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7970" windowHeight="6120" tabRatio="841" activeTab="4"/>
  </bookViews>
  <sheets>
    <sheet name="1.GDP-HH" sheetId="91" r:id="rId1"/>
    <sheet name="2.GDP-SS" sheetId="92" r:id="rId2"/>
    <sheet name="1.Nong nghiep" sheetId="52" r:id="rId3"/>
    <sheet name="2,dx (2)" sheetId="53" r:id="rId4"/>
    <sheet name="3,dxdp (2)" sheetId="54" r:id="rId5"/>
    <sheet name="4-5.Channuoi-Lam nghiep" sheetId="55" r:id="rId6"/>
    <sheet name="6.Thuy san" sheetId="56" r:id="rId7"/>
    <sheet name="9.IIPthang" sheetId="57" r:id="rId8"/>
    <sheet name="10.IIPquy" sheetId="58" r:id="rId9"/>
    <sheet name="11.SPCNthang" sheetId="59" r:id="rId10"/>
    <sheet name="12.SPCNquy" sheetId="60" r:id="rId11"/>
    <sheet name="13.CS TT TK" sheetId="61" r:id="rId12"/>
    <sheet name="14.LĐCN" sheetId="62" r:id="rId13"/>
    <sheet name="DN1" sheetId="94" r:id="rId14"/>
    <sheet name="14. DN quay lai hoat dong" sheetId="95" r:id="rId15"/>
    <sheet name="15. DN Ngừng có thời hạn" sheetId="96" r:id="rId16"/>
    <sheet name="16.DN giải thể" sheetId="97" r:id="rId17"/>
    <sheet name="1.VĐTTXH" sheetId="81" r:id="rId18"/>
    <sheet name="2.VonNSNNthang" sheetId="82" r:id="rId19"/>
    <sheet name="3.VonNSNNquy" sheetId="83" r:id="rId20"/>
    <sheet name="4.DTNN" sheetId="84" r:id="rId21"/>
    <sheet name="Tongmuc" sheetId="14" r:id="rId22"/>
    <sheet name="22-23.Tongmuc" sheetId="80" r:id="rId23"/>
    <sheet name="XK thang" sheetId="69" r:id="rId24"/>
    <sheet name="xk quy" sheetId="70" r:id="rId25"/>
    <sheet name="NK thang" sheetId="71" r:id="rId26"/>
    <sheet name="Nk quy" sheetId="72" r:id="rId27"/>
    <sheet name="XNKdichvu" sheetId="73" r:id="rId28"/>
    <sheet name="CPI" sheetId="43" r:id="rId29"/>
    <sheet name="34.Gia SX" sheetId="74" r:id="rId30"/>
    <sheet name="35.Gia NVL" sheetId="75" r:id="rId31"/>
    <sheet name="36.Gia Van tai" sheetId="76" r:id="rId32"/>
    <sheet name="37.Gia XK" sheetId="77" r:id="rId33"/>
    <sheet name="38.Gia NK" sheetId="78" r:id="rId34"/>
    <sheet name="39.TygiaTM" sheetId="79" r:id="rId35"/>
    <sheet name="Van tai HK" sheetId="63" r:id="rId36"/>
    <sheet name="Van tai HK quy" sheetId="64" r:id="rId37"/>
    <sheet name="Van tai HH" sheetId="65" r:id="rId38"/>
    <sheet name="Van tai HH quy" sheetId="66" r:id="rId39"/>
    <sheet name="Du lich (2)" sheetId="67" r:id="rId40"/>
    <sheet name="Du lich quý" sheetId="68" r:id="rId41"/>
    <sheet name="40.Laodong" sheetId="89" r:id="rId42"/>
    <sheet name="41.thatnghiep" sheetId="90" r:id="rId43"/>
    <sheet name="42.XHMT" sheetId="93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0" localSheetId="0">'[1]PNT-QUOT-#3'!#REF!</definedName>
    <definedName name="\0" localSheetId="2">'[1]PNT-QUOT-#3'!#REF!</definedName>
    <definedName name="\0" localSheetId="17">'[1]PNT-QUOT-#3'!#REF!</definedName>
    <definedName name="\0" localSheetId="8">'[2]PNT-QUOT-#3'!#REF!</definedName>
    <definedName name="\0" localSheetId="10">'[2]PNT-QUOT-#3'!#REF!</definedName>
    <definedName name="\0" localSheetId="14">'[2]PNT-QUOT-#3'!#REF!</definedName>
    <definedName name="\0" localSheetId="15">'[2]PNT-QUOT-#3'!#REF!</definedName>
    <definedName name="\0" localSheetId="16">'[2]PNT-QUOT-#3'!#REF!</definedName>
    <definedName name="\0" localSheetId="1">'[1]PNT-QUOT-#3'!#REF!</definedName>
    <definedName name="\0" localSheetId="18">'[1]PNT-QUOT-#3'!#REF!</definedName>
    <definedName name="\0" localSheetId="22">'[2]PNT-QUOT-#3'!#REF!</definedName>
    <definedName name="\0" localSheetId="4">'[1]PNT-QUOT-#3'!#REF!</definedName>
    <definedName name="\0" localSheetId="19">'[1]PNT-QUOT-#3'!#REF!</definedName>
    <definedName name="\0" localSheetId="43">'[2]PNT-QUOT-#3'!#REF!</definedName>
    <definedName name="\0" localSheetId="5">'[1]PNT-QUOT-#3'!#REF!</definedName>
    <definedName name="\0" localSheetId="13">'[2]PNT-QUOT-#3'!#REF!</definedName>
    <definedName name="\0" localSheetId="40">'[1]PNT-QUOT-#3'!#REF!</definedName>
    <definedName name="\0" localSheetId="38">'[1]PNT-QUOT-#3'!#REF!</definedName>
    <definedName name="\0" localSheetId="36">'[1]PNT-QUOT-#3'!#REF!</definedName>
    <definedName name="\0" localSheetId="27">'[3]PNT-QUOT-#3'!#REF!</definedName>
    <definedName name="\0">'[2]PNT-QUOT-#3'!#REF!</definedName>
    <definedName name="\z" localSheetId="0">'[1]COAT&amp;WRAP-QIOT-#3'!#REF!</definedName>
    <definedName name="\z" localSheetId="2">'[1]COAT&amp;WRAP-QIOT-#3'!#REF!</definedName>
    <definedName name="\z" localSheetId="17">'[1]COAT&amp;WRAP-QIOT-#3'!#REF!</definedName>
    <definedName name="\z" localSheetId="8">'[2]COAT&amp;WRAP-QIOT-#3'!#REF!</definedName>
    <definedName name="\z" localSheetId="10">'[2]COAT&amp;WRAP-QIOT-#3'!#REF!</definedName>
    <definedName name="\z" localSheetId="14">'[2]COAT&amp;WRAP-QIOT-#3'!#REF!</definedName>
    <definedName name="\z" localSheetId="15">'[2]COAT&amp;WRAP-QIOT-#3'!#REF!</definedName>
    <definedName name="\z" localSheetId="16">'[2]COAT&amp;WRAP-QIOT-#3'!#REF!</definedName>
    <definedName name="\z" localSheetId="1">'[1]COAT&amp;WRAP-QIOT-#3'!#REF!</definedName>
    <definedName name="\z" localSheetId="18">'[1]COAT&amp;WRAP-QIOT-#3'!#REF!</definedName>
    <definedName name="\z" localSheetId="22">'[2]COAT&amp;WRAP-QIOT-#3'!#REF!</definedName>
    <definedName name="\z" localSheetId="4">'[1]COAT&amp;WRAP-QIOT-#3'!#REF!</definedName>
    <definedName name="\z" localSheetId="19">'[1]COAT&amp;WRAP-QIOT-#3'!#REF!</definedName>
    <definedName name="\z" localSheetId="43">'[2]COAT&amp;WRAP-QIOT-#3'!#REF!</definedName>
    <definedName name="\z" localSheetId="5">'[1]COAT&amp;WRAP-QIOT-#3'!#REF!</definedName>
    <definedName name="\z" localSheetId="13">'[2]COAT&amp;WRAP-QIOT-#3'!#REF!</definedName>
    <definedName name="\z" localSheetId="40">'[1]COAT&amp;WRAP-QIOT-#3'!#REF!</definedName>
    <definedName name="\z" localSheetId="38">'[1]COAT&amp;WRAP-QIOT-#3'!#REF!</definedName>
    <definedName name="\z" localSheetId="36">'[1]COAT&amp;WRAP-QIOT-#3'!#REF!</definedName>
    <definedName name="\z" localSheetId="27">'[3]COAT&amp;WRAP-QIOT-#3'!#REF!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2" hidden="1">{"'TDTGT (theo Dphuong)'!$A$4:$F$75"}</definedName>
    <definedName name="_________h1" localSheetId="17" hidden="1">{"'TDTGT (theo Dphuong)'!$A$4:$F$75"}</definedName>
    <definedName name="_________h1" localSheetId="16" hidden="1">{"'TDTGT (theo Dphuong)'!$A$4:$F$75"}</definedName>
    <definedName name="_________h1" localSheetId="1" hidden="1">{"'TDTGT (theo Dphuong)'!$A$4:$F$75"}</definedName>
    <definedName name="_________h1" localSheetId="18" hidden="1">{"'TDTGT (theo Dphuong)'!$A$4:$F$75"}</definedName>
    <definedName name="_________h1" localSheetId="22" hidden="1">{"'TDTGT (theo Dphuong)'!$A$4:$F$75"}</definedName>
    <definedName name="_________h1" localSheetId="19" hidden="1">{"'TDTGT (theo Dphuong)'!$A$4:$F$75"}</definedName>
    <definedName name="_________h1" localSheetId="3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4" hidden="1">{"'TDTGT (theo Dphuong)'!$A$4:$F$75"}</definedName>
    <definedName name="_________h1" localSheetId="20" hidden="1">{"'TDTGT (theo Dphuong)'!$A$4:$F$75"}</definedName>
    <definedName name="_________h1" localSheetId="43" hidden="1">{"'TDTGT (theo Dphuong)'!$A$4:$F$75"}</definedName>
    <definedName name="_________h1" localSheetId="5" hidden="1">{"'TDTGT (theo Dphuong)'!$A$4:$F$75"}</definedName>
    <definedName name="_________h1" localSheetId="28" hidden="1">{"'TDTGT (theo Dphuong)'!$A$4:$F$75"}</definedName>
    <definedName name="_________h1" localSheetId="13" hidden="1">{"'TDTGT (theo Dphuong)'!$A$4:$F$75"}</definedName>
    <definedName name="_________h1" localSheetId="39" hidden="1">{"'TDTGT (theo Dphuong)'!$A$4:$F$75"}</definedName>
    <definedName name="_________h1" localSheetId="40" hidden="1">{"'TDTGT (theo Dphuong)'!$A$4:$F$75"}</definedName>
    <definedName name="_________h1" localSheetId="27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2" hidden="1">{"'TDTGT (theo Dphuong)'!$A$4:$F$75"}</definedName>
    <definedName name="________h1" localSheetId="17" hidden="1">{"'TDTGT (theo Dphuong)'!$A$4:$F$75"}</definedName>
    <definedName name="________h1" localSheetId="16" hidden="1">{"'TDTGT (theo Dphuong)'!$A$4:$F$75"}</definedName>
    <definedName name="________h1" localSheetId="1" hidden="1">{"'TDTGT (theo Dphuong)'!$A$4:$F$75"}</definedName>
    <definedName name="________h1" localSheetId="18" hidden="1">{"'TDTGT (theo Dphuong)'!$A$4:$F$75"}</definedName>
    <definedName name="________h1" localSheetId="22" hidden="1">{"'TDTGT (theo Dphuong)'!$A$4:$F$75"}</definedName>
    <definedName name="________h1" localSheetId="19" hidden="1">{"'TDTGT (theo Dphuong)'!$A$4:$F$75"}</definedName>
    <definedName name="________h1" localSheetId="3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4" hidden="1">{"'TDTGT (theo Dphuong)'!$A$4:$F$75"}</definedName>
    <definedName name="________h1" localSheetId="20" hidden="1">{"'TDTGT (theo Dphuong)'!$A$4:$F$75"}</definedName>
    <definedName name="________h1" localSheetId="43" hidden="1">{"'TDTGT (theo Dphuong)'!$A$4:$F$75"}</definedName>
    <definedName name="________h1" localSheetId="5" hidden="1">{"'TDTGT (theo Dphuong)'!$A$4:$F$75"}</definedName>
    <definedName name="________h1" localSheetId="28" hidden="1">{"'TDTGT (theo Dphuong)'!$A$4:$F$75"}</definedName>
    <definedName name="________h1" localSheetId="13" hidden="1">{"'TDTGT (theo Dphuong)'!$A$4:$F$75"}</definedName>
    <definedName name="________h1" localSheetId="39" hidden="1">{"'TDTGT (theo Dphuong)'!$A$4:$F$75"}</definedName>
    <definedName name="________h1" localSheetId="40" hidden="1">{"'TDTGT (theo Dphuong)'!$A$4:$F$75"}</definedName>
    <definedName name="________h1" localSheetId="27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2" hidden="1">{"'TDTGT (theo Dphuong)'!$A$4:$F$75"}</definedName>
    <definedName name="_______h1" localSheetId="17" hidden="1">{"'TDTGT (theo Dphuong)'!$A$4:$F$75"}</definedName>
    <definedName name="_______h1" localSheetId="16" hidden="1">{"'TDTGT (theo Dphuong)'!$A$4:$F$75"}</definedName>
    <definedName name="_______h1" localSheetId="1" hidden="1">{"'TDTGT (theo Dphuong)'!$A$4:$F$75"}</definedName>
    <definedName name="_______h1" localSheetId="18" hidden="1">{"'TDTGT (theo Dphuong)'!$A$4:$F$75"}</definedName>
    <definedName name="_______h1" localSheetId="22" hidden="1">{"'TDTGT (theo Dphuong)'!$A$4:$F$75"}</definedName>
    <definedName name="_______h1" localSheetId="19" hidden="1">{"'TDTGT (theo Dphuong)'!$A$4:$F$75"}</definedName>
    <definedName name="_______h1" localSheetId="3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4" hidden="1">{"'TDTGT (theo Dphuong)'!$A$4:$F$75"}</definedName>
    <definedName name="_______h1" localSheetId="20" hidden="1">{"'TDTGT (theo Dphuong)'!$A$4:$F$75"}</definedName>
    <definedName name="_______h1" localSheetId="43" hidden="1">{"'TDTGT (theo Dphuong)'!$A$4:$F$75"}</definedName>
    <definedName name="_______h1" localSheetId="5" hidden="1">{"'TDTGT (theo Dphuong)'!$A$4:$F$75"}</definedName>
    <definedName name="_______h1" localSheetId="28" hidden="1">{"'TDTGT (theo Dphuong)'!$A$4:$F$75"}</definedName>
    <definedName name="_______h1" localSheetId="13" hidden="1">{"'TDTGT (theo Dphuong)'!$A$4:$F$75"}</definedName>
    <definedName name="_______h1" localSheetId="39" hidden="1">{"'TDTGT (theo Dphuong)'!$A$4:$F$75"}</definedName>
    <definedName name="_______h1" localSheetId="40" hidden="1">{"'TDTGT (theo Dphuong)'!$A$4:$F$75"}</definedName>
    <definedName name="_______h1" localSheetId="27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2" hidden="1">{#N/A,#N/A,FALSE,"Chung"}</definedName>
    <definedName name="______B5" localSheetId="17" hidden="1">{#N/A,#N/A,FALSE,"Chung"}</definedName>
    <definedName name="______B5" localSheetId="16" hidden="1">{#N/A,#N/A,FALSE,"Chung"}</definedName>
    <definedName name="______B5" localSheetId="1" hidden="1">{#N/A,#N/A,FALSE,"Chung"}</definedName>
    <definedName name="______B5" localSheetId="18" hidden="1">{#N/A,#N/A,FALSE,"Chung"}</definedName>
    <definedName name="______B5" localSheetId="22" hidden="1">{#N/A,#N/A,FALSE,"Chung"}</definedName>
    <definedName name="______B5" localSheetId="19" hidden="1">{#N/A,#N/A,FALSE,"Chung"}</definedName>
    <definedName name="______B5" localSheetId="3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4" hidden="1">{#N/A,#N/A,FALSE,"Chung"}</definedName>
    <definedName name="______B5" localSheetId="20" hidden="1">{#N/A,#N/A,FALSE,"Chung"}</definedName>
    <definedName name="______B5" localSheetId="43" hidden="1">{#N/A,#N/A,FALSE,"Chung"}</definedName>
    <definedName name="______B5" localSheetId="5" hidden="1">{#N/A,#N/A,FALSE,"Chung"}</definedName>
    <definedName name="______B5" localSheetId="28" hidden="1">{#N/A,#N/A,FALSE,"Chung"}</definedName>
    <definedName name="______B5" localSheetId="13" hidden="1">{#N/A,#N/A,FALSE,"Chung"}</definedName>
    <definedName name="______B5" localSheetId="39" hidden="1">{#N/A,#N/A,FALSE,"Chung"}</definedName>
    <definedName name="______B5" localSheetId="40" hidden="1">{#N/A,#N/A,FALSE,"Chung"}</definedName>
    <definedName name="______B5" localSheetId="27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2" hidden="1">{"'TDTGT (theo Dphuong)'!$A$4:$F$75"}</definedName>
    <definedName name="______h1" localSheetId="17" hidden="1">{"'TDTGT (theo Dphuong)'!$A$4:$F$75"}</definedName>
    <definedName name="______h1" localSheetId="16" hidden="1">{"'TDTGT (theo Dphuong)'!$A$4:$F$75"}</definedName>
    <definedName name="______h1" localSheetId="1" hidden="1">{"'TDTGT (theo Dphuong)'!$A$4:$F$75"}</definedName>
    <definedName name="______h1" localSheetId="18" hidden="1">{"'TDTGT (theo Dphuong)'!$A$4:$F$75"}</definedName>
    <definedName name="______h1" localSheetId="22" hidden="1">{"'TDTGT (theo Dphuong)'!$A$4:$F$75"}</definedName>
    <definedName name="______h1" localSheetId="19" hidden="1">{"'TDTGT (theo Dphuong)'!$A$4:$F$75"}</definedName>
    <definedName name="______h1" localSheetId="3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4" hidden="1">{"'TDTGT (theo Dphuong)'!$A$4:$F$75"}</definedName>
    <definedName name="______h1" localSheetId="20" hidden="1">{"'TDTGT (theo Dphuong)'!$A$4:$F$75"}</definedName>
    <definedName name="______h1" localSheetId="43" hidden="1">{"'TDTGT (theo Dphuong)'!$A$4:$F$75"}</definedName>
    <definedName name="______h1" localSheetId="5" hidden="1">{"'TDTGT (theo Dphuong)'!$A$4:$F$75"}</definedName>
    <definedName name="______h1" localSheetId="28" hidden="1">{"'TDTGT (theo Dphuong)'!$A$4:$F$75"}</definedName>
    <definedName name="______h1" localSheetId="13" hidden="1">{"'TDTGT (theo Dphuong)'!$A$4:$F$75"}</definedName>
    <definedName name="______h1" localSheetId="39" hidden="1">{"'TDTGT (theo Dphuong)'!$A$4:$F$75"}</definedName>
    <definedName name="______h1" localSheetId="40" hidden="1">{"'TDTGT (theo Dphuong)'!$A$4:$F$75"}</definedName>
    <definedName name="______h1" localSheetId="27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2" hidden="1">{"'TDTGT (theo Dphuong)'!$A$4:$F$75"}</definedName>
    <definedName name="______h2" localSheetId="17" hidden="1">{"'TDTGT (theo Dphuong)'!$A$4:$F$75"}</definedName>
    <definedName name="______h2" localSheetId="16" hidden="1">{"'TDTGT (theo Dphuong)'!$A$4:$F$75"}</definedName>
    <definedName name="______h2" localSheetId="1" hidden="1">{"'TDTGT (theo Dphuong)'!$A$4:$F$75"}</definedName>
    <definedName name="______h2" localSheetId="18" hidden="1">{"'TDTGT (theo Dphuong)'!$A$4:$F$75"}</definedName>
    <definedName name="______h2" localSheetId="22" hidden="1">{"'TDTGT (theo Dphuong)'!$A$4:$F$75"}</definedName>
    <definedName name="______h2" localSheetId="19" hidden="1">{"'TDTGT (theo Dphuong)'!$A$4:$F$75"}</definedName>
    <definedName name="______h2" localSheetId="3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4" hidden="1">{"'TDTGT (theo Dphuong)'!$A$4:$F$75"}</definedName>
    <definedName name="______h2" localSheetId="20" hidden="1">{"'TDTGT (theo Dphuong)'!$A$4:$F$75"}</definedName>
    <definedName name="______h2" localSheetId="43" hidden="1">{"'TDTGT (theo Dphuong)'!$A$4:$F$75"}</definedName>
    <definedName name="______h2" localSheetId="5" hidden="1">{"'TDTGT (theo Dphuong)'!$A$4:$F$75"}</definedName>
    <definedName name="______h2" localSheetId="28" hidden="1">{"'TDTGT (theo Dphuong)'!$A$4:$F$75"}</definedName>
    <definedName name="______h2" localSheetId="13" hidden="1">{"'TDTGT (theo Dphuong)'!$A$4:$F$75"}</definedName>
    <definedName name="______h2" localSheetId="39" hidden="1">{"'TDTGT (theo Dphuong)'!$A$4:$F$75"}</definedName>
    <definedName name="______h2" localSheetId="40" hidden="1">{"'TDTGT (theo Dphuong)'!$A$4:$F$75"}</definedName>
    <definedName name="______h2" localSheetId="27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2" hidden="1">{#N/A,#N/A,FALSE,"Chung"}</definedName>
    <definedName name="_____B5" localSheetId="17" hidden="1">{#N/A,#N/A,FALSE,"Chung"}</definedName>
    <definedName name="_____B5" localSheetId="16" hidden="1">{#N/A,#N/A,FALSE,"Chung"}</definedName>
    <definedName name="_____B5" localSheetId="1" hidden="1">{#N/A,#N/A,FALSE,"Chung"}</definedName>
    <definedName name="_____B5" localSheetId="18" hidden="1">{#N/A,#N/A,FALSE,"Chung"}</definedName>
    <definedName name="_____B5" localSheetId="22" hidden="1">{#N/A,#N/A,FALSE,"Chung"}</definedName>
    <definedName name="_____B5" localSheetId="19" hidden="1">{#N/A,#N/A,FALSE,"Chung"}</definedName>
    <definedName name="_____B5" localSheetId="3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4" hidden="1">{#N/A,#N/A,FALSE,"Chung"}</definedName>
    <definedName name="_____B5" localSheetId="20" hidden="1">{#N/A,#N/A,FALSE,"Chung"}</definedName>
    <definedName name="_____B5" localSheetId="43" hidden="1">{#N/A,#N/A,FALSE,"Chung"}</definedName>
    <definedName name="_____B5" localSheetId="5" hidden="1">{#N/A,#N/A,FALSE,"Chung"}</definedName>
    <definedName name="_____B5" localSheetId="28" hidden="1">{#N/A,#N/A,FALSE,"Chung"}</definedName>
    <definedName name="_____B5" localSheetId="13" hidden="1">{#N/A,#N/A,FALSE,"Chung"}</definedName>
    <definedName name="_____B5" localSheetId="39" hidden="1">{#N/A,#N/A,FALSE,"Chung"}</definedName>
    <definedName name="_____B5" localSheetId="40" hidden="1">{#N/A,#N/A,FALSE,"Chung"}</definedName>
    <definedName name="_____B5" localSheetId="27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2" hidden="1">{"'TDTGT (theo Dphuong)'!$A$4:$F$75"}</definedName>
    <definedName name="_____h1" localSheetId="17" hidden="1">{"'TDTGT (theo Dphuong)'!$A$4:$F$75"}</definedName>
    <definedName name="_____h1" localSheetId="16" hidden="1">{"'TDTGT (theo Dphuong)'!$A$4:$F$75"}</definedName>
    <definedName name="_____h1" localSheetId="1" hidden="1">{"'TDTGT (theo Dphuong)'!$A$4:$F$75"}</definedName>
    <definedName name="_____h1" localSheetId="18" hidden="1">{"'TDTGT (theo Dphuong)'!$A$4:$F$75"}</definedName>
    <definedName name="_____h1" localSheetId="22" hidden="1">{"'TDTGT (theo Dphuong)'!$A$4:$F$75"}</definedName>
    <definedName name="_____h1" localSheetId="19" hidden="1">{"'TDTGT (theo Dphuong)'!$A$4:$F$75"}</definedName>
    <definedName name="_____h1" localSheetId="3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4" hidden="1">{"'TDTGT (theo Dphuong)'!$A$4:$F$75"}</definedName>
    <definedName name="_____h1" localSheetId="20" hidden="1">{"'TDTGT (theo Dphuong)'!$A$4:$F$75"}</definedName>
    <definedName name="_____h1" localSheetId="43" hidden="1">{"'TDTGT (theo Dphuong)'!$A$4:$F$75"}</definedName>
    <definedName name="_____h1" localSheetId="5" hidden="1">{"'TDTGT (theo Dphuong)'!$A$4:$F$75"}</definedName>
    <definedName name="_____h1" localSheetId="28" hidden="1">{"'TDTGT (theo Dphuong)'!$A$4:$F$75"}</definedName>
    <definedName name="_____h1" localSheetId="13" hidden="1">{"'TDTGT (theo Dphuong)'!$A$4:$F$75"}</definedName>
    <definedName name="_____h1" localSheetId="39" hidden="1">{"'TDTGT (theo Dphuong)'!$A$4:$F$75"}</definedName>
    <definedName name="_____h1" localSheetId="40" hidden="1">{"'TDTGT (theo Dphuong)'!$A$4:$F$75"}</definedName>
    <definedName name="_____h1" localSheetId="27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2" hidden="1">{"'TDTGT (theo Dphuong)'!$A$4:$F$75"}</definedName>
    <definedName name="_____h2" localSheetId="17" hidden="1">{"'TDTGT (theo Dphuong)'!$A$4:$F$75"}</definedName>
    <definedName name="_____h2" localSheetId="16" hidden="1">{"'TDTGT (theo Dphuong)'!$A$4:$F$75"}</definedName>
    <definedName name="_____h2" localSheetId="1" hidden="1">{"'TDTGT (theo Dphuong)'!$A$4:$F$75"}</definedName>
    <definedName name="_____h2" localSheetId="18" hidden="1">{"'TDTGT (theo Dphuong)'!$A$4:$F$75"}</definedName>
    <definedName name="_____h2" localSheetId="22" hidden="1">{"'TDTGT (theo Dphuong)'!$A$4:$F$75"}</definedName>
    <definedName name="_____h2" localSheetId="19" hidden="1">{"'TDTGT (theo Dphuong)'!$A$4:$F$75"}</definedName>
    <definedName name="_____h2" localSheetId="3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4" hidden="1">{"'TDTGT (theo Dphuong)'!$A$4:$F$75"}</definedName>
    <definedName name="_____h2" localSheetId="20" hidden="1">{"'TDTGT (theo Dphuong)'!$A$4:$F$75"}</definedName>
    <definedName name="_____h2" localSheetId="43" hidden="1">{"'TDTGT (theo Dphuong)'!$A$4:$F$75"}</definedName>
    <definedName name="_____h2" localSheetId="5" hidden="1">{"'TDTGT (theo Dphuong)'!$A$4:$F$75"}</definedName>
    <definedName name="_____h2" localSheetId="28" hidden="1">{"'TDTGT (theo Dphuong)'!$A$4:$F$75"}</definedName>
    <definedName name="_____h2" localSheetId="13" hidden="1">{"'TDTGT (theo Dphuong)'!$A$4:$F$75"}</definedName>
    <definedName name="_____h2" localSheetId="39" hidden="1">{"'TDTGT (theo Dphuong)'!$A$4:$F$75"}</definedName>
    <definedName name="_____h2" localSheetId="40" hidden="1">{"'TDTGT (theo Dphuong)'!$A$4:$F$75"}</definedName>
    <definedName name="_____h2" localSheetId="27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2" hidden="1">{#N/A,#N/A,FALSE,"Chung"}</definedName>
    <definedName name="____B5" localSheetId="17" hidden="1">{#N/A,#N/A,FALSE,"Chung"}</definedName>
    <definedName name="____B5" localSheetId="16" hidden="1">{#N/A,#N/A,FALSE,"Chung"}</definedName>
    <definedName name="____B5" localSheetId="1" hidden="1">{#N/A,#N/A,FALSE,"Chung"}</definedName>
    <definedName name="____B5" localSheetId="18" hidden="1">{#N/A,#N/A,FALSE,"Chung"}</definedName>
    <definedName name="____B5" localSheetId="22" hidden="1">{#N/A,#N/A,FALSE,"Chung"}</definedName>
    <definedName name="____B5" localSheetId="19" hidden="1">{#N/A,#N/A,FALSE,"Chung"}</definedName>
    <definedName name="____B5" localSheetId="3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4" hidden="1">{#N/A,#N/A,FALSE,"Chung"}</definedName>
    <definedName name="____B5" localSheetId="20" hidden="1">{#N/A,#N/A,FALSE,"Chung"}</definedName>
    <definedName name="____B5" localSheetId="43" hidden="1">{#N/A,#N/A,FALSE,"Chung"}</definedName>
    <definedName name="____B5" localSheetId="5" hidden="1">{#N/A,#N/A,FALSE,"Chung"}</definedName>
    <definedName name="____B5" localSheetId="28" hidden="1">{#N/A,#N/A,FALSE,"Chung"}</definedName>
    <definedName name="____B5" localSheetId="13" hidden="1">{#N/A,#N/A,FALSE,"Chung"}</definedName>
    <definedName name="____B5" localSheetId="39" hidden="1">{#N/A,#N/A,FALSE,"Chung"}</definedName>
    <definedName name="____B5" localSheetId="40" hidden="1">{#N/A,#N/A,FALSE,"Chung"}</definedName>
    <definedName name="____B5" localSheetId="27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2" hidden="1">{"'TDTGT (theo Dphuong)'!$A$4:$F$75"}</definedName>
    <definedName name="____h1" localSheetId="17" hidden="1">{"'TDTGT (theo Dphuong)'!$A$4:$F$75"}</definedName>
    <definedName name="____h1" localSheetId="16" hidden="1">{"'TDTGT (theo Dphuong)'!$A$4:$F$75"}</definedName>
    <definedName name="____h1" localSheetId="1" hidden="1">{"'TDTGT (theo Dphuong)'!$A$4:$F$75"}</definedName>
    <definedName name="____h1" localSheetId="18" hidden="1">{"'TDTGT (theo Dphuong)'!$A$4:$F$75"}</definedName>
    <definedName name="____h1" localSheetId="22" hidden="1">{"'TDTGT (theo Dphuong)'!$A$4:$F$75"}</definedName>
    <definedName name="____h1" localSheetId="19" hidden="1">{"'TDTGT (theo Dphuong)'!$A$4:$F$75"}</definedName>
    <definedName name="____h1" localSheetId="3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4" hidden="1">{"'TDTGT (theo Dphuong)'!$A$4:$F$75"}</definedName>
    <definedName name="____h1" localSheetId="20" hidden="1">{"'TDTGT (theo Dphuong)'!$A$4:$F$75"}</definedName>
    <definedName name="____h1" localSheetId="43" hidden="1">{"'TDTGT (theo Dphuong)'!$A$4:$F$75"}</definedName>
    <definedName name="____h1" localSheetId="5" hidden="1">{"'TDTGT (theo Dphuong)'!$A$4:$F$75"}</definedName>
    <definedName name="____h1" localSheetId="28" hidden="1">{"'TDTGT (theo Dphuong)'!$A$4:$F$75"}</definedName>
    <definedName name="____h1" localSheetId="13" hidden="1">{"'TDTGT (theo Dphuong)'!$A$4:$F$75"}</definedName>
    <definedName name="____h1" localSheetId="39" hidden="1">{"'TDTGT (theo Dphuong)'!$A$4:$F$75"}</definedName>
    <definedName name="____h1" localSheetId="40" hidden="1">{"'TDTGT (theo Dphuong)'!$A$4:$F$75"}</definedName>
    <definedName name="____h1" localSheetId="27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2" hidden="1">{"'TDTGT (theo Dphuong)'!$A$4:$F$75"}</definedName>
    <definedName name="____h2" localSheetId="17" hidden="1">{"'TDTGT (theo Dphuong)'!$A$4:$F$75"}</definedName>
    <definedName name="____h2" localSheetId="16" hidden="1">{"'TDTGT (theo Dphuong)'!$A$4:$F$75"}</definedName>
    <definedName name="____h2" localSheetId="1" hidden="1">{"'TDTGT (theo Dphuong)'!$A$4:$F$75"}</definedName>
    <definedName name="____h2" localSheetId="18" hidden="1">{"'TDTGT (theo Dphuong)'!$A$4:$F$75"}</definedName>
    <definedName name="____h2" localSheetId="22" hidden="1">{"'TDTGT (theo Dphuong)'!$A$4:$F$75"}</definedName>
    <definedName name="____h2" localSheetId="19" hidden="1">{"'TDTGT (theo Dphuong)'!$A$4:$F$75"}</definedName>
    <definedName name="____h2" localSheetId="3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4" hidden="1">{"'TDTGT (theo Dphuong)'!$A$4:$F$75"}</definedName>
    <definedName name="____h2" localSheetId="20" hidden="1">{"'TDTGT (theo Dphuong)'!$A$4:$F$75"}</definedName>
    <definedName name="____h2" localSheetId="43" hidden="1">{"'TDTGT (theo Dphuong)'!$A$4:$F$75"}</definedName>
    <definedName name="____h2" localSheetId="5" hidden="1">{"'TDTGT (theo Dphuong)'!$A$4:$F$75"}</definedName>
    <definedName name="____h2" localSheetId="28" hidden="1">{"'TDTGT (theo Dphuong)'!$A$4:$F$75"}</definedName>
    <definedName name="____h2" localSheetId="13" hidden="1">{"'TDTGT (theo Dphuong)'!$A$4:$F$75"}</definedName>
    <definedName name="____h2" localSheetId="39" hidden="1">{"'TDTGT (theo Dphuong)'!$A$4:$F$75"}</definedName>
    <definedName name="____h2" localSheetId="40" hidden="1">{"'TDTGT (theo Dphuong)'!$A$4:$F$75"}</definedName>
    <definedName name="____h2" localSheetId="27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2" hidden="1">{#N/A,#N/A,FALSE,"Chung"}</definedName>
    <definedName name="___B5" localSheetId="17" hidden="1">{#N/A,#N/A,FALSE,"Chung"}</definedName>
    <definedName name="___B5" localSheetId="16" hidden="1">{#N/A,#N/A,FALSE,"Chung"}</definedName>
    <definedName name="___B5" localSheetId="1" hidden="1">{#N/A,#N/A,FALSE,"Chung"}</definedName>
    <definedName name="___B5" localSheetId="18" hidden="1">{#N/A,#N/A,FALSE,"Chung"}</definedName>
    <definedName name="___B5" localSheetId="22" hidden="1">{#N/A,#N/A,FALSE,"Chung"}</definedName>
    <definedName name="___B5" localSheetId="19" hidden="1">{#N/A,#N/A,FALSE,"Chung"}</definedName>
    <definedName name="___B5" localSheetId="3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4" hidden="1">{#N/A,#N/A,FALSE,"Chung"}</definedName>
    <definedName name="___B5" localSheetId="20" hidden="1">{#N/A,#N/A,FALSE,"Chung"}</definedName>
    <definedName name="___B5" localSheetId="43" hidden="1">{#N/A,#N/A,FALSE,"Chung"}</definedName>
    <definedName name="___B5" localSheetId="5" hidden="1">{#N/A,#N/A,FALSE,"Chung"}</definedName>
    <definedName name="___B5" localSheetId="28" hidden="1">{#N/A,#N/A,FALSE,"Chung"}</definedName>
    <definedName name="___B5" localSheetId="13" hidden="1">{#N/A,#N/A,FALSE,"Chung"}</definedName>
    <definedName name="___B5" localSheetId="39" hidden="1">{#N/A,#N/A,FALSE,"Chung"}</definedName>
    <definedName name="___B5" localSheetId="40" hidden="1">{#N/A,#N/A,FALSE,"Chung"}</definedName>
    <definedName name="___B5" localSheetId="27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2" hidden="1">{"'TDTGT (theo Dphuong)'!$A$4:$F$75"}</definedName>
    <definedName name="___h1" localSheetId="17" hidden="1">{"'TDTGT (theo Dphuong)'!$A$4:$F$75"}</definedName>
    <definedName name="___h1" localSheetId="16" hidden="1">{"'TDTGT (theo Dphuong)'!$A$4:$F$75"}</definedName>
    <definedName name="___h1" localSheetId="1" hidden="1">{"'TDTGT (theo Dphuong)'!$A$4:$F$75"}</definedName>
    <definedName name="___h1" localSheetId="18" hidden="1">{"'TDTGT (theo Dphuong)'!$A$4:$F$75"}</definedName>
    <definedName name="___h1" localSheetId="22" hidden="1">{"'TDTGT (theo Dphuong)'!$A$4:$F$75"}</definedName>
    <definedName name="___h1" localSheetId="19" hidden="1">{"'TDTGT (theo Dphuong)'!$A$4:$F$75"}</definedName>
    <definedName name="___h1" localSheetId="3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4" hidden="1">{"'TDTGT (theo Dphuong)'!$A$4:$F$75"}</definedName>
    <definedName name="___h1" localSheetId="20" hidden="1">{"'TDTGT (theo Dphuong)'!$A$4:$F$75"}</definedName>
    <definedName name="___h1" localSheetId="43" hidden="1">{"'TDTGT (theo Dphuong)'!$A$4:$F$75"}</definedName>
    <definedName name="___h1" localSheetId="5" hidden="1">{"'TDTGT (theo Dphuong)'!$A$4:$F$75"}</definedName>
    <definedName name="___h1" localSheetId="28" hidden="1">{"'TDTGT (theo Dphuong)'!$A$4:$F$75"}</definedName>
    <definedName name="___h1" localSheetId="13" hidden="1">{"'TDTGT (theo Dphuong)'!$A$4:$F$75"}</definedName>
    <definedName name="___h1" localSheetId="39" hidden="1">{"'TDTGT (theo Dphuong)'!$A$4:$F$75"}</definedName>
    <definedName name="___h1" localSheetId="40" hidden="1">{"'TDTGT (theo Dphuong)'!$A$4:$F$75"}</definedName>
    <definedName name="___h1" localSheetId="27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2" hidden="1">{"'TDTGT (theo Dphuong)'!$A$4:$F$75"}</definedName>
    <definedName name="___h2" localSheetId="17" hidden="1">{"'TDTGT (theo Dphuong)'!$A$4:$F$75"}</definedName>
    <definedName name="___h2" localSheetId="16" hidden="1">{"'TDTGT (theo Dphuong)'!$A$4:$F$75"}</definedName>
    <definedName name="___h2" localSheetId="1" hidden="1">{"'TDTGT (theo Dphuong)'!$A$4:$F$75"}</definedName>
    <definedName name="___h2" localSheetId="18" hidden="1">{"'TDTGT (theo Dphuong)'!$A$4:$F$75"}</definedName>
    <definedName name="___h2" localSheetId="22" hidden="1">{"'TDTGT (theo Dphuong)'!$A$4:$F$75"}</definedName>
    <definedName name="___h2" localSheetId="19" hidden="1">{"'TDTGT (theo Dphuong)'!$A$4:$F$75"}</definedName>
    <definedName name="___h2" localSheetId="3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4" hidden="1">{"'TDTGT (theo Dphuong)'!$A$4:$F$75"}</definedName>
    <definedName name="___h2" localSheetId="20" hidden="1">{"'TDTGT (theo Dphuong)'!$A$4:$F$75"}</definedName>
    <definedName name="___h2" localSheetId="43" hidden="1">{"'TDTGT (theo Dphuong)'!$A$4:$F$75"}</definedName>
    <definedName name="___h2" localSheetId="5" hidden="1">{"'TDTGT (theo Dphuong)'!$A$4:$F$75"}</definedName>
    <definedName name="___h2" localSheetId="28" hidden="1">{"'TDTGT (theo Dphuong)'!$A$4:$F$75"}</definedName>
    <definedName name="___h2" localSheetId="13" hidden="1">{"'TDTGT (theo Dphuong)'!$A$4:$F$75"}</definedName>
    <definedName name="___h2" localSheetId="39" hidden="1">{"'TDTGT (theo Dphuong)'!$A$4:$F$75"}</definedName>
    <definedName name="___h2" localSheetId="40" hidden="1">{"'TDTGT (theo Dphuong)'!$A$4:$F$75"}</definedName>
    <definedName name="___h2" localSheetId="27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2" hidden="1">{#N/A,#N/A,FALSE,"Chung"}</definedName>
    <definedName name="__B5" localSheetId="17" hidden="1">{#N/A,#N/A,FALSE,"Chung"}</definedName>
    <definedName name="__B5" localSheetId="16" hidden="1">{#N/A,#N/A,FALSE,"Chung"}</definedName>
    <definedName name="__B5" localSheetId="1" hidden="1">{#N/A,#N/A,FALSE,"Chung"}</definedName>
    <definedName name="__B5" localSheetId="18" hidden="1">{#N/A,#N/A,FALSE,"Chung"}</definedName>
    <definedName name="__B5" localSheetId="22" hidden="1">{#N/A,#N/A,FALSE,"Chung"}</definedName>
    <definedName name="__B5" localSheetId="19" hidden="1">{#N/A,#N/A,FALSE,"Chung"}</definedName>
    <definedName name="__B5" localSheetId="3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4" hidden="1">{#N/A,#N/A,FALSE,"Chung"}</definedName>
    <definedName name="__B5" localSheetId="20" hidden="1">{#N/A,#N/A,FALSE,"Chung"}</definedName>
    <definedName name="__B5" localSheetId="43" hidden="1">{#N/A,#N/A,FALSE,"Chung"}</definedName>
    <definedName name="__B5" localSheetId="5" hidden="1">{#N/A,#N/A,FALSE,"Chung"}</definedName>
    <definedName name="__B5" localSheetId="28" hidden="1">{#N/A,#N/A,FALSE,"Chung"}</definedName>
    <definedName name="__B5" localSheetId="13" hidden="1">{#N/A,#N/A,FALSE,"Chung"}</definedName>
    <definedName name="__B5" localSheetId="39" hidden="1">{#N/A,#N/A,FALSE,"Chung"}</definedName>
    <definedName name="__B5" localSheetId="40" hidden="1">{#N/A,#N/A,FALSE,"Chung"}</definedName>
    <definedName name="__B5" localSheetId="27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2" hidden="1">{"'TDTGT (theo Dphuong)'!$A$4:$F$75"}</definedName>
    <definedName name="__h1" localSheetId="17" hidden="1">{"'TDTGT (theo Dphuong)'!$A$4:$F$75"}</definedName>
    <definedName name="__h1" localSheetId="16" hidden="1">{"'TDTGT (theo Dphuong)'!$A$4:$F$75"}</definedName>
    <definedName name="__h1" localSheetId="1" hidden="1">{"'TDTGT (theo Dphuong)'!$A$4:$F$75"}</definedName>
    <definedName name="__h1" localSheetId="18" hidden="1">{"'TDTGT (theo Dphuong)'!$A$4:$F$75"}</definedName>
    <definedName name="__h1" localSheetId="22" hidden="1">{"'TDTGT (theo Dphuong)'!$A$4:$F$75"}</definedName>
    <definedName name="__h1" localSheetId="19" hidden="1">{"'TDTGT (theo Dphuong)'!$A$4:$F$75"}</definedName>
    <definedName name="__h1" localSheetId="3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4" hidden="1">{"'TDTGT (theo Dphuong)'!$A$4:$F$75"}</definedName>
    <definedName name="__h1" localSheetId="20" hidden="1">{"'TDTGT (theo Dphuong)'!$A$4:$F$75"}</definedName>
    <definedName name="__h1" localSheetId="43" hidden="1">{"'TDTGT (theo Dphuong)'!$A$4:$F$75"}</definedName>
    <definedName name="__h1" localSheetId="5" hidden="1">{"'TDTGT (theo Dphuong)'!$A$4:$F$75"}</definedName>
    <definedName name="__h1" localSheetId="28" hidden="1">{"'TDTGT (theo Dphuong)'!$A$4:$F$75"}</definedName>
    <definedName name="__h1" localSheetId="13" hidden="1">{"'TDTGT (theo Dphuong)'!$A$4:$F$75"}</definedName>
    <definedName name="__h1" localSheetId="39" hidden="1">{"'TDTGT (theo Dphuong)'!$A$4:$F$75"}</definedName>
    <definedName name="__h1" localSheetId="40" hidden="1">{"'TDTGT (theo Dphuong)'!$A$4:$F$75"}</definedName>
    <definedName name="__h1" localSheetId="27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2" hidden="1">{"'TDTGT (theo Dphuong)'!$A$4:$F$75"}</definedName>
    <definedName name="__h2" localSheetId="17" hidden="1">{"'TDTGT (theo Dphuong)'!$A$4:$F$75"}</definedName>
    <definedName name="__h2" localSheetId="16" hidden="1">{"'TDTGT (theo Dphuong)'!$A$4:$F$75"}</definedName>
    <definedName name="__h2" localSheetId="1" hidden="1">{"'TDTGT (theo Dphuong)'!$A$4:$F$75"}</definedName>
    <definedName name="__h2" localSheetId="18" hidden="1">{"'TDTGT (theo Dphuong)'!$A$4:$F$75"}</definedName>
    <definedName name="__h2" localSheetId="22" hidden="1">{"'TDTGT (theo Dphuong)'!$A$4:$F$75"}</definedName>
    <definedName name="__h2" localSheetId="19" hidden="1">{"'TDTGT (theo Dphuong)'!$A$4:$F$75"}</definedName>
    <definedName name="__h2" localSheetId="3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4" hidden="1">{"'TDTGT (theo Dphuong)'!$A$4:$F$75"}</definedName>
    <definedName name="__h2" localSheetId="20" hidden="1">{"'TDTGT (theo Dphuong)'!$A$4:$F$75"}</definedName>
    <definedName name="__h2" localSheetId="43" hidden="1">{"'TDTGT (theo Dphuong)'!$A$4:$F$75"}</definedName>
    <definedName name="__h2" localSheetId="5" hidden="1">{"'TDTGT (theo Dphuong)'!$A$4:$F$75"}</definedName>
    <definedName name="__h2" localSheetId="28" hidden="1">{"'TDTGT (theo Dphuong)'!$A$4:$F$75"}</definedName>
    <definedName name="__h2" localSheetId="13" hidden="1">{"'TDTGT (theo Dphuong)'!$A$4:$F$75"}</definedName>
    <definedName name="__h2" localSheetId="39" hidden="1">{"'TDTGT (theo Dphuong)'!$A$4:$F$75"}</definedName>
    <definedName name="__h2" localSheetId="40" hidden="1">{"'TDTGT (theo Dphuong)'!$A$4:$F$75"}</definedName>
    <definedName name="__h2" localSheetId="27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2" hidden="1">{#N/A,#N/A,FALSE,"Chung"}</definedName>
    <definedName name="_B5" localSheetId="17" hidden="1">{#N/A,#N/A,FALSE,"Chung"}</definedName>
    <definedName name="_B5" localSheetId="16" hidden="1">{#N/A,#N/A,FALSE,"Chung"}</definedName>
    <definedName name="_B5" localSheetId="1" hidden="1">{#N/A,#N/A,FALSE,"Chung"}</definedName>
    <definedName name="_B5" localSheetId="18" hidden="1">{#N/A,#N/A,FALSE,"Chung"}</definedName>
    <definedName name="_B5" localSheetId="22" hidden="1">{#N/A,#N/A,FALSE,"Chung"}</definedName>
    <definedName name="_B5" localSheetId="19" hidden="1">{#N/A,#N/A,FALSE,"Chung"}</definedName>
    <definedName name="_B5" localSheetId="3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4" hidden="1">{#N/A,#N/A,FALSE,"Chung"}</definedName>
    <definedName name="_B5" localSheetId="20" hidden="1">{#N/A,#N/A,FALSE,"Chung"}</definedName>
    <definedName name="_B5" localSheetId="43" hidden="1">{#N/A,#N/A,FALSE,"Chung"}</definedName>
    <definedName name="_B5" localSheetId="5" hidden="1">{#N/A,#N/A,FALSE,"Chung"}</definedName>
    <definedName name="_B5" localSheetId="28" hidden="1">{#N/A,#N/A,FALSE,"Chung"}</definedName>
    <definedName name="_B5" localSheetId="13" hidden="1">{#N/A,#N/A,FALSE,"Chung"}</definedName>
    <definedName name="_B5" localSheetId="39" hidden="1">{#N/A,#N/A,FALSE,"Chung"}</definedName>
    <definedName name="_B5" localSheetId="40" hidden="1">{#N/A,#N/A,FALSE,"Chung"}</definedName>
    <definedName name="_B5" localSheetId="27" hidden="1">{#N/A,#N/A,FALSE,"Chung"}</definedName>
    <definedName name="_B5" hidden="1">{#N/A,#N/A,FALSE,"Chung"}</definedName>
    <definedName name="_Fill" localSheetId="0" hidden="1">#REF!</definedName>
    <definedName name="_Fill" localSheetId="2" hidden="1">#REF!</definedName>
    <definedName name="_Fill" localSheetId="17" hidden="1">#REF!</definedName>
    <definedName name="_Fill" localSheetId="8" hidden="1">#REF!</definedName>
    <definedName name="_Fill" localSheetId="10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18" hidden="1">#REF!</definedName>
    <definedName name="_Fill" localSheetId="22" hidden="1">#REF!</definedName>
    <definedName name="_Fill" localSheetId="4" hidden="1">#REF!</definedName>
    <definedName name="_Fill" localSheetId="19" hidden="1">#REF!</definedName>
    <definedName name="_Fill" localSheetId="31" hidden="1">#REF!</definedName>
    <definedName name="_Fill" localSheetId="32" hidden="1">#REF!</definedName>
    <definedName name="_Fill" localSheetId="33" hidden="1">#REF!</definedName>
    <definedName name="_Fill" localSheetId="20" hidden="1">#REF!</definedName>
    <definedName name="_Fill" localSheetId="41" hidden="1">#REF!</definedName>
    <definedName name="_Fill" localSheetId="43" hidden="1">#REF!</definedName>
    <definedName name="_Fill" localSheetId="5" hidden="1">#REF!</definedName>
    <definedName name="_Fill" localSheetId="28" hidden="1">#REF!</definedName>
    <definedName name="_Fill" localSheetId="13" hidden="1">#REF!</definedName>
    <definedName name="_Fill" localSheetId="39" hidden="1">#REF!</definedName>
    <definedName name="_Fill" localSheetId="40" hidden="1">#REF!</definedName>
    <definedName name="_Fill" localSheetId="38" hidden="1">#REF!</definedName>
    <definedName name="_Fill" localSheetId="36" hidden="1">#REF!</definedName>
    <definedName name="_Fill" localSheetId="27" hidden="1">#REF!</definedName>
    <definedName name="_Fill" hidden="1">#REF!</definedName>
    <definedName name="_xlnm._FilterDatabase" localSheetId="14" hidden="1">'14. DN quay lai hoat dong'!$A$8:$D$8</definedName>
    <definedName name="_xlnm._FilterDatabase" localSheetId="15" hidden="1">'15. DN Ngừng có thời hạn'!$A$8:$D$8</definedName>
    <definedName name="_xlnm._FilterDatabase" localSheetId="16" hidden="1">'16.DN giải thể'!$A$8:$D$8</definedName>
    <definedName name="_xlnm._FilterDatabase" localSheetId="13" hidden="1">'DN1'!$A$8:$D$8</definedName>
    <definedName name="_h1" localSheetId="0" hidden="1">{"'TDTGT (theo Dphuong)'!$A$4:$F$75"}</definedName>
    <definedName name="_h1" localSheetId="2" hidden="1">{"'TDTGT (theo Dphuong)'!$A$4:$F$75"}</definedName>
    <definedName name="_h1" localSheetId="17" hidden="1">{"'TDTGT (theo Dphuong)'!$A$4:$F$75"}</definedName>
    <definedName name="_h1" localSheetId="16" hidden="1">{"'TDTGT (theo Dphuong)'!$A$4:$F$75"}</definedName>
    <definedName name="_h1" localSheetId="1" hidden="1">{"'TDTGT (theo Dphuong)'!$A$4:$F$75"}</definedName>
    <definedName name="_h1" localSheetId="18" hidden="1">{"'TDTGT (theo Dphuong)'!$A$4:$F$75"}</definedName>
    <definedName name="_h1" localSheetId="22" hidden="1">{"'TDTGT (theo Dphuong)'!$A$4:$F$75"}</definedName>
    <definedName name="_h1" localSheetId="19" hidden="1">{"'TDTGT (theo Dphuong)'!$A$4:$F$75"}</definedName>
    <definedName name="_h1" localSheetId="3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4" hidden="1">{"'TDTGT (theo Dphuong)'!$A$4:$F$75"}</definedName>
    <definedName name="_h1" localSheetId="20" hidden="1">{"'TDTGT (theo Dphuong)'!$A$4:$F$75"}</definedName>
    <definedName name="_h1" localSheetId="43" hidden="1">{"'TDTGT (theo Dphuong)'!$A$4:$F$75"}</definedName>
    <definedName name="_h1" localSheetId="5" hidden="1">{"'TDTGT (theo Dphuong)'!$A$4:$F$75"}</definedName>
    <definedName name="_h1" localSheetId="28" hidden="1">{"'TDTGT (theo Dphuong)'!$A$4:$F$75"}</definedName>
    <definedName name="_h1" localSheetId="13" hidden="1">{"'TDTGT (theo Dphuong)'!$A$4:$F$75"}</definedName>
    <definedName name="_h1" localSheetId="39" hidden="1">{"'TDTGT (theo Dphuong)'!$A$4:$F$75"}</definedName>
    <definedName name="_h1" localSheetId="40" hidden="1">{"'TDTGT (theo Dphuong)'!$A$4:$F$75"}</definedName>
    <definedName name="_h1" localSheetId="27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2" hidden="1">{"'TDTGT (theo Dphuong)'!$A$4:$F$75"}</definedName>
    <definedName name="_h2" localSheetId="17" hidden="1">{"'TDTGT (theo Dphuong)'!$A$4:$F$75"}</definedName>
    <definedName name="_h2" localSheetId="16" hidden="1">{"'TDTGT (theo Dphuong)'!$A$4:$F$75"}</definedName>
    <definedName name="_h2" localSheetId="1" hidden="1">{"'TDTGT (theo Dphuong)'!$A$4:$F$75"}</definedName>
    <definedName name="_h2" localSheetId="18" hidden="1">{"'TDTGT (theo Dphuong)'!$A$4:$F$75"}</definedName>
    <definedName name="_h2" localSheetId="22" hidden="1">{"'TDTGT (theo Dphuong)'!$A$4:$F$75"}</definedName>
    <definedName name="_h2" localSheetId="19" hidden="1">{"'TDTGT (theo Dphuong)'!$A$4:$F$75"}</definedName>
    <definedName name="_h2" localSheetId="3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4" hidden="1">{"'TDTGT (theo Dphuong)'!$A$4:$F$75"}</definedName>
    <definedName name="_h2" localSheetId="20" hidden="1">{"'TDTGT (theo Dphuong)'!$A$4:$F$75"}</definedName>
    <definedName name="_h2" localSheetId="43" hidden="1">{"'TDTGT (theo Dphuong)'!$A$4:$F$75"}</definedName>
    <definedName name="_h2" localSheetId="5" hidden="1">{"'TDTGT (theo Dphuong)'!$A$4:$F$75"}</definedName>
    <definedName name="_h2" localSheetId="28" hidden="1">{"'TDTGT (theo Dphuong)'!$A$4:$F$75"}</definedName>
    <definedName name="_h2" localSheetId="13" hidden="1">{"'TDTGT (theo Dphuong)'!$A$4:$F$75"}</definedName>
    <definedName name="_h2" localSheetId="39" hidden="1">{"'TDTGT (theo Dphuong)'!$A$4:$F$75"}</definedName>
    <definedName name="_h2" localSheetId="40" hidden="1">{"'TDTGT (theo Dphuong)'!$A$4:$F$75"}</definedName>
    <definedName name="_h2" localSheetId="27" hidden="1">{"'TDTGT (theo Dphuong)'!$A$4:$F$75"}</definedName>
    <definedName name="_h2" hidden="1">{"'TDTGT (theo Dphuong)'!$A$4:$F$75"}</definedName>
    <definedName name="A" localSheetId="0">'[1]PNT-QUOT-#3'!#REF!</definedName>
    <definedName name="A" localSheetId="2">'[1]PNT-QUOT-#3'!#REF!</definedName>
    <definedName name="A" localSheetId="17">'[1]PNT-QUOT-#3'!#REF!</definedName>
    <definedName name="A" localSheetId="8">'[2]PNT-QUOT-#3'!#REF!</definedName>
    <definedName name="A" localSheetId="10">'[2]PNT-QUOT-#3'!#REF!</definedName>
    <definedName name="A" localSheetId="14">'[2]PNT-QUOT-#3'!#REF!</definedName>
    <definedName name="A" localSheetId="15">'[2]PNT-QUOT-#3'!#REF!</definedName>
    <definedName name="A" localSheetId="16">'[2]PNT-QUOT-#3'!#REF!</definedName>
    <definedName name="A" localSheetId="1">'[1]PNT-QUOT-#3'!#REF!</definedName>
    <definedName name="A" localSheetId="18">'[1]PNT-QUOT-#3'!#REF!</definedName>
    <definedName name="A" localSheetId="22">'[2]PNT-QUOT-#3'!#REF!</definedName>
    <definedName name="A" localSheetId="4">'[1]PNT-QUOT-#3'!#REF!</definedName>
    <definedName name="A" localSheetId="19">'[1]PNT-QUOT-#3'!#REF!</definedName>
    <definedName name="A" localSheetId="5">'[1]PNT-QUOT-#3'!#REF!</definedName>
    <definedName name="A" localSheetId="13">'[2]PNT-QUOT-#3'!#REF!</definedName>
    <definedName name="A" localSheetId="40">'[1]PNT-QUOT-#3'!#REF!</definedName>
    <definedName name="A" localSheetId="38">'[1]PNT-QUOT-#3'!#REF!</definedName>
    <definedName name="A" localSheetId="36">'[1]PNT-QUOT-#3'!#REF!</definedName>
    <definedName name="A">'[2]PNT-QUOT-#3'!#REF!</definedName>
    <definedName name="AAA" localSheetId="0">'[4]MTL$-INTER'!#REF!</definedName>
    <definedName name="AAA" localSheetId="2">'[5]MTL$-INTER'!#REF!</definedName>
    <definedName name="AAA" localSheetId="17">'[6]MTL$-INTER'!#REF!</definedName>
    <definedName name="AAA" localSheetId="8">'[6]MTL$-INTER'!#REF!</definedName>
    <definedName name="AAA" localSheetId="10">'[6]MTL$-INTER'!#REF!</definedName>
    <definedName name="AAA" localSheetId="14">'[6]MTL$-INTER'!#REF!</definedName>
    <definedName name="AAA" localSheetId="15">'[6]MTL$-INTER'!#REF!</definedName>
    <definedName name="AAA" localSheetId="16">'[6]MTL$-INTER'!#REF!</definedName>
    <definedName name="AAA" localSheetId="1">'[4]MTL$-INTER'!#REF!</definedName>
    <definedName name="AAA" localSheetId="18">'[6]MTL$-INTER'!#REF!</definedName>
    <definedName name="AAA" localSheetId="22">'[6]MTL$-INTER'!#REF!</definedName>
    <definedName name="AAA" localSheetId="4">'[7]MTL$-INTER'!#REF!</definedName>
    <definedName name="AAA" localSheetId="19">'[6]MTL$-INTER'!#REF!</definedName>
    <definedName name="AAA" localSheetId="5">'[7]MTL$-INTER'!#REF!</definedName>
    <definedName name="AAA" localSheetId="13">'[6]MTL$-INTER'!#REF!</definedName>
    <definedName name="AAA" localSheetId="40">'[8]MTL$-INTER'!#REF!</definedName>
    <definedName name="AAA" localSheetId="38">'[8]MTL$-INTER'!#REF!</definedName>
    <definedName name="AAA" localSheetId="36">'[8]MTL$-INTER'!#REF!</definedName>
    <definedName name="AAA">'[6]MTL$-INTER'!#REF!</definedName>
    <definedName name="abc" localSheetId="0" hidden="1">{"'TDTGT (theo Dphuong)'!$A$4:$F$75"}</definedName>
    <definedName name="abc" localSheetId="2" hidden="1">{"'TDTGT (theo Dphuong)'!$A$4:$F$75"}</definedName>
    <definedName name="abc" localSheetId="17" hidden="1">{"'TDTGT (theo Dphuong)'!$A$4:$F$75"}</definedName>
    <definedName name="abc" localSheetId="16" hidden="1">{"'TDTGT (theo Dphuong)'!$A$4:$F$75"}</definedName>
    <definedName name="abc" localSheetId="1" hidden="1">{"'TDTGT (theo Dphuong)'!$A$4:$F$75"}</definedName>
    <definedName name="abc" localSheetId="18" hidden="1">{"'TDTGT (theo Dphuong)'!$A$4:$F$75"}</definedName>
    <definedName name="abc" localSheetId="22" hidden="1">{"'TDTGT (theo Dphuong)'!$A$4:$F$75"}</definedName>
    <definedName name="abc" localSheetId="19" hidden="1">{"'TDTGT (theo Dphuong)'!$A$4:$F$75"}</definedName>
    <definedName name="abc" localSheetId="3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4" hidden="1">{"'TDTGT (theo Dphuong)'!$A$4:$F$75"}</definedName>
    <definedName name="abc" localSheetId="20" hidden="1">{"'TDTGT (theo Dphuong)'!$A$4:$F$75"}</definedName>
    <definedName name="abc" localSheetId="43" hidden="1">{"'TDTGT (theo Dphuong)'!$A$4:$F$75"}</definedName>
    <definedName name="abc" localSheetId="5" hidden="1">{"'TDTGT (theo Dphuong)'!$A$4:$F$75"}</definedName>
    <definedName name="abc" localSheetId="28" hidden="1">{"'TDTGT (theo Dphuong)'!$A$4:$F$75"}</definedName>
    <definedName name="abc" localSheetId="13" hidden="1">{"'TDTGT (theo Dphuong)'!$A$4:$F$75"}</definedName>
    <definedName name="abc" localSheetId="39" hidden="1">{"'TDTGT (theo Dphuong)'!$A$4:$F$75"}</definedName>
    <definedName name="abc" localSheetId="40" hidden="1">{"'TDTGT (theo Dphuong)'!$A$4:$F$75"}</definedName>
    <definedName name="abc" localSheetId="27" hidden="1">{"'TDTGT (theo Dphuong)'!$A$4:$F$75"}</definedName>
    <definedName name="abc" hidden="1">{"'TDTGT (theo Dphuong)'!$A$4:$F$75"}</definedName>
    <definedName name="adsf" localSheetId="0">#REF!</definedName>
    <definedName name="adsf" localSheetId="2">#REF!</definedName>
    <definedName name="adsf" localSheetId="8">#REF!</definedName>
    <definedName name="adsf" localSheetId="10">#REF!</definedName>
    <definedName name="adsf" localSheetId="14">#REF!</definedName>
    <definedName name="adsf" localSheetId="15">#REF!</definedName>
    <definedName name="adsf" localSheetId="16">#REF!</definedName>
    <definedName name="adsf" localSheetId="1">#REF!</definedName>
    <definedName name="adsf" localSheetId="22">#REF!</definedName>
    <definedName name="adsf" localSheetId="19">#REF!</definedName>
    <definedName name="adsf" localSheetId="31">#REF!</definedName>
    <definedName name="adsf" localSheetId="32">#REF!</definedName>
    <definedName name="adsf" localSheetId="33">#REF!</definedName>
    <definedName name="adsf" localSheetId="34">#REF!</definedName>
    <definedName name="adsf" localSheetId="20">#REF!</definedName>
    <definedName name="adsf" localSheetId="43">#REF!</definedName>
    <definedName name="adsf" localSheetId="5">#REF!</definedName>
    <definedName name="adsf" localSheetId="28">#REF!</definedName>
    <definedName name="adsf" localSheetId="13">#REF!</definedName>
    <definedName name="adsf" localSheetId="39">#REF!</definedName>
    <definedName name="adsf" localSheetId="40">#REF!</definedName>
    <definedName name="adsf" localSheetId="38">#REF!</definedName>
    <definedName name="adsf" localSheetId="36">#REF!</definedName>
    <definedName name="adsf" localSheetId="27">#REF!</definedName>
    <definedName name="adsf">#REF!</definedName>
    <definedName name="anpha" localSheetId="0">#REF!</definedName>
    <definedName name="anpha" localSheetId="2">#REF!</definedName>
    <definedName name="anpha" localSheetId="17">#REF!</definedName>
    <definedName name="anpha" localSheetId="8">#REF!</definedName>
    <definedName name="anpha" localSheetId="10">#REF!</definedName>
    <definedName name="anpha" localSheetId="14">#REF!</definedName>
    <definedName name="anpha" localSheetId="15">#REF!</definedName>
    <definedName name="anpha" localSheetId="16">#REF!</definedName>
    <definedName name="anpha" localSheetId="1">#REF!</definedName>
    <definedName name="anpha" localSheetId="18">#REF!</definedName>
    <definedName name="anpha" localSheetId="22">#REF!</definedName>
    <definedName name="anpha" localSheetId="19">#REF!</definedName>
    <definedName name="anpha" localSheetId="31">#REF!</definedName>
    <definedName name="anpha" localSheetId="20">#REF!</definedName>
    <definedName name="anpha" localSheetId="43">#REF!</definedName>
    <definedName name="anpha" localSheetId="5">#REF!</definedName>
    <definedName name="anpha" localSheetId="28">#REF!</definedName>
    <definedName name="anpha" localSheetId="13">#REF!</definedName>
    <definedName name="anpha" localSheetId="39">#REF!</definedName>
    <definedName name="anpha" localSheetId="40">#REF!</definedName>
    <definedName name="anpha" localSheetId="38">#REF!</definedName>
    <definedName name="anpha" localSheetId="36">#REF!</definedName>
    <definedName name="anpha" localSheetId="27">#REF!</definedName>
    <definedName name="anpha">#REF!</definedName>
    <definedName name="B" localSheetId="0">'[1]PNT-QUOT-#3'!#REF!</definedName>
    <definedName name="B" localSheetId="2">'[1]PNT-QUOT-#3'!#REF!</definedName>
    <definedName name="B" localSheetId="17">'[1]PNT-QUOT-#3'!#REF!</definedName>
    <definedName name="B" localSheetId="8">'[2]PNT-QUOT-#3'!#REF!</definedName>
    <definedName name="B" localSheetId="10">'[2]PNT-QUOT-#3'!#REF!</definedName>
    <definedName name="B" localSheetId="14">'[2]PNT-QUOT-#3'!#REF!</definedName>
    <definedName name="B" localSheetId="15">'[2]PNT-QUOT-#3'!#REF!</definedName>
    <definedName name="B" localSheetId="16">'[2]PNT-QUOT-#3'!#REF!</definedName>
    <definedName name="B" localSheetId="1">'[1]PNT-QUOT-#3'!#REF!</definedName>
    <definedName name="B" localSheetId="18">'[1]PNT-QUOT-#3'!#REF!</definedName>
    <definedName name="B" localSheetId="22">'[2]PNT-QUOT-#3'!#REF!</definedName>
    <definedName name="B" localSheetId="4">'[1]PNT-QUOT-#3'!#REF!</definedName>
    <definedName name="B" localSheetId="19">'[1]PNT-QUOT-#3'!#REF!</definedName>
    <definedName name="B" localSheetId="5">'[1]PNT-QUOT-#3'!#REF!</definedName>
    <definedName name="B" localSheetId="13">'[2]PNT-QUOT-#3'!#REF!</definedName>
    <definedName name="B" localSheetId="40">'[1]PNT-QUOT-#3'!#REF!</definedName>
    <definedName name="B" localSheetId="38">'[1]PNT-QUOT-#3'!#REF!</definedName>
    <definedName name="B" localSheetId="36">'[1]PNT-QUOT-#3'!#REF!</definedName>
    <definedName name="B" localSheetId="27">'[3]PNT-QUOT-#3'!#REF!</definedName>
    <definedName name="B">'[2]PNT-QUOT-#3'!#REF!</definedName>
    <definedName name="B5new" localSheetId="0" hidden="1">{"'TDTGT (theo Dphuong)'!$A$4:$F$75"}</definedName>
    <definedName name="B5new" localSheetId="2" hidden="1">{"'TDTGT (theo Dphuong)'!$A$4:$F$75"}</definedName>
    <definedName name="B5new" localSheetId="17" hidden="1">{"'TDTGT (theo Dphuong)'!$A$4:$F$75"}</definedName>
    <definedName name="B5new" localSheetId="16" hidden="1">{"'TDTGT (theo Dphuong)'!$A$4:$F$75"}</definedName>
    <definedName name="B5new" localSheetId="1" hidden="1">{"'TDTGT (theo Dphuong)'!$A$4:$F$75"}</definedName>
    <definedName name="B5new" localSheetId="18" hidden="1">{"'TDTGT (theo Dphuong)'!$A$4:$F$75"}</definedName>
    <definedName name="B5new" localSheetId="22" hidden="1">{"'TDTGT (theo Dphuong)'!$A$4:$F$75"}</definedName>
    <definedName name="B5new" localSheetId="19" hidden="1">{"'TDTGT (theo Dphuong)'!$A$4:$F$75"}</definedName>
    <definedName name="B5new" localSheetId="3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4" hidden="1">{"'TDTGT (theo Dphuong)'!$A$4:$F$75"}</definedName>
    <definedName name="B5new" localSheetId="20" hidden="1">{"'TDTGT (theo Dphuong)'!$A$4:$F$75"}</definedName>
    <definedName name="B5new" localSheetId="43" hidden="1">{"'TDTGT (theo Dphuong)'!$A$4:$F$75"}</definedName>
    <definedName name="B5new" localSheetId="5" hidden="1">{"'TDTGT (theo Dphuong)'!$A$4:$F$75"}</definedName>
    <definedName name="B5new" localSheetId="28" hidden="1">{"'TDTGT (theo Dphuong)'!$A$4:$F$75"}</definedName>
    <definedName name="B5new" localSheetId="13" hidden="1">{"'TDTGT (theo Dphuong)'!$A$4:$F$75"}</definedName>
    <definedName name="B5new" localSheetId="39" hidden="1">{"'TDTGT (theo Dphuong)'!$A$4:$F$75"}</definedName>
    <definedName name="B5new" localSheetId="40" hidden="1">{"'TDTGT (theo Dphuong)'!$A$4:$F$75"}</definedName>
    <definedName name="B5new" localSheetId="27" hidden="1">{"'TDTGT (theo Dphuong)'!$A$4:$F$75"}</definedName>
    <definedName name="B5new" hidden="1">{"'TDTGT (theo Dphuong)'!$A$4:$F$75"}</definedName>
    <definedName name="beta" localSheetId="0">#REF!</definedName>
    <definedName name="beta" localSheetId="2">#REF!</definedName>
    <definedName name="beta" localSheetId="8">#REF!</definedName>
    <definedName name="beta" localSheetId="10">#REF!</definedName>
    <definedName name="beta" localSheetId="14">#REF!</definedName>
    <definedName name="beta" localSheetId="15">#REF!</definedName>
    <definedName name="beta" localSheetId="16">#REF!</definedName>
    <definedName name="beta" localSheetId="1">#REF!</definedName>
    <definedName name="beta" localSheetId="22">#REF!</definedName>
    <definedName name="beta" localSheetId="19">#REF!</definedName>
    <definedName name="beta" localSheetId="31">#REF!</definedName>
    <definedName name="beta" localSheetId="32">#REF!</definedName>
    <definedName name="beta" localSheetId="33">#REF!</definedName>
    <definedName name="beta" localSheetId="34">#REF!</definedName>
    <definedName name="beta" localSheetId="20">#REF!</definedName>
    <definedName name="beta" localSheetId="43">#REF!</definedName>
    <definedName name="beta" localSheetId="5">#REF!</definedName>
    <definedName name="beta" localSheetId="28">#REF!</definedName>
    <definedName name="beta" localSheetId="13">#REF!</definedName>
    <definedName name="beta" localSheetId="39">#REF!</definedName>
    <definedName name="beta" localSheetId="40">#REF!</definedName>
    <definedName name="beta" localSheetId="38">#REF!</definedName>
    <definedName name="beta" localSheetId="36">#REF!</definedName>
    <definedName name="beta" localSheetId="27">#REF!</definedName>
    <definedName name="beta">#REF!</definedName>
    <definedName name="BT" localSheetId="0">#REF!</definedName>
    <definedName name="BT" localSheetId="2">#REF!</definedName>
    <definedName name="BT" localSheetId="17">#REF!</definedName>
    <definedName name="BT" localSheetId="8">#REF!</definedName>
    <definedName name="BT" localSheetId="10">#REF!</definedName>
    <definedName name="BT" localSheetId="14">#REF!</definedName>
    <definedName name="BT" localSheetId="15">#REF!</definedName>
    <definedName name="BT" localSheetId="16">#REF!</definedName>
    <definedName name="BT" localSheetId="1">#REF!</definedName>
    <definedName name="BT" localSheetId="18">#REF!</definedName>
    <definedName name="BT" localSheetId="22">#REF!</definedName>
    <definedName name="BT" localSheetId="19">#REF!</definedName>
    <definedName name="BT" localSheetId="31">#REF!</definedName>
    <definedName name="BT" localSheetId="20">#REF!</definedName>
    <definedName name="BT" localSheetId="41">#REF!</definedName>
    <definedName name="BT" localSheetId="43">#REF!</definedName>
    <definedName name="BT" localSheetId="5">#REF!</definedName>
    <definedName name="BT" localSheetId="28">#REF!</definedName>
    <definedName name="BT" localSheetId="13">#REF!</definedName>
    <definedName name="BT" localSheetId="39">#REF!</definedName>
    <definedName name="BT" localSheetId="40">#REF!</definedName>
    <definedName name="BT" localSheetId="38">#REF!</definedName>
    <definedName name="BT" localSheetId="36">#REF!</definedName>
    <definedName name="BT" localSheetId="27">#REF!</definedName>
    <definedName name="BT">#REF!</definedName>
    <definedName name="bv" localSheetId="0">#REF!</definedName>
    <definedName name="bv" localSheetId="2">#REF!</definedName>
    <definedName name="bv" localSheetId="17">#REF!</definedName>
    <definedName name="bv" localSheetId="8">#REF!</definedName>
    <definedName name="bv" localSheetId="10">#REF!</definedName>
    <definedName name="bv" localSheetId="14">#REF!</definedName>
    <definedName name="bv" localSheetId="15">#REF!</definedName>
    <definedName name="bv" localSheetId="16">#REF!</definedName>
    <definedName name="bv" localSheetId="1">#REF!</definedName>
    <definedName name="bv" localSheetId="18">#REF!</definedName>
    <definedName name="bv" localSheetId="22">#REF!</definedName>
    <definedName name="bv" localSheetId="19">#REF!</definedName>
    <definedName name="bv" localSheetId="31">#REF!</definedName>
    <definedName name="bv" localSheetId="20">#REF!</definedName>
    <definedName name="bv" localSheetId="43">#REF!</definedName>
    <definedName name="bv" localSheetId="5">#REF!</definedName>
    <definedName name="bv" localSheetId="28">#REF!</definedName>
    <definedName name="bv" localSheetId="13">#REF!</definedName>
    <definedName name="bv" localSheetId="39">#REF!</definedName>
    <definedName name="bv" localSheetId="40">#REF!</definedName>
    <definedName name="bv" localSheetId="38">#REF!</definedName>
    <definedName name="bv" localSheetId="36">#REF!</definedName>
    <definedName name="bv" localSheetId="27">#REF!</definedName>
    <definedName name="bv">#REF!</definedName>
    <definedName name="COAT" localSheetId="0">'[1]PNT-QUOT-#3'!#REF!</definedName>
    <definedName name="COAT" localSheetId="2">'[1]PNT-QUOT-#3'!#REF!</definedName>
    <definedName name="COAT" localSheetId="17">'[1]PNT-QUOT-#3'!#REF!</definedName>
    <definedName name="COAT" localSheetId="8">'[2]PNT-QUOT-#3'!#REF!</definedName>
    <definedName name="COAT" localSheetId="10">'[2]PNT-QUOT-#3'!#REF!</definedName>
    <definedName name="COAT" localSheetId="14">'[2]PNT-QUOT-#3'!#REF!</definedName>
    <definedName name="COAT" localSheetId="15">'[2]PNT-QUOT-#3'!#REF!</definedName>
    <definedName name="COAT" localSheetId="16">'[2]PNT-QUOT-#3'!#REF!</definedName>
    <definedName name="COAT" localSheetId="1">'[1]PNT-QUOT-#3'!#REF!</definedName>
    <definedName name="COAT" localSheetId="18">'[1]PNT-QUOT-#3'!#REF!</definedName>
    <definedName name="COAT" localSheetId="22">'[2]PNT-QUOT-#3'!#REF!</definedName>
    <definedName name="COAT" localSheetId="4">'[1]PNT-QUOT-#3'!#REF!</definedName>
    <definedName name="COAT" localSheetId="19">'[1]PNT-QUOT-#3'!#REF!</definedName>
    <definedName name="COAT" localSheetId="43">'[2]PNT-QUOT-#3'!#REF!</definedName>
    <definedName name="COAT" localSheetId="5">'[1]PNT-QUOT-#3'!#REF!</definedName>
    <definedName name="COAT" localSheetId="13">'[2]PNT-QUOT-#3'!#REF!</definedName>
    <definedName name="COAT" localSheetId="40">'[1]PNT-QUOT-#3'!#REF!</definedName>
    <definedName name="COAT" localSheetId="38">'[1]PNT-QUOT-#3'!#REF!</definedName>
    <definedName name="COAT" localSheetId="36">'[1]PNT-QUOT-#3'!#REF!</definedName>
    <definedName name="COAT" localSheetId="27">'[3]PNT-QUOT-#3'!#REF!</definedName>
    <definedName name="COAT">'[2]PNT-QUOT-#3'!#REF!</definedName>
    <definedName name="CS_10" localSheetId="0">#REF!</definedName>
    <definedName name="CS_10" localSheetId="2">#REF!</definedName>
    <definedName name="CS_10" localSheetId="17">#REF!</definedName>
    <definedName name="CS_10" localSheetId="8">#REF!</definedName>
    <definedName name="CS_10" localSheetId="10">#REF!</definedName>
    <definedName name="CS_10" localSheetId="14">#REF!</definedName>
    <definedName name="CS_10" localSheetId="15">#REF!</definedName>
    <definedName name="CS_10" localSheetId="16">#REF!</definedName>
    <definedName name="CS_10" localSheetId="1">#REF!</definedName>
    <definedName name="CS_10" localSheetId="18">#REF!</definedName>
    <definedName name="CS_10" localSheetId="22">#REF!</definedName>
    <definedName name="CS_10" localSheetId="19">#REF!</definedName>
    <definedName name="CS_10" localSheetId="31">#REF!</definedName>
    <definedName name="CS_10" localSheetId="32">#REF!</definedName>
    <definedName name="CS_10" localSheetId="33">#REF!</definedName>
    <definedName name="CS_10" localSheetId="34">#REF!</definedName>
    <definedName name="CS_10" localSheetId="20">#REF!</definedName>
    <definedName name="CS_10" localSheetId="41">#REF!</definedName>
    <definedName name="CS_10" localSheetId="43">#REF!</definedName>
    <definedName name="CS_10" localSheetId="5">#REF!</definedName>
    <definedName name="CS_10" localSheetId="28">#REF!</definedName>
    <definedName name="CS_10" localSheetId="13">#REF!</definedName>
    <definedName name="CS_10" localSheetId="39">#REF!</definedName>
    <definedName name="CS_10" localSheetId="40">#REF!</definedName>
    <definedName name="CS_10" localSheetId="38">#REF!</definedName>
    <definedName name="CS_10" localSheetId="36">#REF!</definedName>
    <definedName name="CS_10" localSheetId="27">#REF!</definedName>
    <definedName name="CS_10">#REF!</definedName>
    <definedName name="CS_100" localSheetId="0">#REF!</definedName>
    <definedName name="CS_100" localSheetId="2">#REF!</definedName>
    <definedName name="CS_100" localSheetId="17">#REF!</definedName>
    <definedName name="CS_100" localSheetId="8">#REF!</definedName>
    <definedName name="CS_100" localSheetId="10">#REF!</definedName>
    <definedName name="CS_100" localSheetId="14">#REF!</definedName>
    <definedName name="CS_100" localSheetId="15">#REF!</definedName>
    <definedName name="CS_100" localSheetId="16">#REF!</definedName>
    <definedName name="CS_100" localSheetId="1">#REF!</definedName>
    <definedName name="CS_100" localSheetId="18">#REF!</definedName>
    <definedName name="CS_100" localSheetId="22">#REF!</definedName>
    <definedName name="CS_100" localSheetId="4">#REF!</definedName>
    <definedName name="CS_100" localSheetId="19">#REF!</definedName>
    <definedName name="CS_100" localSheetId="31">#REF!</definedName>
    <definedName name="CS_100" localSheetId="20">#REF!</definedName>
    <definedName name="CS_100" localSheetId="41">#REF!</definedName>
    <definedName name="CS_100" localSheetId="43">#REF!</definedName>
    <definedName name="CS_100" localSheetId="5">#REF!</definedName>
    <definedName name="CS_100" localSheetId="28">#REF!</definedName>
    <definedName name="CS_100" localSheetId="13">#REF!</definedName>
    <definedName name="CS_100" localSheetId="39">#REF!</definedName>
    <definedName name="CS_100" localSheetId="40">#REF!</definedName>
    <definedName name="CS_100" localSheetId="38">#REF!</definedName>
    <definedName name="CS_100" localSheetId="36">#REF!</definedName>
    <definedName name="CS_100" localSheetId="27">#REF!</definedName>
    <definedName name="CS_100">#REF!</definedName>
    <definedName name="CS_10S" localSheetId="0">#REF!</definedName>
    <definedName name="CS_10S" localSheetId="2">#REF!</definedName>
    <definedName name="CS_10S" localSheetId="17">#REF!</definedName>
    <definedName name="CS_10S" localSheetId="8">#REF!</definedName>
    <definedName name="CS_10S" localSheetId="10">#REF!</definedName>
    <definedName name="CS_10S" localSheetId="14">#REF!</definedName>
    <definedName name="CS_10S" localSheetId="15">#REF!</definedName>
    <definedName name="CS_10S" localSheetId="16">#REF!</definedName>
    <definedName name="CS_10S" localSheetId="1">#REF!</definedName>
    <definedName name="CS_10S" localSheetId="18">#REF!</definedName>
    <definedName name="CS_10S" localSheetId="22">#REF!</definedName>
    <definedName name="CS_10S" localSheetId="19">#REF!</definedName>
    <definedName name="CS_10S" localSheetId="31">#REF!</definedName>
    <definedName name="CS_10S" localSheetId="20">#REF!</definedName>
    <definedName name="CS_10S" localSheetId="41">#REF!</definedName>
    <definedName name="CS_10S" localSheetId="43">#REF!</definedName>
    <definedName name="CS_10S" localSheetId="28">#REF!</definedName>
    <definedName name="CS_10S" localSheetId="13">#REF!</definedName>
    <definedName name="CS_10S" localSheetId="39">#REF!</definedName>
    <definedName name="CS_10S" localSheetId="40">#REF!</definedName>
    <definedName name="CS_10S" localSheetId="38">#REF!</definedName>
    <definedName name="CS_10S" localSheetId="36">#REF!</definedName>
    <definedName name="CS_10S" localSheetId="27">#REF!</definedName>
    <definedName name="CS_10S">#REF!</definedName>
    <definedName name="CS_120" localSheetId="0">#REF!</definedName>
    <definedName name="CS_120" localSheetId="2">#REF!</definedName>
    <definedName name="CS_120" localSheetId="17">#REF!</definedName>
    <definedName name="CS_120" localSheetId="8">#REF!</definedName>
    <definedName name="CS_120" localSheetId="10">#REF!</definedName>
    <definedName name="CS_120" localSheetId="14">#REF!</definedName>
    <definedName name="CS_120" localSheetId="15">#REF!</definedName>
    <definedName name="CS_120" localSheetId="16">#REF!</definedName>
    <definedName name="CS_120" localSheetId="1">#REF!</definedName>
    <definedName name="CS_120" localSheetId="18">#REF!</definedName>
    <definedName name="CS_120" localSheetId="22">#REF!</definedName>
    <definedName name="CS_120" localSheetId="19">#REF!</definedName>
    <definedName name="CS_120" localSheetId="31">#REF!</definedName>
    <definedName name="CS_120" localSheetId="20">#REF!</definedName>
    <definedName name="CS_120" localSheetId="41">#REF!</definedName>
    <definedName name="CS_120" localSheetId="43">#REF!</definedName>
    <definedName name="CS_120" localSheetId="28">#REF!</definedName>
    <definedName name="CS_120" localSheetId="13">#REF!</definedName>
    <definedName name="CS_120" localSheetId="39">#REF!</definedName>
    <definedName name="CS_120" localSheetId="40">#REF!</definedName>
    <definedName name="CS_120" localSheetId="38">#REF!</definedName>
    <definedName name="CS_120" localSheetId="36">#REF!</definedName>
    <definedName name="CS_120">#REF!</definedName>
    <definedName name="CS_140" localSheetId="0">#REF!</definedName>
    <definedName name="CS_140" localSheetId="2">#REF!</definedName>
    <definedName name="CS_140" localSheetId="17">#REF!</definedName>
    <definedName name="CS_140" localSheetId="8">#REF!</definedName>
    <definedName name="CS_140" localSheetId="10">#REF!</definedName>
    <definedName name="CS_140" localSheetId="14">#REF!</definedName>
    <definedName name="CS_140" localSheetId="15">#REF!</definedName>
    <definedName name="CS_140" localSheetId="16">#REF!</definedName>
    <definedName name="CS_140" localSheetId="1">#REF!</definedName>
    <definedName name="CS_140" localSheetId="18">#REF!</definedName>
    <definedName name="CS_140" localSheetId="22">#REF!</definedName>
    <definedName name="CS_140" localSheetId="19">#REF!</definedName>
    <definedName name="CS_140" localSheetId="31">#REF!</definedName>
    <definedName name="CS_140" localSheetId="20">#REF!</definedName>
    <definedName name="CS_140" localSheetId="41">#REF!</definedName>
    <definedName name="CS_140" localSheetId="43">#REF!</definedName>
    <definedName name="CS_140" localSheetId="28">#REF!</definedName>
    <definedName name="CS_140" localSheetId="13">#REF!</definedName>
    <definedName name="CS_140" localSheetId="39">#REF!</definedName>
    <definedName name="CS_140" localSheetId="40">#REF!</definedName>
    <definedName name="CS_140" localSheetId="38">#REF!</definedName>
    <definedName name="CS_140" localSheetId="36">#REF!</definedName>
    <definedName name="CS_140">#REF!</definedName>
    <definedName name="CS_160" localSheetId="0">#REF!</definedName>
    <definedName name="CS_160" localSheetId="2">#REF!</definedName>
    <definedName name="CS_160" localSheetId="17">#REF!</definedName>
    <definedName name="CS_160" localSheetId="8">#REF!</definedName>
    <definedName name="CS_160" localSheetId="10">#REF!</definedName>
    <definedName name="CS_160" localSheetId="14">#REF!</definedName>
    <definedName name="CS_160" localSheetId="15">#REF!</definedName>
    <definedName name="CS_160" localSheetId="16">#REF!</definedName>
    <definedName name="CS_160" localSheetId="1">#REF!</definedName>
    <definedName name="CS_160" localSheetId="18">#REF!</definedName>
    <definedName name="CS_160" localSheetId="22">#REF!</definedName>
    <definedName name="CS_160" localSheetId="19">#REF!</definedName>
    <definedName name="CS_160" localSheetId="31">#REF!</definedName>
    <definedName name="CS_160" localSheetId="20">#REF!</definedName>
    <definedName name="CS_160" localSheetId="41">#REF!</definedName>
    <definedName name="CS_160" localSheetId="43">#REF!</definedName>
    <definedName name="CS_160" localSheetId="28">#REF!</definedName>
    <definedName name="CS_160" localSheetId="13">#REF!</definedName>
    <definedName name="CS_160" localSheetId="39">#REF!</definedName>
    <definedName name="CS_160" localSheetId="40">#REF!</definedName>
    <definedName name="CS_160" localSheetId="38">#REF!</definedName>
    <definedName name="CS_160" localSheetId="36">#REF!</definedName>
    <definedName name="CS_160">#REF!</definedName>
    <definedName name="CS_20" localSheetId="0">#REF!</definedName>
    <definedName name="CS_20" localSheetId="2">#REF!</definedName>
    <definedName name="CS_20" localSheetId="17">#REF!</definedName>
    <definedName name="CS_20" localSheetId="8">#REF!</definedName>
    <definedName name="CS_20" localSheetId="10">#REF!</definedName>
    <definedName name="CS_20" localSheetId="14">#REF!</definedName>
    <definedName name="CS_20" localSheetId="15">#REF!</definedName>
    <definedName name="CS_20" localSheetId="16">#REF!</definedName>
    <definedName name="CS_20" localSheetId="1">#REF!</definedName>
    <definedName name="CS_20" localSheetId="18">#REF!</definedName>
    <definedName name="CS_20" localSheetId="22">#REF!</definedName>
    <definedName name="CS_20" localSheetId="19">#REF!</definedName>
    <definedName name="CS_20" localSheetId="31">#REF!</definedName>
    <definedName name="CS_20" localSheetId="20">#REF!</definedName>
    <definedName name="CS_20" localSheetId="41">#REF!</definedName>
    <definedName name="CS_20" localSheetId="43">#REF!</definedName>
    <definedName name="CS_20" localSheetId="28">#REF!</definedName>
    <definedName name="CS_20" localSheetId="13">#REF!</definedName>
    <definedName name="CS_20" localSheetId="39">#REF!</definedName>
    <definedName name="CS_20" localSheetId="40">#REF!</definedName>
    <definedName name="CS_20" localSheetId="38">#REF!</definedName>
    <definedName name="CS_20" localSheetId="36">#REF!</definedName>
    <definedName name="CS_20">#REF!</definedName>
    <definedName name="CS_30" localSheetId="0">#REF!</definedName>
    <definedName name="CS_30" localSheetId="2">#REF!</definedName>
    <definedName name="CS_30" localSheetId="17">#REF!</definedName>
    <definedName name="CS_30" localSheetId="8">#REF!</definedName>
    <definedName name="CS_30" localSheetId="10">#REF!</definedName>
    <definedName name="CS_30" localSheetId="14">#REF!</definedName>
    <definedName name="CS_30" localSheetId="15">#REF!</definedName>
    <definedName name="CS_30" localSheetId="16">#REF!</definedName>
    <definedName name="CS_30" localSheetId="1">#REF!</definedName>
    <definedName name="CS_30" localSheetId="18">#REF!</definedName>
    <definedName name="CS_30" localSheetId="22">#REF!</definedName>
    <definedName name="CS_30" localSheetId="19">#REF!</definedName>
    <definedName name="CS_30" localSheetId="31">#REF!</definedName>
    <definedName name="CS_30" localSheetId="20">#REF!</definedName>
    <definedName name="CS_30" localSheetId="41">#REF!</definedName>
    <definedName name="CS_30" localSheetId="43">#REF!</definedName>
    <definedName name="CS_30" localSheetId="28">#REF!</definedName>
    <definedName name="CS_30" localSheetId="13">#REF!</definedName>
    <definedName name="CS_30" localSheetId="39">#REF!</definedName>
    <definedName name="CS_30" localSheetId="40">#REF!</definedName>
    <definedName name="CS_30" localSheetId="38">#REF!</definedName>
    <definedName name="CS_30" localSheetId="36">#REF!</definedName>
    <definedName name="CS_30">#REF!</definedName>
    <definedName name="CS_40" localSheetId="0">#REF!</definedName>
    <definedName name="CS_40" localSheetId="2">#REF!</definedName>
    <definedName name="CS_40" localSheetId="17">#REF!</definedName>
    <definedName name="CS_40" localSheetId="8">#REF!</definedName>
    <definedName name="CS_40" localSheetId="10">#REF!</definedName>
    <definedName name="CS_40" localSheetId="14">#REF!</definedName>
    <definedName name="CS_40" localSheetId="15">#REF!</definedName>
    <definedName name="CS_40" localSheetId="16">#REF!</definedName>
    <definedName name="CS_40" localSheetId="1">#REF!</definedName>
    <definedName name="CS_40" localSheetId="18">#REF!</definedName>
    <definedName name="CS_40" localSheetId="22">#REF!</definedName>
    <definedName name="CS_40" localSheetId="19">#REF!</definedName>
    <definedName name="CS_40" localSheetId="31">#REF!</definedName>
    <definedName name="CS_40" localSheetId="20">#REF!</definedName>
    <definedName name="CS_40" localSheetId="41">#REF!</definedName>
    <definedName name="CS_40" localSheetId="43">#REF!</definedName>
    <definedName name="CS_40" localSheetId="28">#REF!</definedName>
    <definedName name="CS_40" localSheetId="13">#REF!</definedName>
    <definedName name="CS_40" localSheetId="39">#REF!</definedName>
    <definedName name="CS_40" localSheetId="40">#REF!</definedName>
    <definedName name="CS_40" localSheetId="38">#REF!</definedName>
    <definedName name="CS_40" localSheetId="36">#REF!</definedName>
    <definedName name="CS_40">#REF!</definedName>
    <definedName name="CS_40S" localSheetId="0">#REF!</definedName>
    <definedName name="CS_40S" localSheetId="2">#REF!</definedName>
    <definedName name="CS_40S" localSheetId="17">#REF!</definedName>
    <definedName name="CS_40S" localSheetId="8">#REF!</definedName>
    <definedName name="CS_40S" localSheetId="10">#REF!</definedName>
    <definedName name="CS_40S" localSheetId="14">#REF!</definedName>
    <definedName name="CS_40S" localSheetId="15">#REF!</definedName>
    <definedName name="CS_40S" localSheetId="16">#REF!</definedName>
    <definedName name="CS_40S" localSheetId="1">#REF!</definedName>
    <definedName name="CS_40S" localSheetId="18">#REF!</definedName>
    <definedName name="CS_40S" localSheetId="22">#REF!</definedName>
    <definedName name="CS_40S" localSheetId="19">#REF!</definedName>
    <definedName name="CS_40S" localSheetId="31">#REF!</definedName>
    <definedName name="CS_40S" localSheetId="20">#REF!</definedName>
    <definedName name="CS_40S" localSheetId="41">#REF!</definedName>
    <definedName name="CS_40S" localSheetId="43">#REF!</definedName>
    <definedName name="CS_40S" localSheetId="28">#REF!</definedName>
    <definedName name="CS_40S" localSheetId="13">#REF!</definedName>
    <definedName name="CS_40S" localSheetId="39">#REF!</definedName>
    <definedName name="CS_40S" localSheetId="40">#REF!</definedName>
    <definedName name="CS_40S" localSheetId="38">#REF!</definedName>
    <definedName name="CS_40S" localSheetId="36">#REF!</definedName>
    <definedName name="CS_40S">#REF!</definedName>
    <definedName name="CS_5S" localSheetId="0">#REF!</definedName>
    <definedName name="CS_5S" localSheetId="2">#REF!</definedName>
    <definedName name="CS_5S" localSheetId="17">#REF!</definedName>
    <definedName name="CS_5S" localSheetId="8">#REF!</definedName>
    <definedName name="CS_5S" localSheetId="10">#REF!</definedName>
    <definedName name="CS_5S" localSheetId="14">#REF!</definedName>
    <definedName name="CS_5S" localSheetId="15">#REF!</definedName>
    <definedName name="CS_5S" localSheetId="16">#REF!</definedName>
    <definedName name="CS_5S" localSheetId="1">#REF!</definedName>
    <definedName name="CS_5S" localSheetId="18">#REF!</definedName>
    <definedName name="CS_5S" localSheetId="22">#REF!</definedName>
    <definedName name="CS_5S" localSheetId="19">#REF!</definedName>
    <definedName name="CS_5S" localSheetId="31">#REF!</definedName>
    <definedName name="CS_5S" localSheetId="20">#REF!</definedName>
    <definedName name="CS_5S" localSheetId="41">#REF!</definedName>
    <definedName name="CS_5S" localSheetId="43">#REF!</definedName>
    <definedName name="CS_5S" localSheetId="28">#REF!</definedName>
    <definedName name="CS_5S" localSheetId="13">#REF!</definedName>
    <definedName name="CS_5S" localSheetId="39">#REF!</definedName>
    <definedName name="CS_5S" localSheetId="40">#REF!</definedName>
    <definedName name="CS_5S" localSheetId="38">#REF!</definedName>
    <definedName name="CS_5S" localSheetId="36">#REF!</definedName>
    <definedName name="CS_5S">#REF!</definedName>
    <definedName name="CS_60" localSheetId="0">#REF!</definedName>
    <definedName name="CS_60" localSheetId="2">#REF!</definedName>
    <definedName name="CS_60" localSheetId="17">#REF!</definedName>
    <definedName name="CS_60" localSheetId="8">#REF!</definedName>
    <definedName name="CS_60" localSheetId="10">#REF!</definedName>
    <definedName name="CS_60" localSheetId="14">#REF!</definedName>
    <definedName name="CS_60" localSheetId="15">#REF!</definedName>
    <definedName name="CS_60" localSheetId="16">#REF!</definedName>
    <definedName name="CS_60" localSheetId="1">#REF!</definedName>
    <definedName name="CS_60" localSheetId="18">#REF!</definedName>
    <definedName name="CS_60" localSheetId="22">#REF!</definedName>
    <definedName name="CS_60" localSheetId="19">#REF!</definedName>
    <definedName name="CS_60" localSheetId="31">#REF!</definedName>
    <definedName name="CS_60" localSheetId="20">#REF!</definedName>
    <definedName name="CS_60" localSheetId="41">#REF!</definedName>
    <definedName name="CS_60" localSheetId="43">#REF!</definedName>
    <definedName name="CS_60" localSheetId="28">#REF!</definedName>
    <definedName name="CS_60" localSheetId="13">#REF!</definedName>
    <definedName name="CS_60" localSheetId="39">#REF!</definedName>
    <definedName name="CS_60" localSheetId="40">#REF!</definedName>
    <definedName name="CS_60" localSheetId="38">#REF!</definedName>
    <definedName name="CS_60" localSheetId="36">#REF!</definedName>
    <definedName name="CS_60">#REF!</definedName>
    <definedName name="CS_80" localSheetId="0">#REF!</definedName>
    <definedName name="CS_80" localSheetId="2">#REF!</definedName>
    <definedName name="CS_80" localSheetId="17">#REF!</definedName>
    <definedName name="CS_80" localSheetId="8">#REF!</definedName>
    <definedName name="CS_80" localSheetId="10">#REF!</definedName>
    <definedName name="CS_80" localSheetId="14">#REF!</definedName>
    <definedName name="CS_80" localSheetId="15">#REF!</definedName>
    <definedName name="CS_80" localSheetId="16">#REF!</definedName>
    <definedName name="CS_80" localSheetId="1">#REF!</definedName>
    <definedName name="CS_80" localSheetId="18">#REF!</definedName>
    <definedName name="CS_80" localSheetId="22">#REF!</definedName>
    <definedName name="CS_80" localSheetId="19">#REF!</definedName>
    <definedName name="CS_80" localSheetId="31">#REF!</definedName>
    <definedName name="CS_80" localSheetId="20">#REF!</definedName>
    <definedName name="CS_80" localSheetId="41">#REF!</definedName>
    <definedName name="CS_80" localSheetId="43">#REF!</definedName>
    <definedName name="CS_80" localSheetId="28">#REF!</definedName>
    <definedName name="CS_80" localSheetId="13">#REF!</definedName>
    <definedName name="CS_80" localSheetId="39">#REF!</definedName>
    <definedName name="CS_80" localSheetId="40">#REF!</definedName>
    <definedName name="CS_80" localSheetId="38">#REF!</definedName>
    <definedName name="CS_80" localSheetId="36">#REF!</definedName>
    <definedName name="CS_80">#REF!</definedName>
    <definedName name="CS_80S" localSheetId="0">#REF!</definedName>
    <definedName name="CS_80S" localSheetId="2">#REF!</definedName>
    <definedName name="CS_80S" localSheetId="17">#REF!</definedName>
    <definedName name="CS_80S" localSheetId="8">#REF!</definedName>
    <definedName name="CS_80S" localSheetId="10">#REF!</definedName>
    <definedName name="CS_80S" localSheetId="14">#REF!</definedName>
    <definedName name="CS_80S" localSheetId="15">#REF!</definedName>
    <definedName name="CS_80S" localSheetId="16">#REF!</definedName>
    <definedName name="CS_80S" localSheetId="1">#REF!</definedName>
    <definedName name="CS_80S" localSheetId="18">#REF!</definedName>
    <definedName name="CS_80S" localSheetId="22">#REF!</definedName>
    <definedName name="CS_80S" localSheetId="19">#REF!</definedName>
    <definedName name="CS_80S" localSheetId="31">#REF!</definedName>
    <definedName name="CS_80S" localSheetId="20">#REF!</definedName>
    <definedName name="CS_80S" localSheetId="41">#REF!</definedName>
    <definedName name="CS_80S" localSheetId="43">#REF!</definedName>
    <definedName name="CS_80S" localSheetId="28">#REF!</definedName>
    <definedName name="CS_80S" localSheetId="13">#REF!</definedName>
    <definedName name="CS_80S" localSheetId="39">#REF!</definedName>
    <definedName name="CS_80S" localSheetId="40">#REF!</definedName>
    <definedName name="CS_80S" localSheetId="38">#REF!</definedName>
    <definedName name="CS_80S" localSheetId="36">#REF!</definedName>
    <definedName name="CS_80S">#REF!</definedName>
    <definedName name="CS_STD" localSheetId="0">#REF!</definedName>
    <definedName name="CS_STD" localSheetId="2">#REF!</definedName>
    <definedName name="CS_STD" localSheetId="17">#REF!</definedName>
    <definedName name="CS_STD" localSheetId="8">#REF!</definedName>
    <definedName name="CS_STD" localSheetId="10">#REF!</definedName>
    <definedName name="CS_STD" localSheetId="14">#REF!</definedName>
    <definedName name="CS_STD" localSheetId="15">#REF!</definedName>
    <definedName name="CS_STD" localSheetId="16">#REF!</definedName>
    <definedName name="CS_STD" localSheetId="1">#REF!</definedName>
    <definedName name="CS_STD" localSheetId="18">#REF!</definedName>
    <definedName name="CS_STD" localSheetId="22">#REF!</definedName>
    <definedName name="CS_STD" localSheetId="19">#REF!</definedName>
    <definedName name="CS_STD" localSheetId="31">#REF!</definedName>
    <definedName name="CS_STD" localSheetId="20">#REF!</definedName>
    <definedName name="CS_STD" localSheetId="41">#REF!</definedName>
    <definedName name="CS_STD" localSheetId="43">#REF!</definedName>
    <definedName name="CS_STD" localSheetId="28">#REF!</definedName>
    <definedName name="CS_STD" localSheetId="13">#REF!</definedName>
    <definedName name="CS_STD" localSheetId="39">#REF!</definedName>
    <definedName name="CS_STD" localSheetId="40">#REF!</definedName>
    <definedName name="CS_STD" localSheetId="38">#REF!</definedName>
    <definedName name="CS_STD" localSheetId="36">#REF!</definedName>
    <definedName name="CS_STD">#REF!</definedName>
    <definedName name="CS_XS" localSheetId="0">#REF!</definedName>
    <definedName name="CS_XS" localSheetId="2">#REF!</definedName>
    <definedName name="CS_XS" localSheetId="17">#REF!</definedName>
    <definedName name="CS_XS" localSheetId="8">#REF!</definedName>
    <definedName name="CS_XS" localSheetId="10">#REF!</definedName>
    <definedName name="CS_XS" localSheetId="14">#REF!</definedName>
    <definedName name="CS_XS" localSheetId="15">#REF!</definedName>
    <definedName name="CS_XS" localSheetId="16">#REF!</definedName>
    <definedName name="CS_XS" localSheetId="1">#REF!</definedName>
    <definedName name="CS_XS" localSheetId="18">#REF!</definedName>
    <definedName name="CS_XS" localSheetId="22">#REF!</definedName>
    <definedName name="CS_XS" localSheetId="19">#REF!</definedName>
    <definedName name="CS_XS" localSheetId="31">#REF!</definedName>
    <definedName name="CS_XS" localSheetId="20">#REF!</definedName>
    <definedName name="CS_XS" localSheetId="41">#REF!</definedName>
    <definedName name="CS_XS" localSheetId="43">#REF!</definedName>
    <definedName name="CS_XS" localSheetId="28">#REF!</definedName>
    <definedName name="CS_XS" localSheetId="13">#REF!</definedName>
    <definedName name="CS_XS" localSheetId="39">#REF!</definedName>
    <definedName name="CS_XS" localSheetId="40">#REF!</definedName>
    <definedName name="CS_XS" localSheetId="38">#REF!</definedName>
    <definedName name="CS_XS" localSheetId="36">#REF!</definedName>
    <definedName name="CS_XS">#REF!</definedName>
    <definedName name="CS_XXS" localSheetId="0">#REF!</definedName>
    <definedName name="CS_XXS" localSheetId="2">#REF!</definedName>
    <definedName name="CS_XXS" localSheetId="17">#REF!</definedName>
    <definedName name="CS_XXS" localSheetId="8">#REF!</definedName>
    <definedName name="CS_XXS" localSheetId="10">#REF!</definedName>
    <definedName name="CS_XXS" localSheetId="14">#REF!</definedName>
    <definedName name="CS_XXS" localSheetId="15">#REF!</definedName>
    <definedName name="CS_XXS" localSheetId="16">#REF!</definedName>
    <definedName name="CS_XXS" localSheetId="1">#REF!</definedName>
    <definedName name="CS_XXS" localSheetId="18">#REF!</definedName>
    <definedName name="CS_XXS" localSheetId="22">#REF!</definedName>
    <definedName name="CS_XXS" localSheetId="19">#REF!</definedName>
    <definedName name="CS_XXS" localSheetId="31">#REF!</definedName>
    <definedName name="CS_XXS" localSheetId="20">#REF!</definedName>
    <definedName name="CS_XXS" localSheetId="41">#REF!</definedName>
    <definedName name="CS_XXS" localSheetId="43">#REF!</definedName>
    <definedName name="CS_XXS" localSheetId="28">#REF!</definedName>
    <definedName name="CS_XXS" localSheetId="13">#REF!</definedName>
    <definedName name="CS_XXS" localSheetId="39">#REF!</definedName>
    <definedName name="CS_XXS" localSheetId="40">#REF!</definedName>
    <definedName name="CS_XXS" localSheetId="38">#REF!</definedName>
    <definedName name="CS_XXS" localSheetId="36">#REF!</definedName>
    <definedName name="CS_XXS">#REF!</definedName>
    <definedName name="cv" localSheetId="0" hidden="1">{"'TDTGT (theo Dphuong)'!$A$4:$F$75"}</definedName>
    <definedName name="cv" localSheetId="2" hidden="1">{"'TDTGT (theo Dphuong)'!$A$4:$F$75"}</definedName>
    <definedName name="cv" localSheetId="17" hidden="1">{"'TDTGT (theo Dphuong)'!$A$4:$F$75"}</definedName>
    <definedName name="cv" localSheetId="16" hidden="1">{"'TDTGT (theo Dphuong)'!$A$4:$F$75"}</definedName>
    <definedName name="cv" localSheetId="1" hidden="1">{"'TDTGT (theo Dphuong)'!$A$4:$F$75"}</definedName>
    <definedName name="cv" localSheetId="18" hidden="1">{"'TDTGT (theo Dphuong)'!$A$4:$F$75"}</definedName>
    <definedName name="cv" localSheetId="22" hidden="1">{"'TDTGT (theo Dphuong)'!$A$4:$F$75"}</definedName>
    <definedName name="cv" localSheetId="19" hidden="1">{"'TDTGT (theo Dphuong)'!$A$4:$F$75"}</definedName>
    <definedName name="cv" localSheetId="3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4" hidden="1">{"'TDTGT (theo Dphuong)'!$A$4:$F$75"}</definedName>
    <definedName name="cv" localSheetId="20" hidden="1">{"'TDTGT (theo Dphuong)'!$A$4:$F$75"}</definedName>
    <definedName name="cv" localSheetId="43" hidden="1">{"'TDTGT (theo Dphuong)'!$A$4:$F$75"}</definedName>
    <definedName name="cv" localSheetId="5" hidden="1">{"'TDTGT (theo Dphuong)'!$A$4:$F$75"}</definedName>
    <definedName name="cv" localSheetId="28" hidden="1">{"'TDTGT (theo Dphuong)'!$A$4:$F$75"}</definedName>
    <definedName name="cv" localSheetId="13" hidden="1">{"'TDTGT (theo Dphuong)'!$A$4:$F$75"}</definedName>
    <definedName name="cv" localSheetId="39" hidden="1">{"'TDTGT (theo Dphuong)'!$A$4:$F$75"}</definedName>
    <definedName name="cv" localSheetId="40" hidden="1">{"'TDTGT (theo Dphuong)'!$A$4:$F$75"}</definedName>
    <definedName name="cv" localSheetId="27" hidden="1">{"'TDTGT (theo Dphuong)'!$A$4:$F$75"}</definedName>
    <definedName name="cv" hidden="1">{"'TDTGT (theo Dphuong)'!$A$4:$F$75"}</definedName>
    <definedName name="cx" localSheetId="0">#REF!</definedName>
    <definedName name="cx" localSheetId="2">#REF!</definedName>
    <definedName name="cx" localSheetId="17">#REF!</definedName>
    <definedName name="cx" localSheetId="8">#REF!</definedName>
    <definedName name="cx" localSheetId="10">#REF!</definedName>
    <definedName name="cx" localSheetId="14">#REF!</definedName>
    <definedName name="cx" localSheetId="15">#REF!</definedName>
    <definedName name="cx" localSheetId="16">#REF!</definedName>
    <definedName name="cx" localSheetId="1">#REF!</definedName>
    <definedName name="cx" localSheetId="18">#REF!</definedName>
    <definedName name="cx" localSheetId="22">#REF!</definedName>
    <definedName name="cx" localSheetId="19">#REF!</definedName>
    <definedName name="cx" localSheetId="31">#REF!</definedName>
    <definedName name="cx" localSheetId="32">#REF!</definedName>
    <definedName name="cx" localSheetId="33">#REF!</definedName>
    <definedName name="cx" localSheetId="34">#REF!</definedName>
    <definedName name="cx" localSheetId="20">#REF!</definedName>
    <definedName name="cx" localSheetId="41">#REF!</definedName>
    <definedName name="cx" localSheetId="43">#REF!</definedName>
    <definedName name="cx" localSheetId="5">#REF!</definedName>
    <definedName name="cx" localSheetId="28">#REF!</definedName>
    <definedName name="cx" localSheetId="13">#REF!</definedName>
    <definedName name="cx" localSheetId="39">#REF!</definedName>
    <definedName name="cx" localSheetId="40">#REF!</definedName>
    <definedName name="cx" localSheetId="38">#REF!</definedName>
    <definedName name="cx" localSheetId="36">#REF!</definedName>
    <definedName name="cx" localSheetId="27">#REF!</definedName>
    <definedName name="cx">#REF!</definedName>
    <definedName name="d" localSheetId="0" hidden="1">#REF!</definedName>
    <definedName name="d" localSheetId="2" hidden="1">#REF!</definedName>
    <definedName name="d" localSheetId="17" hidden="1">#REF!</definedName>
    <definedName name="d" localSheetId="8" hidden="1">#REF!</definedName>
    <definedName name="d" localSheetId="10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18" hidden="1">#REF!</definedName>
    <definedName name="d" localSheetId="22" hidden="1">#REF!</definedName>
    <definedName name="d" localSheetId="19" hidden="1">#REF!</definedName>
    <definedName name="d" localSheetId="31" hidden="1">#REF!</definedName>
    <definedName name="d" localSheetId="20" hidden="1">#REF!</definedName>
    <definedName name="d" localSheetId="41" hidden="1">#REF!</definedName>
    <definedName name="d" localSheetId="43" hidden="1">#REF!</definedName>
    <definedName name="d" localSheetId="5" hidden="1">#REF!</definedName>
    <definedName name="d" localSheetId="28" hidden="1">#REF!</definedName>
    <definedName name="d" localSheetId="13" hidden="1">#REF!</definedName>
    <definedName name="d" localSheetId="39" hidden="1">#REF!</definedName>
    <definedName name="d" localSheetId="40" hidden="1">#REF!</definedName>
    <definedName name="d" localSheetId="38" hidden="1">#REF!</definedName>
    <definedName name="d" localSheetId="36" hidden="1">#REF!</definedName>
    <definedName name="d" localSheetId="27" hidden="1">#REF!</definedName>
    <definedName name="d" hidden="1">#REF!</definedName>
    <definedName name="dd" localSheetId="0">#REF!</definedName>
    <definedName name="dd" localSheetId="2">#REF!</definedName>
    <definedName name="dd" localSheetId="17">#REF!</definedName>
    <definedName name="dd" localSheetId="8">#REF!</definedName>
    <definedName name="dd" localSheetId="10">#REF!</definedName>
    <definedName name="dd" localSheetId="14">#REF!</definedName>
    <definedName name="dd" localSheetId="15">#REF!</definedName>
    <definedName name="dd" localSheetId="16">#REF!</definedName>
    <definedName name="dd" localSheetId="1">#REF!</definedName>
    <definedName name="dd" localSheetId="18">#REF!</definedName>
    <definedName name="dd" localSheetId="22">#REF!</definedName>
    <definedName name="dd" localSheetId="19">#REF!</definedName>
    <definedName name="dd" localSheetId="31">#REF!</definedName>
    <definedName name="dd" localSheetId="20">#REF!</definedName>
    <definedName name="dd" localSheetId="43">#REF!</definedName>
    <definedName name="dd" localSheetId="5">#REF!</definedName>
    <definedName name="dd" localSheetId="28">#REF!</definedName>
    <definedName name="dd" localSheetId="13">#REF!</definedName>
    <definedName name="dd" localSheetId="39">#REF!</definedName>
    <definedName name="dd" localSheetId="40">#REF!</definedName>
    <definedName name="dd" localSheetId="38">#REF!</definedName>
    <definedName name="dd" localSheetId="36">#REF!</definedName>
    <definedName name="dd" localSheetId="27">#REF!</definedName>
    <definedName name="dd">#REF!</definedName>
    <definedName name="df" localSheetId="2" hidden="1">#REF!</definedName>
    <definedName name="df" localSheetId="17" hidden="1">#REF!</definedName>
    <definedName name="df" localSheetId="8" hidden="1">#REF!</definedName>
    <definedName name="df" localSheetId="10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18" hidden="1">#REF!</definedName>
    <definedName name="df" localSheetId="22" hidden="1">#REF!</definedName>
    <definedName name="df" localSheetId="19" hidden="1">#REF!</definedName>
    <definedName name="df" localSheetId="31" hidden="1">#REF!</definedName>
    <definedName name="df" localSheetId="20" hidden="1">#REF!</definedName>
    <definedName name="df" localSheetId="41" hidden="1">#REF!</definedName>
    <definedName name="df" localSheetId="43" hidden="1">#REF!</definedName>
    <definedName name="df" localSheetId="28" hidden="1">#REF!</definedName>
    <definedName name="df" localSheetId="13" hidden="1">#REF!</definedName>
    <definedName name="df" localSheetId="39" hidden="1">#REF!</definedName>
    <definedName name="df" localSheetId="40" hidden="1">#REF!</definedName>
    <definedName name="df" localSheetId="38" hidden="1">#REF!</definedName>
    <definedName name="df" localSheetId="36" hidden="1">#REF!</definedName>
    <definedName name="df" hidden="1">#REF!</definedName>
    <definedName name="dg" localSheetId="2">#REF!</definedName>
    <definedName name="dg" localSheetId="17">#REF!</definedName>
    <definedName name="dg" localSheetId="8">#REF!</definedName>
    <definedName name="dg" localSheetId="10">#REF!</definedName>
    <definedName name="dg" localSheetId="14">#REF!</definedName>
    <definedName name="dg" localSheetId="15">#REF!</definedName>
    <definedName name="dg" localSheetId="16">#REF!</definedName>
    <definedName name="dg" localSheetId="1">#REF!</definedName>
    <definedName name="dg" localSheetId="18">#REF!</definedName>
    <definedName name="dg" localSheetId="22">#REF!</definedName>
    <definedName name="dg" localSheetId="19">#REF!</definedName>
    <definedName name="dg" localSheetId="31">#REF!</definedName>
    <definedName name="dg" localSheetId="20">#REF!</definedName>
    <definedName name="dg" localSheetId="43">#REF!</definedName>
    <definedName name="dg" localSheetId="28">#REF!</definedName>
    <definedName name="dg" localSheetId="13">#REF!</definedName>
    <definedName name="dg" localSheetId="39">#REF!</definedName>
    <definedName name="dg" localSheetId="40">#REF!</definedName>
    <definedName name="dg" localSheetId="38">#REF!</definedName>
    <definedName name="dg" localSheetId="36">#REF!</definedName>
    <definedName name="dg">#REF!</definedName>
    <definedName name="dien" localSheetId="2">#REF!</definedName>
    <definedName name="dien" localSheetId="17">#REF!</definedName>
    <definedName name="dien" localSheetId="8">#REF!</definedName>
    <definedName name="dien" localSheetId="10">#REF!</definedName>
    <definedName name="dien" localSheetId="14">#REF!</definedName>
    <definedName name="dien" localSheetId="15">#REF!</definedName>
    <definedName name="dien" localSheetId="16">#REF!</definedName>
    <definedName name="dien" localSheetId="1">#REF!</definedName>
    <definedName name="dien" localSheetId="18">#REF!</definedName>
    <definedName name="dien" localSheetId="22">#REF!</definedName>
    <definedName name="dien" localSheetId="19">#REF!</definedName>
    <definedName name="dien" localSheetId="31">#REF!</definedName>
    <definedName name="dien" localSheetId="20">#REF!</definedName>
    <definedName name="dien" localSheetId="43">#REF!</definedName>
    <definedName name="dien" localSheetId="28">#REF!</definedName>
    <definedName name="dien" localSheetId="13">#REF!</definedName>
    <definedName name="dien" localSheetId="39">#REF!</definedName>
    <definedName name="dien" localSheetId="40">#REF!</definedName>
    <definedName name="dien" localSheetId="38">#REF!</definedName>
    <definedName name="dien" localSheetId="36">#REF!</definedName>
    <definedName name="dien">#REF!</definedName>
    <definedName name="dn" localSheetId="0" hidden="1">{"'TDTGT (theo Dphuong)'!$A$4:$F$75"}</definedName>
    <definedName name="dn" localSheetId="2" hidden="1">{"'TDTGT (theo Dphuong)'!$A$4:$F$75"}</definedName>
    <definedName name="dn" localSheetId="17" hidden="1">{"'TDTGT (theo Dphuong)'!$A$4:$F$75"}</definedName>
    <definedName name="dn" localSheetId="16" hidden="1">{"'TDTGT (theo Dphuong)'!$A$4:$F$75"}</definedName>
    <definedName name="dn" localSheetId="1" hidden="1">{"'TDTGT (theo Dphuong)'!$A$4:$F$75"}</definedName>
    <definedName name="dn" localSheetId="18" hidden="1">{"'TDTGT (theo Dphuong)'!$A$4:$F$75"}</definedName>
    <definedName name="dn" localSheetId="22" hidden="1">{"'TDTGT (theo Dphuong)'!$A$4:$F$75"}</definedName>
    <definedName name="dn" localSheetId="19" hidden="1">{"'TDTGT (theo Dphuong)'!$A$4:$F$75"}</definedName>
    <definedName name="dn" localSheetId="3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4" hidden="1">{"'TDTGT (theo Dphuong)'!$A$4:$F$75"}</definedName>
    <definedName name="dn" localSheetId="20" hidden="1">{"'TDTGT (theo Dphuong)'!$A$4:$F$75"}</definedName>
    <definedName name="dn" localSheetId="43" hidden="1">{"'TDTGT (theo Dphuong)'!$A$4:$F$75"}</definedName>
    <definedName name="dn" localSheetId="5" hidden="1">{"'TDTGT (theo Dphuong)'!$A$4:$F$75"}</definedName>
    <definedName name="dn" localSheetId="28" hidden="1">{"'TDTGT (theo Dphuong)'!$A$4:$F$75"}</definedName>
    <definedName name="dn" localSheetId="13" hidden="1">{"'TDTGT (theo Dphuong)'!$A$4:$F$75"}</definedName>
    <definedName name="dn" localSheetId="39" hidden="1">{"'TDTGT (theo Dphuong)'!$A$4:$F$75"}</definedName>
    <definedName name="dn" localSheetId="40" hidden="1">{"'TDTGT (theo Dphuong)'!$A$4:$F$75"}</definedName>
    <definedName name="dn" localSheetId="27" hidden="1">{"'TDTGT (theo Dphuong)'!$A$4:$F$75"}</definedName>
    <definedName name="dn" hidden="1">{"'TDTGT (theo Dphuong)'!$A$4:$F$75"}</definedName>
    <definedName name="ffddg" localSheetId="0">#REF!</definedName>
    <definedName name="ffddg" localSheetId="2">#REF!</definedName>
    <definedName name="ffddg" localSheetId="8">#REF!</definedName>
    <definedName name="ffddg" localSheetId="10">#REF!</definedName>
    <definedName name="ffddg" localSheetId="14">#REF!</definedName>
    <definedName name="ffddg" localSheetId="15">#REF!</definedName>
    <definedName name="ffddg" localSheetId="16">#REF!</definedName>
    <definedName name="ffddg" localSheetId="1">#REF!</definedName>
    <definedName name="ffddg" localSheetId="22">#REF!</definedName>
    <definedName name="ffddg" localSheetId="19">#REF!</definedName>
    <definedName name="ffddg" localSheetId="31">#REF!</definedName>
    <definedName name="ffddg" localSheetId="32">#REF!</definedName>
    <definedName name="ffddg" localSheetId="33">#REF!</definedName>
    <definedName name="ffddg" localSheetId="34">#REF!</definedName>
    <definedName name="ffddg" localSheetId="20">#REF!</definedName>
    <definedName name="ffddg" localSheetId="43">#REF!</definedName>
    <definedName name="ffddg" localSheetId="5">#REF!</definedName>
    <definedName name="ffddg" localSheetId="28">#REF!</definedName>
    <definedName name="ffddg" localSheetId="13">#REF!</definedName>
    <definedName name="ffddg" localSheetId="39">#REF!</definedName>
    <definedName name="ffddg" localSheetId="40">#REF!</definedName>
    <definedName name="ffddg" localSheetId="38">#REF!</definedName>
    <definedName name="ffddg" localSheetId="36">#REF!</definedName>
    <definedName name="ffddg" localSheetId="27">#REF!</definedName>
    <definedName name="ffddg">#REF!</definedName>
    <definedName name="FP" localSheetId="0">'[1]COAT&amp;WRAP-QIOT-#3'!#REF!</definedName>
    <definedName name="FP" localSheetId="2">'[1]COAT&amp;WRAP-QIOT-#3'!#REF!</definedName>
    <definedName name="FP" localSheetId="17">'[1]COAT&amp;WRAP-QIOT-#3'!#REF!</definedName>
    <definedName name="FP" localSheetId="8">'[2]COAT&amp;WRAP-QIOT-#3'!#REF!</definedName>
    <definedName name="FP" localSheetId="10">'[2]COAT&amp;WRAP-QIOT-#3'!#REF!</definedName>
    <definedName name="FP" localSheetId="14">'[2]COAT&amp;WRAP-QIOT-#3'!#REF!</definedName>
    <definedName name="FP" localSheetId="15">'[2]COAT&amp;WRAP-QIOT-#3'!#REF!</definedName>
    <definedName name="FP" localSheetId="16">'[2]COAT&amp;WRAP-QIOT-#3'!#REF!</definedName>
    <definedName name="FP" localSheetId="1">'[1]COAT&amp;WRAP-QIOT-#3'!#REF!</definedName>
    <definedName name="FP" localSheetId="18">'[1]COAT&amp;WRAP-QIOT-#3'!#REF!</definedName>
    <definedName name="FP" localSheetId="22">'[2]COAT&amp;WRAP-QIOT-#3'!#REF!</definedName>
    <definedName name="FP" localSheetId="4">'[1]COAT&amp;WRAP-QIOT-#3'!#REF!</definedName>
    <definedName name="FP" localSheetId="19">'[1]COAT&amp;WRAP-QIOT-#3'!#REF!</definedName>
    <definedName name="FP" localSheetId="5">'[1]COAT&amp;WRAP-QIOT-#3'!#REF!</definedName>
    <definedName name="FP" localSheetId="13">'[2]COAT&amp;WRAP-QIOT-#3'!#REF!</definedName>
    <definedName name="FP" localSheetId="40">'[1]COAT&amp;WRAP-QIOT-#3'!#REF!</definedName>
    <definedName name="FP" localSheetId="38">'[1]COAT&amp;WRAP-QIOT-#3'!#REF!</definedName>
    <definedName name="FP" localSheetId="36">'[1]COAT&amp;WRAP-QIOT-#3'!#REF!</definedName>
    <definedName name="FP">'[2]COAT&amp;WRAP-QIOT-#3'!#REF!</definedName>
    <definedName name="h" localSheetId="0" hidden="1">{"'TDTGT (theo Dphuong)'!$A$4:$F$75"}</definedName>
    <definedName name="h" localSheetId="2" hidden="1">{"'TDTGT (theo Dphuong)'!$A$4:$F$75"}</definedName>
    <definedName name="h" localSheetId="17" hidden="1">{"'TDTGT (theo Dphuong)'!$A$4:$F$75"}</definedName>
    <definedName name="h" localSheetId="16" hidden="1">{"'TDTGT (theo Dphuong)'!$A$4:$F$75"}</definedName>
    <definedName name="h" localSheetId="1" hidden="1">{"'TDTGT (theo Dphuong)'!$A$4:$F$75"}</definedName>
    <definedName name="h" localSheetId="18" hidden="1">{"'TDTGT (theo Dphuong)'!$A$4:$F$75"}</definedName>
    <definedName name="h" localSheetId="22" hidden="1">{"'TDTGT (theo Dphuong)'!$A$4:$F$75"}</definedName>
    <definedName name="h" localSheetId="19" hidden="1">{"'TDTGT (theo Dphuong)'!$A$4:$F$75"}</definedName>
    <definedName name="h" localSheetId="3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4" hidden="1">{"'TDTGT (theo Dphuong)'!$A$4:$F$75"}</definedName>
    <definedName name="h" localSheetId="20" hidden="1">{"'TDTGT (theo Dphuong)'!$A$4:$F$75"}</definedName>
    <definedName name="h" localSheetId="43" hidden="1">{"'TDTGT (theo Dphuong)'!$A$4:$F$75"}</definedName>
    <definedName name="h" localSheetId="5" hidden="1">{"'TDTGT (theo Dphuong)'!$A$4:$F$75"}</definedName>
    <definedName name="h" localSheetId="28" hidden="1">{"'TDTGT (theo Dphuong)'!$A$4:$F$75"}</definedName>
    <definedName name="h" localSheetId="13" hidden="1">{"'TDTGT (theo Dphuong)'!$A$4:$F$75"}</definedName>
    <definedName name="h" localSheetId="39" hidden="1">{"'TDTGT (theo Dphuong)'!$A$4:$F$75"}</definedName>
    <definedName name="h" localSheetId="40" hidden="1">{"'TDTGT (theo Dphuong)'!$A$4:$F$75"}</definedName>
    <definedName name="h" localSheetId="27" hidden="1">{"'TDTGT (theo Dphuong)'!$A$4:$F$75"}</definedName>
    <definedName name="h" hidden="1">{"'TDTGT (theo Dphuong)'!$A$4:$F$75"}</definedName>
    <definedName name="hab" localSheetId="0">#REF!</definedName>
    <definedName name="hab" localSheetId="2">#REF!</definedName>
    <definedName name="hab" localSheetId="17">#REF!</definedName>
    <definedName name="hab" localSheetId="8">#REF!</definedName>
    <definedName name="hab" localSheetId="10">#REF!</definedName>
    <definedName name="hab" localSheetId="14">#REF!</definedName>
    <definedName name="hab" localSheetId="15">#REF!</definedName>
    <definedName name="hab" localSheetId="16">#REF!</definedName>
    <definedName name="hab" localSheetId="1">#REF!</definedName>
    <definedName name="hab" localSheetId="18">#REF!</definedName>
    <definedName name="hab" localSheetId="22">#REF!</definedName>
    <definedName name="hab" localSheetId="4">#REF!</definedName>
    <definedName name="hab" localSheetId="19">#REF!</definedName>
    <definedName name="hab" localSheetId="31">#REF!</definedName>
    <definedName name="hab" localSheetId="32">#REF!</definedName>
    <definedName name="hab" localSheetId="33">#REF!</definedName>
    <definedName name="hab" localSheetId="34">#REF!</definedName>
    <definedName name="hab" localSheetId="20">#REF!</definedName>
    <definedName name="hab" localSheetId="41">#REF!</definedName>
    <definedName name="hab" localSheetId="43">#REF!</definedName>
    <definedName name="hab" localSheetId="5">#REF!</definedName>
    <definedName name="hab" localSheetId="28">#REF!</definedName>
    <definedName name="hab" localSheetId="13">#REF!</definedName>
    <definedName name="hab" localSheetId="39">#REF!</definedName>
    <definedName name="hab" localSheetId="40">#REF!</definedName>
    <definedName name="hab" localSheetId="38">#REF!</definedName>
    <definedName name="hab" localSheetId="36">#REF!</definedName>
    <definedName name="hab" localSheetId="27">#REF!</definedName>
    <definedName name="hab">#REF!</definedName>
    <definedName name="habac" localSheetId="0">#REF!</definedName>
    <definedName name="habac" localSheetId="2">#REF!</definedName>
    <definedName name="habac" localSheetId="17">#REF!</definedName>
    <definedName name="habac" localSheetId="8">#REF!</definedName>
    <definedName name="habac" localSheetId="10">#REF!</definedName>
    <definedName name="habac" localSheetId="14">#REF!</definedName>
    <definedName name="habac" localSheetId="15">#REF!</definedName>
    <definedName name="habac" localSheetId="16">#REF!</definedName>
    <definedName name="habac" localSheetId="1">#REF!</definedName>
    <definedName name="habac" localSheetId="18">#REF!</definedName>
    <definedName name="habac" localSheetId="22">#REF!</definedName>
    <definedName name="habac" localSheetId="4">#REF!</definedName>
    <definedName name="habac" localSheetId="19">#REF!</definedName>
    <definedName name="habac" localSheetId="31">#REF!</definedName>
    <definedName name="habac" localSheetId="20">#REF!</definedName>
    <definedName name="habac" localSheetId="41">#REF!</definedName>
    <definedName name="habac" localSheetId="43">#REF!</definedName>
    <definedName name="habac" localSheetId="5">#REF!</definedName>
    <definedName name="habac" localSheetId="28">#REF!</definedName>
    <definedName name="habac" localSheetId="13">#REF!</definedName>
    <definedName name="habac" localSheetId="39">#REF!</definedName>
    <definedName name="habac" localSheetId="40">#REF!</definedName>
    <definedName name="habac" localSheetId="38">#REF!</definedName>
    <definedName name="habac" localSheetId="36">#REF!</definedName>
    <definedName name="habac" localSheetId="27">#REF!</definedName>
    <definedName name="habac">#REF!</definedName>
    <definedName name="Habac1">'[9]7 THAI NGUYEN'!$A$11</definedName>
    <definedName name="hhg" localSheetId="0">#REF!</definedName>
    <definedName name="hhg" localSheetId="2">#REF!</definedName>
    <definedName name="hhg" localSheetId="17">#REF!</definedName>
    <definedName name="hhg" localSheetId="8">#REF!</definedName>
    <definedName name="hhg" localSheetId="10">#REF!</definedName>
    <definedName name="hhg" localSheetId="14">#REF!</definedName>
    <definedName name="hhg" localSheetId="15">#REF!</definedName>
    <definedName name="hhg" localSheetId="16">#REF!</definedName>
    <definedName name="hhg" localSheetId="1">#REF!</definedName>
    <definedName name="hhg" localSheetId="18">#REF!</definedName>
    <definedName name="hhg" localSheetId="22">#REF!</definedName>
    <definedName name="hhg" localSheetId="4">#REF!</definedName>
    <definedName name="hhg" localSheetId="19">#REF!</definedName>
    <definedName name="hhg" localSheetId="31">#REF!</definedName>
    <definedName name="hhg" localSheetId="32">#REF!</definedName>
    <definedName name="hhg" localSheetId="33">#REF!</definedName>
    <definedName name="hhg" localSheetId="34">#REF!</definedName>
    <definedName name="hhg" localSheetId="20">#REF!</definedName>
    <definedName name="hhg" localSheetId="41">#REF!</definedName>
    <definedName name="hhg" localSheetId="43">#REF!</definedName>
    <definedName name="hhg" localSheetId="5">#REF!</definedName>
    <definedName name="hhg" localSheetId="28">#REF!</definedName>
    <definedName name="hhg" localSheetId="13">#REF!</definedName>
    <definedName name="hhg" localSheetId="39">#REF!</definedName>
    <definedName name="hhg" localSheetId="40">#REF!</definedName>
    <definedName name="hhg" localSheetId="38">#REF!</definedName>
    <definedName name="hhg" localSheetId="36">#REF!</definedName>
    <definedName name="hhg" localSheetId="2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2" hidden="1">{"'TDTGT (theo Dphuong)'!$A$4:$F$75"}</definedName>
    <definedName name="HTML_Control" localSheetId="17" hidden="1">{"'TDTGT (theo Dphuong)'!$A$4:$F$75"}</definedName>
    <definedName name="HTML_Control" localSheetId="16" hidden="1">{"'TDTGT (theo Dphuong)'!$A$4:$F$75"}</definedName>
    <definedName name="HTML_Control" localSheetId="1" hidden="1">{"'TDTGT (theo Dphuong)'!$A$4:$F$75"}</definedName>
    <definedName name="HTML_Control" localSheetId="18" hidden="1">{"'TDTGT (theo Dphuong)'!$A$4:$F$75"}</definedName>
    <definedName name="HTML_Control" localSheetId="22" hidden="1">{"'TDTGT (theo Dphuong)'!$A$4:$F$75"}</definedName>
    <definedName name="HTML_Control" localSheetId="4" hidden="1">{"'TDTGT (theo Dphuong)'!$A$4:$F$75"}</definedName>
    <definedName name="HTML_Control" localSheetId="19" hidden="1">{"'TDTGT (theo Dphuong)'!$A$4:$F$75"}</definedName>
    <definedName name="HTML_Control" localSheetId="30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34" hidden="1">{"'TDTGT (theo Dphuong)'!$A$4:$F$75"}</definedName>
    <definedName name="HTML_Control" localSheetId="20" hidden="1">{"'TDTGT (theo Dphuong)'!$A$4:$F$75"}</definedName>
    <definedName name="HTML_Control" localSheetId="41" hidden="1">{"'TDTGT (theo Dphuong)'!$A$4:$F$75"}</definedName>
    <definedName name="HTML_Control" localSheetId="43" hidden="1">{"'TDTGT (theo Dphuong)'!$A$4:$F$75"}</definedName>
    <definedName name="HTML_Control" localSheetId="5" hidden="1">{"'TDTGT (theo Dphuong)'!$A$4:$F$75"}</definedName>
    <definedName name="HTML_Control" localSheetId="28" hidden="1">{"'TDTGT (theo Dphuong)'!$A$4:$F$75"}</definedName>
    <definedName name="HTML_Control" localSheetId="13" hidden="1">{"'TDTGT (theo Dphuong)'!$A$4:$F$75"}</definedName>
    <definedName name="HTML_Control" localSheetId="39" hidden="1">{"'TDTGT (theo Dphuong)'!$A$4:$F$75"}</definedName>
    <definedName name="HTML_Control" localSheetId="40" hidden="1">{"'TDTGT (theo Dphuong)'!$A$4:$F$75"}</definedName>
    <definedName name="HTML_Control" localSheetId="2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2" hidden="1">{#N/A,#N/A,FALSE,"Chung"}</definedName>
    <definedName name="i" localSheetId="17" hidden="1">{#N/A,#N/A,FALSE,"Chung"}</definedName>
    <definedName name="i" localSheetId="16" hidden="1">{#N/A,#N/A,FALSE,"Chung"}</definedName>
    <definedName name="i" localSheetId="1" hidden="1">{#N/A,#N/A,FALSE,"Chung"}</definedName>
    <definedName name="i" localSheetId="18" hidden="1">{#N/A,#N/A,FALSE,"Chung"}</definedName>
    <definedName name="i" localSheetId="22" hidden="1">{#N/A,#N/A,FALSE,"Chung"}</definedName>
    <definedName name="i" localSheetId="19" hidden="1">{#N/A,#N/A,FALSE,"Chung"}</definedName>
    <definedName name="i" localSheetId="3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4" hidden="1">{#N/A,#N/A,FALSE,"Chung"}</definedName>
    <definedName name="i" localSheetId="20" hidden="1">{#N/A,#N/A,FALSE,"Chung"}</definedName>
    <definedName name="i" localSheetId="43" hidden="1">{#N/A,#N/A,FALSE,"Chung"}</definedName>
    <definedName name="i" localSheetId="5" hidden="1">{#N/A,#N/A,FALSE,"Chung"}</definedName>
    <definedName name="i" localSheetId="28" hidden="1">{#N/A,#N/A,FALSE,"Chung"}</definedName>
    <definedName name="i" localSheetId="13" hidden="1">{#N/A,#N/A,FALSE,"Chung"}</definedName>
    <definedName name="i" localSheetId="39" hidden="1">{#N/A,#N/A,FALSE,"Chung"}</definedName>
    <definedName name="i" localSheetId="40" hidden="1">{#N/A,#N/A,FALSE,"Chung"}</definedName>
    <definedName name="i" localSheetId="27" hidden="1">{#N/A,#N/A,FALSE,"Chung"}</definedName>
    <definedName name="i" hidden="1">{#N/A,#N/A,FALSE,"Chung"}</definedName>
    <definedName name="IO" localSheetId="0">'[1]COAT&amp;WRAP-QIOT-#3'!#REF!</definedName>
    <definedName name="IO" localSheetId="2">'[1]COAT&amp;WRAP-QIOT-#3'!#REF!</definedName>
    <definedName name="IO" localSheetId="17">'[1]COAT&amp;WRAP-QIOT-#3'!#REF!</definedName>
    <definedName name="IO" localSheetId="8">'[2]COAT&amp;WRAP-QIOT-#3'!#REF!</definedName>
    <definedName name="IO" localSheetId="10">'[2]COAT&amp;WRAP-QIOT-#3'!#REF!</definedName>
    <definedName name="IO" localSheetId="14">'[2]COAT&amp;WRAP-QIOT-#3'!#REF!</definedName>
    <definedName name="IO" localSheetId="15">'[2]COAT&amp;WRAP-QIOT-#3'!#REF!</definedName>
    <definedName name="IO" localSheetId="16">'[2]COAT&amp;WRAP-QIOT-#3'!#REF!</definedName>
    <definedName name="IO" localSheetId="1">'[1]COAT&amp;WRAP-QIOT-#3'!#REF!</definedName>
    <definedName name="IO" localSheetId="18">'[1]COAT&amp;WRAP-QIOT-#3'!#REF!</definedName>
    <definedName name="IO" localSheetId="22">'[2]COAT&amp;WRAP-QIOT-#3'!#REF!</definedName>
    <definedName name="IO" localSheetId="4">'[1]COAT&amp;WRAP-QIOT-#3'!#REF!</definedName>
    <definedName name="IO" localSheetId="19">'[1]COAT&amp;WRAP-QIOT-#3'!#REF!</definedName>
    <definedName name="IO" localSheetId="5">'[1]COAT&amp;WRAP-QIOT-#3'!#REF!</definedName>
    <definedName name="IO" localSheetId="13">'[2]COAT&amp;WRAP-QIOT-#3'!#REF!</definedName>
    <definedName name="IO" localSheetId="40">'[1]COAT&amp;WRAP-QIOT-#3'!#REF!</definedName>
    <definedName name="IO" localSheetId="38">'[1]COAT&amp;WRAP-QIOT-#3'!#REF!</definedName>
    <definedName name="IO" localSheetId="36">'[1]COAT&amp;WRAP-QIOT-#3'!#REF!</definedName>
    <definedName name="IO">'[2]COAT&amp;WRAP-QIOT-#3'!#REF!</definedName>
    <definedName name="kjh" localSheetId="0" hidden="1">{#N/A,#N/A,FALSE,"Chung"}</definedName>
    <definedName name="kjh" localSheetId="2" hidden="1">{#N/A,#N/A,FALSE,"Chung"}</definedName>
    <definedName name="kjh" localSheetId="17" hidden="1">{#N/A,#N/A,FALSE,"Chung"}</definedName>
    <definedName name="kjh" localSheetId="16" hidden="1">{#N/A,#N/A,FALSE,"Chung"}</definedName>
    <definedName name="kjh" localSheetId="1" hidden="1">{#N/A,#N/A,FALSE,"Chung"}</definedName>
    <definedName name="kjh" localSheetId="18" hidden="1">{#N/A,#N/A,FALSE,"Chung"}</definedName>
    <definedName name="kjh" localSheetId="22" hidden="1">{#N/A,#N/A,FALSE,"Chung"}</definedName>
    <definedName name="kjh" localSheetId="19" hidden="1">{#N/A,#N/A,FALSE,"Chung"}</definedName>
    <definedName name="kjh" localSheetId="3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4" hidden="1">{#N/A,#N/A,FALSE,"Chung"}</definedName>
    <definedName name="kjh" localSheetId="20" hidden="1">{#N/A,#N/A,FALSE,"Chung"}</definedName>
    <definedName name="kjh" localSheetId="43" hidden="1">{#N/A,#N/A,FALSE,"Chung"}</definedName>
    <definedName name="kjh" localSheetId="5" hidden="1">{#N/A,#N/A,FALSE,"Chung"}</definedName>
    <definedName name="kjh" localSheetId="28" hidden="1">{#N/A,#N/A,FALSE,"Chung"}</definedName>
    <definedName name="kjh" localSheetId="13" hidden="1">{#N/A,#N/A,FALSE,"Chung"}</definedName>
    <definedName name="kjh" localSheetId="39" hidden="1">{#N/A,#N/A,FALSE,"Chung"}</definedName>
    <definedName name="kjh" localSheetId="40" hidden="1">{#N/A,#N/A,FALSE,"Chung"}</definedName>
    <definedName name="kjh" localSheetId="27" hidden="1">{#N/A,#N/A,FALSE,"Chung"}</definedName>
    <definedName name="kjh" hidden="1">{#N/A,#N/A,FALSE,"Chung"}</definedName>
    <definedName name="kjhjfhdjkfndfndf" localSheetId="0">#REF!</definedName>
    <definedName name="kjhjfhdjkfndfndf" localSheetId="2">#REF!</definedName>
    <definedName name="kjhjfhdjkfndfndf" localSheetId="17">#REF!</definedName>
    <definedName name="kjhjfhdjkfndfndf" localSheetId="8">#REF!</definedName>
    <definedName name="kjhjfhdjkfndfndf" localSheetId="10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18">#REF!</definedName>
    <definedName name="kjhjfhdjkfndfndf" localSheetId="22">#REF!</definedName>
    <definedName name="kjhjfhdjkfndfndf" localSheetId="4">#REF!</definedName>
    <definedName name="kjhjfhdjkfndfndf" localSheetId="19">#REF!</definedName>
    <definedName name="kjhjfhdjkfndfndf" localSheetId="31">#REF!</definedName>
    <definedName name="kjhjfhdjkfndfndf" localSheetId="32">#REF!</definedName>
    <definedName name="kjhjfhdjkfndfndf" localSheetId="33">#REF!</definedName>
    <definedName name="kjhjfhdjkfndfndf" localSheetId="34">#REF!</definedName>
    <definedName name="kjhjfhdjkfndfndf" localSheetId="20">#REF!</definedName>
    <definedName name="kjhjfhdjkfndfndf" localSheetId="41">#REF!</definedName>
    <definedName name="kjhjfhdjkfndfndf" localSheetId="43">#REF!</definedName>
    <definedName name="kjhjfhdjkfndfndf" localSheetId="5">#REF!</definedName>
    <definedName name="kjhjfhdjkfndfndf" localSheetId="28">#REF!</definedName>
    <definedName name="kjhjfhdjkfndfndf" localSheetId="13">#REF!</definedName>
    <definedName name="kjhjfhdjkfndfndf" localSheetId="39">#REF!</definedName>
    <definedName name="kjhjfhdjkfndfndf" localSheetId="40">#REF!</definedName>
    <definedName name="kjhjfhdjkfndfndf" localSheetId="38">#REF!</definedName>
    <definedName name="kjhjfhdjkfndfndf" localSheetId="36">#REF!</definedName>
    <definedName name="kjhjfhdjkfndfndf" localSheetId="27">#REF!</definedName>
    <definedName name="kjhjfhdjkfndfndf">#REF!</definedName>
    <definedName name="m" localSheetId="0" hidden="1">{"'TDTGT (theo Dphuong)'!$A$4:$F$75"}</definedName>
    <definedName name="m" localSheetId="2" hidden="1">{"'TDTGT (theo Dphuong)'!$A$4:$F$75"}</definedName>
    <definedName name="m" localSheetId="17" hidden="1">{"'TDTGT (theo Dphuong)'!$A$4:$F$75"}</definedName>
    <definedName name="m" localSheetId="16" hidden="1">{"'TDTGT (theo Dphuong)'!$A$4:$F$75"}</definedName>
    <definedName name="m" localSheetId="1" hidden="1">{"'TDTGT (theo Dphuong)'!$A$4:$F$75"}</definedName>
    <definedName name="m" localSheetId="18" hidden="1">{"'TDTGT (theo Dphuong)'!$A$4:$F$75"}</definedName>
    <definedName name="m" localSheetId="22" hidden="1">{"'TDTGT (theo Dphuong)'!$A$4:$F$75"}</definedName>
    <definedName name="m" localSheetId="19" hidden="1">{"'TDTGT (theo Dphuong)'!$A$4:$F$75"}</definedName>
    <definedName name="m" localSheetId="3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4" hidden="1">{"'TDTGT (theo Dphuong)'!$A$4:$F$75"}</definedName>
    <definedName name="m" localSheetId="20" hidden="1">{"'TDTGT (theo Dphuong)'!$A$4:$F$75"}</definedName>
    <definedName name="m" localSheetId="43" hidden="1">{"'TDTGT (theo Dphuong)'!$A$4:$F$75"}</definedName>
    <definedName name="m" localSheetId="5" hidden="1">{"'TDTGT (theo Dphuong)'!$A$4:$F$75"}</definedName>
    <definedName name="m" localSheetId="28" hidden="1">{"'TDTGT (theo Dphuong)'!$A$4:$F$75"}</definedName>
    <definedName name="m" localSheetId="13" hidden="1">{"'TDTGT (theo Dphuong)'!$A$4:$F$75"}</definedName>
    <definedName name="m" localSheetId="39" hidden="1">{"'TDTGT (theo Dphuong)'!$A$4:$F$75"}</definedName>
    <definedName name="m" localSheetId="40" hidden="1">{"'TDTGT (theo Dphuong)'!$A$4:$F$75"}</definedName>
    <definedName name="m" localSheetId="27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2">'[1]COAT&amp;WRAP-QIOT-#3'!#REF!</definedName>
    <definedName name="MAT" localSheetId="17">'[1]COAT&amp;WRAP-QIOT-#3'!#REF!</definedName>
    <definedName name="MAT" localSheetId="8">'[2]COAT&amp;WRAP-QIOT-#3'!#REF!</definedName>
    <definedName name="MAT" localSheetId="10">'[2]COAT&amp;WRAP-QIOT-#3'!#REF!</definedName>
    <definedName name="MAT" localSheetId="14">'[2]COAT&amp;WRAP-QIOT-#3'!#REF!</definedName>
    <definedName name="MAT" localSheetId="15">'[2]COAT&amp;WRAP-QIOT-#3'!#REF!</definedName>
    <definedName name="MAT" localSheetId="16">'[2]COAT&amp;WRAP-QIOT-#3'!#REF!</definedName>
    <definedName name="MAT" localSheetId="1">'[1]COAT&amp;WRAP-QIOT-#3'!#REF!</definedName>
    <definedName name="MAT" localSheetId="18">'[1]COAT&amp;WRAP-QIOT-#3'!#REF!</definedName>
    <definedName name="MAT" localSheetId="22">'[2]COAT&amp;WRAP-QIOT-#3'!#REF!</definedName>
    <definedName name="MAT" localSheetId="4">'[1]COAT&amp;WRAP-QIOT-#3'!#REF!</definedName>
    <definedName name="MAT" localSheetId="19">'[1]COAT&amp;WRAP-QIOT-#3'!#REF!</definedName>
    <definedName name="MAT" localSheetId="5">'[1]COAT&amp;WRAP-QIOT-#3'!#REF!</definedName>
    <definedName name="MAT" localSheetId="13">'[2]COAT&amp;WRAP-QIOT-#3'!#REF!</definedName>
    <definedName name="MAT" localSheetId="40">'[1]COAT&amp;WRAP-QIOT-#3'!#REF!</definedName>
    <definedName name="MAT" localSheetId="38">'[1]COAT&amp;WRAP-QIOT-#3'!#REF!</definedName>
    <definedName name="MAT" localSheetId="36">'[1]COAT&amp;WRAP-QIOT-#3'!#REF!</definedName>
    <definedName name="MAT">'[2]COAT&amp;WRAP-QIOT-#3'!#REF!</definedName>
    <definedName name="mc" localSheetId="0">#REF!</definedName>
    <definedName name="mc" localSheetId="2">#REF!</definedName>
    <definedName name="mc" localSheetId="17">#REF!</definedName>
    <definedName name="mc" localSheetId="8">#REF!</definedName>
    <definedName name="mc" localSheetId="10">#REF!</definedName>
    <definedName name="mc" localSheetId="14">#REF!</definedName>
    <definedName name="mc" localSheetId="15">#REF!</definedName>
    <definedName name="mc" localSheetId="16">#REF!</definedName>
    <definedName name="mc" localSheetId="1">#REF!</definedName>
    <definedName name="mc" localSheetId="18">#REF!</definedName>
    <definedName name="mc" localSheetId="22">#REF!</definedName>
    <definedName name="mc" localSheetId="4">#REF!</definedName>
    <definedName name="mc" localSheetId="19">#REF!</definedName>
    <definedName name="mc" localSheetId="31">#REF!</definedName>
    <definedName name="mc" localSheetId="32">#REF!</definedName>
    <definedName name="mc" localSheetId="33">#REF!</definedName>
    <definedName name="mc" localSheetId="34">#REF!</definedName>
    <definedName name="mc" localSheetId="20">#REF!</definedName>
    <definedName name="mc" localSheetId="41">#REF!</definedName>
    <definedName name="mc" localSheetId="43">#REF!</definedName>
    <definedName name="mc" localSheetId="5">#REF!</definedName>
    <definedName name="mc" localSheetId="28">#REF!</definedName>
    <definedName name="mc" localSheetId="13">#REF!</definedName>
    <definedName name="mc" localSheetId="39">#REF!</definedName>
    <definedName name="mc" localSheetId="40">#REF!</definedName>
    <definedName name="mc" localSheetId="38">#REF!</definedName>
    <definedName name="mc" localSheetId="36">#REF!</definedName>
    <definedName name="mc" localSheetId="27">#REF!</definedName>
    <definedName name="mc">#REF!</definedName>
    <definedName name="MF" localSheetId="0">'[1]COAT&amp;WRAP-QIOT-#3'!#REF!</definedName>
    <definedName name="MF" localSheetId="2">'[1]COAT&amp;WRAP-QIOT-#3'!#REF!</definedName>
    <definedName name="MF" localSheetId="17">'[1]COAT&amp;WRAP-QIOT-#3'!#REF!</definedName>
    <definedName name="MF" localSheetId="8">'[2]COAT&amp;WRAP-QIOT-#3'!#REF!</definedName>
    <definedName name="MF" localSheetId="10">'[2]COAT&amp;WRAP-QIOT-#3'!#REF!</definedName>
    <definedName name="MF" localSheetId="14">'[2]COAT&amp;WRAP-QIOT-#3'!#REF!</definedName>
    <definedName name="MF" localSheetId="15">'[2]COAT&amp;WRAP-QIOT-#3'!#REF!</definedName>
    <definedName name="MF" localSheetId="16">'[2]COAT&amp;WRAP-QIOT-#3'!#REF!</definedName>
    <definedName name="MF" localSheetId="1">'[1]COAT&amp;WRAP-QIOT-#3'!#REF!</definedName>
    <definedName name="MF" localSheetId="18">'[1]COAT&amp;WRAP-QIOT-#3'!#REF!</definedName>
    <definedName name="MF" localSheetId="22">'[2]COAT&amp;WRAP-QIOT-#3'!#REF!</definedName>
    <definedName name="MF" localSheetId="4">'[1]COAT&amp;WRAP-QIOT-#3'!#REF!</definedName>
    <definedName name="MF" localSheetId="19">'[1]COAT&amp;WRAP-QIOT-#3'!#REF!</definedName>
    <definedName name="MF" localSheetId="5">'[1]COAT&amp;WRAP-QIOT-#3'!#REF!</definedName>
    <definedName name="MF" localSheetId="13">'[2]COAT&amp;WRAP-QIOT-#3'!#REF!</definedName>
    <definedName name="MF" localSheetId="40">'[1]COAT&amp;WRAP-QIOT-#3'!#REF!</definedName>
    <definedName name="MF" localSheetId="38">'[1]COAT&amp;WRAP-QIOT-#3'!#REF!</definedName>
    <definedName name="MF" localSheetId="36">'[1]COAT&amp;WRAP-QIOT-#3'!#REF!</definedName>
    <definedName name="MF" localSheetId="27">'[3]COAT&amp;WRAP-QIOT-#3'!#REF!</definedName>
    <definedName name="MF">'[2]COAT&amp;WRAP-QIOT-#3'!#REF!</definedName>
    <definedName name="mnh" localSheetId="0">'[10]2.74'!#REF!</definedName>
    <definedName name="mnh" localSheetId="2">'[10]2.74'!#REF!</definedName>
    <definedName name="mnh" localSheetId="17">'[10]2.74'!#REF!</definedName>
    <definedName name="mnh" localSheetId="8">'[10]2.74'!#REF!</definedName>
    <definedName name="mnh" localSheetId="10">'[10]2.74'!#REF!</definedName>
    <definedName name="mnh" localSheetId="14">'[10]2.74'!#REF!</definedName>
    <definedName name="mnh" localSheetId="15">'[10]2.74'!#REF!</definedName>
    <definedName name="mnh" localSheetId="16">'[10]2.74'!#REF!</definedName>
    <definedName name="mnh" localSheetId="1">'[10]2.74'!#REF!</definedName>
    <definedName name="mnh" localSheetId="18">'[10]2.74'!#REF!</definedName>
    <definedName name="mnh" localSheetId="22">'[10]2.74'!#REF!</definedName>
    <definedName name="mnh" localSheetId="19">'[10]2.74'!#REF!</definedName>
    <definedName name="mnh" localSheetId="5">'[10]2.74'!#REF!</definedName>
    <definedName name="mnh" localSheetId="13">'[10]2.74'!#REF!</definedName>
    <definedName name="mnh" localSheetId="40">'[10]2.74'!#REF!</definedName>
    <definedName name="mnh" localSheetId="38">'[10]2.74'!#REF!</definedName>
    <definedName name="mnh" localSheetId="36">'[10]2.74'!#REF!</definedName>
    <definedName name="mnh">'[10]2.74'!#REF!</definedName>
    <definedName name="n" localSheetId="0">'[10]2.74'!#REF!</definedName>
    <definedName name="n" localSheetId="2">'[10]2.74'!#REF!</definedName>
    <definedName name="n" localSheetId="17">'[10]2.74'!#REF!</definedName>
    <definedName name="n" localSheetId="8">'[10]2.74'!#REF!</definedName>
    <definedName name="n" localSheetId="10">'[10]2.74'!#REF!</definedName>
    <definedName name="n" localSheetId="14">'[10]2.74'!#REF!</definedName>
    <definedName name="n" localSheetId="15">'[10]2.74'!#REF!</definedName>
    <definedName name="n" localSheetId="16">'[10]2.74'!#REF!</definedName>
    <definedName name="n" localSheetId="1">'[10]2.74'!#REF!</definedName>
    <definedName name="n" localSheetId="18">'[10]2.74'!#REF!</definedName>
    <definedName name="n" localSheetId="22">'[10]2.74'!#REF!</definedName>
    <definedName name="n" localSheetId="19">'[10]2.74'!#REF!</definedName>
    <definedName name="n" localSheetId="5">'[10]2.74'!#REF!</definedName>
    <definedName name="n" localSheetId="40">'[10]2.74'!#REF!</definedName>
    <definedName name="n" localSheetId="38">'[10]2.74'!#REF!</definedName>
    <definedName name="n" localSheetId="36">'[10]2.74'!#REF!</definedName>
    <definedName name="n">'[10]2.74'!#REF!</definedName>
    <definedName name="nhan" localSheetId="0">#REF!</definedName>
    <definedName name="nhan" localSheetId="2">#REF!</definedName>
    <definedName name="nhan" localSheetId="17">#REF!</definedName>
    <definedName name="nhan" localSheetId="8">#REF!</definedName>
    <definedName name="nhan" localSheetId="10">#REF!</definedName>
    <definedName name="nhan" localSheetId="14">#REF!</definedName>
    <definedName name="nhan" localSheetId="15">#REF!</definedName>
    <definedName name="nhan" localSheetId="16">#REF!</definedName>
    <definedName name="nhan" localSheetId="1">#REF!</definedName>
    <definedName name="nhan" localSheetId="18">#REF!</definedName>
    <definedName name="nhan" localSheetId="22">#REF!</definedName>
    <definedName name="nhan" localSheetId="4">#REF!</definedName>
    <definedName name="nhan" localSheetId="19">#REF!</definedName>
    <definedName name="nhan" localSheetId="31">#REF!</definedName>
    <definedName name="nhan" localSheetId="32">#REF!</definedName>
    <definedName name="nhan" localSheetId="33">#REF!</definedName>
    <definedName name="nhan" localSheetId="20">#REF!</definedName>
    <definedName name="nhan" localSheetId="41">#REF!</definedName>
    <definedName name="nhan" localSheetId="43">#REF!</definedName>
    <definedName name="nhan" localSheetId="5">#REF!</definedName>
    <definedName name="nhan" localSheetId="28">#REF!</definedName>
    <definedName name="nhan" localSheetId="13">#REF!</definedName>
    <definedName name="nhan" localSheetId="39">#REF!</definedName>
    <definedName name="nhan" localSheetId="40">#REF!</definedName>
    <definedName name="nhan" localSheetId="38">#REF!</definedName>
    <definedName name="nhan" localSheetId="36">#REF!</definedName>
    <definedName name="nhan" localSheetId="27">#REF!</definedName>
    <definedName name="nhan">#REF!</definedName>
    <definedName name="Nhan_xet_cua_dai">"Picture 1"</definedName>
    <definedName name="nuoc" localSheetId="0">#REF!</definedName>
    <definedName name="nuoc" localSheetId="2">#REF!</definedName>
    <definedName name="nuoc" localSheetId="8">#REF!</definedName>
    <definedName name="nuoc" localSheetId="10">#REF!</definedName>
    <definedName name="nuoc" localSheetId="14">#REF!</definedName>
    <definedName name="nuoc" localSheetId="15">#REF!</definedName>
    <definedName name="nuoc" localSheetId="16">#REF!</definedName>
    <definedName name="nuoc" localSheetId="1">#REF!</definedName>
    <definedName name="nuoc" localSheetId="22">#REF!</definedName>
    <definedName name="nuoc" localSheetId="19">#REF!</definedName>
    <definedName name="nuoc" localSheetId="31">#REF!</definedName>
    <definedName name="nuoc" localSheetId="32">#REF!</definedName>
    <definedName name="nuoc" localSheetId="33">#REF!</definedName>
    <definedName name="nuoc" localSheetId="34">#REF!</definedName>
    <definedName name="nuoc" localSheetId="20">#REF!</definedName>
    <definedName name="nuoc" localSheetId="43">#REF!</definedName>
    <definedName name="nuoc" localSheetId="5">#REF!</definedName>
    <definedName name="nuoc" localSheetId="28">#REF!</definedName>
    <definedName name="nuoc" localSheetId="13">#REF!</definedName>
    <definedName name="nuoc" localSheetId="39">#REF!</definedName>
    <definedName name="nuoc" localSheetId="40">#REF!</definedName>
    <definedName name="nuoc" localSheetId="38">#REF!</definedName>
    <definedName name="nuoc" localSheetId="36">#REF!</definedName>
    <definedName name="nuoc" localSheetId="27">#REF!</definedName>
    <definedName name="nuoc">#REF!</definedName>
    <definedName name="oanh" localSheetId="0" hidden="1">{#N/A,#N/A,FALSE,"Chung"}</definedName>
    <definedName name="oanh" localSheetId="2" hidden="1">{#N/A,#N/A,FALSE,"Chung"}</definedName>
    <definedName name="oanh" localSheetId="17" hidden="1">{#N/A,#N/A,FALSE,"Chung"}</definedName>
    <definedName name="oanh" localSheetId="16" hidden="1">{#N/A,#N/A,FALSE,"Chung"}</definedName>
    <definedName name="oanh" localSheetId="1" hidden="1">{#N/A,#N/A,FALSE,"Chung"}</definedName>
    <definedName name="oanh" localSheetId="18" hidden="1">{#N/A,#N/A,FALSE,"Chung"}</definedName>
    <definedName name="oanh" localSheetId="22" hidden="1">{#N/A,#N/A,FALSE,"Chung"}</definedName>
    <definedName name="oanh" localSheetId="4" hidden="1">{#N/A,#N/A,FALSE,"Chung"}</definedName>
    <definedName name="oanh" localSheetId="19" hidden="1">{#N/A,#N/A,FALSE,"Chung"}</definedName>
    <definedName name="oanh" localSheetId="3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34" hidden="1">{#N/A,#N/A,FALSE,"Chung"}</definedName>
    <definedName name="oanh" localSheetId="20" hidden="1">{#N/A,#N/A,FALSE,"Chung"}</definedName>
    <definedName name="oanh" localSheetId="41" hidden="1">{#N/A,#N/A,FALSE,"Chung"}</definedName>
    <definedName name="oanh" localSheetId="43" hidden="1">{#N/A,#N/A,FALSE,"Chung"}</definedName>
    <definedName name="oanh" localSheetId="5" hidden="1">{#N/A,#N/A,FALSE,"Chung"}</definedName>
    <definedName name="oanh" localSheetId="28" hidden="1">{#N/A,#N/A,FALSE,"Chung"}</definedName>
    <definedName name="oanh" localSheetId="13" hidden="1">{#N/A,#N/A,FALSE,"Chung"}</definedName>
    <definedName name="oanh" localSheetId="39" hidden="1">{#N/A,#N/A,FALSE,"Chung"}</definedName>
    <definedName name="oanh" localSheetId="40" hidden="1">{#N/A,#N/A,FALSE,"Chung"}</definedName>
    <definedName name="oanh" localSheetId="27" hidden="1">{#N/A,#N/A,FALSE,"Chung"}</definedName>
    <definedName name="oanh" hidden="1">{#N/A,#N/A,FALSE,"Chung"}</definedName>
    <definedName name="P" localSheetId="0">'[1]PNT-QUOT-#3'!#REF!</definedName>
    <definedName name="P" localSheetId="2">'[1]PNT-QUOT-#3'!#REF!</definedName>
    <definedName name="P" localSheetId="17">'[1]PNT-QUOT-#3'!#REF!</definedName>
    <definedName name="P" localSheetId="8">'[2]PNT-QUOT-#3'!#REF!</definedName>
    <definedName name="P" localSheetId="10">'[2]PNT-QUOT-#3'!#REF!</definedName>
    <definedName name="P" localSheetId="14">'[2]PNT-QUOT-#3'!#REF!</definedName>
    <definedName name="P" localSheetId="15">'[2]PNT-QUOT-#3'!#REF!</definedName>
    <definedName name="P" localSheetId="16">'[2]PNT-QUOT-#3'!#REF!</definedName>
    <definedName name="P" localSheetId="1">'[1]PNT-QUOT-#3'!#REF!</definedName>
    <definedName name="P" localSheetId="18">'[1]PNT-QUOT-#3'!#REF!</definedName>
    <definedName name="P" localSheetId="22">'[2]PNT-QUOT-#3'!#REF!</definedName>
    <definedName name="P" localSheetId="4">'[1]PNT-QUOT-#3'!#REF!</definedName>
    <definedName name="P" localSheetId="19">'[1]PNT-QUOT-#3'!#REF!</definedName>
    <definedName name="P" localSheetId="5">'[1]PNT-QUOT-#3'!#REF!</definedName>
    <definedName name="P" localSheetId="13">'[2]PNT-QUOT-#3'!#REF!</definedName>
    <definedName name="P" localSheetId="40">'[1]PNT-QUOT-#3'!#REF!</definedName>
    <definedName name="P" localSheetId="38">'[1]PNT-QUOT-#3'!#REF!</definedName>
    <definedName name="P" localSheetId="36">'[1]PNT-QUOT-#3'!#REF!</definedName>
    <definedName name="P">'[2]PNT-QUOT-#3'!#REF!</definedName>
    <definedName name="PEJM" localSheetId="0">'[1]COAT&amp;WRAP-QIOT-#3'!#REF!</definedName>
    <definedName name="PEJM" localSheetId="2">'[1]COAT&amp;WRAP-QIOT-#3'!#REF!</definedName>
    <definedName name="PEJM" localSheetId="17">'[1]COAT&amp;WRAP-QIOT-#3'!#REF!</definedName>
    <definedName name="PEJM" localSheetId="8">'[2]COAT&amp;WRAP-QIOT-#3'!#REF!</definedName>
    <definedName name="PEJM" localSheetId="10">'[2]COAT&amp;WRAP-QIOT-#3'!#REF!</definedName>
    <definedName name="PEJM" localSheetId="14">'[2]COAT&amp;WRAP-QIOT-#3'!#REF!</definedName>
    <definedName name="PEJM" localSheetId="15">'[2]COAT&amp;WRAP-QIOT-#3'!#REF!</definedName>
    <definedName name="PEJM" localSheetId="16">'[2]COAT&amp;WRAP-QIOT-#3'!#REF!</definedName>
    <definedName name="PEJM" localSheetId="1">'[1]COAT&amp;WRAP-QIOT-#3'!#REF!</definedName>
    <definedName name="PEJM" localSheetId="18">'[1]COAT&amp;WRAP-QIOT-#3'!#REF!</definedName>
    <definedName name="PEJM" localSheetId="22">'[2]COAT&amp;WRAP-QIOT-#3'!#REF!</definedName>
    <definedName name="PEJM" localSheetId="4">'[1]COAT&amp;WRAP-QIOT-#3'!#REF!</definedName>
    <definedName name="PEJM" localSheetId="19">'[1]COAT&amp;WRAP-QIOT-#3'!#REF!</definedName>
    <definedName name="PEJM" localSheetId="5">'[1]COAT&amp;WRAP-QIOT-#3'!#REF!</definedName>
    <definedName name="PEJM" localSheetId="13">'[2]COAT&amp;WRAP-QIOT-#3'!#REF!</definedName>
    <definedName name="PEJM" localSheetId="40">'[1]COAT&amp;WRAP-QIOT-#3'!#REF!</definedName>
    <definedName name="PEJM" localSheetId="38">'[1]COAT&amp;WRAP-QIOT-#3'!#REF!</definedName>
    <definedName name="PEJM" localSheetId="36">'[1]COAT&amp;WRAP-QIOT-#3'!#REF!</definedName>
    <definedName name="PEJM">'[2]COAT&amp;WRAP-QIOT-#3'!#REF!</definedName>
    <definedName name="PF" localSheetId="0">'[1]PNT-QUOT-#3'!#REF!</definedName>
    <definedName name="PF" localSheetId="2">'[1]PNT-QUOT-#3'!#REF!</definedName>
    <definedName name="PF" localSheetId="17">'[1]PNT-QUOT-#3'!#REF!</definedName>
    <definedName name="PF" localSheetId="8">'[2]PNT-QUOT-#3'!#REF!</definedName>
    <definedName name="PF" localSheetId="10">'[2]PNT-QUOT-#3'!#REF!</definedName>
    <definedName name="PF" localSheetId="14">'[2]PNT-QUOT-#3'!#REF!</definedName>
    <definedName name="PF" localSheetId="15">'[2]PNT-QUOT-#3'!#REF!</definedName>
    <definedName name="PF" localSheetId="16">'[2]PNT-QUOT-#3'!#REF!</definedName>
    <definedName name="PF" localSheetId="1">'[1]PNT-QUOT-#3'!#REF!</definedName>
    <definedName name="PF" localSheetId="18">'[1]PNT-QUOT-#3'!#REF!</definedName>
    <definedName name="PF" localSheetId="22">'[2]PNT-QUOT-#3'!#REF!</definedName>
    <definedName name="PF" localSheetId="4">'[1]PNT-QUOT-#3'!#REF!</definedName>
    <definedName name="PF" localSheetId="19">'[1]PNT-QUOT-#3'!#REF!</definedName>
    <definedName name="PF" localSheetId="5">'[1]PNT-QUOT-#3'!#REF!</definedName>
    <definedName name="PF" localSheetId="13">'[2]PNT-QUOT-#3'!#REF!</definedName>
    <definedName name="PF" localSheetId="40">'[1]PNT-QUOT-#3'!#REF!</definedName>
    <definedName name="PF" localSheetId="38">'[1]PNT-QUOT-#3'!#REF!</definedName>
    <definedName name="PF" localSheetId="36">'[1]PNT-QUOT-#3'!#REF!</definedName>
    <definedName name="PF">'[2]PNT-QUOT-#3'!#REF!</definedName>
    <definedName name="PM" localSheetId="0">[11]IBASE!$AH$16:$AV$110</definedName>
    <definedName name="PM" localSheetId="2">[11]IBASE!$AH$16:$AV$110</definedName>
    <definedName name="PM" localSheetId="17">[11]IBASE!$AH$16:$AV$110</definedName>
    <definedName name="PM" localSheetId="16">[12]IBASE!$AH$16:$AV$110</definedName>
    <definedName name="PM" localSheetId="1">[11]IBASE!$AH$16:$AV$110</definedName>
    <definedName name="PM" localSheetId="18">[11]IBASE!$AH$16:$AV$110</definedName>
    <definedName name="PM" localSheetId="22">[12]IBASE!$AH$16:$AV$110</definedName>
    <definedName name="PM" localSheetId="19">[11]IBASE!$AH$16:$AV$110</definedName>
    <definedName name="PM" localSheetId="5">[12]IBASE!$AH$16:$AV$110</definedName>
    <definedName name="PM" localSheetId="13">[12]IBASE!$AH$16:$AV$110</definedName>
    <definedName name="PM">[12]IBASE!$AH$16:$AV$110</definedName>
    <definedName name="Print_Area_MI" localSheetId="0">[13]ESTI.!$A$1:$U$52</definedName>
    <definedName name="Print_Area_MI" localSheetId="2">[14]ESTI.!$A$1:$U$52</definedName>
    <definedName name="Print_Area_MI" localSheetId="17">[15]ESTI.!$A$1:$U$52</definedName>
    <definedName name="Print_Area_MI" localSheetId="16">[15]ESTI.!$A$1:$U$52</definedName>
    <definedName name="Print_Area_MI" localSheetId="1">[13]ESTI.!$A$1:$U$52</definedName>
    <definedName name="Print_Area_MI" localSheetId="18">[15]ESTI.!$A$1:$U$52</definedName>
    <definedName name="Print_Area_MI" localSheetId="22">[15]ESTI.!$A$1:$U$52</definedName>
    <definedName name="Print_Area_MI" localSheetId="19">[15]ESTI.!$A$1:$U$52</definedName>
    <definedName name="Print_Area_MI" localSheetId="5">[15]ESTI.!$A$1:$U$52</definedName>
    <definedName name="Print_Area_MI" localSheetId="13">[15]ESTI.!$A$1:$U$52</definedName>
    <definedName name="Print_Area_MI">[15]ESTI.!$A$1:$U$52</definedName>
    <definedName name="_xlnm.Print_Titles" localSheetId="2">'[16]TiÕn ®é thùc hiÖn KC'!#REF!</definedName>
    <definedName name="_xlnm.Print_Titles" localSheetId="17">'[16]TiÕn ®é thùc hiÖn KC'!#REF!</definedName>
    <definedName name="_xlnm.Print_Titles" localSheetId="8">'[16]TiÕn ®é thùc hiÖn KC'!#REF!</definedName>
    <definedName name="_xlnm.Print_Titles" localSheetId="10">'[16]TiÕn ®é thùc hiÖn KC'!#REF!</definedName>
    <definedName name="_xlnm.Print_Titles" localSheetId="14">'[16]TiÕn ®é thùc hiÖn KC'!#REF!</definedName>
    <definedName name="_xlnm.Print_Titles" localSheetId="15">'[16]TiÕn ®é thùc hiÖn KC'!#REF!</definedName>
    <definedName name="_xlnm.Print_Titles" localSheetId="16">'[16]TiÕn ®é thùc hiÖn KC'!#REF!</definedName>
    <definedName name="_xlnm.Print_Titles" localSheetId="1">'[16]TiÕn ®é thùc hiÖn KC'!#REF!</definedName>
    <definedName name="_xlnm.Print_Titles" localSheetId="18">'[16]TiÕn ®é thùc hiÖn KC'!#REF!</definedName>
    <definedName name="_xlnm.Print_Titles" localSheetId="22">'[16]TiÕn ®é thùc hiÖn KC'!#REF!</definedName>
    <definedName name="_xlnm.Print_Titles" localSheetId="19">'[16]TiÕn ®é thùc hiÖn KC'!#REF!</definedName>
    <definedName name="_xlnm.Print_Titles" localSheetId="43">'[16]TiÕn ®é thùc hiÖn KC'!#REF!</definedName>
    <definedName name="_xlnm.Print_Titles" localSheetId="5">'[16]TiÕn ®é thùc hiÖn KC'!#REF!</definedName>
    <definedName name="_xlnm.Print_Titles" localSheetId="40">'[16]TiÕn ®é thùc hiÖn KC'!#REF!</definedName>
    <definedName name="_xlnm.Print_Titles" localSheetId="38">'[16]TiÕn ®é thùc hiÖn KC'!#REF!</definedName>
    <definedName name="_xlnm.Print_Titles" localSheetId="36">'[16]TiÕn ®é thùc hiÖn KC'!#REF!</definedName>
    <definedName name="_xlnm.Print_Titles">'[16]TiÕn ®é thùc hiÖn KC'!#REF!</definedName>
    <definedName name="pt" localSheetId="0">#REF!</definedName>
    <definedName name="pt" localSheetId="2">#REF!</definedName>
    <definedName name="pt" localSheetId="17">#REF!</definedName>
    <definedName name="pt" localSheetId="8">#REF!</definedName>
    <definedName name="pt" localSheetId="10">#REF!</definedName>
    <definedName name="pt" localSheetId="14">#REF!</definedName>
    <definedName name="pt" localSheetId="15">#REF!</definedName>
    <definedName name="pt" localSheetId="16">#REF!</definedName>
    <definedName name="pt" localSheetId="1">#REF!</definedName>
    <definedName name="pt" localSheetId="18">#REF!</definedName>
    <definedName name="pt" localSheetId="22">#REF!</definedName>
    <definedName name="pt" localSheetId="19">#REF!</definedName>
    <definedName name="pt" localSheetId="31">#REF!</definedName>
    <definedName name="pt" localSheetId="32">#REF!</definedName>
    <definedName name="pt" localSheetId="33">#REF!</definedName>
    <definedName name="pt" localSheetId="34">#REF!</definedName>
    <definedName name="pt" localSheetId="20">#REF!</definedName>
    <definedName name="pt" localSheetId="43">#REF!</definedName>
    <definedName name="pt" localSheetId="5">#REF!</definedName>
    <definedName name="pt" localSheetId="28">#REF!</definedName>
    <definedName name="pt" localSheetId="13">#REF!</definedName>
    <definedName name="pt" localSheetId="39">#REF!</definedName>
    <definedName name="pt" localSheetId="40">#REF!</definedName>
    <definedName name="pt" localSheetId="38">#REF!</definedName>
    <definedName name="pt" localSheetId="36">#REF!</definedName>
    <definedName name="pt" localSheetId="27">#REF!</definedName>
    <definedName name="pt">#REF!</definedName>
    <definedName name="ptr" localSheetId="0">#REF!</definedName>
    <definedName name="ptr" localSheetId="2">#REF!</definedName>
    <definedName name="ptr" localSheetId="17">#REF!</definedName>
    <definedName name="ptr" localSheetId="8">#REF!</definedName>
    <definedName name="ptr" localSheetId="10">#REF!</definedName>
    <definedName name="ptr" localSheetId="14">#REF!</definedName>
    <definedName name="ptr" localSheetId="15">#REF!</definedName>
    <definedName name="ptr" localSheetId="16">#REF!</definedName>
    <definedName name="ptr" localSheetId="1">#REF!</definedName>
    <definedName name="ptr" localSheetId="18">#REF!</definedName>
    <definedName name="ptr" localSheetId="22">#REF!</definedName>
    <definedName name="ptr" localSheetId="19">#REF!</definedName>
    <definedName name="ptr" localSheetId="31">#REF!</definedName>
    <definedName name="ptr" localSheetId="20">#REF!</definedName>
    <definedName name="ptr" localSheetId="43">#REF!</definedName>
    <definedName name="ptr" localSheetId="5">#REF!</definedName>
    <definedName name="ptr" localSheetId="28">#REF!</definedName>
    <definedName name="ptr" localSheetId="13">#REF!</definedName>
    <definedName name="ptr" localSheetId="39">#REF!</definedName>
    <definedName name="ptr" localSheetId="40">#REF!</definedName>
    <definedName name="ptr" localSheetId="38">#REF!</definedName>
    <definedName name="ptr" localSheetId="36">#REF!</definedName>
    <definedName name="ptr" localSheetId="27">#REF!</definedName>
    <definedName name="ptr">#REF!</definedName>
    <definedName name="ptvt">'[17]ma-pt'!$A$6:$IV$228</definedName>
    <definedName name="qưeqwrqw" localSheetId="0" hidden="1">{#N/A,#N/A,FALSE,"Chung"}</definedName>
    <definedName name="qưeqwrqw" localSheetId="2" hidden="1">{#N/A,#N/A,FALSE,"Chung"}</definedName>
    <definedName name="qưeqwrqw" localSheetId="17" hidden="1">{#N/A,#N/A,FALSE,"Chung"}</definedName>
    <definedName name="qưeqwrqw" localSheetId="16" hidden="1">{#N/A,#N/A,FALSE,"Chung"}</definedName>
    <definedName name="qưeqwrqw" localSheetId="1" hidden="1">{#N/A,#N/A,FALSE,"Chung"}</definedName>
    <definedName name="qưeqwrqw" localSheetId="18" hidden="1">{#N/A,#N/A,FALSE,"Chung"}</definedName>
    <definedName name="qưeqwrqw" localSheetId="22" hidden="1">{#N/A,#N/A,FALSE,"Chung"}</definedName>
    <definedName name="qưeqwrqw" localSheetId="19" hidden="1">{#N/A,#N/A,FALSE,"Chung"}</definedName>
    <definedName name="qưeqwrqw" localSheetId="3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4" hidden="1">{#N/A,#N/A,FALSE,"Chung"}</definedName>
    <definedName name="qưeqwrqw" localSheetId="20" hidden="1">{#N/A,#N/A,FALSE,"Chung"}</definedName>
    <definedName name="qưeqwrqw" localSheetId="43" hidden="1">{#N/A,#N/A,FALSE,"Chung"}</definedName>
    <definedName name="qưeqwrqw" localSheetId="5" hidden="1">{#N/A,#N/A,FALSE,"Chung"}</definedName>
    <definedName name="qưeqwrqw" localSheetId="28" hidden="1">{#N/A,#N/A,FALSE,"Chung"}</definedName>
    <definedName name="qưeqwrqw" localSheetId="13" hidden="1">{#N/A,#N/A,FALSE,"Chung"}</definedName>
    <definedName name="qưeqwrqw" localSheetId="39" hidden="1">{#N/A,#N/A,FALSE,"Chung"}</definedName>
    <definedName name="qưeqwrqw" localSheetId="40" hidden="1">{#N/A,#N/A,FALSE,"Chung"}</definedName>
    <definedName name="qưeqwrqw" localSheetId="27" hidden="1">{#N/A,#N/A,FALSE,"Chung"}</definedName>
    <definedName name="qưeqwrqw" hidden="1">{#N/A,#N/A,FALSE,"Chung"}</definedName>
    <definedName name="RT" localSheetId="0">'[1]COAT&amp;WRAP-QIOT-#3'!#REF!</definedName>
    <definedName name="RT" localSheetId="2">'[1]COAT&amp;WRAP-QIOT-#3'!#REF!</definedName>
    <definedName name="RT" localSheetId="17">'[1]COAT&amp;WRAP-QIOT-#3'!#REF!</definedName>
    <definedName name="RT" localSheetId="8">'[2]COAT&amp;WRAP-QIOT-#3'!#REF!</definedName>
    <definedName name="RT" localSheetId="10">'[2]COAT&amp;WRAP-QIOT-#3'!#REF!</definedName>
    <definedName name="RT" localSheetId="14">'[2]COAT&amp;WRAP-QIOT-#3'!#REF!</definedName>
    <definedName name="RT" localSheetId="15">'[2]COAT&amp;WRAP-QIOT-#3'!#REF!</definedName>
    <definedName name="RT" localSheetId="16">'[2]COAT&amp;WRAP-QIOT-#3'!#REF!</definedName>
    <definedName name="RT" localSheetId="1">'[1]COAT&amp;WRAP-QIOT-#3'!#REF!</definedName>
    <definedName name="RT" localSheetId="18">'[1]COAT&amp;WRAP-QIOT-#3'!#REF!</definedName>
    <definedName name="RT" localSheetId="22">'[2]COAT&amp;WRAP-QIOT-#3'!#REF!</definedName>
    <definedName name="RT" localSheetId="4">'[1]COAT&amp;WRAP-QIOT-#3'!#REF!</definedName>
    <definedName name="RT" localSheetId="19">'[1]COAT&amp;WRAP-QIOT-#3'!#REF!</definedName>
    <definedName name="RT" localSheetId="5">'[1]COAT&amp;WRAP-QIOT-#3'!#REF!</definedName>
    <definedName name="RT" localSheetId="13">'[2]COAT&amp;WRAP-QIOT-#3'!#REF!</definedName>
    <definedName name="RT" localSheetId="40">'[1]COAT&amp;WRAP-QIOT-#3'!#REF!</definedName>
    <definedName name="RT" localSheetId="38">'[1]COAT&amp;WRAP-QIOT-#3'!#REF!</definedName>
    <definedName name="RT" localSheetId="36">'[1]COAT&amp;WRAP-QIOT-#3'!#REF!</definedName>
    <definedName name="RT">'[2]COAT&amp;WRAP-QIOT-#3'!#REF!</definedName>
    <definedName name="SB" localSheetId="0">[11]IBASE!$AH$7:$AL$14</definedName>
    <definedName name="SB" localSheetId="2">[11]IBASE!$AH$7:$AL$14</definedName>
    <definedName name="SB" localSheetId="17">[11]IBASE!$AH$7:$AL$14</definedName>
    <definedName name="SB" localSheetId="16">[12]IBASE!$AH$7:$AL$14</definedName>
    <definedName name="SB" localSheetId="1">[11]IBASE!$AH$7:$AL$14</definedName>
    <definedName name="SB" localSheetId="18">[11]IBASE!$AH$7:$AL$14</definedName>
    <definedName name="SB" localSheetId="22">[12]IBASE!$AH$7:$AL$14</definedName>
    <definedName name="SB" localSheetId="19">[11]IBASE!$AH$7:$AL$14</definedName>
    <definedName name="SB" localSheetId="5">[12]IBASE!$AH$7:$AL$14</definedName>
    <definedName name="SB" localSheetId="13">[12]IBASE!$AH$7:$AL$14</definedName>
    <definedName name="SB">[12]IBASE!$AH$7:$AL$14</definedName>
    <definedName name="SORT" localSheetId="0">#REF!</definedName>
    <definedName name="SORT" localSheetId="2">#REF!</definedName>
    <definedName name="SORT" localSheetId="17">#REF!</definedName>
    <definedName name="SORT" localSheetId="8">#REF!</definedName>
    <definedName name="SORT" localSheetId="10">#REF!</definedName>
    <definedName name="SORT" localSheetId="14">#REF!</definedName>
    <definedName name="SORT" localSheetId="15">#REF!</definedName>
    <definedName name="SORT" localSheetId="16">#REF!</definedName>
    <definedName name="SORT" localSheetId="1">#REF!</definedName>
    <definedName name="SORT" localSheetId="18">#REF!</definedName>
    <definedName name="SORT" localSheetId="22">#REF!</definedName>
    <definedName name="SORT" localSheetId="4">#REF!</definedName>
    <definedName name="SORT" localSheetId="19">#REF!</definedName>
    <definedName name="SORT" localSheetId="31">#REF!</definedName>
    <definedName name="SORT" localSheetId="32">#REF!</definedName>
    <definedName name="SORT" localSheetId="33">#REF!</definedName>
    <definedName name="SORT" localSheetId="34">#REF!</definedName>
    <definedName name="SORT" localSheetId="20">#REF!</definedName>
    <definedName name="SORT" localSheetId="41">#REF!</definedName>
    <definedName name="SORT" localSheetId="43">#REF!</definedName>
    <definedName name="SORT" localSheetId="5">#REF!</definedName>
    <definedName name="SORT" localSheetId="28">#REF!</definedName>
    <definedName name="SORT" localSheetId="13">#REF!</definedName>
    <definedName name="SORT" localSheetId="39">#REF!</definedName>
    <definedName name="SORT" localSheetId="40">#REF!</definedName>
    <definedName name="SORT" localSheetId="38">#REF!</definedName>
    <definedName name="SORT" localSheetId="36">#REF!</definedName>
    <definedName name="SORT" localSheetId="27">#REF!</definedName>
    <definedName name="SORT">#REF!</definedName>
    <definedName name="SORT_AREA" localSheetId="0">'[13]DI-ESTI'!$A$8:$R$489</definedName>
    <definedName name="SORT_AREA" localSheetId="2">'[14]DI-ESTI'!$A$8:$R$489</definedName>
    <definedName name="SORT_AREA" localSheetId="17">'[15]DI-ESTI'!$A$8:$R$489</definedName>
    <definedName name="SORT_AREA" localSheetId="16">'[15]DI-ESTI'!$A$8:$R$489</definedName>
    <definedName name="SORT_AREA" localSheetId="1">'[13]DI-ESTI'!$A$8:$R$489</definedName>
    <definedName name="SORT_AREA" localSheetId="18">'[15]DI-ESTI'!$A$8:$R$489</definedName>
    <definedName name="SORT_AREA" localSheetId="22">'[15]DI-ESTI'!$A$8:$R$489</definedName>
    <definedName name="SORT_AREA" localSheetId="19">'[15]DI-ESTI'!$A$8:$R$489</definedName>
    <definedName name="SORT_AREA" localSheetId="5">'[15]DI-ESTI'!$A$8:$R$489</definedName>
    <definedName name="SORT_AREA" localSheetId="13">'[15]DI-ESTI'!$A$8:$R$489</definedName>
    <definedName name="SORT_AREA">'[15]DI-ESTI'!$A$8:$R$489</definedName>
    <definedName name="SP" localSheetId="0">'[1]PNT-QUOT-#3'!#REF!</definedName>
    <definedName name="SP" localSheetId="2">'[1]PNT-QUOT-#3'!#REF!</definedName>
    <definedName name="SP" localSheetId="17">'[1]PNT-QUOT-#3'!#REF!</definedName>
    <definedName name="SP" localSheetId="8">'[2]PNT-QUOT-#3'!#REF!</definedName>
    <definedName name="SP" localSheetId="10">'[2]PNT-QUOT-#3'!#REF!</definedName>
    <definedName name="SP" localSheetId="14">'[2]PNT-QUOT-#3'!#REF!</definedName>
    <definedName name="SP" localSheetId="15">'[2]PNT-QUOT-#3'!#REF!</definedName>
    <definedName name="SP" localSheetId="16">'[2]PNT-QUOT-#3'!#REF!</definedName>
    <definedName name="SP" localSheetId="1">'[1]PNT-QUOT-#3'!#REF!</definedName>
    <definedName name="SP" localSheetId="18">'[1]PNT-QUOT-#3'!#REF!</definedName>
    <definedName name="SP" localSheetId="22">'[2]PNT-QUOT-#3'!#REF!</definedName>
    <definedName name="SP" localSheetId="4">'[1]PNT-QUOT-#3'!#REF!</definedName>
    <definedName name="SP" localSheetId="19">'[1]PNT-QUOT-#3'!#REF!</definedName>
    <definedName name="SP" localSheetId="43">'[2]PNT-QUOT-#3'!#REF!</definedName>
    <definedName name="SP" localSheetId="5">'[1]PNT-QUOT-#3'!#REF!</definedName>
    <definedName name="SP" localSheetId="13">'[2]PNT-QUOT-#3'!#REF!</definedName>
    <definedName name="SP" localSheetId="40">'[1]PNT-QUOT-#3'!#REF!</definedName>
    <definedName name="SP" localSheetId="38">'[1]PNT-QUOT-#3'!#REF!</definedName>
    <definedName name="SP" localSheetId="36">'[1]PNT-QUOT-#3'!#REF!</definedName>
    <definedName name="SP" localSheetId="27">'[3]PNT-QUOT-#3'!#REF!</definedName>
    <definedName name="SP">'[2]PNT-QUOT-#3'!#REF!</definedName>
    <definedName name="sss" localSheetId="0">#REF!</definedName>
    <definedName name="sss" localSheetId="2">#REF!</definedName>
    <definedName name="sss" localSheetId="17">#REF!</definedName>
    <definedName name="sss" localSheetId="8">#REF!</definedName>
    <definedName name="sss" localSheetId="10">#REF!</definedName>
    <definedName name="sss" localSheetId="14">#REF!</definedName>
    <definedName name="sss" localSheetId="15">#REF!</definedName>
    <definedName name="sss" localSheetId="16">#REF!</definedName>
    <definedName name="sss" localSheetId="1">#REF!</definedName>
    <definedName name="sss" localSheetId="18">#REF!</definedName>
    <definedName name="sss" localSheetId="22">#REF!</definedName>
    <definedName name="sss" localSheetId="19">#REF!</definedName>
    <definedName name="sss" localSheetId="31">#REF!</definedName>
    <definedName name="sss" localSheetId="32">#REF!</definedName>
    <definedName name="sss" localSheetId="33">#REF!</definedName>
    <definedName name="sss" localSheetId="34">#REF!</definedName>
    <definedName name="sss" localSheetId="20">#REF!</definedName>
    <definedName name="sss" localSheetId="41">#REF!</definedName>
    <definedName name="sss" localSheetId="43">#REF!</definedName>
    <definedName name="sss" localSheetId="5">#REF!</definedName>
    <definedName name="sss" localSheetId="28">#REF!</definedName>
    <definedName name="sss" localSheetId="13">#REF!</definedName>
    <definedName name="sss" localSheetId="39">#REF!</definedName>
    <definedName name="sss" localSheetId="40">#REF!</definedName>
    <definedName name="sss" localSheetId="38">#REF!</definedName>
    <definedName name="sss" localSheetId="36">#REF!</definedName>
    <definedName name="sss" localSheetId="27">#REF!</definedName>
    <definedName name="sss">#REF!</definedName>
    <definedName name="TBA" localSheetId="0">#REF!</definedName>
    <definedName name="TBA" localSheetId="2">#REF!</definedName>
    <definedName name="TBA" localSheetId="17">#REF!</definedName>
    <definedName name="TBA" localSheetId="8">#REF!</definedName>
    <definedName name="TBA" localSheetId="10">#REF!</definedName>
    <definedName name="TBA" localSheetId="14">#REF!</definedName>
    <definedName name="TBA" localSheetId="15">#REF!</definedName>
    <definedName name="TBA" localSheetId="16">#REF!</definedName>
    <definedName name="TBA" localSheetId="1">#REF!</definedName>
    <definedName name="TBA" localSheetId="18">#REF!</definedName>
    <definedName name="TBA" localSheetId="22">#REF!</definedName>
    <definedName name="TBA" localSheetId="4">#REF!</definedName>
    <definedName name="TBA" localSheetId="19">#REF!</definedName>
    <definedName name="TBA" localSheetId="31">#REF!</definedName>
    <definedName name="TBA" localSheetId="20">#REF!</definedName>
    <definedName name="TBA" localSheetId="41">#REF!</definedName>
    <definedName name="TBA" localSheetId="43">#REF!</definedName>
    <definedName name="TBA" localSheetId="5">#REF!</definedName>
    <definedName name="TBA" localSheetId="28">#REF!</definedName>
    <definedName name="TBA" localSheetId="13">#REF!</definedName>
    <definedName name="TBA" localSheetId="39">#REF!</definedName>
    <definedName name="TBA" localSheetId="40">#REF!</definedName>
    <definedName name="TBA" localSheetId="38">#REF!</definedName>
    <definedName name="TBA" localSheetId="36">#REF!</definedName>
    <definedName name="TBA" localSheetId="27">#REF!</definedName>
    <definedName name="TBA">#REF!</definedName>
    <definedName name="td" localSheetId="2">#REF!</definedName>
    <definedName name="td" localSheetId="17">#REF!</definedName>
    <definedName name="td" localSheetId="8">#REF!</definedName>
    <definedName name="td" localSheetId="10">#REF!</definedName>
    <definedName name="td" localSheetId="14">#REF!</definedName>
    <definedName name="td" localSheetId="15">#REF!</definedName>
    <definedName name="td" localSheetId="16">#REF!</definedName>
    <definedName name="td" localSheetId="1">#REF!</definedName>
    <definedName name="td" localSheetId="18">#REF!</definedName>
    <definedName name="td" localSheetId="22">#REF!</definedName>
    <definedName name="td" localSheetId="19">#REF!</definedName>
    <definedName name="td" localSheetId="31">#REF!</definedName>
    <definedName name="td" localSheetId="20">#REF!</definedName>
    <definedName name="td" localSheetId="43">#REF!</definedName>
    <definedName name="td" localSheetId="28">#REF!</definedName>
    <definedName name="td" localSheetId="13">#REF!</definedName>
    <definedName name="td" localSheetId="39">#REF!</definedName>
    <definedName name="td" localSheetId="40">#REF!</definedName>
    <definedName name="td" localSheetId="38">#REF!</definedName>
    <definedName name="td" localSheetId="36">#REF!</definedName>
    <definedName name="td" localSheetId="27">#REF!</definedName>
    <definedName name="td">#REF!</definedName>
    <definedName name="th_bl" localSheetId="0">#REF!</definedName>
    <definedName name="th_bl" localSheetId="2">#REF!</definedName>
    <definedName name="th_bl" localSheetId="17">#REF!</definedName>
    <definedName name="th_bl" localSheetId="8">#REF!</definedName>
    <definedName name="th_bl" localSheetId="10">#REF!</definedName>
    <definedName name="th_bl" localSheetId="14">#REF!</definedName>
    <definedName name="th_bl" localSheetId="15">#REF!</definedName>
    <definedName name="th_bl" localSheetId="16">#REF!</definedName>
    <definedName name="th_bl" localSheetId="1">#REF!</definedName>
    <definedName name="th_bl" localSheetId="18">#REF!</definedName>
    <definedName name="th_bl" localSheetId="22">#REF!</definedName>
    <definedName name="th_bl" localSheetId="19">#REF!</definedName>
    <definedName name="th_bl" localSheetId="31">#REF!</definedName>
    <definedName name="th_bl" localSheetId="32">#REF!</definedName>
    <definedName name="th_bl" localSheetId="33">#REF!</definedName>
    <definedName name="th_bl" localSheetId="34">#REF!</definedName>
    <definedName name="th_bl" localSheetId="20">#REF!</definedName>
    <definedName name="th_bl" localSheetId="41">#REF!</definedName>
    <definedName name="th_bl" localSheetId="43">#REF!</definedName>
    <definedName name="th_bl" localSheetId="28">#REF!</definedName>
    <definedName name="th_bl" localSheetId="13">#REF!</definedName>
    <definedName name="th_bl" localSheetId="39">#REF!</definedName>
    <definedName name="th_bl" localSheetId="40">#REF!</definedName>
    <definedName name="th_bl" localSheetId="38">#REF!</definedName>
    <definedName name="th_bl" localSheetId="36">#REF!</definedName>
    <definedName name="th_bl">#REF!</definedName>
    <definedName name="thanh" localSheetId="0" hidden="1">{"'TDTGT (theo Dphuong)'!$A$4:$F$75"}</definedName>
    <definedName name="thanh" localSheetId="2" hidden="1">{"'TDTGT (theo Dphuong)'!$A$4:$F$75"}</definedName>
    <definedName name="thanh" localSheetId="17" hidden="1">{"'TDTGT (theo Dphuong)'!$A$4:$F$75"}</definedName>
    <definedName name="thanh" localSheetId="16" hidden="1">{"'TDTGT (theo Dphuong)'!$A$4:$F$75"}</definedName>
    <definedName name="thanh" localSheetId="1" hidden="1">{"'TDTGT (theo Dphuong)'!$A$4:$F$75"}</definedName>
    <definedName name="thanh" localSheetId="18" hidden="1">{"'TDTGT (theo Dphuong)'!$A$4:$F$75"}</definedName>
    <definedName name="thanh" localSheetId="22" hidden="1">{"'TDTGT (theo Dphuong)'!$A$4:$F$75"}</definedName>
    <definedName name="thanh" localSheetId="19" hidden="1">{"'TDTGT (theo Dphuong)'!$A$4:$F$75"}</definedName>
    <definedName name="thanh" localSheetId="3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4" hidden="1">{"'TDTGT (theo Dphuong)'!$A$4:$F$75"}</definedName>
    <definedName name="thanh" localSheetId="20" hidden="1">{"'TDTGT (theo Dphuong)'!$A$4:$F$75"}</definedName>
    <definedName name="thanh" localSheetId="43" hidden="1">{"'TDTGT (theo Dphuong)'!$A$4:$F$75"}</definedName>
    <definedName name="thanh" localSheetId="5" hidden="1">{"'TDTGT (theo Dphuong)'!$A$4:$F$75"}</definedName>
    <definedName name="thanh" localSheetId="28" hidden="1">{"'TDTGT (theo Dphuong)'!$A$4:$F$75"}</definedName>
    <definedName name="thanh" localSheetId="13" hidden="1">{"'TDTGT (theo Dphuong)'!$A$4:$F$75"}</definedName>
    <definedName name="thanh" localSheetId="39" hidden="1">{"'TDTGT (theo Dphuong)'!$A$4:$F$75"}</definedName>
    <definedName name="thanh" localSheetId="40" hidden="1">{"'TDTGT (theo Dphuong)'!$A$4:$F$75"}</definedName>
    <definedName name="thanh" localSheetId="27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2">'[1]COAT&amp;WRAP-QIOT-#3'!#REF!</definedName>
    <definedName name="THK" localSheetId="17">'[1]COAT&amp;WRAP-QIOT-#3'!#REF!</definedName>
    <definedName name="THK" localSheetId="8">'[2]COAT&amp;WRAP-QIOT-#3'!#REF!</definedName>
    <definedName name="THK" localSheetId="10">'[2]COAT&amp;WRAP-QIOT-#3'!#REF!</definedName>
    <definedName name="THK" localSheetId="14">'[2]COAT&amp;WRAP-QIOT-#3'!#REF!</definedName>
    <definedName name="THK" localSheetId="15">'[2]COAT&amp;WRAP-QIOT-#3'!#REF!</definedName>
    <definedName name="THK" localSheetId="16">'[2]COAT&amp;WRAP-QIOT-#3'!#REF!</definedName>
    <definedName name="THK" localSheetId="1">'[1]COAT&amp;WRAP-QIOT-#3'!#REF!</definedName>
    <definedName name="THK" localSheetId="18">'[1]COAT&amp;WRAP-QIOT-#3'!#REF!</definedName>
    <definedName name="THK" localSheetId="22">'[2]COAT&amp;WRAP-QIOT-#3'!#REF!</definedName>
    <definedName name="THK" localSheetId="4">'[1]COAT&amp;WRAP-QIOT-#3'!#REF!</definedName>
    <definedName name="THK" localSheetId="19">'[1]COAT&amp;WRAP-QIOT-#3'!#REF!</definedName>
    <definedName name="THK" localSheetId="5">'[1]COAT&amp;WRAP-QIOT-#3'!#REF!</definedName>
    <definedName name="THK" localSheetId="13">'[2]COAT&amp;WRAP-QIOT-#3'!#REF!</definedName>
    <definedName name="THK" localSheetId="40">'[1]COAT&amp;WRAP-QIOT-#3'!#REF!</definedName>
    <definedName name="THK" localSheetId="38">'[1]COAT&amp;WRAP-QIOT-#3'!#REF!</definedName>
    <definedName name="THK" localSheetId="36">'[1]COAT&amp;WRAP-QIOT-#3'!#REF!</definedName>
    <definedName name="THK">'[2]COAT&amp;WRAP-QIOT-#3'!#REF!</definedName>
    <definedName name="TMBLCSG" localSheetId="40">#REF!</definedName>
    <definedName name="TMBLCSG" localSheetId="38">#REF!</definedName>
    <definedName name="TMBLCSG" localSheetId="36">#REF!</definedName>
    <definedName name="TMBLCSG">#REF!</definedName>
    <definedName name="Tnghiep" localSheetId="0" hidden="1">{"'TDTGT (theo Dphuong)'!$A$4:$F$75"}</definedName>
    <definedName name="Tnghiep" localSheetId="2" hidden="1">{"'TDTGT (theo Dphuong)'!$A$4:$F$75"}</definedName>
    <definedName name="Tnghiep" localSheetId="17" hidden="1">{"'TDTGT (theo Dphuong)'!$A$4:$F$75"}</definedName>
    <definedName name="Tnghiep" localSheetId="16" hidden="1">{"'TDTGT (theo Dphuong)'!$A$4:$F$75"}</definedName>
    <definedName name="Tnghiep" localSheetId="1" hidden="1">{"'TDTGT (theo Dphuong)'!$A$4:$F$75"}</definedName>
    <definedName name="Tnghiep" localSheetId="18" hidden="1">{"'TDTGT (theo Dphuong)'!$A$4:$F$75"}</definedName>
    <definedName name="Tnghiep" localSheetId="22" hidden="1">{"'TDTGT (theo Dphuong)'!$A$4:$F$75"}</definedName>
    <definedName name="Tnghiep" localSheetId="19" hidden="1">{"'TDTGT (theo Dphuong)'!$A$4:$F$75"}</definedName>
    <definedName name="Tnghiep" localSheetId="3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4" hidden="1">{"'TDTGT (theo Dphuong)'!$A$4:$F$75"}</definedName>
    <definedName name="Tnghiep" localSheetId="20" hidden="1">{"'TDTGT (theo Dphuong)'!$A$4:$F$75"}</definedName>
    <definedName name="Tnghiep" localSheetId="43" hidden="1">{"'TDTGT (theo Dphuong)'!$A$4:$F$75"}</definedName>
    <definedName name="Tnghiep" localSheetId="5" hidden="1">{"'TDTGT (theo Dphuong)'!$A$4:$F$75"}</definedName>
    <definedName name="Tnghiep" localSheetId="28" hidden="1">{"'TDTGT (theo Dphuong)'!$A$4:$F$75"}</definedName>
    <definedName name="Tnghiep" localSheetId="13" hidden="1">{"'TDTGT (theo Dphuong)'!$A$4:$F$75"}</definedName>
    <definedName name="Tnghiep" localSheetId="39" hidden="1">{"'TDTGT (theo Dphuong)'!$A$4:$F$75"}</definedName>
    <definedName name="Tnghiep" localSheetId="40" hidden="1">{"'TDTGT (theo Dphuong)'!$A$4:$F$75"}</definedName>
    <definedName name="Tnghiep" localSheetId="27" hidden="1">{"'TDTGT (theo Dphuong)'!$A$4:$F$75"}</definedName>
    <definedName name="Tnghiep" hidden="1">{"'TDTGT (theo Dphuong)'!$A$4:$F$75"}</definedName>
    <definedName name="ttt" localSheetId="0">#REF!</definedName>
    <definedName name="ttt" localSheetId="2">#REF!</definedName>
    <definedName name="ttt" localSheetId="8">#REF!</definedName>
    <definedName name="ttt" localSheetId="10">#REF!</definedName>
    <definedName name="ttt" localSheetId="14">#REF!</definedName>
    <definedName name="ttt" localSheetId="15">#REF!</definedName>
    <definedName name="ttt" localSheetId="16">#REF!</definedName>
    <definedName name="ttt" localSheetId="1">#REF!</definedName>
    <definedName name="ttt" localSheetId="22">#REF!</definedName>
    <definedName name="ttt" localSheetId="19">#REF!</definedName>
    <definedName name="ttt" localSheetId="31">#REF!</definedName>
    <definedName name="ttt" localSheetId="32">#REF!</definedName>
    <definedName name="ttt" localSheetId="33">#REF!</definedName>
    <definedName name="ttt" localSheetId="34">#REF!</definedName>
    <definedName name="ttt" localSheetId="20">#REF!</definedName>
    <definedName name="ttt" localSheetId="43">#REF!</definedName>
    <definedName name="ttt" localSheetId="5">#REF!</definedName>
    <definedName name="ttt" localSheetId="28">#REF!</definedName>
    <definedName name="ttt" localSheetId="13">#REF!</definedName>
    <definedName name="ttt" localSheetId="39">#REF!</definedName>
    <definedName name="ttt" localSheetId="40">#REF!</definedName>
    <definedName name="ttt" localSheetId="38">#REF!</definedName>
    <definedName name="ttt" localSheetId="36">#REF!</definedName>
    <definedName name="ttt" localSheetId="27">#REF!</definedName>
    <definedName name="ttt">#REF!</definedName>
    <definedName name="vfff" localSheetId="0">#REF!</definedName>
    <definedName name="vfff" localSheetId="2">#REF!</definedName>
    <definedName name="vfff" localSheetId="17">#REF!</definedName>
    <definedName name="vfff" localSheetId="8">#REF!</definedName>
    <definedName name="vfff" localSheetId="10">#REF!</definedName>
    <definedName name="vfff" localSheetId="14">#REF!</definedName>
    <definedName name="vfff" localSheetId="15">#REF!</definedName>
    <definedName name="vfff" localSheetId="16">#REF!</definedName>
    <definedName name="vfff" localSheetId="1">#REF!</definedName>
    <definedName name="vfff" localSheetId="18">#REF!</definedName>
    <definedName name="vfff" localSheetId="22">#REF!</definedName>
    <definedName name="vfff" localSheetId="4">#REF!</definedName>
    <definedName name="vfff" localSheetId="19">#REF!</definedName>
    <definedName name="vfff" localSheetId="31">#REF!</definedName>
    <definedName name="vfff" localSheetId="20">#REF!</definedName>
    <definedName name="vfff" localSheetId="41">#REF!</definedName>
    <definedName name="vfff" localSheetId="43">#REF!</definedName>
    <definedName name="vfff" localSheetId="5">#REF!</definedName>
    <definedName name="vfff" localSheetId="28">#REF!</definedName>
    <definedName name="vfff" localSheetId="13">#REF!</definedName>
    <definedName name="vfff" localSheetId="39">#REF!</definedName>
    <definedName name="vfff" localSheetId="40">#REF!</definedName>
    <definedName name="vfff" localSheetId="38">#REF!</definedName>
    <definedName name="vfff" localSheetId="36">#REF!</definedName>
    <definedName name="vfff" localSheetId="27">#REF!</definedName>
    <definedName name="vfff">#REF!</definedName>
    <definedName name="vn" localSheetId="40">#REF!</definedName>
    <definedName name="vn" localSheetId="38">#REF!</definedName>
    <definedName name="vn" localSheetId="36">#REF!</definedName>
    <definedName name="vn">#REF!</definedName>
    <definedName name="vv" localSheetId="0" hidden="1">{"'TDTGT (theo Dphuong)'!$A$4:$F$75"}</definedName>
    <definedName name="vv" localSheetId="2" hidden="1">{"'TDTGT (theo Dphuong)'!$A$4:$F$75"}</definedName>
    <definedName name="vv" localSheetId="17" hidden="1">{"'TDTGT (theo Dphuong)'!$A$4:$F$75"}</definedName>
    <definedName name="vv" localSheetId="16" hidden="1">{"'TDTGT (theo Dphuong)'!$A$4:$F$75"}</definedName>
    <definedName name="vv" localSheetId="1" hidden="1">{"'TDTGT (theo Dphuong)'!$A$4:$F$75"}</definedName>
    <definedName name="vv" localSheetId="18" hidden="1">{"'TDTGT (theo Dphuong)'!$A$4:$F$75"}</definedName>
    <definedName name="vv" localSheetId="22" hidden="1">{"'TDTGT (theo Dphuong)'!$A$4:$F$75"}</definedName>
    <definedName name="vv" localSheetId="19" hidden="1">{"'TDTGT (theo Dphuong)'!$A$4:$F$75"}</definedName>
    <definedName name="vv" localSheetId="3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4" hidden="1">{"'TDTGT (theo Dphuong)'!$A$4:$F$75"}</definedName>
    <definedName name="vv" localSheetId="20" hidden="1">{"'TDTGT (theo Dphuong)'!$A$4:$F$75"}</definedName>
    <definedName name="vv" localSheetId="43" hidden="1">{"'TDTGT (theo Dphuong)'!$A$4:$F$75"}</definedName>
    <definedName name="vv" localSheetId="5" hidden="1">{"'TDTGT (theo Dphuong)'!$A$4:$F$75"}</definedName>
    <definedName name="vv" localSheetId="28" hidden="1">{"'TDTGT (theo Dphuong)'!$A$4:$F$75"}</definedName>
    <definedName name="vv" localSheetId="13" hidden="1">{"'TDTGT (theo Dphuong)'!$A$4:$F$75"}</definedName>
    <definedName name="vv" localSheetId="39" hidden="1">{"'TDTGT (theo Dphuong)'!$A$4:$F$75"}</definedName>
    <definedName name="vv" localSheetId="40" hidden="1">{"'TDTGT (theo Dphuong)'!$A$4:$F$75"}</definedName>
    <definedName name="vv" localSheetId="2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2" hidden="1">{#N/A,#N/A,FALSE,"Chung"}</definedName>
    <definedName name="wrn.thu." localSheetId="17" hidden="1">{#N/A,#N/A,FALSE,"Chung"}</definedName>
    <definedName name="wrn.thu." localSheetId="16" hidden="1">{#N/A,#N/A,FALSE,"Chung"}</definedName>
    <definedName name="wrn.thu." localSheetId="1" hidden="1">{#N/A,#N/A,FALSE,"Chung"}</definedName>
    <definedName name="wrn.thu." localSheetId="18" hidden="1">{#N/A,#N/A,FALSE,"Chung"}</definedName>
    <definedName name="wrn.thu." localSheetId="22" hidden="1">{#N/A,#N/A,FALSE,"Chung"}</definedName>
    <definedName name="wrn.thu." localSheetId="4" hidden="1">{#N/A,#N/A,FALSE,"Chung"}</definedName>
    <definedName name="wrn.thu." localSheetId="19" hidden="1">{#N/A,#N/A,FALSE,"Chung"}</definedName>
    <definedName name="wrn.thu." localSheetId="30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34" hidden="1">{#N/A,#N/A,FALSE,"Chung"}</definedName>
    <definedName name="wrn.thu." localSheetId="20" hidden="1">{#N/A,#N/A,FALSE,"Chung"}</definedName>
    <definedName name="wrn.thu." localSheetId="41" hidden="1">{#N/A,#N/A,FALSE,"Chung"}</definedName>
    <definedName name="wrn.thu." localSheetId="43" hidden="1">{#N/A,#N/A,FALSE,"Chung"}</definedName>
    <definedName name="wrn.thu." localSheetId="5" hidden="1">{#N/A,#N/A,FALSE,"Chung"}</definedName>
    <definedName name="wrn.thu." localSheetId="28" hidden="1">{#N/A,#N/A,FALSE,"Chung"}</definedName>
    <definedName name="wrn.thu." localSheetId="13" hidden="1">{#N/A,#N/A,FALSE,"Chung"}</definedName>
    <definedName name="wrn.thu." localSheetId="39" hidden="1">{#N/A,#N/A,FALSE,"Chung"}</definedName>
    <definedName name="wrn.thu." localSheetId="40" hidden="1">{#N/A,#N/A,FALSE,"Chung"}</definedName>
    <definedName name="wrn.thu." localSheetId="27" hidden="1">{#N/A,#N/A,FALSE,"Chung"}</definedName>
    <definedName name="wrn.thu." hidden="1">{#N/A,#N/A,FALSE,"Chung"}</definedName>
    <definedName name="xd" localSheetId="0">'[18]7 THAI NGUYEN'!$A$11</definedName>
    <definedName name="xd" localSheetId="17">'[19]7 THAI NGUYEN'!$A$11</definedName>
    <definedName name="xd" localSheetId="16">'[19]7 THAI NGUYEN'!$A$11</definedName>
    <definedName name="xd" localSheetId="1">'[18]7 THAI NGUYEN'!$A$11</definedName>
    <definedName name="xd" localSheetId="18">'[19]7 THAI NGUYEN'!$A$11</definedName>
    <definedName name="xd" localSheetId="22">'[19]7 THAI NGUYEN'!$A$11</definedName>
    <definedName name="xd" localSheetId="19">'[19]7 THAI NGUYEN'!$A$11</definedName>
    <definedName name="xd" localSheetId="5">'[19]7 THAI NGUYEN'!$A$11</definedName>
    <definedName name="xd">'[19]7 THAI NGUYEN'!$A$11</definedName>
    <definedName name="ZYX" localSheetId="0">#REF!</definedName>
    <definedName name="ZYX" localSheetId="2">#REF!</definedName>
    <definedName name="ZYX" localSheetId="17">#REF!</definedName>
    <definedName name="ZYX" localSheetId="8">#REF!</definedName>
    <definedName name="ZYX" localSheetId="10">#REF!</definedName>
    <definedName name="ZYX" localSheetId="14">#REF!</definedName>
    <definedName name="ZYX" localSheetId="15">#REF!</definedName>
    <definedName name="ZYX" localSheetId="16">#REF!</definedName>
    <definedName name="ZYX" localSheetId="1">#REF!</definedName>
    <definedName name="ZYX" localSheetId="18">#REF!</definedName>
    <definedName name="ZYX" localSheetId="22">#REF!</definedName>
    <definedName name="ZYX" localSheetId="4">#REF!</definedName>
    <definedName name="ZYX" localSheetId="19">#REF!</definedName>
    <definedName name="ZYX" localSheetId="31">#REF!</definedName>
    <definedName name="ZYX" localSheetId="32">#REF!</definedName>
    <definedName name="ZYX" localSheetId="33">#REF!</definedName>
    <definedName name="ZYX" localSheetId="34">#REF!</definedName>
    <definedName name="ZYX" localSheetId="20">#REF!</definedName>
    <definedName name="ZYX" localSheetId="41">#REF!</definedName>
    <definedName name="ZYX" localSheetId="43">#REF!</definedName>
    <definedName name="ZYX" localSheetId="5">#REF!</definedName>
    <definedName name="ZYX" localSheetId="28">#REF!</definedName>
    <definedName name="ZYX" localSheetId="13">#REF!</definedName>
    <definedName name="ZYX" localSheetId="39">#REF!</definedName>
    <definedName name="ZYX" localSheetId="40">#REF!</definedName>
    <definedName name="ZYX" localSheetId="38">#REF!</definedName>
    <definedName name="ZYX" localSheetId="36">#REF!</definedName>
    <definedName name="ZYX" localSheetId="27">#REF!</definedName>
    <definedName name="ZYX">#REF!</definedName>
    <definedName name="ZZZ" localSheetId="0">#REF!</definedName>
    <definedName name="ZZZ" localSheetId="2">#REF!</definedName>
    <definedName name="ZZZ" localSheetId="17">#REF!</definedName>
    <definedName name="ZZZ" localSheetId="8">#REF!</definedName>
    <definedName name="ZZZ" localSheetId="10">#REF!</definedName>
    <definedName name="ZZZ" localSheetId="14">#REF!</definedName>
    <definedName name="ZZZ" localSheetId="15">#REF!</definedName>
    <definedName name="ZZZ" localSheetId="16">#REF!</definedName>
    <definedName name="ZZZ" localSheetId="1">#REF!</definedName>
    <definedName name="ZZZ" localSheetId="18">#REF!</definedName>
    <definedName name="ZZZ" localSheetId="22">#REF!</definedName>
    <definedName name="ZZZ" localSheetId="4">#REF!</definedName>
    <definedName name="ZZZ" localSheetId="19">#REF!</definedName>
    <definedName name="ZZZ" localSheetId="31">#REF!</definedName>
    <definedName name="ZZZ" localSheetId="20">#REF!</definedName>
    <definedName name="ZZZ" localSheetId="41">#REF!</definedName>
    <definedName name="ZZZ" localSheetId="43">#REF!</definedName>
    <definedName name="ZZZ" localSheetId="5">#REF!</definedName>
    <definedName name="ZZZ" localSheetId="28">#REF!</definedName>
    <definedName name="ZZZ" localSheetId="13">#REF!</definedName>
    <definedName name="ZZZ" localSheetId="39">#REF!</definedName>
    <definedName name="ZZZ" localSheetId="40">#REF!</definedName>
    <definedName name="ZZZ" localSheetId="38">#REF!</definedName>
    <definedName name="ZZZ" localSheetId="36">#REF!</definedName>
    <definedName name="ZZZ" localSheetId="27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B8" i="97"/>
  <c r="C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B8" i="96"/>
  <c r="C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B8" i="95"/>
  <c r="C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B8" i="94"/>
  <c r="C8"/>
  <c r="D8" s="1"/>
  <c r="D9"/>
  <c r="D10"/>
  <c r="D11"/>
  <c r="D12"/>
  <c r="D13"/>
  <c r="D14"/>
  <c r="D15"/>
  <c r="D16"/>
  <c r="D17"/>
  <c r="D18"/>
  <c r="D19"/>
  <c r="D20"/>
  <c r="D21"/>
  <c r="D22"/>
  <c r="D23"/>
  <c r="D24"/>
  <c r="D25"/>
  <c r="D8" i="93" l="1"/>
  <c r="E8"/>
  <c r="F8"/>
  <c r="D9"/>
  <c r="F9" s="1"/>
  <c r="E9"/>
  <c r="F12"/>
  <c r="H12"/>
  <c r="F13"/>
  <c r="H13"/>
  <c r="F14"/>
  <c r="G14"/>
  <c r="H14" s="1"/>
  <c r="F15"/>
  <c r="H15"/>
  <c r="F16"/>
  <c r="H16"/>
  <c r="F17"/>
  <c r="H17"/>
  <c r="H19"/>
  <c r="H20"/>
  <c r="H21"/>
  <c r="H22"/>
  <c r="H23"/>
  <c r="H24"/>
  <c r="H25"/>
  <c r="F27"/>
  <c r="H27"/>
  <c r="F28"/>
  <c r="H28"/>
  <c r="F29"/>
  <c r="H29"/>
  <c r="F31"/>
  <c r="H31"/>
  <c r="F32"/>
  <c r="H32"/>
  <c r="F33"/>
  <c r="H33"/>
  <c r="F34"/>
  <c r="H34"/>
  <c r="B26" i="89" l="1"/>
  <c r="C26"/>
  <c r="D26"/>
  <c r="B27"/>
  <c r="C27"/>
  <c r="D27"/>
  <c r="B29"/>
  <c r="C29"/>
  <c r="D29"/>
  <c r="B30"/>
  <c r="C30"/>
  <c r="D30"/>
  <c r="B32"/>
  <c r="C32"/>
  <c r="C31" s="1"/>
  <c r="D32"/>
  <c r="B33"/>
  <c r="C33"/>
  <c r="D33"/>
  <c r="B34"/>
  <c r="C34"/>
  <c r="D34"/>
  <c r="D31" l="1"/>
  <c r="B31"/>
  <c r="F11" i="14"/>
  <c r="F12"/>
  <c r="F13"/>
  <c r="F14"/>
  <c r="D8" i="73" l="1"/>
  <c r="D9"/>
  <c r="D10"/>
  <c r="D11"/>
  <c r="D12"/>
  <c r="D13"/>
  <c r="D14"/>
  <c r="D15"/>
  <c r="D17"/>
  <c r="D18"/>
  <c r="D19"/>
  <c r="D20"/>
  <c r="D21"/>
  <c r="D22"/>
  <c r="D23"/>
  <c r="D24"/>
  <c r="P9" i="71"/>
  <c r="Q9"/>
  <c r="P10"/>
  <c r="Q10"/>
  <c r="O11"/>
  <c r="P11" s="1"/>
  <c r="Q11"/>
  <c r="P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C11" i="52" l="1"/>
  <c r="E11" s="1"/>
  <c r="E12"/>
  <c r="E13"/>
</calcChain>
</file>

<file path=xl/sharedStrings.xml><?xml version="1.0" encoding="utf-8"?>
<sst xmlns="http://schemas.openxmlformats.org/spreadsheetml/2006/main" count="1932" uniqueCount="710">
  <si>
    <t>Thực hiện</t>
  </si>
  <si>
    <t>Cả</t>
  </si>
  <si>
    <t>Chia ra</t>
  </si>
  <si>
    <t>nước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</si>
  <si>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</si>
  <si>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</si>
  <si>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</si>
  <si>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</si>
  <si>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</si>
  <si>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</si>
  <si>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</si>
  <si>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</si>
  <si>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Ngô</t>
  </si>
  <si>
    <t>Khoai lang</t>
  </si>
  <si>
    <t>Đậu tương</t>
  </si>
  <si>
    <t>Lạc</t>
  </si>
  <si>
    <t>Rau</t>
  </si>
  <si>
    <t>Hà Nội</t>
  </si>
  <si>
    <t>Vĩnh Phúc</t>
  </si>
  <si>
    <t>Bắc Ninh</t>
  </si>
  <si>
    <t>Quảng Ninh</t>
  </si>
  <si>
    <t>Hải Phòng</t>
  </si>
  <si>
    <t>Thái Bình</t>
  </si>
  <si>
    <t>Hà Nam</t>
  </si>
  <si>
    <t>Nam Định</t>
  </si>
  <si>
    <t>Lào Cai</t>
  </si>
  <si>
    <t>Bắc Giang</t>
  </si>
  <si>
    <t>Phú Thọ</t>
  </si>
  <si>
    <t>Thanh Hóa</t>
  </si>
  <si>
    <t>Nghệ An</t>
  </si>
  <si>
    <t>Hà Tĩnh</t>
  </si>
  <si>
    <t>Quảng Nam</t>
  </si>
  <si>
    <t>Quảng Ngãi</t>
  </si>
  <si>
    <t>Bình Định</t>
  </si>
  <si>
    <t>Ninh Thuận</t>
  </si>
  <si>
    <t>Bình Phước</t>
  </si>
  <si>
    <t>Tây Ninh</t>
  </si>
  <si>
    <t>Đồng Nai</t>
  </si>
  <si>
    <t>Bà Rịa - Vũng Tàu</t>
  </si>
  <si>
    <t>TP. Hồ Chí Minh</t>
  </si>
  <si>
    <t>Long An</t>
  </si>
  <si>
    <t>Bến Tre</t>
  </si>
  <si>
    <t>Kiên Giang</t>
  </si>
  <si>
    <t>Cần Thơ</t>
  </si>
  <si>
    <t>Sóc Trăng</t>
  </si>
  <si>
    <t>Bạc Liêu</t>
  </si>
  <si>
    <t>Tổng số</t>
  </si>
  <si>
    <t>Cá</t>
  </si>
  <si>
    <t>Tôm</t>
  </si>
  <si>
    <t>Nuôi trồng</t>
  </si>
  <si>
    <t>Khai thác</t>
  </si>
  <si>
    <t>Dịch vụ</t>
  </si>
  <si>
    <t>Lâm nghiệp</t>
  </si>
  <si>
    <t>Thủy sản</t>
  </si>
  <si>
    <t>Miền
Bắc</t>
  </si>
  <si>
    <t>Miền
Nam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</si>
  <si>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</si>
  <si>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</si>
  <si>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</si>
  <si>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</si>
  <si>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</si>
  <si>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</si>
  <si>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</si>
  <si>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</si>
  <si>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</si>
  <si>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</si>
  <si>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</si>
  <si>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</si>
  <si>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</si>
  <si>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</si>
  <si>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</si>
  <si>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</si>
  <si>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</si>
  <si>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</si>
  <si>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</si>
  <si>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</si>
  <si>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</si>
  <si>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</si>
  <si>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</si>
  <si>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</si>
  <si>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</si>
  <si>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</si>
  <si>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5</t>
  </si>
  <si>
    <t>cùng kỳ</t>
  </si>
  <si>
    <t>6 tháng năm</t>
  </si>
  <si>
    <t>Tháng 6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</si>
  <si>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</si>
  <si>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</si>
  <si>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</si>
  <si>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</si>
  <si>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</si>
  <si>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</si>
  <si>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</si>
  <si>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</si>
  <si>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</si>
  <si>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</si>
  <si>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</si>
  <si>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</si>
  <si>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</si>
  <si>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</si>
  <si>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</si>
  <si>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</si>
  <si>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</si>
  <si>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</si>
  <si>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</si>
  <si>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</si>
  <si>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</si>
  <si>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</si>
  <si>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</si>
  <si>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</si>
  <si>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</si>
  <si>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</si>
  <si>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</si>
  <si>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</si>
  <si>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</si>
  <si>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</si>
  <si>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</si>
  <si>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</si>
  <si>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</si>
  <si>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</si>
  <si>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</si>
  <si>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</si>
  <si>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</si>
  <si>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</si>
  <si>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</si>
  <si>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6 tháng</t>
  </si>
  <si>
    <t>tháng 6</t>
  </si>
  <si>
    <t>tính</t>
  </si>
  <si>
    <t>Cộng dồn</t>
  </si>
  <si>
    <t>Ước tính</t>
  </si>
  <si>
    <t>Đơn vị</t>
  </si>
  <si>
    <t>Toàn ngành chế biến, chế tạo</t>
  </si>
  <si>
    <t>tháng trước</t>
  </si>
  <si>
    <t xml:space="preserve"> thời điểm</t>
  </si>
  <si>
    <t xml:space="preserve"> cùng kỳ</t>
  </si>
  <si>
    <t>tháng</t>
  </si>
  <si>
    <t>so với cùng</t>
  </si>
  <si>
    <t>so với</t>
  </si>
  <si>
    <t>cùng thời điểm</t>
  </si>
  <si>
    <t>lao động thời điểm</t>
  </si>
  <si>
    <t>Chỉ số sử dụng</t>
  </si>
  <si>
    <t>Y tế và hoạt động trợ giúp xã hội</t>
  </si>
  <si>
    <t>Xây dựng</t>
  </si>
  <si>
    <t>Thông tin và truyền thông</t>
  </si>
  <si>
    <t>Nghệ thuật, vui chơi và giải trí</t>
  </si>
  <si>
    <t>Hoạt động dịch vụ khác</t>
  </si>
  <si>
    <t>Giáo dục và đào tạo</t>
  </si>
  <si>
    <t>Dịch vụ lưu trú và ăn uống</t>
  </si>
  <si>
    <t>TỔNG SỐ</t>
  </si>
  <si>
    <t>so với cùng kỳ</t>
  </si>
  <si>
    <t>Vương quốc Anh</t>
  </si>
  <si>
    <t>Đan Mạch</t>
  </si>
  <si>
    <t>Xây-sen</t>
  </si>
  <si>
    <t>Hà Lan</t>
  </si>
  <si>
    <t>Xa-moa</t>
  </si>
  <si>
    <t>Ôx-trây-li-a</t>
  </si>
  <si>
    <t>Ma-lai-xi-a</t>
  </si>
  <si>
    <t>Ấn Độ</t>
  </si>
  <si>
    <t>Đài Loan</t>
  </si>
  <si>
    <t>Thái Lan</t>
  </si>
  <si>
    <t>Quần đảo Vigin thuộc Anh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</si>
  <si>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</si>
  <si>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</si>
  <si>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</si>
  <si>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</si>
  <si>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</si>
  <si>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</si>
  <si>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Bình Dương</t>
  </si>
  <si>
    <t>Phân theo một số địa phương</t>
  </si>
  <si>
    <t xml:space="preserve">Số dự án 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</si>
  <si>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</si>
  <si>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</si>
  <si>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</si>
  <si>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</si>
  <si>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</si>
  <si>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</si>
  <si>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</si>
  <si>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</si>
  <si>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II</t>
  </si>
  <si>
    <t>quý I</t>
  </si>
  <si>
    <t xml:space="preserve">6 tháng </t>
  </si>
  <si>
    <t>Đà Nẵng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</si>
  <si>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</si>
  <si>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</si>
  <si>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</si>
  <si>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</si>
  <si>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</si>
  <si>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</si>
  <si>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</si>
  <si>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</si>
  <si>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</si>
  <si>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Y tế</t>
  </si>
  <si>
    <t>Bộ NN và PTNT</t>
  </si>
  <si>
    <t>Trong đó:</t>
  </si>
  <si>
    <t>Trung ương</t>
  </si>
  <si>
    <t>cùng kỳ năm</t>
  </si>
  <si>
    <t xml:space="preserve"> kế hoạch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</si>
  <si>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</si>
  <si>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</si>
  <si>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</si>
  <si>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</si>
  <si>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</si>
  <si>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</si>
  <si>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</si>
  <si>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</si>
  <si>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</si>
  <si>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</si>
  <si>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</si>
  <si>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</si>
  <si>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</si>
  <si>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 xml:space="preserve"> </t>
  </si>
  <si>
    <t>Phương tiện vận tải và phụ tùng</t>
  </si>
  <si>
    <t>Dây điện và cáp điện</t>
  </si>
  <si>
    <t>Điện tử, máy tính và linh kiện</t>
  </si>
  <si>
    <t>Sắt thép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</si>
  <si>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</si>
  <si>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</si>
  <si>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</si>
  <si>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</si>
  <si>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</si>
  <si>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</si>
  <si>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</si>
  <si>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</si>
  <si>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</si>
  <si>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</si>
  <si>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</si>
  <si>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</si>
  <si>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</si>
  <si>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</si>
  <si>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</si>
  <si>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</si>
  <si>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</si>
  <si>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</si>
  <si>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</si>
  <si>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</si>
  <si>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</si>
  <si>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</si>
  <si>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</si>
  <si>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</si>
  <si>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</si>
  <si>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</si>
  <si>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</si>
  <si>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</si>
  <si>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</si>
  <si>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</si>
  <si>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</si>
  <si>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</si>
  <si>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</si>
  <si>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</si>
  <si>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</si>
  <si>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</si>
  <si>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</si>
  <si>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</si>
  <si>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</si>
  <si>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</si>
  <si>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</si>
  <si>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</si>
  <si>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</si>
  <si>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</si>
  <si>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</si>
  <si>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</si>
  <si>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</si>
  <si>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</si>
  <si>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</si>
  <si>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</si>
  <si>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</si>
  <si>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</si>
  <si>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</si>
  <si>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</si>
  <si>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</si>
  <si>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</si>
  <si>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</si>
  <si>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</si>
  <si>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Tây Ban Nha</t>
  </si>
  <si>
    <t>Thụy Điển</t>
  </si>
  <si>
    <t>I-ta-li-a</t>
  </si>
  <si>
    <t>Đức</t>
  </si>
  <si>
    <t>Pháp</t>
  </si>
  <si>
    <t>Liên bang Nga</t>
  </si>
  <si>
    <t>Châu Âu</t>
  </si>
  <si>
    <t>Ca-na-đa</t>
  </si>
  <si>
    <t>Hoa Kỳ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</si>
  <si>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</si>
  <si>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</si>
  <si>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</si>
  <si>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</si>
  <si>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</si>
  <si>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</si>
  <si>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</si>
  <si>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</si>
  <si>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</si>
  <si>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 xml:space="preserve">     </t>
  </si>
  <si>
    <t>Thuế sản phẩm trừ trợ cấp sản phẩm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</si>
  <si>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</si>
  <si>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</si>
  <si>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</si>
  <si>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</si>
  <si>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</si>
  <si>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</si>
  <si>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Sản xuất và phân phối điện, khí đốt, 
nước nóng, hơi nước và điều hòa không khí</t>
  </si>
  <si>
    <t>Công nghiệp</t>
  </si>
  <si>
    <t>Công nghiệp và xây dựng</t>
  </si>
  <si>
    <t>Nông nghiệp</t>
  </si>
  <si>
    <t>Nông, lâm nghiệp và thủy sản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</si>
  <si>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</si>
  <si>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</si>
  <si>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</si>
  <si>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</si>
  <si>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</si>
  <si>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</si>
  <si>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</si>
  <si>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</si>
  <si>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</si>
  <si>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</si>
  <si>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</si>
  <si>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</si>
  <si>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</si>
  <si>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</si>
  <si>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</si>
  <si>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</si>
  <si>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</si>
  <si>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</si>
  <si>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</si>
  <si>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</si>
  <si>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5</t>
  </si>
  <si>
    <t>Tháng 12</t>
  </si>
  <si>
    <t>Tháng 6</t>
  </si>
  <si>
    <t>Kỳ gốc</t>
  </si>
  <si>
    <t>Quý I</t>
  </si>
  <si>
    <t>CHỈ SỐ CHUNG</t>
  </si>
  <si>
    <t>Sản phẩm khai khoáng</t>
  </si>
  <si>
    <t>Hóa chất</t>
  </si>
  <si>
    <t>Nước tự nhiên khai thác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</si>
  <si>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</si>
  <si>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</si>
  <si>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</si>
  <si>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</si>
  <si>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Điện, hơi nước</t>
  </si>
  <si>
    <t>Dịch vụ xây dựng chuyên dụng</t>
  </si>
  <si>
    <t>Dịch vụ chuyên môn khoa học công nghệ</t>
  </si>
  <si>
    <t xml:space="preserve">CHỈ SỐ CHUNG 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</si>
  <si>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</si>
  <si>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</si>
  <si>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</si>
  <si>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</si>
  <si>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</si>
  <si>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</si>
  <si>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</si>
  <si>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</si>
  <si>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</si>
  <si>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</si>
  <si>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</si>
  <si>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</si>
  <si>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Hàng thủy sản</t>
  </si>
  <si>
    <t>Hàng rau quả</t>
  </si>
  <si>
    <t>Dầu thô</t>
  </si>
  <si>
    <t>Xăng dầu các loại</t>
  </si>
  <si>
    <t>Gỗ &amp; sản phẩm gỗ</t>
  </si>
  <si>
    <t>Hàng dệt, may</t>
  </si>
  <si>
    <t>Giày dép các loại</t>
  </si>
  <si>
    <t>Sắt, thép</t>
  </si>
  <si>
    <t>Máy vi tính, sản phẩm điện tử và linh kiện</t>
  </si>
  <si>
    <t>Điện thoại và thiết bị di động</t>
  </si>
  <si>
    <t>Máy móc, thiết bị, dụng cụ &amp; phụ tùng khác</t>
  </si>
  <si>
    <t>Sữa &amp; sản phẩm từ sữa</t>
  </si>
  <si>
    <t>Thức ăn gia súc &amp; nguyên liệu</t>
  </si>
  <si>
    <t>Phân bón các loại</t>
  </si>
  <si>
    <t>Chất dẻo nguyên liệu</t>
  </si>
  <si>
    <t>Thuốc trừ sâu &amp;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</si>
  <si>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</si>
  <si>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</si>
  <si>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</si>
  <si>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</si>
  <si>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</si>
  <si>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Sản phẩm nông, lâm nghiệp và thủy sản</t>
  </si>
  <si>
    <t>Nông sản, thực phẩm</t>
  </si>
  <si>
    <t>Nhiên liệu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</si>
  <si>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</si>
  <si>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</si>
  <si>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Thoát nước và xử lý nước thải</t>
  </si>
  <si>
    <t>Sản xuất than cốc, sản phẩm dầu mỏ tinh chế</t>
  </si>
  <si>
    <t>Khai thác quặng kim loại</t>
  </si>
  <si>
    <t>năm 2018</t>
  </si>
  <si>
    <r>
      <t>Triệu m</t>
    </r>
    <r>
      <rPr>
        <vertAlign val="superscript"/>
        <sz val="9"/>
        <rFont val="Arial"/>
        <family val="2"/>
      </rPr>
      <t>3</t>
    </r>
  </si>
  <si>
    <t>Phân U rê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</si>
  <si>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</si>
  <si>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</si>
  <si>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Thời điểm</t>
  </si>
  <si>
    <t xml:space="preserve"> Tháng 6</t>
  </si>
  <si>
    <t>Chỉ số tồn kho</t>
  </si>
  <si>
    <t>Chỉ số tiêu thụ</t>
  </si>
  <si>
    <t>năm 2018 (%)</t>
  </si>
  <si>
    <t>Tỷ đồng</t>
  </si>
  <si>
    <t>Nghìn tỷ đồng</t>
  </si>
  <si>
    <t>Nghìn lượt người</t>
  </si>
  <si>
    <t>Đồ dùng và dịch vụ khác</t>
  </si>
  <si>
    <t xml:space="preserve">May mặc, mũ nón và giày dép </t>
  </si>
  <si>
    <t>Quý II</t>
  </si>
  <si>
    <t>Hàng hóa chế biến, chế tạo khác</t>
  </si>
  <si>
    <t xml:space="preserve">Đá quý, KL quý  và sản phẩm </t>
  </si>
  <si>
    <t>%</t>
  </si>
  <si>
    <t>Diện tích rừng bị thiệt hại (Ha)</t>
  </si>
  <si>
    <t>Cháy rừng</t>
  </si>
  <si>
    <t>Miền Nam</t>
  </si>
  <si>
    <t>Miền Bắc</t>
  </si>
  <si>
    <t>năm trước (%)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</si>
  <si>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</si>
  <si>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</si>
  <si>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</si>
  <si>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</si>
  <si>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</si>
  <si>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</si>
  <si>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</si>
  <si>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Thu hoạch lúa đông xuân</t>
  </si>
  <si>
    <t xml:space="preserve">Gieo cấy lúa hè thu </t>
  </si>
  <si>
    <t xml:space="preserve">    phân theo địa phương</t>
  </si>
  <si>
    <t>Diện tích</t>
  </si>
  <si>
    <t>Năng suất</t>
  </si>
  <si>
    <t>Sản lượng</t>
  </si>
  <si>
    <t>(Nghìn ha)</t>
  </si>
  <si>
    <t>(Tạ/ha)</t>
  </si>
  <si>
    <t>(Nghìn tấn)</t>
  </si>
  <si>
    <t>CẢ NƯỚC</t>
  </si>
  <si>
    <t>Đồng bằng sông Hồng</t>
  </si>
  <si>
    <t>Hải Dương</t>
  </si>
  <si>
    <t>Hưng Yên</t>
  </si>
  <si>
    <t>Ninh Bình</t>
  </si>
  <si>
    <t>Trung du và miền núi phía Bắc</t>
  </si>
  <si>
    <t>Hà Giang</t>
  </si>
  <si>
    <t>Cao Bằng</t>
  </si>
  <si>
    <t>Bắc Kạn</t>
  </si>
  <si>
    <t>Tuyên Quang</t>
  </si>
  <si>
    <t>Yên Bái</t>
  </si>
  <si>
    <t>Thái Nguyên</t>
  </si>
  <si>
    <t>Lạng Sơn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</si>
  <si>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</si>
  <si>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</si>
  <si>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</si>
  <si>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</si>
  <si>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</si>
  <si>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</si>
  <si>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Quảng Bình</t>
  </si>
  <si>
    <t>Quảng Trị</t>
  </si>
  <si>
    <t>Thừa Thiên-Huế</t>
  </si>
  <si>
    <t xml:space="preserve">Đà Nẵng </t>
  </si>
  <si>
    <t>Phú Yên</t>
  </si>
  <si>
    <t>Khánh Hòa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</si>
  <si>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</si>
  <si>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</si>
  <si>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</si>
  <si>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</si>
  <si>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</si>
  <si>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</si>
  <si>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</si>
  <si>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</si>
  <si>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 Dương</t>
  </si>
  <si>
    <t>Đồng bằng sông Cửu Long</t>
  </si>
  <si>
    <t>Tiền Giang</t>
  </si>
  <si>
    <t>Trà Vinh</t>
  </si>
  <si>
    <t>Vĩnh Long</t>
  </si>
  <si>
    <t>Đồng Tháp</t>
  </si>
  <si>
    <t>An Giang</t>
  </si>
  <si>
    <t>Hậu Giang</t>
  </si>
  <si>
    <t>Sản phẩm công nghiệp</t>
  </si>
  <si>
    <t>Chặt phá rừng</t>
  </si>
  <si>
    <t>Điện thoại và linh kiện</t>
  </si>
  <si>
    <t>Doanh nghiệp</t>
  </si>
  <si>
    <t xml:space="preserve"> so với cùng kỳ</t>
  </si>
  <si>
    <t>Bán buôn; bán lẻ; sửa chữa ô tô, xe máy</t>
  </si>
  <si>
    <t>Kinh doanh bất động sản</t>
  </si>
  <si>
    <t>Vận tải kho bãi</t>
  </si>
  <si>
    <t>Nông nghiệp, lâm nghiệp và thuỷ sản</t>
  </si>
  <si>
    <t>Tài chính, ngân hàng và bảo hiểm</t>
  </si>
  <si>
    <t>Sản xuất phân phối, điện, nước, gas</t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</si>
  <si>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</si>
  <si>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</si>
  <si>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</si>
  <si>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</si>
  <si>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Gieo trồng rau, đậu</t>
  </si>
  <si>
    <t>Gieo trồng màu lương thực</t>
  </si>
  <si>
    <t>năm trước</t>
  </si>
  <si>
    <t>so với vụ đông xuân 2018 (%)</t>
  </si>
  <si>
    <t xml:space="preserve"> vụ đông xuân năm 2019</t>
  </si>
  <si>
    <t>Vụ đông xuân năm 2019</t>
  </si>
  <si>
    <t>Cà Mau</t>
  </si>
  <si>
    <t>Thực hiện vụ đông xuân 2019</t>
  </si>
  <si>
    <t>Số cây lâm nghiệp trồng phân tán (Triệu cây)</t>
  </si>
  <si>
    <t>Diện tích rừng trồng mới tập trung (Nghìn ha)</t>
  </si>
  <si>
    <t>So với cùng kỳ năm trước (%)</t>
  </si>
  <si>
    <t xml:space="preserve">Cộng dồn </t>
  </si>
  <si>
    <t>Sản lượng sữa bò tươi (Nghìn tấn)</t>
  </si>
  <si>
    <t>Trứng gia cầm (Triệu quả)</t>
  </si>
  <si>
    <t>Sản lượng thịt gia cầm hơi xuất chuồng
(Nghìn tấn)</t>
  </si>
  <si>
    <t>Sản lượng thịt lợn hơi xuất chuồng
(Nghìn tấn)</t>
  </si>
  <si>
    <t>Sản lượng thịt bò hơi xuất chuồng
(Nghìn tấn)</t>
  </si>
  <si>
    <t>Sản lượng thịt trâu hơi xuất chuồng
(Nghìn tấn)</t>
  </si>
  <si>
    <t>Thủy sản khác</t>
  </si>
  <si>
    <t>năm 2019</t>
  </si>
  <si>
    <t>tái chế phế liệu</t>
  </si>
  <si>
    <t>Hoạt động thu gom, xử lý và tiêu huỷ rác thải;</t>
  </si>
  <si>
    <t>rác thải, nước thải</t>
  </si>
  <si>
    <t>Cung cấp nước; hoạt động quản lý và xử lý</t>
  </si>
  <si>
    <t>Sửa chữa, bảo dưỡng và lắp đặt máy móc, thiết bị</t>
  </si>
  <si>
    <t>Công nghiệp chế biến, chế tạo khác</t>
  </si>
  <si>
    <t>Sản xuất máy móc, thiết bị chưa được phân vào đâu</t>
  </si>
  <si>
    <t>và sản phẩm quang học</t>
  </si>
  <si>
    <t>Sản xuất sản phẩm điện tử, máy vi tính</t>
  </si>
  <si>
    <t>(trừ máy móc, thiết bị)</t>
  </si>
  <si>
    <t>Sản xuất sản phẩm từ kim loại đúc sẵn</t>
  </si>
  <si>
    <t>In, sao chép bản ghi các loại</t>
  </si>
  <si>
    <t>rơm, rạ và vật liệu tết bện</t>
  </si>
  <si>
    <t>(trừ giường, tủ, bàn ghế); sản xuất sản phẩm từ</t>
  </si>
  <si>
    <t>Chế biến gỗ và sản xuất sản phẩm từ gỗ, tre, nứa</t>
  </si>
  <si>
    <t>Hoạt động dịch vụ hỗ trợ khai thác mỏ và quặng</t>
  </si>
  <si>
    <t>trước</t>
  </si>
  <si>
    <t xml:space="preserve">tháng </t>
  </si>
  <si>
    <t xml:space="preserve">năm 2019 </t>
  </si>
  <si>
    <t>Ước tính quý II</t>
  </si>
  <si>
    <t>Thực hiện quý I</t>
  </si>
  <si>
    <t>Nghìn 
tỷ đồng</t>
  </si>
  <si>
    <t>Linh kiện điện thoại</t>
  </si>
  <si>
    <t>Alumin</t>
  </si>
  <si>
    <t>Xăng, dầu</t>
  </si>
  <si>
    <t>Sản xuất máy móc, thiết bị 
chưa được phân vào đâu</t>
  </si>
  <si>
    <t>sản phẩm từ rơm, rạ và vật liệu tết bện</t>
  </si>
  <si>
    <t xml:space="preserve"> tre, nứa (trừ giường, tủ, bàn ghế); sản xuất </t>
  </si>
  <si>
    <t>Chế biến gỗ và sản xuất sản phẩm từ gỗ,</t>
  </si>
  <si>
    <t>30/6/2019</t>
  </si>
  <si>
    <t>Xử lý ô nhiễm và hoạt động quản lý chất thải khác</t>
  </si>
  <si>
    <t>Hoạt động thu gom, xử lý và tiêu huỷ rác thải; tái chế phế liệu</t>
  </si>
  <si>
    <t>Cung cấp nước; hoạt động quản lý và xử lý rác thải, nước thải</t>
  </si>
  <si>
    <t>Sản xuất sản phẩm điện tử, máy vi tính và sản phẩm quang học</t>
  </si>
  <si>
    <t>Sản xuất sản phẩm từ kim loại đúc sẵn (trừ máy móc, thiết bị)</t>
  </si>
  <si>
    <t xml:space="preserve"> tủ, bàn ghế); sản xuất sản phẩm từ rơm, rạ và vật liệu tết bện</t>
  </si>
  <si>
    <t>Chế biến gỗ và sản xuất sản phẩm từ gỗ, tre, nứa (trừ giường,</t>
  </si>
  <si>
    <t>1/6/2019 so với</t>
  </si>
  <si>
    <t>Đường thủy nội địa</t>
  </si>
  <si>
    <t>II. Luân chuyển (Triệu HK.km)</t>
  </si>
  <si>
    <t>I. Vận chuyển (Nghìn HK)</t>
  </si>
  <si>
    <t>trước (%)</t>
  </si>
  <si>
    <t>2019 (%)</t>
  </si>
  <si>
    <t>tháng 5 năm</t>
  </si>
  <si>
    <t>2019 so với</t>
  </si>
  <si>
    <t>II. Luân chuyển (Triệu tấn.km)</t>
  </si>
  <si>
    <t>I. Vận chuyển (Nghìn tấn)</t>
  </si>
  <si>
    <t>Một số nước khác thuộc châu Mỹ</t>
  </si>
  <si>
    <t>Máy móc thiết bị, dụng cụ PT</t>
  </si>
  <si>
    <t>Máy ảnh, máy quay phim và LK</t>
  </si>
  <si>
    <t>Sản phẩm từ chất dẻo</t>
  </si>
  <si>
    <t>MẶT HÀNG CHỦ YẾU</t>
  </si>
  <si>
    <t>6 tháng năm 2019</t>
  </si>
  <si>
    <t>Tháng 6 năm 2019</t>
  </si>
  <si>
    <t>Nghìn tấn; Triệu USD</t>
  </si>
  <si>
    <t>Điện tử, máy tính và LK</t>
  </si>
  <si>
    <t>Quý II năm 2019</t>
  </si>
  <si>
    <t>Quý I năm 2019</t>
  </si>
  <si>
    <t>-</t>
  </si>
  <si>
    <t xml:space="preserve">Ô tô </t>
  </si>
  <si>
    <t>Máy móc, thiết bị, DC, PT</t>
  </si>
  <si>
    <t>Điện thoại các loại và linh kiện</t>
  </si>
  <si>
    <t xml:space="preserve">Dịch vụ khác </t>
  </si>
  <si>
    <t xml:space="preserve">Dịch vụ Chính phủ </t>
  </si>
  <si>
    <t xml:space="preserve">Dịch vụ bảo hiểm </t>
  </si>
  <si>
    <t>Dịch vụ tài chính</t>
  </si>
  <si>
    <t>Dịch vụ bưu chính viễn thông</t>
  </si>
  <si>
    <t xml:space="preserve">Dịch vụ vận tải </t>
  </si>
  <si>
    <t>Dịch vụ du lịch</t>
  </si>
  <si>
    <t>II.  NHẬP KHẨU DỊCH VỤ</t>
  </si>
  <si>
    <t>I.  XUẤT KHẨU DỊCH VỤ</t>
  </si>
  <si>
    <t>Triệu USD</t>
  </si>
  <si>
    <r>
      <rPr>
        <vertAlign val="superscript"/>
        <sz val="9"/>
        <rFont val="Arial"/>
        <family val="2"/>
      </rPr>
      <t>(*)</t>
    </r>
    <r>
      <rPr>
        <sz val="9"/>
        <rFont val="Arial"/>
        <family val="2"/>
      </rPr>
      <t>Chiếc, triệu USD</t>
    </r>
  </si>
  <si>
    <r>
      <rPr>
        <i/>
        <sz val="9"/>
        <rFont val="Arial"/>
        <family val="2"/>
      </rPr>
      <t>Trong đó:</t>
    </r>
    <r>
      <rPr>
        <sz val="9"/>
        <rFont val="Arial"/>
        <family val="2"/>
      </rPr>
      <t xml:space="preserve"> Nguyên chiếc</t>
    </r>
    <r>
      <rPr>
        <vertAlign val="superscript"/>
        <sz val="9"/>
        <rFont val="Arial"/>
        <family val="2"/>
      </rPr>
      <t>(*)</t>
    </r>
  </si>
  <si>
    <t xml:space="preserve">       và lạm phát cơ bản tháng 6 năm 2019</t>
  </si>
  <si>
    <t>Tháng 6 năm 2019 so với:</t>
  </si>
  <si>
    <t>hơi nước và điều hòa không khí</t>
  </si>
  <si>
    <t>Sản xuất và phân phối điện, khí đốt, nước nóng,</t>
  </si>
  <si>
    <t xml:space="preserve">Công nghiệp </t>
  </si>
  <si>
    <t>Quý II năm 2019 so với</t>
  </si>
  <si>
    <t>Sử dụng cho sản xuất công nghiệp</t>
  </si>
  <si>
    <t xml:space="preserve">      các quý năm 2019</t>
  </si>
  <si>
    <t>mức</t>
  </si>
  <si>
    <t>Cơ</t>
  </si>
  <si>
    <t>Tổng</t>
  </si>
  <si>
    <t>So với cùng kỳ</t>
  </si>
  <si>
    <t>Cộng dồn 6 tháng</t>
  </si>
  <si>
    <t xml:space="preserve">      tháng 6 và 6 tháng năm 2019</t>
  </si>
  <si>
    <t>cấu (%)</t>
  </si>
  <si>
    <t>so với  cùng kỳ</t>
  </si>
  <si>
    <t>Bộ Công thương</t>
  </si>
  <si>
    <t>Bộ Văn hóa, Thể thao và Du lịch</t>
  </si>
  <si>
    <t>Bộ Giáo dục - Đào tạo</t>
  </si>
  <si>
    <t>Bộ Giao thông vận tải</t>
  </si>
  <si>
    <t xml:space="preserve">     tháng 6 và 6 tháng năm 2019</t>
  </si>
  <si>
    <t>năm 2019 (%)</t>
  </si>
  <si>
    <t>năm trước  (%)</t>
  </si>
  <si>
    <t>Dự án; Triệu USD</t>
  </si>
  <si>
    <t>Vốn đăng ký</t>
  </si>
  <si>
    <t>cấp mới</t>
  </si>
  <si>
    <t>điều chỉnh</t>
  </si>
  <si>
    <t>Trung Quốc</t>
  </si>
  <si>
    <t>Lúc-xăm-bua</t>
  </si>
  <si>
    <t xml:space="preserve">Lao động từ 15 tuổi trở lên 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</si>
  <si>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</si>
  <si>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</si>
  <si>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</si>
  <si>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</si>
  <si>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</si>
  <si>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>Phân theo giới tính</t>
  </si>
  <si>
    <t xml:space="preserve">Lực lượng lao động từ 15 tuổi trở lên </t>
  </si>
  <si>
    <t>Cơ cấu - %</t>
  </si>
  <si>
    <t>Nghìn người</t>
  </si>
  <si>
    <t xml:space="preserve"> năm 2019</t>
  </si>
  <si>
    <t>Ước tính 6 tháng đầu năm 2019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</si>
  <si>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</si>
  <si>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</si>
  <si>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</si>
  <si>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</si>
  <si>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</si>
  <si>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</si>
  <si>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23. Tổng mức bán lẻ hàng hóa và doanh thu dịch vụ tiêu dùng</t>
  </si>
  <si>
    <t>Bình quân</t>
  </si>
  <si>
    <t xml:space="preserve">năm </t>
  </si>
  <si>
    <t>và xử lý rác thải, nước thải</t>
  </si>
  <si>
    <t xml:space="preserve">Cung cấp nước, hoạt động quản lý </t>
  </si>
  <si>
    <t>Sơ bộ</t>
  </si>
  <si>
    <t>1. Tổng sản phẩm trong nước theo giá hiện hành</t>
  </si>
  <si>
    <t>2. Tổng sản phẩm trong nước theo giá so sánh 2010</t>
  </si>
  <si>
    <t xml:space="preserve">   Khai khoáng</t>
  </si>
  <si>
    <t xml:space="preserve">   Công nghiệp chế biến, chế tạo</t>
  </si>
  <si>
    <t xml:space="preserve">   Sản xuất và phân phối điện, khí đốt, nước nóng,
   hơi nước và điều hòa không khí</t>
  </si>
  <si>
    <t xml:space="preserve">   Cung cấp nước; hoạt động quản lý
   và xử lý rác thải, nước thải</t>
  </si>
  <si>
    <t>Cơ cấu (%)</t>
  </si>
  <si>
    <t>3. Sản xuất nông nghiệp đến ngày 15 tháng 6 năm 2019</t>
  </si>
  <si>
    <t>4. Sản xuất vụ đông xuân năm 2019</t>
  </si>
  <si>
    <t xml:space="preserve">5. Diện tích, năng suất, sản lượng lúa đông xuân năm 2019 </t>
  </si>
  <si>
    <r>
      <t xml:space="preserve">5.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2019</t>
    </r>
  </si>
  <si>
    <t xml:space="preserve">6. Sản phẩm chăn nuôi </t>
  </si>
  <si>
    <t>7. Kết quả sản xuất lâm nghiệp</t>
  </si>
  <si>
    <t xml:space="preserve">8. Sản lượng thủy sản </t>
  </si>
  <si>
    <t>9. Chỉ số sản xuất công nghiệp tháng 6 và 6 tháng năm 2019</t>
  </si>
  <si>
    <t>10. Chỉ số sản xuất công nghiệp các quý năm 2019</t>
  </si>
  <si>
    <t>11. Một số sản phẩm chủ yếu của ngành công nghiệp</t>
  </si>
  <si>
    <t>12. Một số sản phẩm chủ yếu của ngành công nghiệp các quý năm 2019</t>
  </si>
  <si>
    <t>13. Chỉ số tiêu thụ và tồn kho ngành công nghiệp chế biến, chế tạo</t>
  </si>
  <si>
    <t xml:space="preserve">14. Chỉ số sử dụng lao động của doanh nghiệp công nghiệp </t>
  </si>
  <si>
    <t>15. Doanh nghiệp đăng ký thành lập mới</t>
  </si>
  <si>
    <t>16. Doanh nghiệp quay trở lại hoạt động</t>
  </si>
  <si>
    <t>17. Doanh nghiệp tạm ngừng kinh doanh có thời hạn</t>
  </si>
  <si>
    <t>18. Doanh nghiệp hoàn tất thủ tục giải thể</t>
  </si>
  <si>
    <t>19. Vốn đầu tư phát triển toàn xã hội thực hiện theo giá hiện hành</t>
  </si>
  <si>
    <t>20. Vốn đầu tư thực hiện từ nguồn ngân sách Nhà nước</t>
  </si>
  <si>
    <t>21. Vốn đầu tư thực hiện từ nguồn ngân sách Nhà nước các quý năm 2019</t>
  </si>
  <si>
    <t>22. Đầu tư trực tiếp của nước ngoài được cấp phép từ 01/01- 20/6/2019</t>
  </si>
  <si>
    <t>24. Tổng mức bán lẻ hàng hóa và doanh thu dịch vụ tiêu dùng</t>
  </si>
  <si>
    <t>25. Hàng hóa xuất khẩu</t>
  </si>
  <si>
    <t>26. Hàng hóa xuất khẩu các quý năm 2019</t>
  </si>
  <si>
    <t>27. Hàng hóa nhập khẩu</t>
  </si>
  <si>
    <t>28. Hàng hóa nhập khẩu các quý năm 2019</t>
  </si>
  <si>
    <t>29. Xuất, nhập khẩu dịch vụ</t>
  </si>
  <si>
    <t xml:space="preserve">30. Chỉ số giá tiêu dùng, chỉ số giá vàng, chỉ số giá đô la Mỹ </t>
  </si>
  <si>
    <r>
      <t>31. Chỉ số giá sản xuất</t>
    </r>
    <r>
      <rPr>
        <b/>
        <sz val="12"/>
        <color rgb="FFFF0000"/>
        <rFont val="Arial"/>
        <family val="2"/>
      </rPr>
      <t xml:space="preserve"> </t>
    </r>
  </si>
  <si>
    <t>32. Chỉ số giá nguyên liệu, nhiên liệu, vật liệu dùng cho sản xuất</t>
  </si>
  <si>
    <t>33. Chỉ số giá vận tải, kho bãi</t>
  </si>
  <si>
    <r>
      <t>34. Chỉ số giá xuất khẩu hàng hóa</t>
    </r>
    <r>
      <rPr>
        <b/>
        <sz val="12"/>
        <color rgb="FFFF0000"/>
        <rFont val="Arial"/>
        <family val="2"/>
      </rPr>
      <t xml:space="preserve"> </t>
    </r>
  </si>
  <si>
    <t>35. Chỉ số giá nhập khẩu hàng hóa</t>
  </si>
  <si>
    <r>
      <t>36. Tỷ giá thương mại hàng hóa</t>
    </r>
    <r>
      <rPr>
        <b/>
        <sz val="12"/>
        <color rgb="FFFF0000"/>
        <rFont val="Arial"/>
        <family val="2"/>
      </rPr>
      <t xml:space="preserve"> </t>
    </r>
  </si>
  <si>
    <t>37. Vận tải hành khách</t>
  </si>
  <si>
    <t>38. Vận tải hành khách các quý năm 2019</t>
  </si>
  <si>
    <t>39. Vận tải hàng hoá</t>
  </si>
  <si>
    <t>40. Vận tải hàng hoá các quý năm 2019</t>
  </si>
  <si>
    <t>41. Khách quốc tế đến Việt Nam</t>
  </si>
  <si>
    <t>42. Khách quốc tế đến Việt Nam các quý năm 2019</t>
  </si>
  <si>
    <t xml:space="preserve">43. Một số chỉ tiêu lao động </t>
  </si>
  <si>
    <t>44. Tỷ lệ thất nghiệp và tỷ lệ thiếu việc làm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</si>
  <si>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</si>
  <si>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</si>
  <si>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</si>
  <si>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</si>
  <si>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</si>
  <si>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</si>
  <si>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</si>
  <si>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Triệu đồng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</si>
  <si>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</si>
  <si>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</si>
  <si>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</si>
  <si>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</si>
  <si>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</si>
  <si>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</si>
  <si>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</si>
  <si>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</si>
  <si>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</si>
  <si>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</si>
  <si>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</si>
  <si>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</si>
  <si>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Số người bị thương nhẹ</t>
  </si>
  <si>
    <t>Va chạm giao thông</t>
  </si>
  <si>
    <t>Từ ít nghiêm trọng trở lên</t>
  </si>
  <si>
    <t>Tổng số vụ tai nạn giao thông</t>
  </si>
  <si>
    <t>Tai nạn giao thông</t>
  </si>
  <si>
    <t>Tấn</t>
  </si>
  <si>
    <t>Lương thực hỗ trợ thiếu đói</t>
  </si>
  <si>
    <t>Số nhân khẩu thiếu đói</t>
  </si>
  <si>
    <t>Nghìn lượt hộ</t>
  </si>
  <si>
    <t>Số hộ thiếu đói</t>
  </si>
  <si>
    <t>Thiếu đói trong nông dân</t>
  </si>
  <si>
    <t>9 tháng</t>
  </si>
  <si>
    <t>Quý III</t>
  </si>
  <si>
    <t>45. Một số chỉ tiêu xã hội - môi trường</t>
  </si>
  <si>
    <t>Dịch vụ việc làm; du lịch; cho thuê máy móc
thiết bị, đồ dùng và các dịch vụ hỗ trợ khác</t>
  </si>
  <si>
    <t>Tăng/giảm so với vụ đông xuân 2018 (%)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</si>
</sst>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,##0_-;\-&quot;$&quot;* #,##0_-;_-&quot;$&quot;* &quot;-&quot;_-;_-@_-"/>
    <numFmt numFmtId="169" formatCode="#,##0.0;[Red]\-#,##0.0"/>
    <numFmt numFmtId="170" formatCode="#.##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\-#,##0.0"/>
    <numFmt numFmtId="200" formatCode="0.0%"/>
    <numFmt numFmtId="201" formatCode="_(* #,##0_);_(* \(#,##0\);_(* &quot;-&quot;??_);_(@_)"/>
    <numFmt numFmtId="202" formatCode="_(* #,##0.0_);_(* \(#,##0.0\);_(* &quot;-&quot;??_);_(@_)"/>
    <numFmt numFmtId="203" formatCode="_-&quot;$&quot;* #.##0_-;\-&quot;$&quot;* #.##0_-;_-&quot;$&quot;* &quot;-&quot;_-;_-@_-"/>
    <numFmt numFmtId="204" formatCode="&quot;\&quot;#.##0.00;[Red]&quot;\&quot;&quot;\&quot;&quot;\&quot;&quot;\&quot;&quot;\&quot;&quot;\&quot;\-#.##0.00"/>
    <numFmt numFmtId="205" formatCode="_(* #,##0.000_);_(* \(#,##0.000\);_(* &quot;-&quot;??_);_(@_)"/>
    <numFmt numFmtId="206" formatCode="#,##0.0000_);\(#,##0.0000\)"/>
  </numFmts>
  <fonts count="152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BEAM-Time-T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.5"/>
      <name val=".VnTime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1.5"/>
      <name val=".VnTime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i/>
      <sz val="9.5"/>
      <name val="Arial"/>
      <family val="2"/>
    </font>
    <font>
      <b/>
      <sz val="11"/>
      <name val="Times New Roman"/>
      <family val="1"/>
    </font>
    <font>
      <vertAlign val="superscript"/>
      <sz val="10"/>
      <name val="Arial"/>
      <family val="2"/>
    </font>
    <font>
      <sz val="9"/>
      <color indexed="8"/>
      <name val="Times New Roman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4"/>
      <name val="Times New Roman"/>
      <family val="1"/>
      <charset val="163"/>
    </font>
    <font>
      <i/>
      <sz val="10"/>
      <color theme="1"/>
      <name val="Arial"/>
      <family val="2"/>
    </font>
    <font>
      <i/>
      <sz val="12"/>
      <name val="Arial"/>
      <family val="2"/>
    </font>
    <font>
      <b/>
      <sz val="10"/>
      <name val="Arial"/>
      <family val="2"/>
      <charset val="163"/>
    </font>
    <font>
      <sz val="10"/>
      <color theme="1"/>
      <name val="Calibri"/>
      <family val="2"/>
      <scheme val="minor"/>
    </font>
    <font>
      <b/>
      <sz val="10"/>
      <name val=".VnTime"/>
      <family val="2"/>
    </font>
    <font>
      <b/>
      <sz val="9.5"/>
      <name val="Arial "/>
    </font>
    <font>
      <b/>
      <sz val="9.5"/>
      <name val=".VnTime"/>
      <family val="2"/>
    </font>
    <font>
      <sz val="9.5"/>
      <name val="Arial "/>
    </font>
    <font>
      <b/>
      <sz val="9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sz val="9"/>
      <color indexed="10"/>
      <name val="Arial"/>
      <family val="2"/>
    </font>
    <font>
      <b/>
      <i/>
      <sz val="10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Times New Roman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7">
    <xf numFmtId="0" fontId="0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168" fontId="24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0" fontId="6" fillId="0" borderId="0" applyFon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65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9" fillId="0" borderId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168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71" fontId="30" fillId="0" borderId="0" applyFont="0" applyFill="0" applyBorder="0" applyAlignment="0" applyProtection="0"/>
    <xf numFmtId="165" fontId="24" fillId="0" borderId="0" applyFont="0" applyFill="0" applyBorder="0" applyAlignment="0" applyProtection="0"/>
    <xf numFmtId="4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66" fontId="24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7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65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0" fillId="0" borderId="0" applyFont="0" applyFill="0" applyBorder="0" applyAlignment="0" applyProtection="0"/>
    <xf numFmtId="165" fontId="24" fillId="0" borderId="0" applyFont="0" applyFill="0" applyBorder="0" applyAlignment="0" applyProtection="0"/>
    <xf numFmtId="17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68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3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4" fillId="0" borderId="0"/>
    <xf numFmtId="0" fontId="34" fillId="2" borderId="0" applyNumberFormat="0"/>
    <xf numFmtId="0" fontId="34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4" fillId="0" borderId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5" fillId="2" borderId="0" applyNumberFormat="0"/>
    <xf numFmtId="0" fontId="34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9" fontId="36" fillId="0" borderId="0" applyBorder="0" applyAlignment="0" applyProtection="0"/>
    <xf numFmtId="0" fontId="37" fillId="3" borderId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3" borderId="0"/>
    <xf numFmtId="0" fontId="40" fillId="0" borderId="0">
      <alignment wrapText="1"/>
    </xf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173" fontId="2" fillId="0" borderId="0" applyFont="0" applyFill="0" applyBorder="0" applyAlignment="0" applyProtection="0"/>
    <xf numFmtId="0" fontId="42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4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176" fontId="43" fillId="0" borderId="0" applyFont="0" applyFill="0" applyBorder="0" applyAlignment="0" applyProtection="0"/>
    <xf numFmtId="177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177" fontId="43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44" fillId="5" borderId="0" applyNumberFormat="0" applyBorder="0" applyAlignment="0" applyProtection="0"/>
    <xf numFmtId="0" fontId="42" fillId="0" borderId="0"/>
    <xf numFmtId="0" fontId="45" fillId="0" borderId="0"/>
    <xf numFmtId="0" fontId="42" fillId="0" borderId="0"/>
    <xf numFmtId="37" fontId="46" fillId="0" borderId="0"/>
    <xf numFmtId="0" fontId="47" fillId="0" borderId="0"/>
    <xf numFmtId="178" fontId="2" fillId="0" borderId="0" applyFill="0" applyBorder="0" applyAlignment="0"/>
    <xf numFmtId="178" fontId="31" fillId="0" borderId="0" applyFill="0" applyBorder="0" applyAlignment="0"/>
    <xf numFmtId="178" fontId="31" fillId="0" borderId="0" applyFill="0" applyBorder="0" applyAlignment="0"/>
    <xf numFmtId="0" fontId="48" fillId="22" borderId="4" applyNumberFormat="0" applyAlignment="0" applyProtection="0"/>
    <xf numFmtId="0" fontId="49" fillId="0" borderId="0"/>
    <xf numFmtId="179" fontId="30" fillId="0" borderId="0" applyFont="0" applyFill="0" applyBorder="0" applyAlignment="0" applyProtection="0"/>
    <xf numFmtId="0" fontId="50" fillId="23" borderId="5" applyNumberFormat="0" applyAlignment="0" applyProtection="0"/>
    <xf numFmtId="41" fontId="51" fillId="0" borderId="0" applyFont="0" applyFill="0" applyBorder="0" applyAlignment="0" applyProtection="0"/>
    <xf numFmtId="180" fontId="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8" fillId="0" borderId="0" applyFont="0" applyFill="0" applyBorder="0" applyAlignment="0" applyProtection="0"/>
    <xf numFmtId="180" fontId="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3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38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2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4" fillId="0" borderId="0" applyFont="0" applyFill="0" applyBorder="0" applyAlignment="0" applyProtection="0"/>
    <xf numFmtId="18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2" fillId="0" borderId="0" applyFont="0" applyFill="0" applyBorder="0" applyAlignment="0" applyProtection="0"/>
    <xf numFmtId="186" fontId="45" fillId="0" borderId="0"/>
    <xf numFmtId="3" fontId="2" fillId="0" borderId="0" applyFont="0" applyFill="0" applyBorder="0" applyAlignment="0" applyProtection="0"/>
    <xf numFmtId="0" fontId="57" fillId="0" borderId="0">
      <alignment horizontal="center"/>
    </xf>
    <xf numFmtId="187" fontId="31" fillId="0" borderId="0" applyFont="0" applyFill="0" applyBorder="0" applyAlignment="0" applyProtection="0"/>
    <xf numFmtId="188" fontId="2" fillId="0" borderId="0" applyFont="0" applyFill="0" applyBorder="0" applyAlignment="0" applyProtection="0"/>
    <xf numFmtId="189" fontId="2" fillId="0" borderId="0"/>
    <xf numFmtId="0" fontId="2" fillId="0" borderId="0" applyFont="0" applyFill="0" applyBorder="0" applyAlignment="0" applyProtection="0"/>
    <xf numFmtId="3" fontId="58" fillId="0" borderId="6">
      <alignment horizontal="left" vertical="top" wrapText="1"/>
    </xf>
    <xf numFmtId="190" fontId="2" fillId="0" borderId="0"/>
    <xf numFmtId="191" fontId="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0" fillId="0" borderId="0">
      <alignment vertical="top" wrapText="1"/>
    </xf>
    <xf numFmtId="0" fontId="61" fillId="6" borderId="0" applyNumberFormat="0" applyBorder="0" applyAlignment="0" applyProtection="0"/>
    <xf numFmtId="38" fontId="16" fillId="24" borderId="0" applyNumberFormat="0" applyBorder="0" applyAlignment="0" applyProtection="0"/>
    <xf numFmtId="0" fontId="62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4" fillId="0" borderId="8" applyNumberFormat="0" applyFill="0" applyAlignment="0" applyProtection="0"/>
    <xf numFmtId="0" fontId="64" fillId="0" borderId="0" applyNumberFormat="0" applyFill="0" applyBorder="0" applyAlignment="0" applyProtection="0"/>
    <xf numFmtId="0" fontId="63" fillId="0" borderId="0" applyProtection="0"/>
    <xf numFmtId="0" fontId="3" fillId="0" borderId="0" applyProtection="0"/>
    <xf numFmtId="0" fontId="65" fillId="0" borderId="0" applyNumberFormat="0" applyFill="0" applyBorder="0" applyAlignment="0" applyProtection="0">
      <alignment vertical="top"/>
      <protection locked="0"/>
    </xf>
    <xf numFmtId="10" fontId="16" fillId="24" borderId="9" applyNumberFormat="0" applyBorder="0" applyAlignment="0" applyProtection="0"/>
    <xf numFmtId="0" fontId="66" fillId="9" borderId="4" applyNumberFormat="0" applyAlignment="0" applyProtection="0"/>
    <xf numFmtId="0" fontId="2" fillId="0" borderId="0"/>
    <xf numFmtId="0" fontId="67" fillId="0" borderId="10" applyNumberFormat="0" applyFill="0" applyAlignment="0" applyProtection="0"/>
    <xf numFmtId="0" fontId="68" fillId="0" borderId="11"/>
    <xf numFmtId="164" fontId="2" fillId="0" borderId="12"/>
    <xf numFmtId="164" fontId="31" fillId="0" borderId="12"/>
    <xf numFmtId="164" fontId="31" fillId="0" borderId="12"/>
    <xf numFmtId="192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4" fillId="0" borderId="0" applyNumberFormat="0" applyFont="0" applyFill="0" applyAlignment="0"/>
    <xf numFmtId="0" fontId="69" fillId="25" borderId="0" applyNumberFormat="0" applyBorder="0" applyAlignment="0" applyProtection="0"/>
    <xf numFmtId="0" fontId="45" fillId="0" borderId="0"/>
    <xf numFmtId="0" fontId="6" fillId="0" borderId="0">
      <alignment horizontal="left"/>
    </xf>
    <xf numFmtId="37" fontId="70" fillId="0" borderId="0"/>
    <xf numFmtId="0" fontId="6" fillId="0" borderId="0">
      <alignment horizontal="left"/>
    </xf>
    <xf numFmtId="194" fontId="71" fillId="0" borderId="0"/>
    <xf numFmtId="194" fontId="7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5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1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1" fillId="0" borderId="0"/>
    <xf numFmtId="0" fontId="38" fillId="0" borderId="0"/>
    <xf numFmtId="0" fontId="38" fillId="0" borderId="0"/>
    <xf numFmtId="0" fontId="21" fillId="0" borderId="0"/>
    <xf numFmtId="0" fontId="7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1" fillId="0" borderId="0"/>
    <xf numFmtId="0" fontId="2" fillId="0" borderId="0"/>
    <xf numFmtId="0" fontId="6" fillId="0" borderId="0"/>
    <xf numFmtId="0" fontId="6" fillId="0" borderId="0"/>
    <xf numFmtId="0" fontId="38" fillId="0" borderId="0"/>
    <xf numFmtId="0" fontId="38" fillId="0" borderId="0"/>
    <xf numFmtId="0" fontId="38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8" fillId="0" borderId="0"/>
    <xf numFmtId="0" fontId="31" fillId="0" borderId="0"/>
    <xf numFmtId="0" fontId="31" fillId="0" borderId="0"/>
    <xf numFmtId="0" fontId="31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5" fillId="2" borderId="0" applyNumberFormat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73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1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2" fillId="26" borderId="13" applyNumberFormat="0" applyFont="0" applyAlignment="0" applyProtection="0"/>
    <xf numFmtId="0" fontId="74" fillId="22" borderId="14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3" fillId="0" borderId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95" fontId="2" fillId="0" borderId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2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19" fillId="0" borderId="0"/>
    <xf numFmtId="0" fontId="81" fillId="0" borderId="15"/>
    <xf numFmtId="0" fontId="68" fillId="0" borderId="0"/>
    <xf numFmtId="0" fontId="82" fillId="0" borderId="0" applyFont="0">
      <alignment horizontal="centerContinuous"/>
    </xf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3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6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97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91" fillId="0" borderId="0"/>
    <xf numFmtId="0" fontId="4" fillId="0" borderId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168" fontId="15" fillId="0" borderId="0" applyFont="0" applyFill="0" applyBorder="0" applyAlignment="0" applyProtection="0"/>
    <xf numFmtId="198" fontId="92" fillId="0" borderId="0" applyFont="0" applyFill="0" applyBorder="0" applyAlignment="0" applyProtection="0"/>
    <xf numFmtId="184" fontId="15" fillId="0" borderId="0" applyFont="0" applyFill="0" applyBorder="0" applyAlignment="0" applyProtection="0"/>
    <xf numFmtId="0" fontId="1" fillId="0" borderId="0"/>
    <xf numFmtId="0" fontId="21" fillId="0" borderId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9" fillId="0" borderId="0" applyAlignment="0">
      <alignment vertical="top" wrapText="1"/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Alignment="0">
      <alignment vertical="top" wrapText="1"/>
      <protection locked="0"/>
    </xf>
    <xf numFmtId="0" fontId="19" fillId="0" borderId="0" applyAlignment="0">
      <alignment vertical="top" wrapText="1"/>
      <protection locked="0"/>
    </xf>
    <xf numFmtId="0" fontId="19" fillId="0" borderId="0" applyAlignment="0">
      <alignment vertical="top" wrapText="1"/>
      <protection locked="0"/>
    </xf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93" fillId="0" borderId="6">
      <alignment horizontal="right"/>
    </xf>
    <xf numFmtId="0" fontId="38" fillId="0" borderId="0"/>
    <xf numFmtId="0" fontId="95" fillId="0" borderId="0"/>
    <xf numFmtId="0" fontId="54" fillId="0" borderId="0"/>
    <xf numFmtId="176" fontId="6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1" fillId="0" borderId="0"/>
    <xf numFmtId="0" fontId="6" fillId="0" borderId="0"/>
    <xf numFmtId="0" fontId="102" fillId="0" borderId="0"/>
    <xf numFmtId="0" fontId="19" fillId="0" borderId="0" applyAlignment="0">
      <alignment vertical="top" wrapText="1"/>
      <protection locked="0"/>
    </xf>
    <xf numFmtId="0" fontId="38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110" fillId="0" borderId="0"/>
    <xf numFmtId="0" fontId="2" fillId="0" borderId="0"/>
    <xf numFmtId="0" fontId="11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6" fillId="0" borderId="0"/>
    <xf numFmtId="0" fontId="10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6" fillId="0" borderId="0"/>
    <xf numFmtId="0" fontId="32" fillId="0" borderId="0"/>
    <xf numFmtId="0" fontId="32" fillId="0" borderId="0"/>
    <xf numFmtId="0" fontId="2" fillId="0" borderId="0"/>
    <xf numFmtId="0" fontId="6" fillId="0" borderId="0"/>
    <xf numFmtId="0" fontId="2" fillId="0" borderId="0"/>
    <xf numFmtId="0" fontId="38" fillId="0" borderId="0"/>
    <xf numFmtId="0" fontId="2" fillId="0" borderId="0"/>
    <xf numFmtId="180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2" fillId="0" borderId="0"/>
    <xf numFmtId="0" fontId="38" fillId="0" borderId="0"/>
    <xf numFmtId="0" fontId="2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2" fillId="0" borderId="0"/>
    <xf numFmtId="0" fontId="32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54" fillId="0" borderId="0"/>
    <xf numFmtId="0" fontId="1" fillId="0" borderId="0"/>
    <xf numFmtId="0" fontId="2" fillId="0" borderId="0"/>
    <xf numFmtId="0" fontId="1" fillId="0" borderId="0"/>
    <xf numFmtId="203" fontId="6" fillId="0" borderId="0" applyFont="0" applyFill="0" applyBorder="0" applyAlignment="0" applyProtection="0"/>
    <xf numFmtId="0" fontId="144" fillId="0" borderId="0"/>
    <xf numFmtId="204" fontId="6" fillId="0" borderId="0" applyFont="0" applyFill="0" applyBorder="0" applyAlignment="0" applyProtection="0"/>
    <xf numFmtId="0" fontId="148" fillId="0" borderId="0"/>
    <xf numFmtId="0" fontId="1" fillId="0" borderId="0"/>
    <xf numFmtId="0" fontId="1" fillId="0" borderId="0"/>
    <xf numFmtId="201" fontId="6" fillId="0" borderId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38" fillId="0" borderId="0"/>
    <xf numFmtId="0" fontId="38" fillId="0" borderId="0"/>
  </cellStyleXfs>
  <cellXfs count="884">
    <xf numFmtId="0" fontId="0" fillId="0" borderId="0" xfId="0"/>
    <xf numFmtId="0" fontId="3" fillId="0" borderId="0" xfId="1" applyNumberFormat="1" applyFont="1" applyAlignment="1"/>
    <xf numFmtId="0" fontId="2" fillId="0" borderId="0" xfId="2" applyFont="1" applyBorder="1"/>
    <xf numFmtId="0" fontId="9" fillId="0" borderId="0" xfId="1" applyNumberFormat="1" applyFont="1" applyBorder="1" applyAlignment="1">
      <alignment horizontal="left"/>
    </xf>
    <xf numFmtId="0" fontId="2" fillId="0" borderId="0" xfId="2" applyFont="1" applyBorder="1" applyAlignment="1"/>
    <xf numFmtId="0" fontId="2" fillId="0" borderId="0" xfId="1" applyFont="1" applyAlignment="1"/>
    <xf numFmtId="167" fontId="2" fillId="0" borderId="0" xfId="1" applyNumberFormat="1" applyFont="1" applyAlignment="1">
      <alignment horizontal="right"/>
    </xf>
    <xf numFmtId="0" fontId="9" fillId="0" borderId="0" xfId="2" applyFont="1" applyBorder="1" applyAlignment="1"/>
    <xf numFmtId="167" fontId="9" fillId="0" borderId="0" xfId="1" applyNumberFormat="1" applyFont="1" applyBorder="1" applyAlignment="1">
      <alignment horizontal="right"/>
    </xf>
    <xf numFmtId="0" fontId="2" fillId="0" borderId="0" xfId="1" applyFont="1" applyBorder="1" applyAlignment="1"/>
    <xf numFmtId="0" fontId="11" fillId="0" borderId="0" xfId="1" applyNumberFormat="1" applyFont="1" applyBorder="1" applyAlignment="1"/>
    <xf numFmtId="0" fontId="2" fillId="0" borderId="0" xfId="1" applyNumberFormat="1" applyFont="1" applyBorder="1" applyAlignment="1"/>
    <xf numFmtId="167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3" fillId="0" borderId="0" xfId="3" applyNumberFormat="1" applyFont="1"/>
    <xf numFmtId="0" fontId="15" fillId="0" borderId="1" xfId="3" applyFont="1" applyBorder="1" applyAlignment="1">
      <alignment horizontal="center" vertical="center"/>
    </xf>
    <xf numFmtId="0" fontId="9" fillId="0" borderId="0" xfId="4" applyNumberFormat="1" applyFont="1" applyBorder="1" applyAlignment="1"/>
    <xf numFmtId="0" fontId="9" fillId="0" borderId="0" xfId="4" applyNumberFormat="1" applyFont="1" applyAlignment="1"/>
    <xf numFmtId="0" fontId="9" fillId="0" borderId="0" xfId="4" applyNumberFormat="1" applyFont="1" applyFill="1" applyBorder="1" applyAlignment="1"/>
    <xf numFmtId="0" fontId="2" fillId="0" borderId="0" xfId="1"/>
    <xf numFmtId="0" fontId="2" fillId="0" borderId="0" xfId="1" applyAlignment="1">
      <alignment vertical="center"/>
    </xf>
    <xf numFmtId="0" fontId="15" fillId="0" borderId="0" xfId="2631" applyFont="1" applyFill="1"/>
    <xf numFmtId="0" fontId="19" fillId="0" borderId="0" xfId="2631" applyFont="1" applyFill="1" applyBorder="1" applyAlignment="1">
      <alignment vertical="center" wrapText="1"/>
    </xf>
    <xf numFmtId="0" fontId="96" fillId="0" borderId="0" xfId="2632" applyNumberFormat="1" applyFont="1" applyFill="1" applyBorder="1" applyAlignment="1">
      <alignment horizontal="left" wrapText="1" indent="1"/>
    </xf>
    <xf numFmtId="0" fontId="97" fillId="0" borderId="0" xfId="2631" applyFont="1" applyFill="1"/>
    <xf numFmtId="0" fontId="98" fillId="0" borderId="0" xfId="2632" applyNumberFormat="1" applyFont="1" applyFill="1" applyBorder="1" applyAlignment="1">
      <alignment horizontal="left" wrapText="1"/>
    </xf>
    <xf numFmtId="0" fontId="99" fillId="0" borderId="0" xfId="2631" applyFont="1" applyFill="1"/>
    <xf numFmtId="0" fontId="100" fillId="0" borderId="0" xfId="2631" applyFont="1" applyFill="1" applyAlignment="1">
      <alignment horizontal="center" vertical="center" wrapText="1"/>
    </xf>
    <xf numFmtId="0" fontId="97" fillId="0" borderId="0" xfId="2631" applyFont="1" applyFill="1" applyAlignment="1">
      <alignment horizontal="center" vertical="center" wrapText="1"/>
    </xf>
    <xf numFmtId="0" fontId="15" fillId="0" borderId="0" xfId="2631" applyFont="1" applyFill="1" applyAlignment="1">
      <alignment horizontal="center" vertical="center" wrapText="1"/>
    </xf>
    <xf numFmtId="0" fontId="101" fillId="0" borderId="0" xfId="2631" applyFont="1" applyFill="1" applyBorder="1" applyAlignment="1" applyProtection="1">
      <alignment wrapText="1"/>
    </xf>
    <xf numFmtId="0" fontId="15" fillId="0" borderId="0" xfId="2631" applyNumberFormat="1" applyFont="1" applyFill="1" applyBorder="1" applyAlignment="1">
      <alignment horizontal="center" vertical="center" wrapText="1"/>
    </xf>
    <xf numFmtId="0" fontId="15" fillId="0" borderId="0" xfId="2631" applyFont="1" applyFill="1" applyAlignment="1">
      <alignment horizontal="right"/>
    </xf>
    <xf numFmtId="0" fontId="97" fillId="0" borderId="0" xfId="2631" applyNumberFormat="1" applyFont="1" applyFill="1" applyAlignment="1">
      <alignment horizontal="left"/>
    </xf>
    <xf numFmtId="0" fontId="15" fillId="0" borderId="0" xfId="2633" applyNumberFormat="1" applyFont="1" applyBorder="1" applyAlignment="1">
      <alignment horizontal="center"/>
    </xf>
    <xf numFmtId="0" fontId="3" fillId="0" borderId="0" xfId="2641" applyFont="1" applyBorder="1" applyAlignment="1">
      <alignment horizontal="left"/>
    </xf>
    <xf numFmtId="0" fontId="20" fillId="0" borderId="0" xfId="2643" applyFont="1" applyFill="1" applyBorder="1">
      <alignment vertical="top" wrapText="1"/>
      <protection locked="0"/>
    </xf>
    <xf numFmtId="0" fontId="97" fillId="0" borderId="0" xfId="2643" applyFont="1" applyFill="1" applyBorder="1" applyAlignment="1">
      <alignment horizontal="center" vertical="center" wrapText="1"/>
      <protection locked="0"/>
    </xf>
    <xf numFmtId="0" fontId="97" fillId="0" borderId="1" xfId="2643" applyFont="1" applyFill="1" applyBorder="1" applyAlignment="1">
      <alignment horizontal="center" vertical="center" wrapText="1"/>
      <protection locked="0"/>
    </xf>
    <xf numFmtId="0" fontId="15" fillId="0" borderId="0" xfId="2644" applyFont="1"/>
    <xf numFmtId="0" fontId="15" fillId="0" borderId="0" xfId="2644" applyFont="1" applyFill="1"/>
    <xf numFmtId="0" fontId="97" fillId="0" borderId="0" xfId="2644" applyFont="1" applyFill="1"/>
    <xf numFmtId="0" fontId="99" fillId="0" borderId="0" xfId="2644" applyFont="1" applyFill="1"/>
    <xf numFmtId="0" fontId="100" fillId="0" borderId="0" xfId="2644" applyFont="1" applyFill="1" applyAlignment="1">
      <alignment horizontal="center" vertical="center" wrapText="1"/>
    </xf>
    <xf numFmtId="0" fontId="97" fillId="0" borderId="0" xfId="2644" applyFont="1" applyFill="1" applyAlignment="1">
      <alignment horizontal="center" vertical="center" wrapText="1"/>
    </xf>
    <xf numFmtId="0" fontId="15" fillId="0" borderId="0" xfId="2644" applyFont="1" applyFill="1" applyAlignment="1">
      <alignment horizontal="center" vertical="center" wrapText="1"/>
    </xf>
    <xf numFmtId="0" fontId="15" fillId="0" borderId="1" xfId="2643" applyFont="1" applyFill="1" applyBorder="1" applyAlignment="1">
      <alignment horizontal="center" vertical="center" wrapText="1"/>
      <protection locked="0"/>
    </xf>
    <xf numFmtId="0" fontId="23" fillId="0" borderId="0" xfId="2637" applyFont="1"/>
    <xf numFmtId="0" fontId="104" fillId="0" borderId="0" xfId="2637" applyFont="1"/>
    <xf numFmtId="0" fontId="105" fillId="0" borderId="0" xfId="2637" applyFont="1"/>
    <xf numFmtId="0" fontId="108" fillId="0" borderId="0" xfId="2637" applyFont="1"/>
    <xf numFmtId="0" fontId="6" fillId="0" borderId="0" xfId="2646"/>
    <xf numFmtId="0" fontId="2" fillId="0" borderId="0" xfId="2647" applyFont="1" applyFill="1" applyBorder="1"/>
    <xf numFmtId="200" fontId="2" fillId="0" borderId="0" xfId="2535" applyNumberFormat="1" applyFont="1"/>
    <xf numFmtId="0" fontId="1" fillId="0" borderId="0" xfId="2601"/>
    <xf numFmtId="0" fontId="9" fillId="0" borderId="0" xfId="2646" applyFont="1" applyBorder="1"/>
    <xf numFmtId="0" fontId="1" fillId="0" borderId="0" xfId="2601" applyAlignment="1">
      <alignment horizontal="center"/>
    </xf>
    <xf numFmtId="167" fontId="2" fillId="0" borderId="0" xfId="2646" applyNumberFormat="1" applyFont="1" applyBorder="1" applyAlignment="1">
      <alignment horizontal="right" indent="3"/>
    </xf>
    <xf numFmtId="0" fontId="9" fillId="0" borderId="0" xfId="2646" applyNumberFormat="1" applyFont="1" applyBorder="1"/>
    <xf numFmtId="1" fontId="2" fillId="0" borderId="0" xfId="2646" applyNumberFormat="1" applyFont="1" applyBorder="1" applyAlignment="1">
      <alignment horizontal="right" indent="3"/>
    </xf>
    <xf numFmtId="0" fontId="19" fillId="0" borderId="0" xfId="2646" applyFont="1" applyBorder="1"/>
    <xf numFmtId="0" fontId="9" fillId="0" borderId="0" xfId="2646" applyNumberFormat="1" applyFont="1"/>
    <xf numFmtId="0" fontId="19" fillId="0" borderId="0" xfId="2646" applyFont="1" applyAlignment="1">
      <alignment horizontal="center"/>
    </xf>
    <xf numFmtId="0" fontId="19" fillId="0" borderId="0" xfId="2646" applyFont="1"/>
    <xf numFmtId="0" fontId="2" fillId="0" borderId="2" xfId="2646" applyNumberFormat="1" applyFont="1" applyBorder="1" applyAlignment="1">
      <alignment horizontal="center" vertical="center"/>
    </xf>
    <xf numFmtId="0" fontId="19" fillId="0" borderId="0" xfId="2646" applyFont="1" applyBorder="1" applyAlignment="1">
      <alignment vertical="center"/>
    </xf>
    <xf numFmtId="0" fontId="2" fillId="0" borderId="1" xfId="2646" applyNumberFormat="1" applyFont="1" applyBorder="1" applyAlignment="1">
      <alignment horizontal="center" vertical="center"/>
    </xf>
    <xf numFmtId="0" fontId="19" fillId="0" borderId="1" xfId="2646" applyFont="1" applyBorder="1" applyAlignment="1">
      <alignment vertical="center"/>
    </xf>
    <xf numFmtId="0" fontId="19" fillId="0" borderId="1" xfId="2646" applyFont="1" applyBorder="1"/>
    <xf numFmtId="0" fontId="4" fillId="0" borderId="0" xfId="2646" applyFont="1" applyAlignment="1">
      <alignment horizontal="center"/>
    </xf>
    <xf numFmtId="0" fontId="4" fillId="0" borderId="0" xfId="2646" applyFont="1"/>
    <xf numFmtId="0" fontId="4" fillId="0" borderId="0" xfId="2646" applyFont="1" applyAlignment="1">
      <alignment horizontal="left"/>
    </xf>
    <xf numFmtId="0" fontId="3" fillId="0" borderId="0" xfId="2646" applyNumberFormat="1" applyFont="1" applyAlignment="1">
      <alignment horizontal="left"/>
    </xf>
    <xf numFmtId="0" fontId="6" fillId="0" borderId="0" xfId="2649"/>
    <xf numFmtId="0" fontId="2" fillId="0" borderId="0" xfId="2641" applyFont="1" applyBorder="1"/>
    <xf numFmtId="167" fontId="2" fillId="0" borderId="0" xfId="2649" applyNumberFormat="1" applyFont="1" applyAlignment="1">
      <alignment horizontal="right" indent="1"/>
    </xf>
    <xf numFmtId="1" fontId="2" fillId="0" borderId="0" xfId="2649" applyNumberFormat="1" applyFont="1" applyFill="1" applyAlignment="1">
      <alignment horizontal="right"/>
    </xf>
    <xf numFmtId="0" fontId="2" fillId="0" borderId="0" xfId="2641" applyFont="1" applyFill="1" applyBorder="1" applyAlignment="1">
      <alignment horizontal="left" indent="1"/>
    </xf>
    <xf numFmtId="1" fontId="2" fillId="0" borderId="0" xfId="2649" applyNumberFormat="1" applyFont="1" applyFill="1" applyBorder="1" applyAlignment="1">
      <alignment horizontal="right"/>
    </xf>
    <xf numFmtId="167" fontId="2" fillId="0" borderId="0" xfId="2649" applyNumberFormat="1" applyFont="1" applyFill="1" applyBorder="1" applyAlignment="1">
      <alignment horizontal="right"/>
    </xf>
    <xf numFmtId="0" fontId="11" fillId="0" borderId="0" xfId="2650" applyFont="1" applyBorder="1"/>
    <xf numFmtId="167" fontId="6" fillId="0" borderId="0" xfId="2649" applyNumberFormat="1"/>
    <xf numFmtId="167" fontId="111" fillId="0" borderId="0" xfId="2651" applyNumberFormat="1" applyFont="1" applyBorder="1" applyAlignment="1">
      <alignment horizontal="right" indent="1"/>
    </xf>
    <xf numFmtId="1" fontId="2" fillId="0" borderId="0" xfId="2651" applyNumberFormat="1" applyFont="1" applyBorder="1" applyAlignment="1">
      <alignment horizontal="right"/>
    </xf>
    <xf numFmtId="0" fontId="2" fillId="0" borderId="0" xfId="2652" applyFont="1" applyFill="1" applyBorder="1" applyAlignment="1">
      <alignment horizontal="left" indent="1"/>
    </xf>
    <xf numFmtId="0" fontId="2" fillId="0" borderId="0" xfId="2650" applyFont="1" applyBorder="1"/>
    <xf numFmtId="167" fontId="2" fillId="0" borderId="0" xfId="2651" applyNumberFormat="1" applyFont="1" applyBorder="1" applyAlignment="1">
      <alignment horizontal="right"/>
    </xf>
    <xf numFmtId="167" fontId="113" fillId="0" borderId="0" xfId="2651" applyNumberFormat="1" applyFont="1" applyBorder="1" applyAlignment="1">
      <alignment horizontal="right" indent="1"/>
    </xf>
    <xf numFmtId="1" fontId="113" fillId="0" borderId="0" xfId="2651" applyNumberFormat="1" applyFont="1" applyBorder="1" applyAlignment="1">
      <alignment horizontal="right"/>
    </xf>
    <xf numFmtId="1" fontId="11" fillId="0" borderId="0" xfId="2651" applyNumberFormat="1" applyFont="1" applyBorder="1" applyAlignment="1">
      <alignment horizontal="right"/>
    </xf>
    <xf numFmtId="0" fontId="11" fillId="0" borderId="0" xfId="2650" applyFont="1" applyBorder="1" applyAlignment="1">
      <alignment horizontal="left"/>
    </xf>
    <xf numFmtId="167" fontId="2" fillId="0" borderId="0" xfId="2651" applyNumberFormat="1" applyFont="1" applyBorder="1" applyAlignment="1">
      <alignment horizontal="right" indent="2"/>
    </xf>
    <xf numFmtId="167" fontId="2" fillId="0" borderId="0" xfId="2651" applyNumberFormat="1" applyFont="1" applyBorder="1" applyAlignment="1">
      <alignment horizontal="right" indent="1"/>
    </xf>
    <xf numFmtId="0" fontId="2" fillId="0" borderId="0" xfId="2650" applyFont="1" applyBorder="1" applyAlignment="1"/>
    <xf numFmtId="167" fontId="111" fillId="0" borderId="0" xfId="2651" applyNumberFormat="1" applyFont="1" applyBorder="1" applyAlignment="1">
      <alignment horizontal="right" indent="2"/>
    </xf>
    <xf numFmtId="0" fontId="2" fillId="0" borderId="0" xfId="2650" applyFont="1" applyBorder="1" applyAlignment="1">
      <alignment wrapText="1"/>
    </xf>
    <xf numFmtId="0" fontId="2" fillId="0" borderId="0" xfId="2650" applyFont="1" applyBorder="1" applyAlignment="1">
      <alignment horizontal="left" wrapText="1"/>
    </xf>
    <xf numFmtId="0" fontId="2" fillId="0" borderId="0" xfId="2650" applyFont="1" applyBorder="1" applyAlignment="1">
      <alignment horizontal="left"/>
    </xf>
    <xf numFmtId="167" fontId="9" fillId="0" borderId="0" xfId="2651" applyNumberFormat="1" applyFont="1" applyBorder="1" applyAlignment="1">
      <alignment horizontal="right" indent="2"/>
    </xf>
    <xf numFmtId="167" fontId="9" fillId="0" borderId="0" xfId="2651" applyNumberFormat="1" applyFont="1" applyBorder="1" applyAlignment="1">
      <alignment horizontal="right" indent="1"/>
    </xf>
    <xf numFmtId="0" fontId="9" fillId="0" borderId="0" xfId="2650" applyFont="1" applyBorder="1"/>
    <xf numFmtId="0" fontId="9" fillId="0" borderId="0" xfId="2650" applyFont="1" applyBorder="1" applyAlignment="1">
      <alignment horizontal="left"/>
    </xf>
    <xf numFmtId="0" fontId="2" fillId="0" borderId="0" xfId="2649" applyFont="1" applyBorder="1"/>
    <xf numFmtId="0" fontId="15" fillId="0" borderId="2" xfId="2649" applyNumberFormat="1" applyFont="1" applyBorder="1" applyAlignment="1">
      <alignment horizontal="center" vertical="center" wrapText="1"/>
    </xf>
    <xf numFmtId="0" fontId="15" fillId="0" borderId="0" xfId="2649" applyNumberFormat="1" applyFont="1" applyBorder="1" applyAlignment="1">
      <alignment horizontal="center" vertical="center" wrapText="1"/>
    </xf>
    <xf numFmtId="0" fontId="15" fillId="0" borderId="0" xfId="2649" applyFont="1" applyBorder="1" applyAlignment="1">
      <alignment horizontal="center" vertical="center" wrapText="1"/>
    </xf>
    <xf numFmtId="0" fontId="15" fillId="0" borderId="1" xfId="2649" applyNumberFormat="1" applyFont="1" applyBorder="1" applyAlignment="1">
      <alignment horizontal="center" vertical="center" wrapText="1"/>
    </xf>
    <xf numFmtId="0" fontId="2" fillId="0" borderId="1" xfId="2649" applyFont="1" applyBorder="1"/>
    <xf numFmtId="0" fontId="15" fillId="0" borderId="0" xfId="2649" applyFont="1"/>
    <xf numFmtId="0" fontId="114" fillId="0" borderId="0" xfId="2653" applyNumberFormat="1" applyFont="1" applyBorder="1" applyAlignment="1"/>
    <xf numFmtId="0" fontId="3" fillId="0" borderId="0" xfId="2654" applyNumberFormat="1" applyFont="1" applyBorder="1" applyAlignment="1">
      <alignment horizontal="left"/>
    </xf>
    <xf numFmtId="0" fontId="19" fillId="0" borderId="0" xfId="2649" applyFont="1"/>
    <xf numFmtId="0" fontId="6" fillId="0" borderId="0" xfId="2649" applyFill="1"/>
    <xf numFmtId="167" fontId="2" fillId="0" borderId="0" xfId="2649" applyNumberFormat="1" applyFont="1" applyAlignment="1">
      <alignment horizontal="right" indent="2"/>
    </xf>
    <xf numFmtId="1" fontId="2" fillId="0" borderId="0" xfId="2649" applyNumberFormat="1" applyFont="1" applyFill="1" applyAlignment="1">
      <alignment horizontal="right" indent="1"/>
    </xf>
    <xf numFmtId="0" fontId="2" fillId="0" borderId="0" xfId="2641" applyFont="1" applyBorder="1" applyAlignment="1">
      <alignment horizontal="left" indent="1"/>
    </xf>
    <xf numFmtId="1" fontId="2" fillId="0" borderId="0" xfId="2649" applyNumberFormat="1" applyFont="1" applyFill="1" applyBorder="1" applyAlignment="1">
      <alignment horizontal="right" indent="1"/>
    </xf>
    <xf numFmtId="167" fontId="2" fillId="0" borderId="0" xfId="2649" applyNumberFormat="1" applyFont="1" applyFill="1" applyBorder="1" applyAlignment="1">
      <alignment horizontal="right" indent="1"/>
    </xf>
    <xf numFmtId="1" fontId="111" fillId="0" borderId="0" xfId="2651" applyNumberFormat="1" applyFont="1" applyBorder="1" applyAlignment="1">
      <alignment horizontal="right" indent="1"/>
    </xf>
    <xf numFmtId="1" fontId="2" fillId="0" borderId="0" xfId="2651" applyNumberFormat="1" applyFont="1" applyBorder="1" applyAlignment="1">
      <alignment horizontal="right" indent="1"/>
    </xf>
    <xf numFmtId="0" fontId="2" fillId="0" borderId="0" xfId="2482" applyFont="1" applyFill="1" applyBorder="1" applyAlignment="1">
      <alignment horizontal="left" indent="1"/>
    </xf>
    <xf numFmtId="167" fontId="113" fillId="0" borderId="0" xfId="2651" applyNumberFormat="1" applyFont="1" applyBorder="1" applyAlignment="1">
      <alignment horizontal="right" indent="2"/>
    </xf>
    <xf numFmtId="1" fontId="113" fillId="0" borderId="0" xfId="2651" applyNumberFormat="1" applyFont="1" applyBorder="1" applyAlignment="1">
      <alignment horizontal="right" indent="1"/>
    </xf>
    <xf numFmtId="1" fontId="11" fillId="0" borderId="0" xfId="2651" applyNumberFormat="1" applyFont="1" applyBorder="1" applyAlignment="1">
      <alignment horizontal="right" indent="1"/>
    </xf>
    <xf numFmtId="0" fontId="2" fillId="0" borderId="0" xfId="2650" applyFont="1" applyBorder="1" applyAlignment="1">
      <alignment horizontal="left" indent="1"/>
    </xf>
    <xf numFmtId="0" fontId="12" fillId="0" borderId="0" xfId="2650" applyFont="1" applyBorder="1"/>
    <xf numFmtId="1" fontId="9" fillId="0" borderId="0" xfId="2651" applyNumberFormat="1" applyFont="1" applyBorder="1" applyAlignment="1">
      <alignment horizontal="right" indent="1"/>
    </xf>
    <xf numFmtId="0" fontId="2" fillId="0" borderId="0" xfId="2655" applyFont="1" applyBorder="1"/>
    <xf numFmtId="0" fontId="11" fillId="0" borderId="0" xfId="2655" applyFont="1" applyBorder="1" applyAlignment="1"/>
    <xf numFmtId="167" fontId="9" fillId="0" borderId="0" xfId="2656" applyNumberFormat="1" applyFont="1" applyBorder="1" applyAlignment="1">
      <alignment horizontal="right" indent="3"/>
    </xf>
    <xf numFmtId="167" fontId="2" fillId="0" borderId="0" xfId="2656" applyNumberFormat="1" applyFont="1" applyBorder="1" applyAlignment="1">
      <alignment horizontal="right" indent="1"/>
    </xf>
    <xf numFmtId="167" fontId="9" fillId="0" borderId="0" xfId="2656" applyNumberFormat="1" applyFont="1" applyBorder="1" applyAlignment="1">
      <alignment horizontal="right" indent="1"/>
    </xf>
    <xf numFmtId="0" fontId="2" fillId="0" borderId="0" xfId="2656" applyFont="1" applyBorder="1" applyAlignment="1"/>
    <xf numFmtId="0" fontId="11" fillId="0" borderId="0" xfId="2656" applyFont="1" applyBorder="1" applyAlignment="1"/>
    <xf numFmtId="0" fontId="2" fillId="0" borderId="0" xfId="2655" applyFont="1" applyBorder="1" applyAlignment="1"/>
    <xf numFmtId="0" fontId="9" fillId="0" borderId="0" xfId="2655" applyFont="1" applyBorder="1" applyAlignment="1"/>
    <xf numFmtId="0" fontId="2" fillId="0" borderId="0" xfId="2656" applyFont="1" applyBorder="1" applyAlignment="1">
      <alignment horizontal="left"/>
    </xf>
    <xf numFmtId="0" fontId="11" fillId="0" borderId="0" xfId="2656" quotePrefix="1" applyFont="1" applyBorder="1" applyAlignment="1">
      <alignment horizontal="left"/>
    </xf>
    <xf numFmtId="0" fontId="8" fillId="0" borderId="0" xfId="2655" applyFont="1" applyBorder="1" applyAlignment="1">
      <alignment wrapText="1"/>
    </xf>
    <xf numFmtId="0" fontId="6" fillId="0" borderId="0" xfId="2657" applyFont="1"/>
    <xf numFmtId="167" fontId="2" fillId="0" borderId="0" xfId="2657" applyNumberFormat="1" applyFont="1" applyAlignment="1">
      <alignment horizontal="right" indent="1"/>
    </xf>
    <xf numFmtId="167" fontId="9" fillId="0" borderId="0" xfId="2657" applyNumberFormat="1" applyFont="1" applyAlignment="1">
      <alignment horizontal="right" indent="1"/>
    </xf>
    <xf numFmtId="1" fontId="15" fillId="0" borderId="0" xfId="2659" applyNumberFormat="1" applyFont="1" applyFill="1" applyBorder="1" applyAlignment="1">
      <alignment vertical="center"/>
    </xf>
    <xf numFmtId="1" fontId="15" fillId="0" borderId="0" xfId="2659" applyNumberFormat="1" applyFont="1" applyFill="1" applyBorder="1"/>
    <xf numFmtId="1" fontId="15" fillId="0" borderId="0" xfId="2660" applyNumberFormat="1" applyFont="1" applyFill="1"/>
    <xf numFmtId="1" fontId="97" fillId="0" borderId="0" xfId="2659" applyNumberFormat="1" applyFont="1" applyFill="1" applyBorder="1"/>
    <xf numFmtId="0" fontId="117" fillId="0" borderId="0" xfId="2661" applyFont="1" applyBorder="1"/>
    <xf numFmtId="0" fontId="21" fillId="0" borderId="0" xfId="2594"/>
    <xf numFmtId="0" fontId="122" fillId="0" borderId="0" xfId="2661" applyFont="1" applyBorder="1"/>
    <xf numFmtId="0" fontId="123" fillId="0" borderId="0" xfId="2661" applyFont="1" applyBorder="1"/>
    <xf numFmtId="167" fontId="120" fillId="0" borderId="0" xfId="2661" applyNumberFormat="1" applyFont="1" applyBorder="1"/>
    <xf numFmtId="167" fontId="124" fillId="0" borderId="0" xfId="2661" applyNumberFormat="1" applyFont="1" applyBorder="1" applyAlignment="1">
      <alignment horizontal="right" indent="2"/>
    </xf>
    <xf numFmtId="167" fontId="125" fillId="0" borderId="0" xfId="2661" applyNumberFormat="1" applyFont="1" applyBorder="1" applyAlignment="1">
      <alignment horizontal="right" indent="2"/>
    </xf>
    <xf numFmtId="0" fontId="126" fillId="0" borderId="0" xfId="2661" applyFont="1" applyBorder="1" applyAlignment="1">
      <alignment horizontal="right" indent="2"/>
    </xf>
    <xf numFmtId="0" fontId="15" fillId="0" borderId="0" xfId="2656" applyFont="1" applyBorder="1" applyAlignment="1">
      <alignment horizontal="center" vertical="top" wrapText="1"/>
    </xf>
    <xf numFmtId="0" fontId="15" fillId="0" borderId="0" xfId="2656" applyNumberFormat="1" applyFont="1" applyBorder="1" applyAlignment="1">
      <alignment horizontal="center" vertical="top" wrapText="1"/>
    </xf>
    <xf numFmtId="0" fontId="2" fillId="0" borderId="1" xfId="2661" applyFont="1" applyBorder="1" applyAlignment="1">
      <alignment vertical="center" wrapText="1"/>
    </xf>
    <xf numFmtId="0" fontId="2" fillId="0" borderId="0" xfId="2661" applyNumberFormat="1" applyFont="1" applyBorder="1" applyAlignment="1">
      <alignment horizontal="right"/>
    </xf>
    <xf numFmtId="0" fontId="7" fillId="0" borderId="0" xfId="2661" applyFont="1" applyBorder="1" applyAlignment="1">
      <alignment horizontal="left"/>
    </xf>
    <xf numFmtId="0" fontId="5" fillId="0" borderId="0" xfId="2661" applyFont="1" applyBorder="1" applyAlignment="1"/>
    <xf numFmtId="0" fontId="6" fillId="0" borderId="0" xfId="2645"/>
    <xf numFmtId="0" fontId="2" fillId="0" borderId="0" xfId="2645" applyFont="1"/>
    <xf numFmtId="0" fontId="2" fillId="0" borderId="0" xfId="2645" applyFont="1" applyBorder="1"/>
    <xf numFmtId="0" fontId="2" fillId="0" borderId="0" xfId="2645" applyFont="1" applyBorder="1" applyAlignment="1">
      <alignment horizontal="center" vertical="center"/>
    </xf>
    <xf numFmtId="0" fontId="2" fillId="0" borderId="1" xfId="2645" applyFont="1" applyBorder="1"/>
    <xf numFmtId="0" fontId="2" fillId="0" borderId="2" xfId="2645" applyFont="1" applyBorder="1"/>
    <xf numFmtId="0" fontId="3" fillId="0" borderId="0" xfId="2645" applyFont="1" applyAlignment="1"/>
    <xf numFmtId="0" fontId="2" fillId="0" borderId="0" xfId="2670"/>
    <xf numFmtId="2" fontId="9" fillId="0" borderId="0" xfId="2667" applyNumberFormat="1" applyFont="1" applyBorder="1" applyAlignment="1">
      <alignment horizontal="right"/>
    </xf>
    <xf numFmtId="0" fontId="18" fillId="0" borderId="0" xfId="2664" applyFont="1" applyBorder="1" applyAlignment="1">
      <alignment horizontal="left"/>
    </xf>
    <xf numFmtId="167" fontId="18" fillId="0" borderId="0" xfId="2664" applyNumberFormat="1" applyFont="1" applyBorder="1" applyAlignment="1">
      <alignment horizontal="center"/>
    </xf>
    <xf numFmtId="0" fontId="8" fillId="0" borderId="0" xfId="2664" applyFont="1" applyBorder="1" applyAlignment="1"/>
    <xf numFmtId="0" fontId="8" fillId="0" borderId="0" xfId="2664" applyFont="1" applyBorder="1"/>
    <xf numFmtId="2" fontId="2" fillId="0" borderId="0" xfId="2670" applyNumberFormat="1" applyFont="1"/>
    <xf numFmtId="0" fontId="127" fillId="0" borderId="0" xfId="2664" applyFont="1" applyBorder="1" applyAlignment="1"/>
    <xf numFmtId="0" fontId="18" fillId="0" borderId="0" xfId="2664" applyFont="1" applyBorder="1" applyAlignment="1"/>
    <xf numFmtId="0" fontId="4" fillId="0" borderId="0" xfId="2664" applyFont="1" applyBorder="1"/>
    <xf numFmtId="0" fontId="19" fillId="0" borderId="0" xfId="2664" applyFont="1" applyBorder="1" applyAlignment="1">
      <alignment horizontal="center"/>
    </xf>
    <xf numFmtId="0" fontId="19" fillId="0" borderId="0" xfId="2664" applyFont="1" applyBorder="1"/>
    <xf numFmtId="0" fontId="6" fillId="0" borderId="0" xfId="2664" applyFont="1" applyBorder="1"/>
    <xf numFmtId="0" fontId="2" fillId="0" borderId="0" xfId="2664" applyFont="1" applyBorder="1"/>
    <xf numFmtId="0" fontId="2" fillId="0" borderId="1" xfId="2664" applyFont="1" applyBorder="1"/>
    <xf numFmtId="0" fontId="4" fillId="0" borderId="1" xfId="2664" applyFont="1" applyBorder="1"/>
    <xf numFmtId="0" fontId="4" fillId="0" borderId="0" xfId="2670" applyFont="1"/>
    <xf numFmtId="0" fontId="121" fillId="0" borderId="0" xfId="2664" applyFont="1" applyBorder="1" applyAlignment="1">
      <alignment horizontal="left"/>
    </xf>
    <xf numFmtId="0" fontId="3" fillId="0" borderId="0" xfId="2670" applyFont="1"/>
    <xf numFmtId="0" fontId="2" fillId="0" borderId="0" xfId="2665" applyNumberFormat="1" applyFont="1" applyBorder="1" applyAlignment="1">
      <alignment horizontal="left" indent="2"/>
    </xf>
    <xf numFmtId="0" fontId="2" fillId="0" borderId="0" xfId="2664" applyNumberFormat="1" applyFont="1" applyBorder="1" applyAlignment="1">
      <alignment horizontal="center" vertical="center"/>
    </xf>
    <xf numFmtId="0" fontId="2" fillId="0" borderId="0" xfId="2668" applyFont="1" applyFill="1" applyBorder="1" applyAlignment="1">
      <alignment vertical="center"/>
    </xf>
    <xf numFmtId="0" fontId="2" fillId="0" borderId="1" xfId="2668" applyFont="1" applyFill="1" applyBorder="1" applyAlignment="1">
      <alignment vertical="center"/>
    </xf>
    <xf numFmtId="0" fontId="103" fillId="0" borderId="0" xfId="2668" applyFont="1" applyFill="1" applyBorder="1" applyAlignment="1">
      <alignment horizontal="center" vertical="center"/>
    </xf>
    <xf numFmtId="0" fontId="123" fillId="0" borderId="0" xfId="2668" applyFont="1" applyFill="1" applyBorder="1"/>
    <xf numFmtId="0" fontId="128" fillId="0" borderId="0" xfId="2668" applyFont="1" applyFill="1" applyBorder="1"/>
    <xf numFmtId="0" fontId="103" fillId="0" borderId="0" xfId="2668" applyNumberFormat="1" applyFont="1" applyFill="1" applyBorder="1" applyAlignment="1"/>
    <xf numFmtId="0" fontId="123" fillId="0" borderId="0" xfId="2668" applyFont="1" applyFill="1"/>
    <xf numFmtId="0" fontId="123" fillId="0" borderId="0" xfId="2668" applyFont="1"/>
    <xf numFmtId="0" fontId="123" fillId="0" borderId="0" xfId="2668" applyFont="1" applyAlignment="1">
      <alignment wrapText="1"/>
    </xf>
    <xf numFmtId="49" fontId="123" fillId="0" borderId="0" xfId="2668" applyNumberFormat="1" applyFont="1" applyFill="1" applyAlignment="1">
      <alignment horizontal="left" wrapText="1"/>
    </xf>
    <xf numFmtId="49" fontId="2" fillId="0" borderId="0" xfId="2668" applyNumberFormat="1" applyFont="1" applyFill="1" applyBorder="1" applyAlignment="1">
      <alignment horizontal="left" wrapText="1"/>
    </xf>
    <xf numFmtId="0" fontId="2" fillId="0" borderId="0" xfId="2668" applyFont="1" applyFill="1" applyBorder="1" applyAlignment="1">
      <alignment horizontal="left" indent="1"/>
    </xf>
    <xf numFmtId="0" fontId="128" fillId="0" borderId="0" xfId="2668" applyFont="1" applyFill="1"/>
    <xf numFmtId="49" fontId="9" fillId="0" borderId="0" xfId="2668" applyNumberFormat="1" applyFont="1" applyFill="1" applyBorder="1" applyAlignment="1">
      <alignment horizontal="left" wrapText="1"/>
    </xf>
    <xf numFmtId="0" fontId="6" fillId="0" borderId="0" xfId="2413"/>
    <xf numFmtId="0" fontId="2" fillId="0" borderId="0" xfId="2665" applyNumberFormat="1" applyFont="1" applyBorder="1" applyAlignment="1">
      <alignment horizontal="left" indent="1"/>
    </xf>
    <xf numFmtId="0" fontId="12" fillId="0" borderId="0" xfId="2665" applyNumberFormat="1" applyFont="1" applyBorder="1" applyAlignment="1">
      <alignment horizontal="left" indent="1"/>
    </xf>
    <xf numFmtId="2" fontId="10" fillId="0" borderId="0" xfId="2413" applyNumberFormat="1" applyFont="1"/>
    <xf numFmtId="0" fontId="10" fillId="0" borderId="0" xfId="2413" applyFont="1"/>
    <xf numFmtId="0" fontId="6" fillId="0" borderId="0" xfId="2663" applyFont="1"/>
    <xf numFmtId="0" fontId="10" fillId="0" borderId="0" xfId="2663" applyFont="1"/>
    <xf numFmtId="2" fontId="6" fillId="0" borderId="0" xfId="2663" applyNumberFormat="1" applyFont="1"/>
    <xf numFmtId="0" fontId="4" fillId="0" borderId="0" xfId="2669" applyFont="1"/>
    <xf numFmtId="0" fontId="2" fillId="0" borderId="0" xfId="2669" applyFont="1"/>
    <xf numFmtId="2" fontId="97" fillId="0" borderId="0" xfId="2667" applyNumberFormat="1" applyFont="1" applyBorder="1" applyAlignment="1">
      <alignment horizontal="right"/>
    </xf>
    <xf numFmtId="200" fontId="2" fillId="0" borderId="0" xfId="2664" applyNumberFormat="1" applyFont="1" applyBorder="1" applyAlignment="1">
      <alignment horizontal="left" indent="1"/>
    </xf>
    <xf numFmtId="0" fontId="3" fillId="0" borderId="0" xfId="2669" applyFont="1"/>
    <xf numFmtId="2" fontId="3" fillId="0" borderId="0" xfId="2669" applyNumberFormat="1" applyFont="1"/>
    <xf numFmtId="0" fontId="4" fillId="0" borderId="0" xfId="2669" applyFont="1" applyAlignment="1">
      <alignment horizontal="center"/>
    </xf>
    <xf numFmtId="0" fontId="3" fillId="0" borderId="0" xfId="2664" applyNumberFormat="1" applyFont="1" applyBorder="1" applyAlignment="1">
      <alignment horizontal="left"/>
    </xf>
    <xf numFmtId="0" fontId="12" fillId="0" borderId="0" xfId="2668" applyFont="1" applyBorder="1"/>
    <xf numFmtId="167" fontId="9" fillId="0" borderId="0" xfId="4" applyNumberFormat="1" applyFont="1" applyBorder="1" applyAlignment="1">
      <alignment horizontal="right" indent="1"/>
    </xf>
    <xf numFmtId="167" fontId="2" fillId="0" borderId="0" xfId="4" applyNumberFormat="1" applyFont="1" applyFill="1" applyBorder="1" applyAlignment="1" applyProtection="1">
      <alignment horizontal="right" indent="1"/>
      <protection locked="0"/>
    </xf>
    <xf numFmtId="167" fontId="9" fillId="0" borderId="0" xfId="4" applyNumberFormat="1" applyFont="1" applyFill="1" applyBorder="1" applyAlignment="1" applyProtection="1">
      <alignment horizontal="right" indent="1"/>
      <protection locked="0"/>
    </xf>
    <xf numFmtId="167" fontId="2" fillId="0" borderId="0" xfId="3" applyNumberFormat="1" applyFont="1" applyFill="1" applyAlignment="1">
      <alignment horizontal="right" indent="1"/>
    </xf>
    <xf numFmtId="167" fontId="2" fillId="0" borderId="0" xfId="5" applyNumberFormat="1" applyFont="1" applyBorder="1" applyAlignment="1" applyProtection="1">
      <alignment horizontal="right" indent="1"/>
    </xf>
    <xf numFmtId="167" fontId="2" fillId="0" borderId="0" xfId="4" applyNumberFormat="1" applyFont="1" applyBorder="1" applyAlignment="1">
      <alignment horizontal="right" indent="1"/>
    </xf>
    <xf numFmtId="167" fontId="2" fillId="0" borderId="0" xfId="4" quotePrefix="1" applyNumberFormat="1" applyFont="1" applyFill="1" applyBorder="1" applyAlignment="1" applyProtection="1">
      <alignment horizontal="right" indent="1"/>
      <protection locked="0"/>
    </xf>
    <xf numFmtId="167" fontId="9" fillId="0" borderId="0" xfId="3" applyNumberFormat="1" applyFont="1" applyFill="1" applyAlignment="1">
      <alignment horizontal="right" indent="1"/>
    </xf>
    <xf numFmtId="167" fontId="9" fillId="0" borderId="0" xfId="4" applyNumberFormat="1" applyFont="1" applyBorder="1" applyAlignment="1"/>
    <xf numFmtId="167" fontId="2" fillId="0" borderId="0" xfId="5" applyNumberFormat="1" applyFont="1" applyBorder="1" applyAlignment="1" applyProtection="1"/>
    <xf numFmtId="167" fontId="15" fillId="0" borderId="0" xfId="2631" applyNumberFormat="1" applyFont="1" applyFill="1" applyBorder="1" applyAlignment="1">
      <alignment horizontal="right" indent="1"/>
    </xf>
    <xf numFmtId="167" fontId="2" fillId="0" borderId="0" xfId="2655" applyNumberFormat="1" applyFont="1" applyBorder="1" applyAlignment="1">
      <alignment horizontal="right" indent="2"/>
    </xf>
    <xf numFmtId="2" fontId="2" fillId="0" borderId="0" xfId="2670" applyNumberFormat="1"/>
    <xf numFmtId="0" fontId="9" fillId="0" borderId="0" xfId="2665" applyNumberFormat="1" applyFont="1" applyBorder="1" applyAlignment="1">
      <alignment horizontal="left" wrapText="1"/>
    </xf>
    <xf numFmtId="0" fontId="9" fillId="0" borderId="0" xfId="2668" applyFont="1" applyBorder="1"/>
    <xf numFmtId="3" fontId="9" fillId="0" borderId="0" xfId="4" applyNumberFormat="1" applyFont="1" applyBorder="1" applyAlignment="1" applyProtection="1">
      <alignment horizontal="left" vertical="center" wrapText="1"/>
    </xf>
    <xf numFmtId="3" fontId="9" fillId="0" borderId="0" xfId="4" applyNumberFormat="1" applyFont="1" applyBorder="1" applyAlignment="1" applyProtection="1">
      <alignment horizontal="left" wrapText="1"/>
    </xf>
    <xf numFmtId="167" fontId="2" fillId="0" borderId="0" xfId="2" applyNumberFormat="1" applyFont="1" applyBorder="1" applyAlignment="1">
      <alignment horizontal="right" indent="1"/>
    </xf>
    <xf numFmtId="0" fontId="9" fillId="0" borderId="0" xfId="1" applyFont="1" applyAlignment="1"/>
    <xf numFmtId="167" fontId="9" fillId="0" borderId="0" xfId="1" applyNumberFormat="1" applyFont="1" applyBorder="1" applyAlignment="1"/>
    <xf numFmtId="0" fontId="14" fillId="0" borderId="0" xfId="3" applyFont="1" applyBorder="1"/>
    <xf numFmtId="0" fontId="17" fillId="0" borderId="0" xfId="3" applyFont="1" applyBorder="1"/>
    <xf numFmtId="0" fontId="2" fillId="0" borderId="0" xfId="2635" applyFont="1"/>
    <xf numFmtId="0" fontId="9" fillId="0" borderId="0" xfId="2635" applyFont="1" applyAlignment="1"/>
    <xf numFmtId="0" fontId="2" fillId="0" borderId="0" xfId="2635" applyFont="1" applyAlignment="1">
      <alignment vertical="center"/>
    </xf>
    <xf numFmtId="0" fontId="2" fillId="0" borderId="0" xfId="2635" applyFont="1" applyBorder="1" applyAlignment="1">
      <alignment horizontal="center" vertical="center"/>
    </xf>
    <xf numFmtId="0" fontId="9" fillId="0" borderId="0" xfId="2635" applyFont="1" applyBorder="1" applyAlignment="1">
      <alignment horizontal="center" vertical="center"/>
    </xf>
    <xf numFmtId="0" fontId="9" fillId="0" borderId="0" xfId="2635" applyFont="1" applyAlignment="1">
      <alignment horizontal="center"/>
    </xf>
    <xf numFmtId="0" fontId="114" fillId="0" borderId="0" xfId="2635" applyFont="1" applyAlignment="1"/>
    <xf numFmtId="0" fontId="114" fillId="0" borderId="0" xfId="2635" applyNumberFormat="1" applyFont="1" applyAlignment="1"/>
    <xf numFmtId="0" fontId="4" fillId="0" borderId="0" xfId="2633" applyFont="1" applyFill="1" applyBorder="1"/>
    <xf numFmtId="0" fontId="2" fillId="0" borderId="0" xfId="2633" applyFont="1" applyFill="1" applyBorder="1"/>
    <xf numFmtId="0" fontId="15" fillId="0" borderId="0" xfId="2642" applyFont="1" applyFill="1" applyBorder="1" applyAlignment="1">
      <alignment horizontal="centerContinuous"/>
    </xf>
    <xf numFmtId="0" fontId="15" fillId="0" borderId="1" xfId="2642" applyFont="1" applyFill="1" applyBorder="1" applyAlignment="1">
      <alignment horizontal="centerContinuous"/>
    </xf>
    <xf numFmtId="0" fontId="3" fillId="0" borderId="0" xfId="2641" applyFont="1" applyFill="1" applyBorder="1" applyAlignment="1">
      <alignment horizontal="left"/>
    </xf>
    <xf numFmtId="0" fontId="3" fillId="0" borderId="0" xfId="2642" applyNumberFormat="1" applyFont="1" applyFill="1" applyBorder="1" applyAlignment="1">
      <alignment horizontal="left"/>
    </xf>
    <xf numFmtId="167" fontId="96" fillId="0" borderId="0" xfId="2680" applyNumberFormat="1" applyFont="1" applyFill="1" applyAlignment="1">
      <alignment horizontal="right" indent="1"/>
    </xf>
    <xf numFmtId="39" fontId="101" fillId="0" borderId="0" xfId="2631" applyNumberFormat="1" applyFont="1" applyFill="1" applyBorder="1" applyAlignment="1" applyProtection="1">
      <protection locked="0"/>
    </xf>
    <xf numFmtId="0" fontId="130" fillId="0" borderId="0" xfId="2680" applyFont="1" applyFill="1"/>
    <xf numFmtId="0" fontId="9" fillId="0" borderId="0" xfId="2682" applyFont="1" applyBorder="1" applyAlignment="1"/>
    <xf numFmtId="167" fontId="2" fillId="0" borderId="0" xfId="2655" applyNumberFormat="1" applyFont="1" applyBorder="1"/>
    <xf numFmtId="3" fontId="51" fillId="0" borderId="0" xfId="0" applyNumberFormat="1" applyFont="1" applyFill="1" applyBorder="1" applyAlignment="1">
      <alignment horizontal="left"/>
    </xf>
    <xf numFmtId="202" fontId="133" fillId="0" borderId="0" xfId="2216" applyNumberFormat="1" applyFont="1" applyFill="1" applyBorder="1" applyAlignment="1">
      <alignment horizontal="right"/>
    </xf>
    <xf numFmtId="3" fontId="51" fillId="0" borderId="0" xfId="0" applyNumberFormat="1" applyFont="1" applyFill="1" applyBorder="1"/>
    <xf numFmtId="167" fontId="9" fillId="0" borderId="0" xfId="2655" applyNumberFormat="1" applyFont="1" applyBorder="1"/>
    <xf numFmtId="2" fontId="9" fillId="0" borderId="0" xfId="2667" quotePrefix="1" applyNumberFormat="1" applyFont="1" applyBorder="1" applyAlignment="1">
      <alignment horizontal="right" indent="1"/>
    </xf>
    <xf numFmtId="2" fontId="9" fillId="0" borderId="0" xfId="2667" applyNumberFormat="1" applyFont="1" applyBorder="1" applyAlignment="1">
      <alignment horizontal="right" indent="1"/>
    </xf>
    <xf numFmtId="0" fontId="2" fillId="0" borderId="0" xfId="2670" applyFont="1"/>
    <xf numFmtId="0" fontId="2" fillId="0" borderId="0" xfId="2670" applyFont="1" applyAlignment="1">
      <alignment horizontal="right" indent="1"/>
    </xf>
    <xf numFmtId="2" fontId="2" fillId="0" borderId="0" xfId="2670" applyNumberFormat="1" applyFont="1" applyAlignment="1">
      <alignment horizontal="right" indent="1"/>
    </xf>
    <xf numFmtId="0" fontId="2" fillId="0" borderId="0" xfId="2666" applyFont="1" applyFill="1" applyAlignment="1">
      <alignment horizontal="center" vertical="center" wrapText="1"/>
    </xf>
    <xf numFmtId="0" fontId="2" fillId="0" borderId="0" xfId="2666" applyFont="1" applyFill="1"/>
    <xf numFmtId="0" fontId="2" fillId="0" borderId="0" xfId="2666" applyFont="1" applyFill="1" applyBorder="1"/>
    <xf numFmtId="0" fontId="2" fillId="0" borderId="2" xfId="2668" applyFont="1" applyFill="1" applyBorder="1" applyAlignment="1">
      <alignment vertical="center"/>
    </xf>
    <xf numFmtId="0" fontId="9" fillId="0" borderId="0" xfId="2668" applyFont="1" applyFill="1" applyBorder="1" applyAlignment="1">
      <alignment horizontal="center" vertical="center"/>
    </xf>
    <xf numFmtId="0" fontId="9" fillId="0" borderId="0" xfId="2668" applyFont="1" applyFill="1" applyBorder="1" applyAlignment="1">
      <alignment vertical="center"/>
    </xf>
    <xf numFmtId="0" fontId="3" fillId="0" borderId="0" xfId="2666" applyFont="1" applyFill="1"/>
    <xf numFmtId="0" fontId="3" fillId="0" borderId="0" xfId="2666" applyFont="1" applyFill="1" applyBorder="1"/>
    <xf numFmtId="0" fontId="15" fillId="0" borderId="0" xfId="2665" applyNumberFormat="1" applyFont="1" applyBorder="1" applyAlignment="1">
      <alignment horizontal="left" indent="1"/>
    </xf>
    <xf numFmtId="0" fontId="11" fillId="0" borderId="0" xfId="2664" applyNumberFormat="1" applyFont="1" applyBorder="1" applyAlignment="1">
      <alignment horizontal="left" indent="2"/>
    </xf>
    <xf numFmtId="200" fontId="2" fillId="0" borderId="0" xfId="2664" applyNumberFormat="1" applyFont="1" applyBorder="1" applyAlignment="1">
      <alignment horizontal="left" indent="2"/>
    </xf>
    <xf numFmtId="200" fontId="12" fillId="0" borderId="0" xfId="2664" applyNumberFormat="1" applyFont="1" applyBorder="1" applyAlignment="1">
      <alignment horizontal="left" indent="1"/>
    </xf>
    <xf numFmtId="0" fontId="9" fillId="0" borderId="0" xfId="2664" applyFont="1" applyBorder="1"/>
    <xf numFmtId="0" fontId="97" fillId="0" borderId="0" xfId="2700" applyFont="1" applyFill="1" applyBorder="1"/>
    <xf numFmtId="1" fontId="97" fillId="0" borderId="0" xfId="2700" applyNumberFormat="1" applyFont="1" applyFill="1" applyBorder="1"/>
    <xf numFmtId="0" fontId="15" fillId="0" borderId="0" xfId="2700" applyFont="1" applyFill="1" applyBorder="1"/>
    <xf numFmtId="1" fontId="15" fillId="0" borderId="0" xfId="2700" applyNumberFormat="1" applyFont="1" applyFill="1" applyBorder="1"/>
    <xf numFmtId="1" fontId="97" fillId="0" borderId="0" xfId="2660" applyNumberFormat="1" applyFont="1" applyFill="1"/>
    <xf numFmtId="167" fontId="97" fillId="0" borderId="0" xfId="2660" applyNumberFormat="1" applyFont="1" applyFill="1"/>
    <xf numFmtId="0" fontId="11" fillId="0" borderId="0" xfId="2664" applyFont="1" applyBorder="1" applyAlignment="1">
      <alignment horizontal="right"/>
    </xf>
    <xf numFmtId="167" fontId="8" fillId="0" borderId="0" xfId="4" applyNumberFormat="1" applyFont="1" applyBorder="1" applyAlignment="1">
      <alignment horizontal="left" indent="2"/>
    </xf>
    <xf numFmtId="2" fontId="2" fillId="0" borderId="0" xfId="2665" applyNumberFormat="1" applyFont="1" applyBorder="1" applyAlignment="1">
      <alignment horizontal="right" indent="1"/>
    </xf>
    <xf numFmtId="0" fontId="15" fillId="0" borderId="2" xfId="2642" applyFont="1" applyBorder="1" applyAlignment="1">
      <alignment horizontal="center" vertical="center"/>
    </xf>
    <xf numFmtId="1" fontId="6" fillId="0" borderId="0" xfId="2645" applyNumberFormat="1"/>
    <xf numFmtId="0" fontId="15" fillId="0" borderId="0" xfId="2643" applyFont="1" applyFill="1" applyBorder="1" applyAlignment="1">
      <alignment horizontal="center" vertical="center" wrapText="1"/>
      <protection locked="0"/>
    </xf>
    <xf numFmtId="14" fontId="15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15" fillId="0" borderId="2" xfId="2643" applyFont="1" applyFill="1" applyBorder="1" applyAlignment="1">
      <alignment horizontal="center" vertical="center" wrapText="1"/>
      <protection locked="0"/>
    </xf>
    <xf numFmtId="0" fontId="3" fillId="0" borderId="0" xfId="2644" applyNumberFormat="1" applyFont="1" applyAlignment="1">
      <alignment horizontal="left" wrapText="1"/>
    </xf>
    <xf numFmtId="0" fontId="15" fillId="0" borderId="2" xfId="2642" applyFont="1" applyFill="1" applyBorder="1" applyAlignment="1">
      <alignment horizontal="center" vertical="center"/>
    </xf>
    <xf numFmtId="0" fontId="15" fillId="0" borderId="1" xfId="2642" applyFont="1" applyBorder="1" applyAlignment="1">
      <alignment horizontal="center" vertical="center"/>
    </xf>
    <xf numFmtId="0" fontId="15" fillId="0" borderId="1" xfId="2642" applyFont="1" applyFill="1" applyBorder="1" applyAlignment="1">
      <alignment horizontal="center" vertical="center"/>
    </xf>
    <xf numFmtId="0" fontId="15" fillId="0" borderId="0" xfId="2642" applyFont="1" applyBorder="1" applyAlignment="1">
      <alignment horizontal="center" vertical="center"/>
    </xf>
    <xf numFmtId="0" fontId="15" fillId="0" borderId="0" xfId="2642" applyFont="1" applyFill="1" applyBorder="1" applyAlignment="1">
      <alignment horizontal="center" vertical="center"/>
    </xf>
    <xf numFmtId="0" fontId="9" fillId="0" borderId="0" xfId="2665" applyNumberFormat="1" applyFont="1" applyBorder="1" applyAlignment="1">
      <alignment horizontal="left"/>
    </xf>
    <xf numFmtId="0" fontId="2" fillId="0" borderId="0" xfId="4" applyFont="1" applyFill="1"/>
    <xf numFmtId="0" fontId="15" fillId="0" borderId="0" xfId="4" applyFont="1" applyFill="1"/>
    <xf numFmtId="167" fontId="2" fillId="0" borderId="0" xfId="4" applyNumberFormat="1" applyFont="1" applyFill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5" fillId="0" borderId="2" xfId="2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0" fontId="15" fillId="0" borderId="1" xfId="2" applyFont="1" applyFill="1" applyBorder="1"/>
    <xf numFmtId="0" fontId="100" fillId="0" borderId="0" xfId="2" applyFont="1" applyFill="1" applyBorder="1" applyAlignment="1">
      <alignment horizontal="right"/>
    </xf>
    <xf numFmtId="0" fontId="15" fillId="0" borderId="2" xfId="2" applyFont="1" applyFill="1" applyBorder="1"/>
    <xf numFmtId="0" fontId="4" fillId="0" borderId="0" xfId="4" applyFont="1" applyFill="1"/>
    <xf numFmtId="0" fontId="15" fillId="0" borderId="0" xfId="2" applyFont="1" applyFill="1" applyBorder="1" applyAlignment="1"/>
    <xf numFmtId="0" fontId="3" fillId="0" borderId="0" xfId="2" applyNumberFormat="1" applyFont="1" applyFill="1" applyBorder="1" applyAlignment="1"/>
    <xf numFmtId="0" fontId="15" fillId="0" borderId="0" xfId="2" applyFont="1" applyBorder="1"/>
    <xf numFmtId="0" fontId="15" fillId="0" borderId="0" xfId="2" applyFont="1" applyBorder="1" applyAlignment="1"/>
    <xf numFmtId="167" fontId="15" fillId="0" borderId="0" xfId="2" applyNumberFormat="1" applyFont="1" applyBorder="1"/>
    <xf numFmtId="0" fontId="97" fillId="0" borderId="0" xfId="2" applyFont="1" applyBorder="1"/>
    <xf numFmtId="0" fontId="15" fillId="0" borderId="0" xfId="1" applyFont="1" applyAlignment="1"/>
    <xf numFmtId="0" fontId="15" fillId="0" borderId="0" xfId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top"/>
    </xf>
    <xf numFmtId="0" fontId="15" fillId="0" borderId="2" xfId="1" applyFont="1" applyBorder="1" applyAlignment="1">
      <alignment horizontal="center" vertical="center"/>
    </xf>
    <xf numFmtId="0" fontId="15" fillId="0" borderId="0" xfId="2" applyFont="1" applyBorder="1" applyAlignment="1">
      <alignment vertical="center"/>
    </xf>
    <xf numFmtId="0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vertical="center"/>
    </xf>
    <xf numFmtId="0" fontId="15" fillId="0" borderId="0" xfId="1" applyFont="1" applyAlignment="1">
      <alignment horizontal="center"/>
    </xf>
    <xf numFmtId="0" fontId="15" fillId="0" borderId="0" xfId="3" applyFont="1"/>
    <xf numFmtId="167" fontId="15" fillId="0" borderId="0" xfId="4" applyNumberFormat="1" applyFont="1" applyFill="1" applyBorder="1" applyAlignment="1">
      <alignment horizontal="right"/>
    </xf>
    <xf numFmtId="167" fontId="15" fillId="0" borderId="0" xfId="4" applyNumberFormat="1" applyFont="1" applyBorder="1" applyAlignment="1">
      <alignment horizontal="left" indent="1"/>
    </xf>
    <xf numFmtId="167" fontId="15" fillId="0" borderId="0" xfId="3" applyNumberFormat="1" applyFont="1"/>
    <xf numFmtId="0" fontId="97" fillId="0" borderId="0" xfId="3" applyFont="1"/>
    <xf numFmtId="167" fontId="97" fillId="0" borderId="0" xfId="3" applyNumberFormat="1" applyFont="1"/>
    <xf numFmtId="167" fontId="15" fillId="0" borderId="0" xfId="4" applyNumberFormat="1" applyFont="1" applyBorder="1" applyAlignment="1">
      <alignment horizontal="right" indent="1"/>
    </xf>
    <xf numFmtId="167" fontId="15" fillId="0" borderId="0" xfId="4" applyNumberFormat="1" applyFont="1" applyBorder="1" applyAlignment="1"/>
    <xf numFmtId="0" fontId="15" fillId="0" borderId="2" xfId="3" applyNumberFormat="1" applyFont="1" applyBorder="1" applyAlignment="1">
      <alignment horizontal="center" vertical="center"/>
    </xf>
    <xf numFmtId="0" fontId="100" fillId="0" borderId="0" xfId="3" applyFont="1" applyBorder="1" applyAlignment="1">
      <alignment horizontal="center"/>
    </xf>
    <xf numFmtId="0" fontId="15" fillId="0" borderId="0" xfId="3" applyNumberFormat="1" applyFont="1" applyBorder="1" applyAlignment="1">
      <alignment horizontal="center" vertical="center"/>
    </xf>
    <xf numFmtId="0" fontId="100" fillId="0" borderId="1" xfId="3" applyFont="1" applyBorder="1" applyAlignment="1">
      <alignment horizontal="center"/>
    </xf>
    <xf numFmtId="0" fontId="100" fillId="0" borderId="0" xfId="3" applyFont="1"/>
    <xf numFmtId="0" fontId="97" fillId="0" borderId="0" xfId="3" applyNumberFormat="1" applyFont="1"/>
    <xf numFmtId="167" fontId="2" fillId="0" borderId="0" xfId="2635" applyNumberFormat="1" applyFont="1"/>
    <xf numFmtId="167" fontId="2" fillId="0" borderId="0" xfId="2635" applyNumberFormat="1" applyFont="1" applyBorder="1" applyAlignment="1"/>
    <xf numFmtId="167" fontId="2" fillId="0" borderId="0" xfId="4" applyNumberFormat="1" applyFont="1" applyBorder="1" applyAlignment="1"/>
    <xf numFmtId="167" fontId="2" fillId="0" borderId="0" xfId="4" applyNumberFormat="1" applyFont="1" applyBorder="1" applyAlignment="1">
      <alignment horizontal="right"/>
    </xf>
    <xf numFmtId="0" fontId="2" fillId="0" borderId="0" xfId="2635" applyNumberFormat="1" applyFont="1" applyBorder="1" applyAlignment="1"/>
    <xf numFmtId="167" fontId="2" fillId="0" borderId="0" xfId="2635" applyNumberFormat="1" applyFont="1" applyBorder="1" applyAlignment="1">
      <alignment horizontal="right"/>
    </xf>
    <xf numFmtId="0" fontId="2" fillId="0" borderId="0" xfId="2" applyNumberFormat="1" applyFont="1" applyBorder="1" applyAlignment="1"/>
    <xf numFmtId="0" fontId="15" fillId="0" borderId="2" xfId="2645" applyFont="1" applyBorder="1" applyAlignment="1">
      <alignment horizontal="center" vertical="center" wrapText="1"/>
    </xf>
    <xf numFmtId="0" fontId="15" fillId="0" borderId="0" xfId="2645" applyFont="1" applyBorder="1" applyAlignment="1">
      <alignment horizontal="center" vertical="center" wrapText="1"/>
    </xf>
    <xf numFmtId="0" fontId="15" fillId="0" borderId="0" xfId="2645" applyFont="1" applyFill="1" applyBorder="1" applyAlignment="1">
      <alignment horizontal="center" vertical="center" wrapText="1"/>
    </xf>
    <xf numFmtId="0" fontId="15" fillId="0" borderId="1" xfId="2645" applyFont="1" applyBorder="1" applyAlignment="1">
      <alignment horizontal="center" vertical="center" wrapText="1"/>
    </xf>
    <xf numFmtId="0" fontId="9" fillId="0" borderId="1" xfId="2635" applyFont="1" applyBorder="1" applyAlignment="1">
      <alignment horizontal="center"/>
    </xf>
    <xf numFmtId="167" fontId="14" fillId="0" borderId="0" xfId="3" applyNumberFormat="1" applyFont="1" applyBorder="1"/>
    <xf numFmtId="167" fontId="2" fillId="0" borderId="0" xfId="2635" applyNumberFormat="1" applyFont="1" applyBorder="1" applyAlignment="1">
      <alignment horizontal="right" indent="1"/>
    </xf>
    <xf numFmtId="0" fontId="2" fillId="0" borderId="0" xfId="2" applyNumberFormat="1" applyFont="1" applyBorder="1" applyAlignment="1">
      <alignment wrapText="1"/>
    </xf>
    <xf numFmtId="167" fontId="2" fillId="0" borderId="0" xfId="2635" applyNumberFormat="1" applyFont="1" applyAlignment="1"/>
    <xf numFmtId="167" fontId="2" fillId="0" borderId="0" xfId="2635" applyNumberFormat="1" applyFont="1" applyAlignment="1">
      <alignment horizontal="right" indent="1"/>
    </xf>
    <xf numFmtId="0" fontId="2" fillId="0" borderId="0" xfId="2635" applyNumberFormat="1" applyFont="1" applyBorder="1" applyAlignment="1">
      <alignment wrapText="1"/>
    </xf>
    <xf numFmtId="0" fontId="2" fillId="0" borderId="0" xfId="1" applyFill="1"/>
    <xf numFmtId="0" fontId="19" fillId="0" borderId="0" xfId="2" applyFont="1" applyFill="1" applyBorder="1"/>
    <xf numFmtId="167" fontId="2" fillId="0" borderId="0" xfId="4" applyNumberFormat="1" applyFont="1" applyFill="1" applyAlignment="1">
      <alignment horizontal="right" indent="1"/>
    </xf>
    <xf numFmtId="167" fontId="2" fillId="0" borderId="0" xfId="1" applyNumberFormat="1" applyFont="1" applyFill="1" applyAlignment="1">
      <alignment horizontal="right" indent="1"/>
    </xf>
    <xf numFmtId="0" fontId="2" fillId="0" borderId="0" xfId="1" applyNumberFormat="1" applyFont="1" applyFill="1" applyBorder="1" applyAlignment="1">
      <alignment horizontal="left" indent="2"/>
    </xf>
    <xf numFmtId="0" fontId="11" fillId="0" borderId="0" xfId="1" applyFont="1" applyFill="1"/>
    <xf numFmtId="167" fontId="9" fillId="0" borderId="0" xfId="4" applyNumberFormat="1" applyFont="1" applyFill="1" applyAlignment="1">
      <alignment horizontal="right" indent="1"/>
    </xf>
    <xf numFmtId="167" fontId="9" fillId="0" borderId="0" xfId="1" applyNumberFormat="1" applyFont="1" applyFill="1" applyAlignment="1">
      <alignment horizontal="right" indent="1"/>
    </xf>
    <xf numFmtId="0" fontId="9" fillId="0" borderId="0" xfId="2" applyNumberFormat="1" applyFont="1" applyFill="1" applyBorder="1" applyAlignment="1">
      <alignment horizontal="left" indent="1"/>
    </xf>
    <xf numFmtId="167" fontId="23" fillId="0" borderId="0" xfId="2676" applyNumberFormat="1" applyFont="1" applyFill="1" applyAlignment="1">
      <alignment horizontal="right" indent="1"/>
    </xf>
    <xf numFmtId="167" fontId="22" fillId="0" borderId="0" xfId="2676" applyNumberFormat="1" applyFont="1" applyFill="1" applyAlignment="1">
      <alignment horizontal="right" indent="1"/>
    </xf>
    <xf numFmtId="0" fontId="9" fillId="0" borderId="0" xfId="1" applyNumberFormat="1" applyFont="1" applyFill="1" applyBorder="1" applyAlignment="1">
      <alignment horizontal="left"/>
    </xf>
    <xf numFmtId="167" fontId="22" fillId="0" borderId="0" xfId="2676" applyNumberFormat="1" applyFont="1" applyFill="1" applyAlignment="1">
      <alignment horizontal="right" indent="3"/>
    </xf>
    <xf numFmtId="0" fontId="2" fillId="0" borderId="0" xfId="1" applyFont="1" applyFill="1" applyBorder="1" applyAlignment="1">
      <alignment horizontal="left"/>
    </xf>
    <xf numFmtId="0" fontId="15" fillId="0" borderId="2" xfId="2645" applyFont="1" applyFill="1" applyBorder="1" applyAlignment="1">
      <alignment horizontal="center" vertical="center" wrapText="1"/>
    </xf>
    <xf numFmtId="0" fontId="2" fillId="0" borderId="0" xfId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1" xfId="2645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vertical="center"/>
    </xf>
    <xf numFmtId="0" fontId="11" fillId="0" borderId="0" xfId="1" applyFont="1" applyFill="1" applyAlignment="1">
      <alignment horizontal="right"/>
    </xf>
    <xf numFmtId="0" fontId="2" fillId="0" borderId="2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2" xfId="2" applyFont="1" applyFill="1" applyBorder="1"/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2" applyFont="1" applyFill="1" applyBorder="1"/>
    <xf numFmtId="0" fontId="4" fillId="0" borderId="0" xfId="1" applyFont="1" applyFill="1" applyAlignment="1"/>
    <xf numFmtId="0" fontId="3" fillId="0" borderId="0" xfId="1" applyNumberFormat="1" applyFont="1" applyFill="1" applyAlignment="1"/>
    <xf numFmtId="0" fontId="15" fillId="0" borderId="0" xfId="2631" applyFont="1" applyFill="1" applyBorder="1"/>
    <xf numFmtId="167" fontId="15" fillId="0" borderId="0" xfId="2631" applyNumberFormat="1" applyFont="1" applyFill="1" applyBorder="1" applyAlignment="1">
      <alignment horizontal="right" indent="2"/>
    </xf>
    <xf numFmtId="167" fontId="97" fillId="0" borderId="0" xfId="2631" applyNumberFormat="1" applyFont="1" applyFill="1" applyBorder="1" applyAlignment="1">
      <alignment horizontal="right" indent="2"/>
    </xf>
    <xf numFmtId="0" fontId="9" fillId="0" borderId="0" xfId="2631" applyNumberFormat="1" applyFont="1" applyFill="1" applyBorder="1" applyAlignment="1">
      <alignment horizontal="left" wrapText="1"/>
    </xf>
    <xf numFmtId="0" fontId="9" fillId="0" borderId="0" xfId="2633" applyFont="1" applyFill="1" applyBorder="1" applyAlignment="1">
      <alignment horizontal="left"/>
    </xf>
    <xf numFmtId="0" fontId="15" fillId="0" borderId="2" xfId="2631" applyNumberFormat="1" applyFont="1" applyFill="1" applyBorder="1" applyAlignment="1">
      <alignment horizontal="center" vertical="center" wrapText="1"/>
    </xf>
    <xf numFmtId="0" fontId="97" fillId="0" borderId="0" xfId="2631" applyNumberFormat="1" applyFont="1" applyFill="1" applyBorder="1" applyAlignment="1">
      <alignment vertical="center" wrapText="1"/>
    </xf>
    <xf numFmtId="0" fontId="15" fillId="0" borderId="1" xfId="2631" applyNumberFormat="1" applyFont="1" applyFill="1" applyBorder="1" applyAlignment="1">
      <alignment horizontal="center" vertical="center" wrapText="1"/>
    </xf>
    <xf numFmtId="0" fontId="97" fillId="0" borderId="1" xfId="2631" applyNumberFormat="1" applyFont="1" applyFill="1" applyBorder="1" applyAlignment="1">
      <alignment vertical="center" wrapText="1"/>
    </xf>
    <xf numFmtId="0" fontId="100" fillId="0" borderId="0" xfId="2631" applyFont="1" applyFill="1" applyAlignment="1">
      <alignment horizontal="right"/>
    </xf>
    <xf numFmtId="167" fontId="15" fillId="0" borderId="0" xfId="2631" applyNumberFormat="1" applyFont="1" applyFill="1" applyAlignment="1">
      <alignment horizontal="center" vertical="center" wrapText="1"/>
    </xf>
    <xf numFmtId="167" fontId="15" fillId="0" borderId="0" xfId="2633" applyNumberFormat="1" applyFont="1" applyBorder="1" applyAlignment="1">
      <alignment horizontal="right" indent="1"/>
    </xf>
    <xf numFmtId="0" fontId="15" fillId="0" borderId="0" xfId="2631" applyNumberFormat="1" applyFont="1" applyBorder="1" applyAlignment="1">
      <alignment horizontal="left"/>
    </xf>
    <xf numFmtId="0" fontId="15" fillId="0" borderId="0" xfId="2633" applyNumberFormat="1" applyFont="1" applyBorder="1" applyAlignment="1">
      <alignment horizontal="center" wrapText="1"/>
    </xf>
    <xf numFmtId="0" fontId="15" fillId="0" borderId="0" xfId="2631" applyNumberFormat="1" applyFont="1" applyBorder="1" applyAlignment="1"/>
    <xf numFmtId="0" fontId="96" fillId="0" borderId="0" xfId="2631" applyNumberFormat="1" applyFont="1" applyBorder="1" applyAlignment="1">
      <alignment horizontal="left" wrapText="1"/>
    </xf>
    <xf numFmtId="0" fontId="15" fillId="0" borderId="0" xfId="2631" applyNumberFormat="1" applyFont="1" applyBorder="1" applyAlignment="1">
      <alignment horizontal="left" wrapText="1"/>
    </xf>
    <xf numFmtId="0" fontId="16" fillId="0" borderId="0" xfId="2642" applyFont="1" applyFill="1" applyBorder="1" applyAlignment="1">
      <alignment horizontal="center" vertical="center"/>
    </xf>
    <xf numFmtId="0" fontId="16" fillId="0" borderId="0" xfId="2642" applyFont="1" applyFill="1" applyBorder="1" applyAlignment="1">
      <alignment horizontal="centerContinuous"/>
    </xf>
    <xf numFmtId="0" fontId="15" fillId="0" borderId="0" xfId="2642" quotePrefix="1" applyFont="1" applyFill="1" applyBorder="1" applyAlignment="1">
      <alignment horizontal="center" vertical="center"/>
    </xf>
    <xf numFmtId="0" fontId="4" fillId="0" borderId="2" xfId="2633" applyFont="1" applyFill="1" applyBorder="1"/>
    <xf numFmtId="0" fontId="4" fillId="0" borderId="0" xfId="2642" applyFont="1" applyFill="1" applyBorder="1" applyAlignment="1">
      <alignment horizontal="center"/>
    </xf>
    <xf numFmtId="0" fontId="4" fillId="0" borderId="0" xfId="2642" applyFont="1" applyFill="1" applyBorder="1" applyAlignment="1"/>
    <xf numFmtId="0" fontId="4" fillId="0" borderId="0" xfId="2633" applyFont="1" applyFill="1" applyBorder="1" applyAlignment="1"/>
    <xf numFmtId="0" fontId="20" fillId="0" borderId="0" xfId="2643" applyFont="1" applyFill="1" applyBorder="1" applyAlignment="1">
      <alignment vertical="top" wrapText="1"/>
      <protection locked="0"/>
    </xf>
    <xf numFmtId="167" fontId="96" fillId="0" borderId="0" xfId="2680" applyNumberFormat="1" applyFont="1" applyFill="1" applyAlignment="1">
      <alignment horizontal="right" indent="2"/>
    </xf>
    <xf numFmtId="167" fontId="104" fillId="0" borderId="0" xfId="2308" applyNumberFormat="1" applyFont="1" applyAlignment="1">
      <alignment horizontal="right" wrapText="1" indent="1"/>
    </xf>
    <xf numFmtId="167" fontId="105" fillId="0" borderId="0" xfId="2308" applyNumberFormat="1" applyFont="1" applyAlignment="1">
      <alignment horizontal="right" wrapText="1" indent="1"/>
    </xf>
    <xf numFmtId="0" fontId="11" fillId="0" borderId="0" xfId="2644" applyFont="1" applyFill="1" applyAlignment="1">
      <alignment horizontal="right"/>
    </xf>
    <xf numFmtId="0" fontId="3" fillId="0" borderId="0" xfId="2643" applyFont="1" applyFill="1" applyBorder="1" applyAlignment="1">
      <protection locked="0"/>
    </xf>
    <xf numFmtId="199" fontId="23" fillId="0" borderId="0" xfId="2370" applyNumberFormat="1" applyFont="1" applyFill="1" applyBorder="1" applyAlignment="1" applyProtection="1">
      <alignment horizontal="right" indent="3"/>
      <protection locked="0"/>
    </xf>
    <xf numFmtId="199" fontId="22" fillId="0" borderId="0" xfId="2370" applyNumberFormat="1" applyFont="1" applyFill="1" applyBorder="1" applyAlignment="1" applyProtection="1">
      <alignment horizontal="right" indent="3"/>
      <protection locked="0"/>
    </xf>
    <xf numFmtId="199" fontId="2" fillId="0" borderId="0" xfId="2370" applyNumberFormat="1" applyFont="1" applyFill="1" applyBorder="1" applyAlignment="1" applyProtection="1">
      <alignment horizontal="right" indent="3"/>
      <protection locked="0"/>
    </xf>
    <xf numFmtId="199" fontId="9" fillId="0" borderId="0" xfId="2370" applyNumberFormat="1" applyFont="1" applyFill="1" applyBorder="1" applyAlignment="1" applyProtection="1">
      <alignment horizontal="right" indent="3"/>
      <protection locked="0"/>
    </xf>
    <xf numFmtId="0" fontId="21" fillId="0" borderId="0" xfId="2676"/>
    <xf numFmtId="0" fontId="100" fillId="0" borderId="0" xfId="2644" applyFont="1" applyFill="1" applyAlignment="1">
      <alignment horizontal="right"/>
    </xf>
    <xf numFmtId="0" fontId="97" fillId="0" borderId="0" xfId="2644" applyNumberFormat="1" applyFont="1" applyFill="1" applyAlignment="1">
      <alignment horizontal="left"/>
    </xf>
    <xf numFmtId="202" fontId="22" fillId="0" borderId="0" xfId="2685" applyNumberFormat="1" applyFont="1" applyBorder="1" applyAlignment="1">
      <alignment horizontal="right" wrapText="1" indent="1"/>
    </xf>
    <xf numFmtId="202" fontId="23" fillId="0" borderId="0" xfId="2685" applyNumberFormat="1" applyFont="1" applyBorder="1" applyAlignment="1">
      <alignment horizontal="right" wrapText="1" indent="1"/>
    </xf>
    <xf numFmtId="167" fontId="23" fillId="0" borderId="0" xfId="2336" applyNumberFormat="1" applyFont="1" applyBorder="1" applyAlignment="1">
      <alignment horizontal="right" wrapText="1" indent="1"/>
    </xf>
    <xf numFmtId="167" fontId="23" fillId="0" borderId="0" xfId="2336" applyNumberFormat="1" applyFont="1" applyFill="1" applyBorder="1" applyAlignment="1">
      <alignment horizontal="right" wrapText="1" indent="1"/>
    </xf>
    <xf numFmtId="167" fontId="22" fillId="0" borderId="0" xfId="2336" applyNumberFormat="1" applyFont="1" applyBorder="1" applyAlignment="1">
      <alignment horizontal="right" wrapText="1" indent="1"/>
    </xf>
    <xf numFmtId="167" fontId="22" fillId="0" borderId="0" xfId="2336" applyNumberFormat="1" applyFont="1" applyFill="1" applyBorder="1" applyAlignment="1">
      <alignment horizontal="right" wrapText="1" indent="1"/>
    </xf>
    <xf numFmtId="167" fontId="23" fillId="28" borderId="0" xfId="2336" applyNumberFormat="1" applyFont="1" applyFill="1" applyBorder="1" applyAlignment="1">
      <alignment horizontal="right" wrapText="1" indent="1"/>
    </xf>
    <xf numFmtId="167" fontId="22" fillId="0" borderId="0" xfId="2336" applyNumberFormat="1" applyFont="1" applyFill="1" applyBorder="1" applyAlignment="1">
      <alignment horizontal="right" wrapText="1" indent="3"/>
    </xf>
    <xf numFmtId="167" fontId="22" fillId="28" borderId="0" xfId="2336" applyNumberFormat="1" applyFont="1" applyFill="1" applyBorder="1" applyAlignment="1">
      <alignment horizontal="right" wrapText="1" indent="3"/>
    </xf>
    <xf numFmtId="167" fontId="23" fillId="0" borderId="0" xfId="2336" applyNumberFormat="1" applyFont="1" applyFill="1" applyBorder="1" applyAlignment="1">
      <alignment horizontal="right" wrapText="1" indent="3"/>
    </xf>
    <xf numFmtId="0" fontId="3" fillId="0" borderId="0" xfId="2631" applyNumberFormat="1" applyFont="1" applyFill="1" applyAlignment="1">
      <alignment horizontal="left" wrapText="1"/>
    </xf>
    <xf numFmtId="167" fontId="2" fillId="0" borderId="0" xfId="2308" applyNumberFormat="1" applyFont="1" applyFill="1" applyBorder="1" applyAlignment="1">
      <alignment wrapText="1"/>
    </xf>
    <xf numFmtId="167" fontId="2" fillId="0" borderId="0" xfId="2308" applyNumberFormat="1" applyFont="1" applyFill="1" applyBorder="1" applyAlignment="1" applyProtection="1">
      <alignment wrapText="1"/>
    </xf>
    <xf numFmtId="0" fontId="123" fillId="0" borderId="0" xfId="2661" applyFont="1"/>
    <xf numFmtId="0" fontId="122" fillId="0" borderId="0" xfId="2661" applyFont="1"/>
    <xf numFmtId="0" fontId="1" fillId="0" borderId="0" xfId="2702"/>
    <xf numFmtId="167" fontId="15" fillId="0" borderId="0" xfId="2661" applyNumberFormat="1" applyFont="1" applyAlignment="1">
      <alignment horizontal="right" indent="2"/>
    </xf>
    <xf numFmtId="167" fontId="15" fillId="0" borderId="0" xfId="2661" applyNumberFormat="1" applyFont="1"/>
    <xf numFmtId="0" fontId="15" fillId="0" borderId="0" xfId="2658" applyFont="1" applyAlignment="1">
      <alignment horizontal="left"/>
    </xf>
    <xf numFmtId="167" fontId="125" fillId="0" borderId="0" xfId="2661" applyNumberFormat="1" applyFont="1" applyAlignment="1">
      <alignment horizontal="right" indent="2"/>
    </xf>
    <xf numFmtId="167" fontId="125" fillId="0" borderId="0" xfId="2661" applyNumberFormat="1" applyFont="1"/>
    <xf numFmtId="0" fontId="2" fillId="0" borderId="0" xfId="2658" applyFont="1" applyAlignment="1">
      <alignment horizontal="left"/>
    </xf>
    <xf numFmtId="0" fontId="2" fillId="0" borderId="0" xfId="2658" applyFont="1"/>
    <xf numFmtId="0" fontId="136" fillId="0" borderId="0" xfId="2658" applyFont="1"/>
    <xf numFmtId="0" fontId="137" fillId="0" borderId="0" xfId="2702" applyFont="1" applyAlignment="1">
      <alignment horizontal="right" indent="2"/>
    </xf>
    <xf numFmtId="0" fontId="137" fillId="0" borderId="0" xfId="2702" applyFont="1"/>
    <xf numFmtId="167" fontId="124" fillId="0" borderId="0" xfId="2661" applyNumberFormat="1" applyFont="1" applyAlignment="1">
      <alignment horizontal="right" indent="2"/>
    </xf>
    <xf numFmtId="167" fontId="124" fillId="0" borderId="0" xfId="2661" applyNumberFormat="1" applyFont="1"/>
    <xf numFmtId="0" fontId="9" fillId="0" borderId="0" xfId="2658" applyFont="1"/>
    <xf numFmtId="167" fontId="2" fillId="0" borderId="0" xfId="2661" applyNumberFormat="1" applyFont="1"/>
    <xf numFmtId="0" fontId="9" fillId="0" borderId="0" xfId="2658" applyFont="1" applyAlignment="1">
      <alignment horizontal="left" wrapText="1"/>
    </xf>
    <xf numFmtId="0" fontId="9" fillId="0" borderId="0" xfId="2658" applyFont="1" applyAlignment="1">
      <alignment horizontal="left"/>
    </xf>
    <xf numFmtId="167" fontId="9" fillId="0" borderId="0" xfId="2661" applyNumberFormat="1" applyFont="1"/>
    <xf numFmtId="0" fontId="138" fillId="0" borderId="0" xfId="2661" applyFont="1" applyAlignment="1">
      <alignment horizontal="right" indent="1"/>
    </xf>
    <xf numFmtId="167" fontId="138" fillId="0" borderId="0" xfId="2661" applyNumberFormat="1" applyFont="1" applyAlignment="1">
      <alignment horizontal="right" indent="1"/>
    </xf>
    <xf numFmtId="167" fontId="138" fillId="0" borderId="0" xfId="2661" applyNumberFormat="1" applyFont="1"/>
    <xf numFmtId="0" fontId="15" fillId="0" borderId="0" xfId="2656" applyFont="1" applyAlignment="1">
      <alignment horizontal="center" vertical="top" wrapText="1"/>
    </xf>
    <xf numFmtId="1" fontId="15" fillId="0" borderId="0" xfId="2703" applyNumberFormat="1" applyFont="1" applyAlignment="1">
      <alignment horizontal="center" vertical="top" wrapText="1"/>
    </xf>
    <xf numFmtId="0" fontId="15" fillId="0" borderId="0" xfId="2661" applyFont="1" applyAlignment="1">
      <alignment horizontal="center" vertical="top" wrapText="1"/>
    </xf>
    <xf numFmtId="0" fontId="2" fillId="0" borderId="0" xfId="2661" applyFont="1" applyAlignment="1">
      <alignment vertical="center" wrapText="1"/>
    </xf>
    <xf numFmtId="0" fontId="15" fillId="0" borderId="2" xfId="2682" applyFont="1" applyBorder="1" applyAlignment="1">
      <alignment horizontal="center" vertical="center" wrapText="1"/>
    </xf>
    <xf numFmtId="0" fontId="15" fillId="0" borderId="0" xfId="2682" applyFont="1" applyAlignment="1">
      <alignment horizontal="center" vertical="center" wrapText="1"/>
    </xf>
    <xf numFmtId="0" fontId="104" fillId="0" borderId="0" xfId="2704" applyFont="1" applyAlignment="1">
      <alignment horizontal="center" vertical="center" wrapText="1"/>
    </xf>
    <xf numFmtId="0" fontId="104" fillId="0" borderId="1" xfId="2704" applyFont="1" applyBorder="1" applyAlignment="1">
      <alignment horizontal="center" vertical="center" wrapText="1"/>
    </xf>
    <xf numFmtId="0" fontId="11" fillId="0" borderId="0" xfId="2661" applyFont="1" applyAlignment="1">
      <alignment horizontal="right"/>
    </xf>
    <xf numFmtId="0" fontId="2" fillId="0" borderId="0" xfId="2661" applyFont="1" applyAlignment="1">
      <alignment horizontal="center"/>
    </xf>
    <xf numFmtId="0" fontId="2" fillId="0" borderId="0" xfId="2661" applyFont="1"/>
    <xf numFmtId="0" fontId="7" fillId="0" borderId="0" xfId="2661" applyFont="1" applyAlignment="1">
      <alignment horizontal="left"/>
    </xf>
    <xf numFmtId="0" fontId="121" fillId="0" borderId="0" xfId="2661" applyFont="1" applyAlignment="1">
      <alignment horizontal="left"/>
    </xf>
    <xf numFmtId="0" fontId="5" fillId="0" borderId="0" xfId="2661" applyFont="1"/>
    <xf numFmtId="0" fontId="3" fillId="0" borderId="0" xfId="2657" applyFont="1"/>
    <xf numFmtId="0" fontId="2" fillId="0" borderId="0" xfId="2635"/>
    <xf numFmtId="0" fontId="45" fillId="0" borderId="0" xfId="2661" applyFont="1"/>
    <xf numFmtId="167" fontId="2" fillId="0" borderId="0" xfId="2661" applyNumberFormat="1" applyFont="1" applyAlignment="1">
      <alignment horizontal="right" indent="2"/>
    </xf>
    <xf numFmtId="167" fontId="9" fillId="0" borderId="0" xfId="2661" applyNumberFormat="1" applyFont="1" applyAlignment="1">
      <alignment horizontal="right" indent="2"/>
    </xf>
    <xf numFmtId="0" fontId="9" fillId="0" borderId="0" xfId="2648" applyFont="1"/>
    <xf numFmtId="0" fontId="2" fillId="0" borderId="0" xfId="2648" applyAlignment="1">
      <alignment horizontal="left" indent="1"/>
    </xf>
    <xf numFmtId="0" fontId="2" fillId="0" borderId="0" xfId="2648" applyFont="1" applyAlignment="1">
      <alignment horizontal="left" indent="1"/>
    </xf>
    <xf numFmtId="0" fontId="1" fillId="0" borderId="0" xfId="2702" applyFill="1"/>
    <xf numFmtId="167" fontId="120" fillId="0" borderId="0" xfId="2661" applyNumberFormat="1" applyFont="1" applyFill="1" applyBorder="1"/>
    <xf numFmtId="1" fontId="125" fillId="0" borderId="0" xfId="2661" applyNumberFormat="1" applyFont="1" applyAlignment="1">
      <alignment horizontal="right" indent="2"/>
    </xf>
    <xf numFmtId="0" fontId="9" fillId="0" borderId="0" xfId="2661" applyFont="1"/>
    <xf numFmtId="0" fontId="2" fillId="0" borderId="0" xfId="2648"/>
    <xf numFmtId="167" fontId="126" fillId="0" borderId="0" xfId="2661" applyNumberFormat="1" applyFont="1" applyAlignment="1">
      <alignment horizontal="right" indent="2"/>
    </xf>
    <xf numFmtId="167" fontId="126" fillId="0" borderId="0" xfId="2661" applyNumberFormat="1" applyFont="1"/>
    <xf numFmtId="0" fontId="9" fillId="0" borderId="0" xfId="2662" applyFont="1"/>
    <xf numFmtId="167" fontId="120" fillId="0" borderId="0" xfId="2661" applyNumberFormat="1" applyFont="1" applyAlignment="1">
      <alignment horizontal="right" indent="2"/>
    </xf>
    <xf numFmtId="167" fontId="124" fillId="0" borderId="0" xfId="2661" applyNumberFormat="1" applyFont="1" applyAlignment="1">
      <alignment horizontal="right" indent="1"/>
    </xf>
    <xf numFmtId="167" fontId="125" fillId="0" borderId="0" xfId="2661" applyNumberFormat="1" applyFont="1" applyAlignment="1">
      <alignment horizontal="right" indent="1"/>
    </xf>
    <xf numFmtId="0" fontId="137" fillId="0" borderId="0" xfId="2702" applyFont="1" applyAlignment="1">
      <alignment horizontal="right" indent="1"/>
    </xf>
    <xf numFmtId="167" fontId="18" fillId="0" borderId="0" xfId="2661" applyNumberFormat="1" applyFont="1" applyAlignment="1">
      <alignment horizontal="right" indent="1"/>
    </xf>
    <xf numFmtId="167" fontId="139" fillId="0" borderId="0" xfId="2661" applyNumberFormat="1" applyFont="1" applyAlignment="1">
      <alignment horizontal="right" indent="1"/>
    </xf>
    <xf numFmtId="167" fontId="140" fillId="0" borderId="0" xfId="2661" applyNumberFormat="1" applyFont="1" applyAlignment="1">
      <alignment horizontal="right" indent="1"/>
    </xf>
    <xf numFmtId="0" fontId="140" fillId="0" borderId="0" xfId="2661" applyFont="1" applyAlignment="1">
      <alignment horizontal="right" indent="1"/>
    </xf>
    <xf numFmtId="167" fontId="8" fillId="0" borderId="0" xfId="2661" applyNumberFormat="1" applyFont="1" applyAlignment="1">
      <alignment horizontal="right" indent="1"/>
    </xf>
    <xf numFmtId="167" fontId="141" fillId="0" borderId="0" xfId="2661" applyNumberFormat="1" applyFont="1" applyAlignment="1">
      <alignment horizontal="right" indent="1"/>
    </xf>
    <xf numFmtId="1" fontId="141" fillId="0" borderId="0" xfId="2661" applyNumberFormat="1" applyFont="1" applyAlignment="1">
      <alignment horizontal="right" indent="1"/>
    </xf>
    <xf numFmtId="0" fontId="117" fillId="0" borderId="0" xfId="2700" applyFont="1" applyFill="1" applyBorder="1"/>
    <xf numFmtId="0" fontId="117" fillId="0" borderId="0" xfId="2659" applyFont="1" applyFill="1" applyBorder="1"/>
    <xf numFmtId="0" fontId="2" fillId="0" borderId="0" xfId="2660"/>
    <xf numFmtId="0" fontId="15" fillId="0" borderId="0" xfId="2660" applyFont="1"/>
    <xf numFmtId="1" fontId="15" fillId="0" borderId="0" xfId="2660" applyNumberFormat="1" applyFont="1"/>
    <xf numFmtId="167" fontId="15" fillId="0" borderId="0" xfId="2700" applyNumberFormat="1" applyFont="1" applyFill="1" applyBorder="1"/>
    <xf numFmtId="0" fontId="15" fillId="0" borderId="0" xfId="2659" applyFont="1" applyFill="1" applyBorder="1" applyAlignment="1">
      <alignment horizontal="left"/>
    </xf>
    <xf numFmtId="0" fontId="15" fillId="0" borderId="0" xfId="2659" applyNumberFormat="1" applyFont="1" applyFill="1" applyBorder="1" applyAlignment="1">
      <alignment horizontal="left"/>
    </xf>
    <xf numFmtId="0" fontId="15" fillId="0" borderId="0" xfId="2659" applyFont="1" applyFill="1" applyBorder="1"/>
    <xf numFmtId="0" fontId="15" fillId="0" borderId="0" xfId="2659" applyFont="1" applyFill="1" applyBorder="1" applyAlignment="1">
      <alignment wrapText="1"/>
    </xf>
    <xf numFmtId="167" fontId="97" fillId="0" borderId="0" xfId="2700" applyNumberFormat="1" applyFont="1" applyFill="1" applyBorder="1"/>
    <xf numFmtId="0" fontId="15" fillId="0" borderId="0" xfId="2659" applyNumberFormat="1" applyFont="1" applyFill="1" applyBorder="1"/>
    <xf numFmtId="49" fontId="15" fillId="0" borderId="0" xfId="2659" applyNumberFormat="1" applyFont="1" applyFill="1" applyBorder="1" applyAlignment="1">
      <alignment horizontal="left"/>
    </xf>
    <xf numFmtId="49" fontId="97" fillId="0" borderId="0" xfId="2659" applyNumberFormat="1" applyFont="1" applyFill="1" applyBorder="1" applyAlignment="1">
      <alignment horizontal="left"/>
    </xf>
    <xf numFmtId="0" fontId="120" fillId="0" borderId="0" xfId="2700" applyFont="1" applyFill="1" applyBorder="1"/>
    <xf numFmtId="0" fontId="143" fillId="0" borderId="0" xfId="2659" applyFont="1" applyFill="1" applyBorder="1" applyAlignment="1">
      <alignment horizontal="center" wrapText="1"/>
    </xf>
    <xf numFmtId="1" fontId="15" fillId="0" borderId="2" xfId="2700" applyNumberFormat="1" applyFont="1" applyFill="1" applyBorder="1" applyAlignment="1">
      <alignment horizontal="center" vertical="center"/>
    </xf>
    <xf numFmtId="1" fontId="15" fillId="0" borderId="2" xfId="2659" applyNumberFormat="1" applyFont="1" applyFill="1" applyBorder="1" applyAlignment="1">
      <alignment horizontal="center" vertical="center"/>
    </xf>
    <xf numFmtId="167" fontId="15" fillId="0" borderId="2" xfId="2659" applyNumberFormat="1" applyFont="1" applyFill="1" applyBorder="1" applyAlignment="1">
      <alignment horizontal="center" vertical="center"/>
    </xf>
    <xf numFmtId="0" fontId="15" fillId="0" borderId="0" xfId="2659" applyFont="1" applyFill="1" applyBorder="1" applyAlignment="1">
      <alignment horizontal="center"/>
    </xf>
    <xf numFmtId="0" fontId="15" fillId="0" borderId="0" xfId="2700" applyFont="1" applyFill="1" applyBorder="1" applyAlignment="1">
      <alignment vertical="center"/>
    </xf>
    <xf numFmtId="0" fontId="104" fillId="0" borderId="0" xfId="2706" applyFont="1" applyBorder="1" applyAlignment="1">
      <alignment vertical="center" wrapText="1"/>
    </xf>
    <xf numFmtId="0" fontId="104" fillId="0" borderId="0" xfId="2706" applyFont="1" applyBorder="1" applyAlignment="1">
      <alignment horizontal="center" vertical="center" wrapText="1"/>
    </xf>
    <xf numFmtId="0" fontId="15" fillId="0" borderId="1" xfId="2700" applyFont="1" applyFill="1" applyBorder="1" applyAlignment="1">
      <alignment vertical="center"/>
    </xf>
    <xf numFmtId="0" fontId="104" fillId="0" borderId="1" xfId="2706" applyFont="1" applyBorder="1" applyAlignment="1">
      <alignment horizontal="center" vertical="center" wrapText="1"/>
    </xf>
    <xf numFmtId="0" fontId="15" fillId="0" borderId="1" xfId="2659" applyFont="1" applyFill="1" applyBorder="1" applyAlignment="1">
      <alignment horizontal="center"/>
    </xf>
    <xf numFmtId="0" fontId="15" fillId="0" borderId="1" xfId="2700" applyFont="1" applyFill="1" applyBorder="1"/>
    <xf numFmtId="0" fontId="117" fillId="0" borderId="0" xfId="2700" applyFont="1" applyFill="1" applyBorder="1" applyAlignment="1">
      <alignment vertical="center"/>
    </xf>
    <xf numFmtId="0" fontId="100" fillId="0" borderId="2" xfId="2700" applyNumberFormat="1" applyFont="1" applyFill="1" applyBorder="1" applyAlignment="1">
      <alignment horizontal="right"/>
    </xf>
    <xf numFmtId="0" fontId="15" fillId="0" borderId="2" xfId="2700" applyNumberFormat="1" applyFont="1" applyFill="1" applyBorder="1" applyAlignment="1"/>
    <xf numFmtId="0" fontId="100" fillId="0" borderId="2" xfId="2700" applyFont="1" applyFill="1" applyBorder="1" applyAlignment="1"/>
    <xf numFmtId="0" fontId="15" fillId="0" borderId="0" xfId="2659" applyFont="1" applyFill="1" applyBorder="1" applyAlignment="1">
      <alignment vertical="center"/>
    </xf>
    <xf numFmtId="1" fontId="120" fillId="0" borderId="0" xfId="2700" applyNumberFormat="1" applyFont="1" applyFill="1" applyBorder="1" applyAlignment="1">
      <alignment horizontal="center"/>
    </xf>
    <xf numFmtId="1" fontId="121" fillId="0" borderId="0" xfId="2700" applyNumberFormat="1" applyFont="1" applyFill="1" applyBorder="1" applyAlignment="1"/>
    <xf numFmtId="1" fontId="114" fillId="0" borderId="0" xfId="2700" applyNumberFormat="1" applyFont="1" applyFill="1" applyBorder="1" applyAlignment="1"/>
    <xf numFmtId="167" fontId="2" fillId="0" borderId="0" xfId="2660" applyNumberFormat="1" applyAlignment="1">
      <alignment horizontal="right"/>
    </xf>
    <xf numFmtId="167" fontId="15" fillId="0" borderId="0" xfId="2660" applyNumberFormat="1" applyFont="1" applyAlignment="1">
      <alignment horizontal="right"/>
    </xf>
    <xf numFmtId="167" fontId="15" fillId="0" borderId="0" xfId="2700" applyNumberFormat="1" applyFont="1" applyFill="1" applyBorder="1" applyAlignment="1">
      <alignment horizontal="right"/>
    </xf>
    <xf numFmtId="167" fontId="97" fillId="0" borderId="0" xfId="2700" applyNumberFormat="1" applyFont="1" applyFill="1" applyBorder="1" applyAlignment="1">
      <alignment horizontal="right"/>
    </xf>
    <xf numFmtId="0" fontId="4" fillId="0" borderId="0" xfId="2700" applyFont="1" applyFill="1" applyBorder="1"/>
    <xf numFmtId="0" fontId="4" fillId="0" borderId="0" xfId="2659" applyFont="1" applyFill="1" applyBorder="1"/>
    <xf numFmtId="0" fontId="115" fillId="0" borderId="0" xfId="2700" applyFont="1" applyFill="1" applyBorder="1"/>
    <xf numFmtId="0" fontId="8" fillId="0" borderId="0" xfId="2700" applyFont="1" applyFill="1" applyBorder="1"/>
    <xf numFmtId="0" fontId="8" fillId="0" borderId="0" xfId="2659" applyFont="1" applyFill="1" applyBorder="1"/>
    <xf numFmtId="0" fontId="118" fillId="0" borderId="0" xfId="2659" applyNumberFormat="1" applyFont="1" applyFill="1" applyBorder="1"/>
    <xf numFmtId="0" fontId="15" fillId="0" borderId="0" xfId="2659" applyNumberFormat="1" applyFont="1" applyFill="1" applyBorder="1" applyAlignment="1">
      <alignment vertical="center"/>
    </xf>
    <xf numFmtId="167" fontId="15" fillId="0" borderId="0" xfId="2659" applyNumberFormat="1" applyFont="1" applyFill="1" applyBorder="1" applyAlignment="1">
      <alignment vertical="center"/>
    </xf>
    <xf numFmtId="167" fontId="15" fillId="0" borderId="0" xfId="2660" applyNumberFormat="1" applyFont="1" applyFill="1" applyAlignment="1">
      <alignment vertical="center"/>
    </xf>
    <xf numFmtId="1" fontId="15" fillId="0" borderId="0" xfId="2660" applyNumberFormat="1" applyFont="1" applyFill="1" applyAlignment="1">
      <alignment vertical="center"/>
    </xf>
    <xf numFmtId="0" fontId="15" fillId="0" borderId="2" xfId="2659" applyNumberFormat="1" applyFont="1" applyFill="1" applyBorder="1" applyAlignment="1">
      <alignment vertical="center"/>
    </xf>
    <xf numFmtId="0" fontId="15" fillId="0" borderId="2" xfId="2700" applyFont="1" applyFill="1" applyBorder="1"/>
    <xf numFmtId="0" fontId="4" fillId="0" borderId="0" xfId="2700" applyFont="1" applyFill="1" applyBorder="1" applyAlignment="1">
      <alignment vertical="center"/>
    </xf>
    <xf numFmtId="167" fontId="115" fillId="0" borderId="0" xfId="2700" applyNumberFormat="1" applyFont="1" applyFill="1" applyBorder="1"/>
    <xf numFmtId="1" fontId="115" fillId="0" borderId="0" xfId="2700" applyNumberFormat="1" applyFont="1" applyFill="1" applyBorder="1"/>
    <xf numFmtId="1" fontId="2" fillId="0" borderId="0" xfId="2700" applyNumberFormat="1" applyFont="1" applyFill="1" applyBorder="1" applyAlignment="1">
      <alignment horizontal="right" indent="1"/>
    </xf>
    <xf numFmtId="0" fontId="2" fillId="0" borderId="0" xfId="2700" applyFont="1" applyFill="1" applyBorder="1" applyAlignment="1">
      <alignment horizontal="right" indent="1"/>
    </xf>
    <xf numFmtId="167" fontId="15" fillId="0" borderId="0" xfId="2659" applyNumberFormat="1" applyFont="1" applyFill="1" applyBorder="1" applyAlignment="1">
      <alignment horizontal="right"/>
    </xf>
    <xf numFmtId="167" fontId="15" fillId="0" borderId="0" xfId="2660" applyNumberFormat="1" applyFont="1" applyFill="1"/>
    <xf numFmtId="167" fontId="15" fillId="0" borderId="0" xfId="2659" applyNumberFormat="1" applyFont="1" applyFill="1" applyBorder="1"/>
    <xf numFmtId="1" fontId="15" fillId="0" borderId="0" xfId="2660" applyNumberFormat="1" applyFont="1" applyFill="1" applyAlignment="1"/>
    <xf numFmtId="1" fontId="15" fillId="0" borderId="0" xfId="2659" applyNumberFormat="1" applyFont="1" applyFill="1" applyBorder="1" applyAlignment="1"/>
    <xf numFmtId="0" fontId="15" fillId="0" borderId="0" xfId="2700" applyFont="1" applyFill="1" applyBorder="1" applyAlignment="1"/>
    <xf numFmtId="167" fontId="115" fillId="27" borderId="0" xfId="2700" applyNumberFormat="1" applyFont="1" applyFill="1" applyBorder="1"/>
    <xf numFmtId="1" fontId="2" fillId="0" borderId="0" xfId="2659" applyNumberFormat="1" applyFont="1" applyFill="1" applyBorder="1" applyAlignment="1">
      <alignment horizontal="right" indent="1"/>
    </xf>
    <xf numFmtId="1" fontId="145" fillId="0" borderId="0" xfId="2660" applyNumberFormat="1" applyFont="1" applyFill="1" applyAlignment="1"/>
    <xf numFmtId="0" fontId="34" fillId="0" borderId="0" xfId="2700" applyFont="1" applyFill="1" applyBorder="1" applyAlignment="1">
      <alignment horizontal="right" indent="1"/>
    </xf>
    <xf numFmtId="167" fontId="15" fillId="0" borderId="0" xfId="2660" applyNumberFormat="1" applyFont="1" applyFill="1" applyAlignment="1">
      <alignment horizontal="right"/>
    </xf>
    <xf numFmtId="1" fontId="97" fillId="0" borderId="0" xfId="2660" applyNumberFormat="1" applyFont="1" applyFill="1" applyAlignment="1"/>
    <xf numFmtId="0" fontId="34" fillId="0" borderId="0" xfId="2700" applyFont="1" applyFill="1" applyBorder="1"/>
    <xf numFmtId="1" fontId="9" fillId="0" borderId="0" xfId="2659" applyNumberFormat="1" applyFont="1" applyFill="1" applyBorder="1" applyAlignment="1">
      <alignment horizontal="right" indent="1"/>
    </xf>
    <xf numFmtId="167" fontId="97" fillId="0" borderId="0" xfId="2659" applyNumberFormat="1" applyFont="1" applyFill="1" applyBorder="1"/>
    <xf numFmtId="1" fontId="9" fillId="0" borderId="0" xfId="2704" applyNumberFormat="1" applyFont="1" applyFill="1" applyAlignment="1">
      <alignment horizontal="right" indent="1"/>
    </xf>
    <xf numFmtId="0" fontId="115" fillId="0" borderId="0" xfId="2700" applyFont="1" applyFill="1" applyBorder="1" applyAlignment="1">
      <alignment vertical="center"/>
    </xf>
    <xf numFmtId="1" fontId="116" fillId="0" borderId="0" xfId="2700" applyNumberFormat="1" applyFont="1" applyFill="1" applyBorder="1" applyAlignment="1">
      <alignment horizontal="center"/>
    </xf>
    <xf numFmtId="167" fontId="97" fillId="0" borderId="0" xfId="2660" applyNumberFormat="1" applyFont="1" applyFill="1" applyAlignment="1">
      <alignment horizontal="right"/>
    </xf>
    <xf numFmtId="0" fontId="4" fillId="0" borderId="0" xfId="2649" applyFont="1"/>
    <xf numFmtId="0" fontId="2" fillId="0" borderId="0" xfId="2649" applyFont="1"/>
    <xf numFmtId="0" fontId="4" fillId="0" borderId="0" xfId="2649" applyFont="1" applyFill="1"/>
    <xf numFmtId="167" fontId="4" fillId="0" borderId="0" xfId="2649" applyNumberFormat="1" applyFont="1"/>
    <xf numFmtId="167" fontId="15" fillId="0" borderId="0" xfId="2649" applyNumberFormat="1" applyFont="1" applyAlignment="1"/>
    <xf numFmtId="0" fontId="15" fillId="0" borderId="0" xfId="2651" applyNumberFormat="1" applyFont="1" applyBorder="1" applyAlignment="1"/>
    <xf numFmtId="0" fontId="15" fillId="0" borderId="0" xfId="2649" applyNumberFormat="1" applyFont="1" applyAlignment="1"/>
    <xf numFmtId="0" fontId="15" fillId="0" borderId="0" xfId="2650" applyFont="1" applyBorder="1" applyAlignment="1">
      <alignment horizontal="left" indent="1"/>
    </xf>
    <xf numFmtId="0" fontId="15" fillId="0" borderId="0" xfId="2649" applyNumberFormat="1" applyFont="1" applyFill="1" applyAlignment="1"/>
    <xf numFmtId="0" fontId="15" fillId="0" borderId="0" xfId="2649" applyNumberFormat="1" applyFont="1" applyFill="1" applyBorder="1" applyAlignment="1"/>
    <xf numFmtId="0" fontId="9" fillId="0" borderId="0" xfId="2649" applyFont="1"/>
    <xf numFmtId="167" fontId="97" fillId="0" borderId="0" xfId="2649" applyNumberFormat="1" applyFont="1" applyAlignment="1"/>
    <xf numFmtId="0" fontId="97" fillId="0" borderId="0" xfId="2651" applyNumberFormat="1" applyFont="1" applyBorder="1" applyAlignment="1"/>
    <xf numFmtId="0" fontId="97" fillId="0" borderId="0" xfId="2649" applyNumberFormat="1" applyFont="1" applyFill="1" applyAlignment="1"/>
    <xf numFmtId="0" fontId="97" fillId="0" borderId="0" xfId="2650" applyFont="1" applyBorder="1" applyAlignment="1"/>
    <xf numFmtId="167" fontId="15" fillId="0" borderId="0" xfId="2651" applyNumberFormat="1" applyFont="1" applyBorder="1" applyAlignment="1"/>
    <xf numFmtId="0" fontId="96" fillId="0" borderId="0" xfId="2651" applyNumberFormat="1" applyFont="1" applyBorder="1" applyAlignment="1"/>
    <xf numFmtId="167" fontId="96" fillId="0" borderId="0" xfId="2651" applyNumberFormat="1" applyFont="1" applyBorder="1" applyAlignment="1"/>
    <xf numFmtId="167" fontId="97" fillId="0" borderId="0" xfId="2651" applyNumberFormat="1" applyFont="1" applyBorder="1" applyAlignment="1"/>
    <xf numFmtId="0" fontId="97" fillId="0" borderId="0" xfId="2650" applyFont="1" applyBorder="1"/>
    <xf numFmtId="0" fontId="15" fillId="0" borderId="0" xfId="2649" applyFont="1" applyBorder="1"/>
    <xf numFmtId="0" fontId="16" fillId="0" borderId="0" xfId="2649" applyFont="1"/>
    <xf numFmtId="0" fontId="15" fillId="0" borderId="1" xfId="2649" applyFont="1" applyBorder="1"/>
    <xf numFmtId="0" fontId="100" fillId="0" borderId="2" xfId="2649" applyNumberFormat="1" applyFont="1" applyBorder="1" applyAlignment="1">
      <alignment horizontal="right"/>
    </xf>
    <xf numFmtId="167" fontId="15" fillId="0" borderId="0" xfId="2660" applyNumberFormat="1" applyFont="1"/>
    <xf numFmtId="0" fontId="15" fillId="0" borderId="0" xfId="2659" applyNumberFormat="1" applyFont="1" applyFill="1" applyBorder="1" applyAlignment="1"/>
    <xf numFmtId="0" fontId="15" fillId="0" borderId="0" xfId="2659" applyNumberFormat="1" applyFont="1" applyFill="1" applyBorder="1" applyAlignment="1">
      <alignment horizontal="left" indent="1"/>
    </xf>
    <xf numFmtId="0" fontId="23" fillId="0" borderId="0" xfId="2704" applyFont="1"/>
    <xf numFmtId="0" fontId="146" fillId="0" borderId="0" xfId="2704" applyFont="1"/>
    <xf numFmtId="205" fontId="23" fillId="0" borderId="0" xfId="2704" applyNumberFormat="1" applyFont="1"/>
    <xf numFmtId="206" fontId="23" fillId="0" borderId="0" xfId="2704" applyNumberFormat="1" applyFont="1"/>
    <xf numFmtId="43" fontId="23" fillId="0" borderId="0" xfId="2683" applyFont="1" applyAlignment="1">
      <alignment horizontal="right" indent="2"/>
    </xf>
    <xf numFmtId="43" fontId="22" fillId="0" borderId="0" xfId="2683" applyFont="1" applyAlignment="1">
      <alignment horizontal="right" indent="2"/>
    </xf>
    <xf numFmtId="0" fontId="9" fillId="0" borderId="0" xfId="2665" applyNumberFormat="1" applyFont="1" applyBorder="1" applyAlignment="1"/>
    <xf numFmtId="0" fontId="2" fillId="0" borderId="0" xfId="2665" applyNumberFormat="1" applyFont="1" applyBorder="1" applyAlignment="1">
      <alignment horizontal="left" wrapText="1" indent="1"/>
    </xf>
    <xf numFmtId="43" fontId="23" fillId="0" borderId="0" xfId="2704" applyNumberFormat="1" applyFont="1"/>
    <xf numFmtId="0" fontId="15" fillId="0" borderId="2" xfId="2664" applyNumberFormat="1" applyFont="1" applyBorder="1" applyAlignment="1">
      <alignment horizontal="center" vertical="center"/>
    </xf>
    <xf numFmtId="0" fontId="15" fillId="0" borderId="0" xfId="2664" applyNumberFormat="1" applyFont="1" applyBorder="1" applyAlignment="1">
      <alignment horizontal="center" vertical="center"/>
    </xf>
    <xf numFmtId="0" fontId="2" fillId="0" borderId="0" xfId="2665" applyNumberFormat="1" applyFont="1" applyBorder="1" applyAlignment="1">
      <alignment horizontal="right" indent="2"/>
    </xf>
    <xf numFmtId="43" fontId="128" fillId="0" borderId="0" xfId="2668" applyNumberFormat="1" applyFont="1" applyFill="1" applyBorder="1"/>
    <xf numFmtId="0" fontId="9" fillId="0" borderId="0" xfId="2665" applyNumberFormat="1" applyFont="1" applyBorder="1" applyAlignment="1">
      <alignment horizontal="right" indent="2"/>
    </xf>
    <xf numFmtId="0" fontId="15" fillId="0" borderId="1" xfId="2664" applyNumberFormat="1" applyFont="1" applyBorder="1" applyAlignment="1">
      <alignment horizontal="center" vertical="center" wrapText="1"/>
    </xf>
    <xf numFmtId="0" fontId="15" fillId="0" borderId="0" xfId="2664" applyNumberFormat="1" applyFont="1" applyBorder="1" applyAlignment="1">
      <alignment horizontal="center" vertical="center" wrapText="1"/>
    </xf>
    <xf numFmtId="0" fontId="15" fillId="0" borderId="2" xfId="2664" applyNumberFormat="1" applyFont="1" applyBorder="1" applyAlignment="1">
      <alignment horizontal="center" vertical="center" wrapText="1"/>
    </xf>
    <xf numFmtId="2" fontId="9" fillId="0" borderId="0" xfId="2665" applyNumberFormat="1" applyFont="1" applyBorder="1" applyAlignment="1">
      <alignment horizontal="right" indent="1"/>
    </xf>
    <xf numFmtId="2" fontId="23" fillId="0" borderId="0" xfId="2704" applyNumberFormat="1" applyFont="1" applyAlignment="1">
      <alignment horizontal="right" indent="1"/>
    </xf>
    <xf numFmtId="2" fontId="22" fillId="0" borderId="0" xfId="2704" applyNumberFormat="1" applyFont="1" applyAlignment="1">
      <alignment horizontal="right" indent="1"/>
    </xf>
    <xf numFmtId="2" fontId="9" fillId="0" borderId="0" xfId="2683" applyNumberFormat="1" applyFont="1" applyBorder="1" applyAlignment="1">
      <alignment horizontal="right" indent="1"/>
    </xf>
    <xf numFmtId="2" fontId="22" fillId="0" borderId="0" xfId="2683" applyNumberFormat="1" applyFont="1" applyAlignment="1">
      <alignment horizontal="right" indent="1"/>
    </xf>
    <xf numFmtId="2" fontId="9" fillId="0" borderId="0" xfId="2668" applyNumberFormat="1" applyFont="1" applyFill="1" applyBorder="1" applyAlignment="1">
      <alignment horizontal="right" indent="1"/>
    </xf>
    <xf numFmtId="2" fontId="23" fillId="0" borderId="0" xfId="2683" applyNumberFormat="1" applyFont="1" applyAlignment="1">
      <alignment horizontal="right" indent="1"/>
    </xf>
    <xf numFmtId="2" fontId="2" fillId="0" borderId="0" xfId="2668" applyNumberFormat="1" applyFont="1" applyFill="1" applyBorder="1" applyAlignment="1">
      <alignment horizontal="right" indent="1"/>
    </xf>
    <xf numFmtId="2" fontId="2" fillId="0" borderId="0" xfId="2668" applyNumberFormat="1" applyFont="1" applyFill="1" applyAlignment="1">
      <alignment horizontal="right" indent="1"/>
    </xf>
    <xf numFmtId="2" fontId="9" fillId="0" borderId="0" xfId="2668" applyNumberFormat="1" applyFont="1" applyFill="1" applyAlignment="1">
      <alignment horizontal="right" indent="1"/>
    </xf>
    <xf numFmtId="2" fontId="2" fillId="0" borderId="0" xfId="2683" applyNumberFormat="1" applyFont="1" applyBorder="1" applyAlignment="1">
      <alignment horizontal="right" indent="1"/>
    </xf>
    <xf numFmtId="2" fontId="123" fillId="0" borderId="0" xfId="2668" applyNumberFormat="1" applyFont="1" applyFill="1" applyBorder="1" applyAlignment="1">
      <alignment horizontal="right" indent="1"/>
    </xf>
    <xf numFmtId="2" fontId="23" fillId="0" borderId="0" xfId="2683" applyNumberFormat="1" applyFont="1" applyFill="1" applyAlignment="1">
      <alignment horizontal="right" indent="1"/>
    </xf>
    <xf numFmtId="0" fontId="2" fillId="0" borderId="0" xfId="2656" applyFont="1" applyBorder="1"/>
    <xf numFmtId="1" fontId="2" fillId="0" borderId="0" xfId="2656" applyNumberFormat="1" applyFont="1" applyBorder="1"/>
    <xf numFmtId="1" fontId="2" fillId="0" borderId="0" xfId="2656" applyNumberFormat="1" applyFont="1" applyBorder="1" applyAlignment="1">
      <alignment horizontal="right" indent="1"/>
    </xf>
    <xf numFmtId="1" fontId="9" fillId="0" borderId="0" xfId="2656" applyNumberFormat="1" applyFont="1" applyBorder="1" applyAlignment="1">
      <alignment horizontal="right" indent="1"/>
    </xf>
    <xf numFmtId="0" fontId="11" fillId="0" borderId="0" xfId="2656" applyFont="1" applyBorder="1" applyAlignment="1">
      <alignment horizontal="right"/>
    </xf>
    <xf numFmtId="0" fontId="3" fillId="0" borderId="0" xfId="2656" applyFont="1" applyBorder="1" applyAlignment="1"/>
    <xf numFmtId="1" fontId="11" fillId="0" borderId="0" xfId="2656" applyNumberFormat="1" applyFont="1" applyBorder="1" applyAlignment="1"/>
    <xf numFmtId="167" fontId="2" fillId="0" borderId="0" xfId="2656" applyNumberFormat="1" applyFont="1" applyBorder="1" applyAlignment="1">
      <alignment horizontal="right" indent="2"/>
    </xf>
    <xf numFmtId="1" fontId="2" fillId="0" borderId="0" xfId="2656" applyNumberFormat="1" applyFont="1" applyBorder="1" applyAlignment="1"/>
    <xf numFmtId="1" fontId="9" fillId="0" borderId="0" xfId="2656" applyNumberFormat="1" applyFont="1" applyBorder="1" applyAlignment="1"/>
    <xf numFmtId="167" fontId="9" fillId="0" borderId="0" xfId="2656" applyNumberFormat="1" applyFont="1" applyBorder="1" applyAlignment="1">
      <alignment horizontal="right" indent="2"/>
    </xf>
    <xf numFmtId="0" fontId="148" fillId="0" borderId="0" xfId="2708" applyBorder="1" applyAlignment="1">
      <alignment wrapText="1"/>
    </xf>
    <xf numFmtId="0" fontId="2" fillId="0" borderId="2" xfId="2656" applyFont="1" applyBorder="1"/>
    <xf numFmtId="0" fontId="4" fillId="0" borderId="0" xfId="2656" applyFont="1" applyBorder="1"/>
    <xf numFmtId="0" fontId="3" fillId="0" borderId="0" xfId="2656" applyFont="1" applyBorder="1" applyAlignment="1">
      <alignment horizontal="center"/>
    </xf>
    <xf numFmtId="167" fontId="9" fillId="0" borderId="0" xfId="2656" applyNumberFormat="1" applyFont="1" applyFill="1" applyBorder="1" applyAlignment="1">
      <alignment horizontal="right" indent="2"/>
    </xf>
    <xf numFmtId="167" fontId="2" fillId="0" borderId="0" xfId="2656" applyNumberFormat="1" applyFont="1" applyFill="1" applyBorder="1" applyAlignment="1">
      <alignment horizontal="right" indent="2"/>
    </xf>
    <xf numFmtId="167" fontId="18" fillId="0" borderId="0" xfId="2661" applyNumberFormat="1" applyFont="1" applyAlignment="1"/>
    <xf numFmtId="167" fontId="140" fillId="0" borderId="0" xfId="2661" applyNumberFormat="1" applyFont="1" applyAlignment="1"/>
    <xf numFmtId="167" fontId="8" fillId="0" borderId="0" xfId="2661" applyNumberFormat="1" applyFont="1" applyAlignment="1"/>
    <xf numFmtId="167" fontId="142" fillId="0" borderId="0" xfId="2661" applyNumberFormat="1" applyFont="1" applyAlignment="1"/>
    <xf numFmtId="1" fontId="6" fillId="0" borderId="0" xfId="2649" applyNumberFormat="1"/>
    <xf numFmtId="0" fontId="100" fillId="0" borderId="0" xfId="2649" applyNumberFormat="1" applyFont="1" applyBorder="1" applyAlignment="1">
      <alignment horizontal="right"/>
    </xf>
    <xf numFmtId="0" fontId="6" fillId="0" borderId="0" xfId="2646" applyFill="1"/>
    <xf numFmtId="0" fontId="6" fillId="0" borderId="0" xfId="2646" applyFill="1" applyAlignment="1"/>
    <xf numFmtId="0" fontId="21" fillId="0" borderId="0" xfId="2676" applyAlignment="1">
      <alignment horizontal="center"/>
    </xf>
    <xf numFmtId="200" fontId="2" fillId="0" borderId="0" xfId="2535" applyNumberFormat="1" applyFont="1" applyFill="1"/>
    <xf numFmtId="0" fontId="1" fillId="0" borderId="0" xfId="2709"/>
    <xf numFmtId="0" fontId="21" fillId="0" borderId="0" xfId="2676" applyFill="1" applyAlignment="1">
      <alignment vertical="center" wrapText="1"/>
    </xf>
    <xf numFmtId="167" fontId="6" fillId="0" borderId="0" xfId="2646" applyNumberFormat="1" applyFill="1"/>
    <xf numFmtId="1" fontId="6" fillId="0" borderId="0" xfId="2646" applyNumberFormat="1" applyFill="1"/>
    <xf numFmtId="167" fontId="23" fillId="0" borderId="0" xfId="2676" applyNumberFormat="1" applyFont="1" applyBorder="1" applyAlignment="1">
      <alignment horizontal="right"/>
    </xf>
    <xf numFmtId="182" fontId="9" fillId="0" borderId="0" xfId="2701" applyNumberFormat="1" applyFont="1" applyFill="1" applyBorder="1" applyAlignment="1"/>
    <xf numFmtId="0" fontId="23" fillId="0" borderId="0" xfId="2308" applyFont="1" applyAlignment="1">
      <alignment horizontal="left" wrapText="1" indent="1"/>
    </xf>
    <xf numFmtId="167" fontId="9" fillId="0" borderId="0" xfId="4" applyNumberFormat="1" applyFont="1" applyFill="1" applyAlignment="1">
      <alignment horizontal="right" indent="2"/>
    </xf>
    <xf numFmtId="167" fontId="9" fillId="0" borderId="0" xfId="2" applyNumberFormat="1" applyFont="1" applyFill="1" applyBorder="1" applyAlignment="1">
      <alignment horizontal="right" indent="2"/>
    </xf>
    <xf numFmtId="167" fontId="2" fillId="0" borderId="0" xfId="4" applyNumberFormat="1" applyFont="1" applyFill="1" applyAlignment="1">
      <alignment horizontal="right" indent="2"/>
    </xf>
    <xf numFmtId="167" fontId="2" fillId="0" borderId="0" xfId="2" applyNumberFormat="1" applyFont="1" applyFill="1" applyBorder="1" applyAlignment="1">
      <alignment horizontal="right" indent="2"/>
    </xf>
    <xf numFmtId="0" fontId="22" fillId="0" borderId="0" xfId="2308" applyFont="1" applyAlignment="1">
      <alignment wrapText="1"/>
    </xf>
    <xf numFmtId="0" fontId="9" fillId="0" borderId="0" xfId="4" applyFont="1" applyFill="1" applyAlignment="1">
      <alignment horizontal="right" indent="2"/>
    </xf>
    <xf numFmtId="0" fontId="2" fillId="0" borderId="0" xfId="4" applyFont="1" applyFill="1" applyAlignment="1">
      <alignment horizontal="right" indent="2"/>
    </xf>
    <xf numFmtId="0" fontId="2" fillId="0" borderId="0" xfId="4" applyFont="1" applyFill="1" applyAlignment="1">
      <alignment horizontal="right" indent="1"/>
    </xf>
    <xf numFmtId="182" fontId="2" fillId="0" borderId="0" xfId="2701" applyNumberFormat="1" applyFont="1" applyFill="1" applyBorder="1" applyAlignment="1"/>
    <xf numFmtId="0" fontId="134" fillId="0" borderId="0" xfId="2308" applyFont="1" applyAlignment="1">
      <alignment horizontal="left" wrapText="1" indent="2"/>
    </xf>
    <xf numFmtId="49" fontId="2" fillId="0" borderId="0" xfId="2701" applyNumberFormat="1" applyFont="1" applyFill="1" applyBorder="1" applyAlignment="1"/>
    <xf numFmtId="182" fontId="12" fillId="0" borderId="0" xfId="2701" applyNumberFormat="1" applyFont="1" applyFill="1" applyBorder="1" applyAlignment="1"/>
    <xf numFmtId="0" fontId="2" fillId="0" borderId="0" xfId="2" applyFont="1" applyFill="1" applyBorder="1"/>
    <xf numFmtId="167" fontId="2" fillId="0" borderId="0" xfId="3" applyNumberFormat="1" applyFont="1" applyAlignment="1">
      <alignment horizontal="right" indent="1"/>
    </xf>
    <xf numFmtId="167" fontId="9" fillId="0" borderId="0" xfId="4" quotePrefix="1" applyNumberFormat="1" applyFont="1" applyBorder="1" applyAlignment="1">
      <alignment horizontal="right" indent="1"/>
    </xf>
    <xf numFmtId="167" fontId="9" fillId="0" borderId="0" xfId="3" applyNumberFormat="1" applyFont="1" applyAlignment="1">
      <alignment horizontal="right" indent="1"/>
    </xf>
    <xf numFmtId="167" fontId="2" fillId="0" borderId="0" xfId="4" applyNumberFormat="1" applyFont="1" applyBorder="1" applyAlignment="1">
      <alignment horizontal="left" indent="1"/>
    </xf>
    <xf numFmtId="167" fontId="2" fillId="0" borderId="0" xfId="4" applyNumberFormat="1" applyFont="1" applyFill="1" applyBorder="1" applyAlignment="1">
      <alignment horizontal="right" indent="1"/>
    </xf>
    <xf numFmtId="167" fontId="2" fillId="0" borderId="0" xfId="4" applyNumberFormat="1" applyFont="1" applyFill="1" applyBorder="1" applyAlignment="1"/>
    <xf numFmtId="167" fontId="9" fillId="0" borderId="0" xfId="4" applyNumberFormat="1" applyFont="1" applyFill="1" applyBorder="1" applyAlignment="1">
      <alignment horizontal="right" indent="1"/>
    </xf>
    <xf numFmtId="167" fontId="9" fillId="0" borderId="0" xfId="4" applyNumberFormat="1" applyFont="1" applyFill="1" applyBorder="1" applyAlignment="1"/>
    <xf numFmtId="167" fontId="2" fillId="0" borderId="0" xfId="4" applyNumberFormat="1" applyFont="1" applyFill="1" applyBorder="1" applyAlignment="1">
      <alignment horizontal="right"/>
    </xf>
    <xf numFmtId="0" fontId="23" fillId="0" borderId="0" xfId="2710" applyFont="1"/>
    <xf numFmtId="0" fontId="23" fillId="0" borderId="0" xfId="2704" applyFont="1" applyBorder="1"/>
    <xf numFmtId="0" fontId="23" fillId="0" borderId="0" xfId="2704" applyNumberFormat="1" applyFont="1" applyBorder="1" applyAlignment="1">
      <alignment horizontal="right" indent="1"/>
    </xf>
    <xf numFmtId="0" fontId="131" fillId="0" borderId="0" xfId="2704" applyFont="1" applyBorder="1" applyAlignment="1">
      <alignment horizontal="left" wrapText="1" indent="1"/>
    </xf>
    <xf numFmtId="0" fontId="104" fillId="0" borderId="0" xfId="2704" applyFont="1" applyBorder="1" applyAlignment="1">
      <alignment horizontal="center" vertical="center"/>
    </xf>
    <xf numFmtId="0" fontId="104" fillId="0" borderId="0" xfId="2704" applyFont="1" applyBorder="1"/>
    <xf numFmtId="0" fontId="106" fillId="0" borderId="0" xfId="2704" applyFont="1" applyBorder="1" applyAlignment="1">
      <alignment horizontal="center" wrapText="1"/>
    </xf>
    <xf numFmtId="0" fontId="106" fillId="0" borderId="1" xfId="2704" applyFont="1" applyBorder="1" applyAlignment="1">
      <alignment horizontal="center" wrapText="1"/>
    </xf>
    <xf numFmtId="0" fontId="104" fillId="0" borderId="0" xfId="2704" applyFont="1"/>
    <xf numFmtId="0" fontId="107" fillId="0" borderId="0" xfId="2704" applyFont="1"/>
    <xf numFmtId="0" fontId="108" fillId="0" borderId="0" xfId="2704" applyFont="1"/>
    <xf numFmtId="0" fontId="94" fillId="0" borderId="0" xfId="2704" applyFont="1"/>
    <xf numFmtId="0" fontId="104" fillId="0" borderId="0" xfId="2710" applyFont="1"/>
    <xf numFmtId="0" fontId="105" fillId="0" borderId="0" xfId="2710" applyFont="1"/>
    <xf numFmtId="0" fontId="108" fillId="0" borderId="0" xfId="2710" applyFont="1"/>
    <xf numFmtId="0" fontId="11" fillId="0" borderId="0" xfId="2646" applyFont="1" applyAlignment="1">
      <alignment horizontal="right"/>
    </xf>
    <xf numFmtId="0" fontId="2" fillId="0" borderId="0" xfId="2603"/>
    <xf numFmtId="0" fontId="2" fillId="0" borderId="0" xfId="2603" applyBorder="1"/>
    <xf numFmtId="201" fontId="109" fillId="0" borderId="0" xfId="2711" applyNumberFormat="1" applyFont="1" applyBorder="1" applyAlignment="1">
      <alignment horizontal="center"/>
    </xf>
    <xf numFmtId="1" fontId="9" fillId="0" borderId="0" xfId="2646" applyNumberFormat="1" applyFont="1" applyAlignment="1">
      <alignment horizontal="right" indent="2"/>
    </xf>
    <xf numFmtId="167" fontId="9" fillId="0" borderId="0" xfId="2646" applyNumberFormat="1" applyFont="1" applyAlignment="1">
      <alignment horizontal="right" indent="2"/>
    </xf>
    <xf numFmtId="1" fontId="2" fillId="0" borderId="0" xfId="2646" applyNumberFormat="1" applyFont="1" applyBorder="1" applyAlignment="1">
      <alignment horizontal="right" indent="2"/>
    </xf>
    <xf numFmtId="0" fontId="1" fillId="0" borderId="0" xfId="2709" applyAlignment="1">
      <alignment horizontal="right" indent="2"/>
    </xf>
    <xf numFmtId="167" fontId="2" fillId="0" borderId="0" xfId="2646" applyNumberFormat="1" applyFont="1" applyBorder="1" applyAlignment="1">
      <alignment horizontal="right" indent="2"/>
    </xf>
    <xf numFmtId="2" fontId="2" fillId="0" borderId="0" xfId="2646" applyNumberFormat="1" applyFont="1" applyBorder="1" applyAlignment="1">
      <alignment horizontal="right" indent="2"/>
    </xf>
    <xf numFmtId="0" fontId="2" fillId="0" borderId="0" xfId="2711" applyNumberFormat="1" applyFont="1" applyBorder="1" applyAlignment="1">
      <alignment horizontal="right" indent="2"/>
    </xf>
    <xf numFmtId="201" fontId="11" fillId="0" borderId="0" xfId="2711" applyNumberFormat="1" applyFont="1" applyBorder="1" applyAlignment="1">
      <alignment horizontal="right" indent="2"/>
    </xf>
    <xf numFmtId="167" fontId="11" fillId="0" borderId="0" xfId="2711" applyNumberFormat="1" applyFont="1" applyBorder="1" applyAlignment="1">
      <alignment horizontal="right" indent="2"/>
    </xf>
    <xf numFmtId="0" fontId="11" fillId="0" borderId="2" xfId="2649" applyNumberFormat="1" applyFont="1" applyBorder="1" applyAlignment="1">
      <alignment horizontal="right"/>
    </xf>
    <xf numFmtId="1" fontId="3" fillId="0" borderId="0" xfId="2700" applyNumberFormat="1" applyFont="1" applyFill="1" applyBorder="1" applyAlignment="1"/>
    <xf numFmtId="0" fontId="3" fillId="0" borderId="0" xfId="2661" applyFont="1"/>
    <xf numFmtId="0" fontId="2" fillId="0" borderId="0" xfId="2712" applyFont="1" applyFill="1" applyBorder="1" applyAlignment="1">
      <alignment horizontal="center" vertical="center"/>
    </xf>
    <xf numFmtId="167" fontId="2" fillId="0" borderId="0" xfId="2712" applyNumberFormat="1" applyFont="1" applyFill="1" applyBorder="1" applyAlignment="1">
      <alignment horizontal="right" indent="1"/>
    </xf>
    <xf numFmtId="0" fontId="2" fillId="0" borderId="0" xfId="2712" applyFont="1" applyFill="1" applyBorder="1" applyAlignment="1">
      <alignment horizontal="left" indent="1"/>
    </xf>
    <xf numFmtId="0" fontId="9" fillId="0" borderId="0" xfId="2712" applyFont="1" applyFill="1" applyBorder="1" applyAlignment="1">
      <alignment horizontal="center" vertical="center"/>
    </xf>
    <xf numFmtId="1" fontId="9" fillId="0" borderId="0" xfId="2713" applyNumberFormat="1" applyFont="1" applyBorder="1" applyAlignment="1">
      <alignment horizontal="right" indent="1"/>
    </xf>
    <xf numFmtId="167" fontId="2" fillId="0" borderId="0" xfId="2712" applyNumberFormat="1" applyFont="1" applyFill="1" applyBorder="1" applyAlignment="1">
      <alignment horizontal="center" vertical="center"/>
    </xf>
    <xf numFmtId="167" fontId="9" fillId="0" borderId="0" xfId="2712" applyNumberFormat="1" applyFont="1" applyFill="1" applyBorder="1" applyAlignment="1">
      <alignment horizontal="center" vertical="center"/>
    </xf>
    <xf numFmtId="167" fontId="9" fillId="0" borderId="0" xfId="2712" applyNumberFormat="1" applyFont="1" applyFill="1" applyBorder="1" applyAlignment="1">
      <alignment horizontal="right" indent="1"/>
    </xf>
    <xf numFmtId="0" fontId="9" fillId="0" borderId="0" xfId="2712" applyFont="1" applyFill="1" applyBorder="1" applyAlignment="1"/>
    <xf numFmtId="0" fontId="12" fillId="0" borderId="0" xfId="2712" applyFont="1" applyFill="1" applyBorder="1" applyAlignment="1"/>
    <xf numFmtId="0" fontId="9" fillId="0" borderId="0" xfId="2712" applyFont="1" applyFill="1" applyBorder="1" applyAlignment="1">
      <alignment wrapText="1"/>
    </xf>
    <xf numFmtId="167" fontId="2" fillId="0" borderId="0" xfId="2712" applyNumberFormat="1" applyFont="1" applyFill="1" applyBorder="1" applyAlignment="1"/>
    <xf numFmtId="0" fontId="12" fillId="0" borderId="0" xfId="2712" applyFont="1" applyFill="1" applyBorder="1" applyAlignment="1">
      <alignment horizontal="left"/>
    </xf>
    <xf numFmtId="0" fontId="2" fillId="0" borderId="0" xfId="2712" applyFont="1" applyFill="1" applyBorder="1" applyAlignment="1">
      <alignment horizontal="left" vertical="center"/>
    </xf>
    <xf numFmtId="0" fontId="2" fillId="0" borderId="0" xfId="2712" applyFont="1" applyFill="1" applyBorder="1" applyAlignment="1">
      <alignment horizontal="center" vertical="center" wrapText="1"/>
    </xf>
    <xf numFmtId="0" fontId="2" fillId="0" borderId="2" xfId="2712" applyFont="1" applyFill="1" applyBorder="1" applyAlignment="1">
      <alignment horizontal="center" vertical="center" wrapText="1"/>
    </xf>
    <xf numFmtId="0" fontId="23" fillId="0" borderId="0" xfId="2708" applyFont="1" applyBorder="1" applyAlignment="1">
      <alignment horizontal="center" vertical="center" wrapText="1"/>
    </xf>
    <xf numFmtId="0" fontId="23" fillId="0" borderId="1" xfId="2708" applyFont="1" applyBorder="1" applyAlignment="1">
      <alignment horizontal="center" vertical="center" wrapText="1"/>
    </xf>
    <xf numFmtId="0" fontId="2" fillId="0" borderId="1" xfId="2712" applyFont="1" applyFill="1" applyBorder="1" applyAlignment="1">
      <alignment horizontal="center" vertical="center"/>
    </xf>
    <xf numFmtId="0" fontId="3" fillId="0" borderId="0" xfId="2714" applyFont="1" applyFill="1" applyBorder="1" applyAlignment="1"/>
    <xf numFmtId="0" fontId="111" fillId="0" borderId="0" xfId="2715" applyFont="1"/>
    <xf numFmtId="0" fontId="111" fillId="0" borderId="0" xfId="2715" applyFont="1" applyBorder="1" applyAlignment="1">
      <alignment horizontal="left" indent="2"/>
    </xf>
    <xf numFmtId="0" fontId="149" fillId="0" borderId="0" xfId="2715" applyFont="1" applyAlignment="1">
      <alignment horizontal="center"/>
    </xf>
    <xf numFmtId="0" fontId="149" fillId="0" borderId="0" xfId="2715" applyFont="1"/>
    <xf numFmtId="0" fontId="111" fillId="0" borderId="0" xfId="2715" applyFont="1" applyBorder="1"/>
    <xf numFmtId="0" fontId="111" fillId="0" borderId="2" xfId="2715" applyFont="1" applyBorder="1" applyAlignment="1">
      <alignment horizontal="center" vertical="center"/>
    </xf>
    <xf numFmtId="0" fontId="111" fillId="0" borderId="1" xfId="2715" applyFont="1" applyBorder="1"/>
    <xf numFmtId="0" fontId="11" fillId="0" borderId="2" xfId="2716" applyNumberFormat="1" applyFont="1" applyBorder="1" applyAlignment="1">
      <alignment horizontal="right"/>
    </xf>
    <xf numFmtId="0" fontId="150" fillId="0" borderId="0" xfId="2715" applyFont="1"/>
    <xf numFmtId="0" fontId="2" fillId="0" borderId="0" xfId="2712" applyFont="1" applyFill="1" applyBorder="1" applyAlignment="1">
      <alignment vertical="center"/>
    </xf>
    <xf numFmtId="167" fontId="11" fillId="0" borderId="0" xfId="2712" applyNumberFormat="1" applyFont="1" applyFill="1" applyBorder="1" applyAlignment="1">
      <alignment horizontal="center" vertical="center"/>
    </xf>
    <xf numFmtId="167" fontId="9" fillId="0" borderId="0" xfId="2712" applyNumberFormat="1" applyFont="1" applyFill="1" applyBorder="1" applyAlignment="1">
      <alignment horizontal="left" indent="1"/>
    </xf>
    <xf numFmtId="167" fontId="2" fillId="0" borderId="0" xfId="2712" applyNumberFormat="1" applyFont="1" applyFill="1" applyBorder="1" applyAlignment="1">
      <alignment horizontal="left" indent="1"/>
    </xf>
    <xf numFmtId="2" fontId="111" fillId="0" borderId="0" xfId="2715" applyNumberFormat="1" applyFont="1" applyAlignment="1">
      <alignment horizontal="right" indent="1"/>
    </xf>
    <xf numFmtId="0" fontId="111" fillId="0" borderId="0" xfId="2715" applyFont="1" applyAlignment="1">
      <alignment horizontal="right" indent="1"/>
    </xf>
    <xf numFmtId="0" fontId="149" fillId="0" borderId="0" xfId="2715" applyFont="1" applyAlignment="1">
      <alignment horizontal="right" indent="1"/>
    </xf>
    <xf numFmtId="0" fontId="2" fillId="0" borderId="0" xfId="2645" applyFont="1" applyBorder="1" applyAlignment="1">
      <alignment horizontal="center" vertical="center" wrapText="1"/>
    </xf>
    <xf numFmtId="0" fontId="2" fillId="0" borderId="2" xfId="2645" applyFont="1" applyBorder="1" applyAlignment="1">
      <alignment horizontal="center" vertical="center" wrapText="1"/>
    </xf>
    <xf numFmtId="0" fontId="23" fillId="0" borderId="2" xfId="2708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0" xfId="0" applyFont="1" applyBorder="1" applyAlignment="1">
      <alignment horizontal="center" vertical="center" wrapText="1"/>
    </xf>
    <xf numFmtId="0" fontId="2" fillId="0" borderId="0" xfId="2664" quotePrefix="1" applyFont="1" applyBorder="1" applyAlignment="1">
      <alignment horizontal="center" vertical="center"/>
    </xf>
    <xf numFmtId="0" fontId="19" fillId="0" borderId="2" xfId="2664" applyFont="1" applyBorder="1"/>
    <xf numFmtId="0" fontId="19" fillId="0" borderId="2" xfId="2664" applyFont="1" applyBorder="1" applyAlignment="1">
      <alignment horizontal="center"/>
    </xf>
    <xf numFmtId="0" fontId="2" fillId="0" borderId="2" xfId="2670" applyBorder="1"/>
    <xf numFmtId="0" fontId="104" fillId="0" borderId="2" xfId="0" applyFont="1" applyBorder="1" applyAlignment="1">
      <alignment horizontal="center" vertical="center" wrapText="1"/>
    </xf>
    <xf numFmtId="2" fontId="9" fillId="0" borderId="0" xfId="2667" applyNumberFormat="1" applyFont="1" applyBorder="1" applyAlignment="1"/>
    <xf numFmtId="2" fontId="2" fillId="0" borderId="0" xfId="2670" applyNumberFormat="1" applyFont="1" applyAlignment="1"/>
    <xf numFmtId="0" fontId="2" fillId="0" borderId="0" xfId="2670" applyBorder="1"/>
    <xf numFmtId="0" fontId="2" fillId="0" borderId="0" xfId="2670" applyFont="1" applyAlignment="1"/>
    <xf numFmtId="0" fontId="2" fillId="0" borderId="0" xfId="2670" applyAlignment="1"/>
    <xf numFmtId="2" fontId="9" fillId="0" borderId="0" xfId="2667" quotePrefix="1" applyNumberFormat="1" applyFont="1" applyBorder="1" applyAlignment="1"/>
    <xf numFmtId="2" fontId="2" fillId="0" borderId="0" xfId="2670" applyNumberFormat="1" applyAlignment="1">
      <alignment horizontal="right" indent="1"/>
    </xf>
    <xf numFmtId="2" fontId="2" fillId="0" borderId="0" xfId="2667" applyNumberFormat="1" applyFont="1" applyBorder="1" applyAlignment="1">
      <alignment horizontal="right" indent="1"/>
    </xf>
    <xf numFmtId="0" fontId="2" fillId="0" borderId="0" xfId="2670" applyAlignment="1">
      <alignment horizontal="right" indent="1"/>
    </xf>
    <xf numFmtId="2" fontId="22" fillId="0" borderId="0" xfId="2683" applyNumberFormat="1" applyFont="1" applyAlignment="1">
      <alignment horizontal="right" indent="2"/>
    </xf>
    <xf numFmtId="2" fontId="23" fillId="0" borderId="0" xfId="2683" applyNumberFormat="1" applyFont="1" applyAlignment="1">
      <alignment horizontal="right" indent="2"/>
    </xf>
    <xf numFmtId="2" fontId="23" fillId="0" borderId="0" xfId="2704" applyNumberFormat="1" applyFont="1" applyAlignment="1">
      <alignment horizontal="right" indent="2"/>
    </xf>
    <xf numFmtId="0" fontId="6" fillId="0" borderId="0" xfId="2645" applyFill="1"/>
    <xf numFmtId="0" fontId="148" fillId="0" borderId="0" xfId="2708"/>
    <xf numFmtId="0" fontId="32" fillId="0" borderId="0" xfId="2645" applyFont="1"/>
    <xf numFmtId="2" fontId="6" fillId="0" borderId="0" xfId="2645" applyNumberFormat="1" applyFill="1"/>
    <xf numFmtId="1" fontId="6" fillId="0" borderId="0" xfId="2645" applyNumberFormat="1" applyFill="1"/>
    <xf numFmtId="0" fontId="97" fillId="0" borderId="0" xfId="2645" applyFont="1" applyBorder="1"/>
    <xf numFmtId="0" fontId="15" fillId="0" borderId="0" xfId="2645" applyFont="1" applyBorder="1" applyAlignment="1">
      <alignment horizontal="left" wrapText="1" indent="1"/>
    </xf>
    <xf numFmtId="0" fontId="15" fillId="0" borderId="0" xfId="2645" applyFont="1" applyBorder="1" applyAlignment="1">
      <alignment horizontal="left" indent="1"/>
    </xf>
    <xf numFmtId="0" fontId="97" fillId="0" borderId="0" xfId="2645" applyFont="1" applyBorder="1" applyAlignment="1">
      <alignment horizontal="left"/>
    </xf>
    <xf numFmtId="0" fontId="15" fillId="0" borderId="0" xfId="2645" applyFont="1" applyBorder="1" applyAlignment="1">
      <alignment horizontal="left" wrapText="1" indent="2"/>
    </xf>
    <xf numFmtId="0" fontId="15" fillId="0" borderId="0" xfId="2645" applyFont="1" applyBorder="1" applyAlignment="1">
      <alignment horizontal="left" indent="2"/>
    </xf>
    <xf numFmtId="0" fontId="2" fillId="0" borderId="0" xfId="2645" applyFont="1" applyBorder="1" applyAlignment="1">
      <alignment horizontal="center"/>
    </xf>
    <xf numFmtId="0" fontId="13" fillId="0" borderId="0" xfId="2645" applyFont="1" applyAlignment="1">
      <alignment horizontal="center" vertical="center" wrapText="1"/>
    </xf>
    <xf numFmtId="0" fontId="45" fillId="0" borderId="0" xfId="2645" applyFont="1" applyBorder="1" applyAlignment="1">
      <alignment horizontal="center" vertical="center"/>
    </xf>
    <xf numFmtId="0" fontId="45" fillId="0" borderId="1" xfId="2645" applyFont="1" applyBorder="1" applyAlignment="1">
      <alignment horizontal="center" vertical="center"/>
    </xf>
    <xf numFmtId="0" fontId="11" fillId="0" borderId="2" xfId="2645" applyFont="1" applyBorder="1" applyAlignment="1">
      <alignment horizontal="right"/>
    </xf>
    <xf numFmtId="0" fontId="6" fillId="0" borderId="2" xfId="2645" applyBorder="1"/>
    <xf numFmtId="1" fontId="97" fillId="0" borderId="0" xfId="2635" applyNumberFormat="1" applyFont="1" applyFill="1" applyBorder="1"/>
    <xf numFmtId="2" fontId="97" fillId="0" borderId="0" xfId="2645" applyNumberFormat="1" applyFont="1" applyBorder="1" applyAlignment="1">
      <alignment horizontal="right" wrapText="1"/>
    </xf>
    <xf numFmtId="1" fontId="15" fillId="0" borderId="0" xfId="2635" applyNumberFormat="1" applyFont="1" applyFill="1" applyBorder="1"/>
    <xf numFmtId="2" fontId="15" fillId="0" borderId="0" xfId="2645" applyNumberFormat="1" applyFont="1" applyBorder="1" applyAlignment="1">
      <alignment horizontal="right" wrapText="1"/>
    </xf>
    <xf numFmtId="1" fontId="15" fillId="0" borderId="0" xfId="2635" applyNumberFormat="1" applyFont="1" applyBorder="1"/>
    <xf numFmtId="1" fontId="15" fillId="0" borderId="0" xfId="2635" applyNumberFormat="1" applyFont="1"/>
    <xf numFmtId="1" fontId="97" fillId="0" borderId="0" xfId="2635" applyNumberFormat="1" applyFont="1" applyFill="1"/>
    <xf numFmtId="1" fontId="97" fillId="0" borderId="0" xfId="2635" applyNumberFormat="1" applyFont="1"/>
    <xf numFmtId="1" fontId="97" fillId="0" borderId="0" xfId="2635" applyNumberFormat="1" applyFont="1" applyBorder="1"/>
    <xf numFmtId="2" fontId="97" fillId="0" borderId="0" xfId="2635" applyNumberFormat="1" applyFont="1" applyFill="1" applyBorder="1"/>
    <xf numFmtId="2" fontId="15" fillId="0" borderId="0" xfId="2635" applyNumberFormat="1" applyFont="1" applyFill="1" applyBorder="1"/>
    <xf numFmtId="2" fontId="97" fillId="0" borderId="0" xfId="2635" applyNumberFormat="1" applyFont="1"/>
    <xf numFmtId="2" fontId="15" fillId="0" borderId="0" xfId="2635" applyNumberFormat="1" applyFont="1"/>
    <xf numFmtId="0" fontId="1" fillId="0" borderId="0" xfId="2704" applyFont="1"/>
    <xf numFmtId="167" fontId="23" fillId="0" borderId="0" xfId="2704" applyNumberFormat="1" applyFont="1" applyAlignment="1">
      <alignment horizontal="right" indent="1"/>
    </xf>
    <xf numFmtId="167" fontId="1" fillId="0" borderId="0" xfId="2704" applyNumberFormat="1" applyFont="1" applyAlignment="1">
      <alignment horizontal="right" indent="1"/>
    </xf>
    <xf numFmtId="0" fontId="23" fillId="0" borderId="0" xfId="2704" applyFont="1" applyAlignment="1">
      <alignment horizontal="center"/>
    </xf>
    <xf numFmtId="0" fontId="23" fillId="0" borderId="0" xfId="2704" applyFont="1" applyAlignment="1"/>
    <xf numFmtId="0" fontId="1" fillId="0" borderId="0" xfId="2704" applyFont="1" applyAlignment="1"/>
    <xf numFmtId="0" fontId="23" fillId="0" borderId="0" xfId="2704" applyFont="1" applyAlignment="1">
      <alignment horizontal="right" indent="1"/>
    </xf>
    <xf numFmtId="0" fontId="1" fillId="0" borderId="0" xfId="2704" applyFont="1" applyAlignment="1">
      <alignment horizontal="right" indent="1"/>
    </xf>
    <xf numFmtId="0" fontId="22" fillId="0" borderId="0" xfId="2704" applyFont="1" applyAlignment="1"/>
    <xf numFmtId="1" fontId="23" fillId="0" borderId="0" xfId="2704" applyNumberFormat="1" applyFont="1" applyAlignment="1">
      <alignment horizontal="right" indent="1"/>
    </xf>
    <xf numFmtId="0" fontId="131" fillId="0" borderId="0" xfId="2708" applyFont="1" applyBorder="1" applyAlignment="1">
      <alignment horizontal="right" vertical="center" wrapText="1" indent="1"/>
    </xf>
    <xf numFmtId="0" fontId="131" fillId="0" borderId="0" xfId="2708" applyFont="1" applyBorder="1" applyAlignment="1">
      <alignment horizontal="center" vertical="center" wrapText="1"/>
    </xf>
    <xf numFmtId="0" fontId="131" fillId="0" borderId="0" xfId="2708" applyFont="1" applyBorder="1" applyAlignment="1">
      <alignment horizontal="center" wrapText="1"/>
    </xf>
    <xf numFmtId="0" fontId="1" fillId="0" borderId="0" xfId="2704" applyFont="1" applyBorder="1"/>
    <xf numFmtId="0" fontId="131" fillId="0" borderId="2" xfId="2708" applyFont="1" applyBorder="1" applyAlignment="1">
      <alignment horizontal="center" vertical="center" wrapText="1"/>
    </xf>
    <xf numFmtId="0" fontId="131" fillId="0" borderId="1" xfId="2708" applyFont="1" applyBorder="1" applyAlignment="1">
      <alignment horizontal="center" vertical="center" wrapText="1"/>
    </xf>
    <xf numFmtId="0" fontId="23" fillId="0" borderId="1" xfId="2704" applyFont="1" applyBorder="1"/>
    <xf numFmtId="0" fontId="1" fillId="0" borderId="1" xfId="2704" applyBorder="1"/>
    <xf numFmtId="0" fontId="1" fillId="0" borderId="2" xfId="2704" applyBorder="1"/>
    <xf numFmtId="0" fontId="151" fillId="0" borderId="0" xfId="2704" applyFont="1"/>
    <xf numFmtId="167" fontId="131" fillId="0" borderId="0" xfId="2708" applyNumberFormat="1" applyFont="1" applyBorder="1" applyAlignment="1">
      <alignment horizontal="right" wrapText="1" indent="1"/>
    </xf>
    <xf numFmtId="1" fontId="131" fillId="0" borderId="0" xfId="2708" applyNumberFormat="1" applyFont="1" applyBorder="1" applyAlignment="1">
      <alignment horizontal="right" wrapText="1" indent="1"/>
    </xf>
    <xf numFmtId="0" fontId="131" fillId="0" borderId="0" xfId="2708" applyFont="1" applyBorder="1" applyAlignment="1">
      <alignment horizontal="right" wrapText="1" indent="1"/>
    </xf>
    <xf numFmtId="0" fontId="23" fillId="0" borderId="0" xfId="2704" applyFont="1" applyAlignment="1">
      <alignment horizontal="left" indent="1"/>
    </xf>
    <xf numFmtId="167" fontId="23" fillId="0" borderId="0" xfId="2704" applyNumberFormat="1" applyFont="1" applyFill="1" applyBorder="1" applyAlignment="1">
      <alignment horizontal="right" wrapText="1" indent="2"/>
    </xf>
    <xf numFmtId="167" fontId="22" fillId="0" borderId="0" xfId="2704" applyNumberFormat="1" applyFont="1" applyFill="1" applyBorder="1" applyAlignment="1">
      <alignment horizontal="right" wrapText="1" indent="2"/>
    </xf>
    <xf numFmtId="0" fontId="22" fillId="0" borderId="0" xfId="2704" applyFont="1" applyAlignment="1">
      <alignment horizontal="right" indent="1"/>
    </xf>
    <xf numFmtId="0" fontId="113" fillId="0" borderId="0" xfId="2704" applyFont="1" applyAlignment="1">
      <alignment horizontal="right"/>
    </xf>
    <xf numFmtId="167" fontId="23" fillId="0" borderId="0" xfId="2704" applyNumberFormat="1" applyFont="1" applyAlignment="1">
      <alignment horizontal="right" indent="2"/>
    </xf>
    <xf numFmtId="0" fontId="23" fillId="0" borderId="0" xfId="2704" applyNumberFormat="1" applyFont="1" applyBorder="1" applyAlignment="1">
      <alignment horizontal="right" indent="2"/>
    </xf>
    <xf numFmtId="167" fontId="22" fillId="0" borderId="0" xfId="2704" applyNumberFormat="1" applyFont="1" applyAlignment="1">
      <alignment horizontal="right" indent="2"/>
    </xf>
    <xf numFmtId="0" fontId="22" fillId="0" borderId="0" xfId="2704" applyFont="1" applyAlignment="1">
      <alignment horizontal="right" indent="2"/>
    </xf>
    <xf numFmtId="0" fontId="22" fillId="0" borderId="0" xfId="2704" applyNumberFormat="1" applyFont="1" applyAlignment="1">
      <alignment horizontal="right" indent="1"/>
    </xf>
    <xf numFmtId="167" fontId="2" fillId="0" borderId="0" xfId="2656" applyNumberFormat="1" applyFont="1" applyBorder="1"/>
    <xf numFmtId="0" fontId="15" fillId="0" borderId="3" xfId="2645" applyFont="1" applyBorder="1" applyAlignment="1">
      <alignment horizontal="center" vertical="center"/>
    </xf>
    <xf numFmtId="0" fontId="9" fillId="0" borderId="0" xfId="2645" applyFont="1" applyBorder="1" applyAlignment="1">
      <alignment horizontal="left"/>
    </xf>
    <xf numFmtId="0" fontId="15" fillId="0" borderId="1" xfId="2645" applyFont="1" applyBorder="1" applyAlignment="1">
      <alignment horizontal="center" vertical="center"/>
    </xf>
    <xf numFmtId="0" fontId="15" fillId="0" borderId="2" xfId="2645" applyFont="1" applyBorder="1" applyAlignment="1">
      <alignment horizontal="center" vertical="center" wrapText="1"/>
    </xf>
    <xf numFmtId="0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3" xfId="3" applyNumberFormat="1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5" fillId="0" borderId="3" xfId="2645" applyFont="1" applyFill="1" applyBorder="1" applyAlignment="1">
      <alignment horizontal="center" vertical="center"/>
    </xf>
    <xf numFmtId="0" fontId="3" fillId="0" borderId="0" xfId="2631" applyNumberFormat="1" applyFont="1" applyFill="1" applyAlignment="1">
      <alignment horizontal="left" wrapText="1"/>
    </xf>
    <xf numFmtId="0" fontId="15" fillId="0" borderId="3" xfId="2642" applyFont="1" applyFill="1" applyBorder="1" applyAlignment="1">
      <alignment horizontal="center" vertical="center"/>
    </xf>
    <xf numFmtId="0" fontId="15" fillId="0" borderId="3" xfId="2642" quotePrefix="1" applyFont="1" applyFill="1" applyBorder="1" applyAlignment="1">
      <alignment horizontal="center" vertical="center"/>
    </xf>
    <xf numFmtId="0" fontId="15" fillId="0" borderId="3" xfId="2643" applyFont="1" applyFill="1" applyBorder="1" applyAlignment="1">
      <alignment horizontal="center" vertical="center" wrapText="1"/>
      <protection locked="0"/>
    </xf>
    <xf numFmtId="0" fontId="15" fillId="0" borderId="3" xfId="2643" applyFont="1" applyFill="1" applyBorder="1" applyAlignment="1">
      <alignment horizontal="center" vertical="center"/>
      <protection locked="0"/>
    </xf>
    <xf numFmtId="0" fontId="3" fillId="0" borderId="0" xfId="2644" applyNumberFormat="1" applyFont="1" applyAlignment="1">
      <alignment horizontal="left" wrapText="1"/>
    </xf>
    <xf numFmtId="0" fontId="15" fillId="0" borderId="3" xfId="2649" applyNumberFormat="1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/>
    </xf>
    <xf numFmtId="0" fontId="23" fillId="0" borderId="2" xfId="2708" applyFont="1" applyBorder="1" applyAlignment="1">
      <alignment horizontal="center" vertical="center" wrapText="1"/>
    </xf>
    <xf numFmtId="0" fontId="2" fillId="0" borderId="2" xfId="2645" applyFont="1" applyBorder="1" applyAlignment="1">
      <alignment horizontal="center" vertical="center" wrapText="1"/>
    </xf>
    <xf numFmtId="0" fontId="9" fillId="0" borderId="0" xfId="2656" applyFont="1" applyBorder="1" applyAlignment="1">
      <alignment horizontal="left"/>
    </xf>
    <xf numFmtId="0" fontId="23" fillId="0" borderId="1" xfId="2708" applyFont="1" applyBorder="1" applyAlignment="1">
      <alignment horizontal="center" vertical="center" wrapText="1"/>
    </xf>
    <xf numFmtId="0" fontId="104" fillId="0" borderId="2" xfId="2706" applyFont="1" applyBorder="1" applyAlignment="1">
      <alignment horizontal="center" vertical="center" wrapText="1"/>
    </xf>
    <xf numFmtId="49" fontId="97" fillId="0" borderId="0" xfId="2705" applyNumberFormat="1" applyFont="1" applyFill="1" applyBorder="1" applyAlignment="1">
      <alignment horizontal="left" wrapText="1"/>
    </xf>
    <xf numFmtId="0" fontId="97" fillId="0" borderId="0" xfId="2659" applyFont="1" applyFill="1" applyBorder="1" applyAlignment="1">
      <alignment horizontal="left"/>
    </xf>
    <xf numFmtId="0" fontId="104" fillId="0" borderId="1" xfId="2706" applyFont="1" applyBorder="1" applyAlignment="1">
      <alignment horizontal="center" vertical="center" wrapText="1"/>
    </xf>
    <xf numFmtId="0" fontId="104" fillId="0" borderId="0" xfId="2706" applyFont="1" applyBorder="1" applyAlignment="1">
      <alignment horizontal="center" vertical="center" wrapText="1"/>
    </xf>
    <xf numFmtId="49" fontId="97" fillId="0" borderId="0" xfId="2707" applyNumberFormat="1" applyFont="1" applyFill="1" applyBorder="1" applyAlignment="1">
      <alignment horizontal="left" wrapText="1"/>
    </xf>
    <xf numFmtId="0" fontId="2" fillId="0" borderId="3" xfId="2664" applyNumberFormat="1" applyFont="1" applyBorder="1" applyAlignment="1">
      <alignment horizontal="center" vertical="center"/>
    </xf>
    <xf numFmtId="0" fontId="15" fillId="0" borderId="3" xfId="2664" applyNumberFormat="1" applyFont="1" applyBorder="1" applyAlignment="1">
      <alignment horizontal="center" vertical="center"/>
    </xf>
    <xf numFmtId="0" fontId="104" fillId="0" borderId="3" xfId="2704" applyFont="1" applyBorder="1" applyAlignment="1">
      <alignment horizontal="center" vertical="center" wrapText="1"/>
    </xf>
    <xf numFmtId="167" fontId="11" fillId="0" borderId="0" xfId="2712" applyNumberFormat="1" applyFont="1" applyFill="1" applyBorder="1" applyAlignment="1">
      <alignment horizontal="center" vertical="center"/>
    </xf>
    <xf numFmtId="0" fontId="111" fillId="0" borderId="1" xfId="2715" applyFont="1" applyBorder="1" applyAlignment="1">
      <alignment horizontal="center" vertical="center"/>
    </xf>
    <xf numFmtId="0" fontId="111" fillId="0" borderId="2" xfId="2715" applyFont="1" applyBorder="1" applyAlignment="1">
      <alignment horizontal="center" vertical="center"/>
    </xf>
    <xf numFmtId="0" fontId="111" fillId="0" borderId="3" xfId="2715" applyFont="1" applyBorder="1" applyAlignment="1">
      <alignment horizontal="center" vertical="center"/>
    </xf>
  </cellXfs>
  <cellStyles count="2717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683"/>
    <cellStyle name="Comma 10 3" xfId="2684"/>
    <cellStyle name="Comma 10_Mau" xfId="2209"/>
    <cellStyle name="Comma 11" xfId="2210"/>
    <cellStyle name="Comma 11 2" xfId="2671"/>
    <cellStyle name="Comma 12" xfId="2211"/>
    <cellStyle name="Comma 13" xfId="2212"/>
    <cellStyle name="Comma 14" xfId="2213"/>
    <cellStyle name="Comma 15" xfId="2214"/>
    <cellStyle name="Comma 16" xfId="2672"/>
    <cellStyle name="Comma 17" xfId="2685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59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596"/>
    <cellStyle name="Comma 3 2 5 2" xfId="2597"/>
    <cellStyle name="Comma 3 2 5 3" xfId="2673"/>
    <cellStyle name="Comma 3 2 5 4" xfId="2711"/>
    <cellStyle name="Comma 3 2 6" xfId="2634"/>
    <cellStyle name="Comma 3 2 7" xfId="2686"/>
    <cellStyle name="Comma 3 3" xfId="2230"/>
    <cellStyle name="Comma 3 3 2" xfId="2231"/>
    <cellStyle name="Comma 3 3 3" xfId="2232"/>
    <cellStyle name="Comma 3 4" xfId="2233"/>
    <cellStyle name="Comma 3 5" xfId="2234"/>
    <cellStyle name="Comma 3 6" xfId="2687"/>
    <cellStyle name="Comma 3_CS TT TK" xfId="2598"/>
    <cellStyle name="Comma 4" xfId="2235"/>
    <cellStyle name="Comma 4 2" xfId="2236"/>
    <cellStyle name="Comma 4 3" xfId="2599"/>
    <cellStyle name="Comma 4 4" xfId="2600"/>
    <cellStyle name="Comma 4 5" xfId="2688"/>
    <cellStyle name="Comma 4_Xl0000115" xfId="2237"/>
    <cellStyle name="Comma 5" xfId="2238"/>
    <cellStyle name="Comma 5 2" xfId="2239"/>
    <cellStyle name="Comma 5 2 2" xfId="2689"/>
    <cellStyle name="Comma 5 3" xfId="2690"/>
    <cellStyle name="Comma 5_Xl0000108" xfId="2240"/>
    <cellStyle name="Comma 6" xfId="2241"/>
    <cellStyle name="Comma 6 2" xfId="2242"/>
    <cellStyle name="Comma 6 3" xfId="2691"/>
    <cellStyle name="Comma 6_Xl0000115" xfId="2243"/>
    <cellStyle name="Comma 7" xfId="2244"/>
    <cellStyle name="Comma 7 2" xfId="2245"/>
    <cellStyle name="Comma 7 3" xfId="2692"/>
    <cellStyle name="Comma 8" xfId="2246"/>
    <cellStyle name="Comma 8 2" xfId="2247"/>
    <cellStyle name="Comma 8 3" xfId="2693"/>
    <cellStyle name="Comma 9" xfId="2248"/>
    <cellStyle name="Comma 9 2" xfId="2249"/>
    <cellStyle name="Comma 9 3" xfId="2694"/>
    <cellStyle name="comma zerodec" xfId="2250"/>
    <cellStyle name="Comma_Bieu 012011" xfId="2705"/>
    <cellStyle name="Comma_Bieu 012011 2 3" xfId="2707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 3" xfId="2635"/>
    <cellStyle name="Normal - Style1 3 2" xfId="2674"/>
    <cellStyle name="Normal - Style1_01 Don vi HC" xfId="2307"/>
    <cellStyle name="Normal 10" xfId="2308"/>
    <cellStyle name="Normal 10 2" xfId="2309"/>
    <cellStyle name="Normal 10 2 2" xfId="2636"/>
    <cellStyle name="Normal 10 2 2 2" xfId="2704"/>
    <cellStyle name="Normal 10 3" xfId="2310"/>
    <cellStyle name="Normal 10 4" xfId="2637"/>
    <cellStyle name="Normal 10 4 2" xfId="2710"/>
    <cellStyle name="Normal 10 5" xfId="2675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 4" xfId="2676"/>
    <cellStyle name="Normal 11 5" xfId="2695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 2" xfId="2696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 2" xfId="2697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 2" xfId="2681"/>
    <cellStyle name="Normal 150" xfId="2371"/>
    <cellStyle name="Normal 151" xfId="2372"/>
    <cellStyle name="Normal 152" xfId="2373"/>
    <cellStyle name="Normal 153" xfId="2601"/>
    <cellStyle name="Normal 153 2" xfId="2709"/>
    <cellStyle name="Normal 154" xfId="2638"/>
    <cellStyle name="Normal 154 2" xfId="2677"/>
    <cellStyle name="Normal 155" xfId="2698"/>
    <cellStyle name="Normal 156" xfId="2708"/>
    <cellStyle name="Normal 157" xfId="2706"/>
    <cellStyle name="Normal 16" xfId="2374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02"/>
    <cellStyle name="Normal 2 13 2" xfId="2603"/>
    <cellStyle name="Normal 2 13 3" xfId="2639"/>
    <cellStyle name="Normal 2 14" xfId="2640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0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594"/>
    <cellStyle name="Normal 2 8" xfId="2399"/>
    <cellStyle name="Normal 2 9" xfId="2400"/>
    <cellStyle name="Normal 2_12 Chi so gia 2012(chuan) co so" xfId="2401"/>
    <cellStyle name="Normal 2_Copy of CSGSX Qui IV. 2011" xfId="2663"/>
    <cellStyle name="Normal 20" xfId="2402"/>
    <cellStyle name="Normal 21" xfId="2403"/>
    <cellStyle name="Normal 22" xfId="2404"/>
    <cellStyle name="Normal 23" xfId="2405"/>
    <cellStyle name="Normal 24" xfId="2406"/>
    <cellStyle name="Normal 24 2" xfId="2605"/>
    <cellStyle name="Normal 24 3" xfId="2606"/>
    <cellStyle name="Normal 24 4" xfId="2607"/>
    <cellStyle name="Normal 24 5" xfId="2608"/>
    <cellStyle name="Normal 25" xfId="2407"/>
    <cellStyle name="Normal 25 2" xfId="2609"/>
    <cellStyle name="Normal 25 3" xfId="2610"/>
    <cellStyle name="Normal 25 4" xfId="2611"/>
    <cellStyle name="Normal 25_CS TT TK" xfId="261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593"/>
    <cellStyle name="Normal 3 2 2 2 2" xfId="2702"/>
    <cellStyle name="Normal 3 2 3" xfId="2415"/>
    <cellStyle name="Normal 3 2 4" xfId="261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14"/>
    <cellStyle name="Normal 6 5" xfId="2615"/>
    <cellStyle name="Normal 6 6" xfId="2616"/>
    <cellStyle name="Normal 6_CS TT TK" xfId="261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18"/>
    <cellStyle name="Normal 7 2 3" xfId="2619"/>
    <cellStyle name="Normal 7 2 4" xfId="2620"/>
    <cellStyle name="Normal 7 3" xfId="2481"/>
    <cellStyle name="Normal 7 4" xfId="2482"/>
    <cellStyle name="Normal 7 5" xfId="2483"/>
    <cellStyle name="Normal 7 6" xfId="2621"/>
    <cellStyle name="Normal 7 7" xfId="2678"/>
    <cellStyle name="Normal 7_Bieu GDP" xfId="2484"/>
    <cellStyle name="Normal 7_Xl0000108" xfId="2712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22"/>
    <cellStyle name="Normal 8 2 3" xfId="2623"/>
    <cellStyle name="Normal 8 2 4" xfId="2624"/>
    <cellStyle name="Normal 8 2_CS TT TK" xfId="2625"/>
    <cellStyle name="Normal 8 3" xfId="2497"/>
    <cellStyle name="Normal 8 4" xfId="2626"/>
    <cellStyle name="Normal 8 5" xfId="2627"/>
    <cellStyle name="Normal 8 6" xfId="2628"/>
    <cellStyle name="Normal 8 7" xfId="262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 4" xfId="2699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633"/>
    <cellStyle name="Normal_05XD 2" xfId="2649"/>
    <cellStyle name="Normal_05XD_Dautu(6-2011)" xfId="2641"/>
    <cellStyle name="Normal_06DTNN" xfId="2646"/>
    <cellStyle name="Normal_07Dulich11 2" xfId="2648"/>
    <cellStyle name="Normal_07gia" xfId="2664"/>
    <cellStyle name="Normal_07gia_chi so gia PPI3.2012" xfId="2665"/>
    <cellStyle name="Normal_07VT" xfId="2657"/>
    <cellStyle name="Normal_08-12TM" xfId="2700"/>
    <cellStyle name="Normal_08tmt3" xfId="2656"/>
    <cellStyle name="Normal_08tmt3_VT- TM Diep" xfId="2655"/>
    <cellStyle name="Normal_BC CSG NLTS Qui 1  2011" xfId="2666"/>
    <cellStyle name="Normal_BC CSG NLTS Qui 1  2011 2" xfId="2714"/>
    <cellStyle name="Normal_Bctiendo2000" xfId="2701"/>
    <cellStyle name="Normal_Bieu04.072" xfId="2647"/>
    <cellStyle name="Normal_Book2" xfId="2667"/>
    <cellStyle name="Normal_Chinh thuc DX 2006 2" xfId="5"/>
    <cellStyle name="Normal_Copy of CSGSX Qui IV. 2011" xfId="2668"/>
    <cellStyle name="Normal_Dau tu 2" xfId="2651"/>
    <cellStyle name="Normal_Dautu" xfId="2652"/>
    <cellStyle name="Normal_GDP 9 thang" xfId="2713"/>
    <cellStyle name="Normal_Gui Vu TH-Bao cao nhanh VDT 2006" xfId="2650"/>
    <cellStyle name="Normal_nhanh sap xep lai 2 2" xfId="2703"/>
    <cellStyle name="Normal_nhanh sap xep lai 3" xfId="2659"/>
    <cellStyle name="Normal_Sheet1" xfId="2632"/>
    <cellStyle name="Normal_solieu gdp 2" xfId="2645"/>
    <cellStyle name="Normal_solieu gdp 2 2" xfId="2682"/>
    <cellStyle name="Normal_SPT3-96" xfId="2642"/>
    <cellStyle name="Normal_SPT3-96_Bieu 012011 2" xfId="2653"/>
    <cellStyle name="Normal_SPT3-96_Bieudautu_Dautu(6-2011)" xfId="2654"/>
    <cellStyle name="Normal_SPT3-96_Van tai12.2010" xfId="2658"/>
    <cellStyle name="Normal_Tieu thu-Ton kho thang 7.2012 (dieu chinh)" xfId="2643"/>
    <cellStyle name="Normal_VTAI 2" xfId="3"/>
    <cellStyle name="Normal_Xl0000008" xfId="2662"/>
    <cellStyle name="Normal_Xl0000107" xfId="2644"/>
    <cellStyle name="Normal_Xl0000109" xfId="2669"/>
    <cellStyle name="Normal_Xl0000109_1" xfId="2680"/>
    <cellStyle name="Normal_Xl0000110" xfId="2716"/>
    <cellStyle name="Normal_Xl0000117" xfId="2715"/>
    <cellStyle name="Normal_Xl0000141" xfId="2631"/>
    <cellStyle name="Normal_Xl0000156" xfId="2661"/>
    <cellStyle name="Normal_Xl0000163" xfId="2670"/>
    <cellStyle name="Normal_Xl0000203" xfId="2660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4 4" xfId="2679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3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61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[PNT-P3.xls]XXXXX\XX"/>
      <sheetName val="[PNT-P3.xls]C/c t)eu"/>
      <sheetName val="[PNT-P3.xls]C4ulu/ngq.1.05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TH Ky Afh"/>
      <sheetName val="KHTS_x0000__x000d_2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T±1 "/>
      <sheetName val="411"/>
      <sheetName val="632"/>
      <sheetName val="333"/>
      <sheetName val="1uÝ1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_x0000__x000f__x0000_︀ᇕ԰_x0000_缀"/>
      <sheetName val="[PNT-P3.xlsѝKQKDKTﴀ셅u淪洂"/>
      <sheetName val="GS09-chi TM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TH  goi _x0014_-x"/>
      <sheetName val="_x0000__x0000_di trong  tong"/>
      <sheetName val="QUY IV _x0005__x0000_"/>
      <sheetName val="P201-TP20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⁋㌱Ա_x0000_䭔㌱س_x0000_䭔ㄠㄴ_x0006_牴湯⁧琠湯౧_x0000_杮楨搠湩⵨偃_x0006_匀㠀䂅"/>
      <sheetName val="[PNT-P3.xls][PNT-P3.xls]XXXXX\X"/>
      <sheetName val="Tkng hop QL48 -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/>
      <sheetData sheetId="695" refreshError="1"/>
      <sheetData sheetId="696"/>
      <sheetData sheetId="697" refreshError="1"/>
      <sheetData sheetId="698"/>
      <sheetData sheetId="699" refreshError="1"/>
      <sheetData sheetId="700" refreshError="1"/>
      <sheetData sheetId="70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Nhap_lie"/>
      <sheetName val="Nhap_lie(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lapdap TB "/>
      <sheetName val=" GT CPhi tung dot"/>
      <sheetName val="[IBASE2.XLS䁝BC6tT17"/>
      <sheetName val="TK13_x0005_"/>
      <sheetName val="Bia¬"/>
      <sheetName val="THQþ"/>
      <sheetName val="7 THAI NGUYEN"/>
      <sheetName val="CongNo"/>
      <sheetName val="TD khao sat"/>
      <sheetName val="_x0000__x0000__x0005__x0000__x0000_"/>
      <sheetName val="CHITIET VL-NC"/>
      <sheetName val="DON GIA"/>
      <sheetName val="ESTI."/>
      <sheetName val="DI-ESTI"/>
      <sheetName val="THTBþ"/>
      <sheetName val="nghi dinh-_x0004__x0010_"/>
      <sheetName val="Cong hop 2,0ࡸ2,0"/>
      <sheetName val="Biaþ"/>
      <sheetName val="Luot"/>
      <sheetName val="IBASE2"/>
      <sheetName val="KQKDKT#04-1"/>
      <sheetName val="VtuHaTheSauTBABenThuy1 Ш2)"/>
      <sheetName val="GIA 뭼UOC"/>
      <sheetName val="Soqu_x0005__x0000__x0000_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Diem mon hoc"/>
      <sheetName val="Diem Tong ket"/>
      <sheetName val="DS - HoTen"/>
      <sheetName val="DS-Loc"/>
      <sheetName val="thong ke_x0000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 refreshError="1"/>
      <sheetData sheetId="896" refreshError="1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/>
      <sheetData sheetId="704"/>
      <sheetData sheetId="705" refreshError="1"/>
      <sheetData sheetId="706" refreshError="1"/>
      <sheetData sheetId="707" refreshError="1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K13" sqref="K13"/>
    </sheetView>
  </sheetViews>
  <sheetFormatPr defaultColWidth="8" defaultRowHeight="15.75"/>
  <cols>
    <col min="1" max="1" width="1.33203125" style="160" customWidth="1"/>
    <col min="2" max="2" width="32.6640625" style="160" customWidth="1"/>
    <col min="3" max="5" width="6.77734375" style="160" customWidth="1"/>
    <col min="6" max="7" width="5.21875" style="160" customWidth="1"/>
    <col min="8" max="8" width="5.21875" style="783" customWidth="1"/>
    <col min="9" max="9" width="8" style="160"/>
    <col min="10" max="10" width="9.109375" style="782" bestFit="1" customWidth="1"/>
    <col min="11" max="11" width="8.109375" style="782" bestFit="1" customWidth="1"/>
    <col min="12" max="12" width="9" style="782" bestFit="1" customWidth="1"/>
    <col min="13" max="13" width="8" style="782"/>
    <col min="14" max="16384" width="8" style="160"/>
  </cols>
  <sheetData>
    <row r="1" spans="1:12" ht="18" customHeight="1">
      <c r="A1" s="166" t="s">
        <v>625</v>
      </c>
      <c r="B1" s="166"/>
    </row>
    <row r="2" spans="1:12" ht="18" customHeight="1">
      <c r="A2" s="166"/>
      <c r="B2" s="166"/>
    </row>
    <row r="3" spans="1:12" ht="18" customHeight="1">
      <c r="A3" s="161"/>
      <c r="B3" s="165"/>
      <c r="C3" s="798"/>
      <c r="D3" s="798"/>
      <c r="E3" s="798"/>
      <c r="F3" s="798"/>
      <c r="G3" s="798"/>
      <c r="H3" s="797" t="s">
        <v>392</v>
      </c>
    </row>
    <row r="4" spans="1:12" ht="15.95" customHeight="1">
      <c r="A4" s="164"/>
      <c r="B4" s="796"/>
      <c r="C4" s="355" t="s">
        <v>624</v>
      </c>
      <c r="D4" s="355" t="s">
        <v>129</v>
      </c>
      <c r="E4" s="355" t="s">
        <v>489</v>
      </c>
      <c r="F4" s="846" t="s">
        <v>631</v>
      </c>
      <c r="G4" s="846"/>
      <c r="H4" s="846"/>
      <c r="I4" s="794"/>
    </row>
    <row r="5" spans="1:12" ht="15.95" customHeight="1">
      <c r="A5" s="162"/>
      <c r="B5" s="795"/>
      <c r="C5" s="353" t="s">
        <v>179</v>
      </c>
      <c r="D5" s="353" t="s">
        <v>178</v>
      </c>
      <c r="E5" s="353" t="s">
        <v>125</v>
      </c>
      <c r="F5" s="353" t="s">
        <v>328</v>
      </c>
      <c r="G5" s="353" t="s">
        <v>397</v>
      </c>
      <c r="H5" s="354" t="s">
        <v>180</v>
      </c>
      <c r="I5" s="794"/>
    </row>
    <row r="6" spans="1:12" ht="15.95" customHeight="1">
      <c r="A6" s="162"/>
      <c r="B6" s="795"/>
      <c r="C6" s="353" t="s">
        <v>124</v>
      </c>
      <c r="D6" s="353" t="s">
        <v>124</v>
      </c>
      <c r="E6" s="353" t="s">
        <v>124</v>
      </c>
      <c r="F6" s="353" t="s">
        <v>124</v>
      </c>
      <c r="G6" s="353" t="s">
        <v>124</v>
      </c>
      <c r="H6" s="353" t="s">
        <v>124</v>
      </c>
      <c r="I6" s="794"/>
    </row>
    <row r="7" spans="1:12" ht="15.95" customHeight="1">
      <c r="A7" s="162"/>
      <c r="B7" s="795"/>
      <c r="C7" s="352">
        <v>2019</v>
      </c>
      <c r="D7" s="352">
        <v>2019</v>
      </c>
      <c r="E7" s="352">
        <v>2019</v>
      </c>
      <c r="F7" s="352">
        <v>2019</v>
      </c>
      <c r="G7" s="352">
        <v>2019</v>
      </c>
      <c r="H7" s="352">
        <v>2019</v>
      </c>
      <c r="I7" s="794"/>
    </row>
    <row r="8" spans="1:12" ht="13.5" customHeight="1">
      <c r="A8" s="161"/>
      <c r="B8" s="163"/>
      <c r="C8" s="793"/>
      <c r="D8" s="793"/>
      <c r="E8" s="793"/>
      <c r="F8" s="793"/>
    </row>
    <row r="9" spans="1:12" ht="20.100000000000001" customHeight="1">
      <c r="A9" s="847" t="s">
        <v>148</v>
      </c>
      <c r="B9" s="847"/>
      <c r="C9" s="799">
        <v>1118018.6625010078</v>
      </c>
      <c r="D9" s="799">
        <v>1366899.1773045566</v>
      </c>
      <c r="E9" s="799">
        <v>2484917.8398055644</v>
      </c>
      <c r="F9" s="800">
        <v>100</v>
      </c>
      <c r="G9" s="800">
        <v>100</v>
      </c>
      <c r="H9" s="800">
        <v>100</v>
      </c>
      <c r="I9" s="292"/>
      <c r="J9" s="786"/>
      <c r="K9" s="786"/>
      <c r="L9" s="786"/>
    </row>
    <row r="10" spans="1:12" ht="20.100000000000001" customHeight="1">
      <c r="A10" s="784"/>
      <c r="B10" s="787" t="s">
        <v>303</v>
      </c>
      <c r="C10" s="799">
        <v>113551</v>
      </c>
      <c r="D10" s="799">
        <v>223202.39824061791</v>
      </c>
      <c r="E10" s="799">
        <v>336752.82834242762</v>
      </c>
      <c r="F10" s="800">
        <v>10.15</v>
      </c>
      <c r="G10" s="800">
        <v>16.329104731832501</v>
      </c>
      <c r="H10" s="800">
        <v>13.551869721728</v>
      </c>
      <c r="I10" s="292"/>
      <c r="J10" s="786"/>
      <c r="K10" s="786"/>
      <c r="L10" s="786"/>
    </row>
    <row r="11" spans="1:12" ht="20.100000000000001" customHeight="1">
      <c r="A11" s="161"/>
      <c r="B11" s="789" t="s">
        <v>302</v>
      </c>
      <c r="C11" s="801">
        <v>75587.982621834206</v>
      </c>
      <c r="D11" s="801">
        <v>167247.28511930394</v>
      </c>
      <c r="E11" s="801">
        <v>242835.26774113814</v>
      </c>
      <c r="F11" s="802">
        <v>6.7608873766689976</v>
      </c>
      <c r="G11" s="802">
        <v>12.23</v>
      </c>
      <c r="H11" s="802">
        <v>9.7723660658389857</v>
      </c>
      <c r="I11" s="292"/>
      <c r="J11" s="786"/>
      <c r="K11" s="786"/>
      <c r="L11" s="785"/>
    </row>
    <row r="12" spans="1:12" ht="20.100000000000001" customHeight="1">
      <c r="A12" s="161"/>
      <c r="B12" s="789" t="s">
        <v>52</v>
      </c>
      <c r="C12" s="801">
        <v>7993.9528699740813</v>
      </c>
      <c r="D12" s="801">
        <v>9403.6052236755786</v>
      </c>
      <c r="E12" s="801">
        <v>17397.558093649659</v>
      </c>
      <c r="F12" s="802">
        <v>0.71</v>
      </c>
      <c r="G12" s="802">
        <v>0.6879516338738989</v>
      </c>
      <c r="H12" s="802">
        <v>0.70012608927991571</v>
      </c>
      <c r="I12" s="292"/>
      <c r="J12" s="786"/>
      <c r="K12" s="786"/>
      <c r="L12" s="785"/>
    </row>
    <row r="13" spans="1:12" ht="20.100000000000001" customHeight="1">
      <c r="A13" s="161"/>
      <c r="B13" s="789" t="s">
        <v>53</v>
      </c>
      <c r="C13" s="801">
        <v>29969</v>
      </c>
      <c r="D13" s="801">
        <v>46551</v>
      </c>
      <c r="E13" s="801">
        <v>76520.002507639787</v>
      </c>
      <c r="F13" s="802">
        <v>2.6805003901242479</v>
      </c>
      <c r="G13" s="802">
        <v>3.4056284962754284</v>
      </c>
      <c r="H13" s="802">
        <v>3.0793775666090912</v>
      </c>
      <c r="I13" s="292"/>
      <c r="J13" s="786"/>
      <c r="K13" s="786"/>
      <c r="L13" s="785"/>
    </row>
    <row r="14" spans="1:12" ht="20.100000000000001" customHeight="1">
      <c r="A14" s="784"/>
      <c r="B14" s="787" t="s">
        <v>301</v>
      </c>
      <c r="C14" s="799">
        <v>394748.01184970577</v>
      </c>
      <c r="D14" s="799">
        <v>455081.90808027313</v>
      </c>
      <c r="E14" s="799">
        <v>849829.9199299789</v>
      </c>
      <c r="F14" s="800">
        <v>35.307819546290439</v>
      </c>
      <c r="G14" s="800">
        <v>33.293012069673452</v>
      </c>
      <c r="H14" s="800">
        <v>34.199517839852398</v>
      </c>
      <c r="I14" s="292"/>
      <c r="J14" s="786"/>
      <c r="K14" s="786"/>
      <c r="L14" s="786"/>
    </row>
    <row r="15" spans="1:12" ht="20.100000000000001" customHeight="1">
      <c r="A15" s="161"/>
      <c r="B15" s="789" t="s">
        <v>300</v>
      </c>
      <c r="C15" s="801">
        <v>340880.84478866134</v>
      </c>
      <c r="D15" s="801">
        <v>376675.61380755063</v>
      </c>
      <c r="E15" s="801">
        <v>717557</v>
      </c>
      <c r="F15" s="802">
        <v>30.489727606702992</v>
      </c>
      <c r="G15" s="802">
        <v>27.556942023356278</v>
      </c>
      <c r="H15" s="802">
        <v>28.876466139112196</v>
      </c>
      <c r="I15" s="292"/>
      <c r="J15" s="786"/>
      <c r="K15" s="786"/>
      <c r="L15" s="786"/>
    </row>
    <row r="16" spans="1:12" ht="20.100000000000001" customHeight="1">
      <c r="A16" s="161"/>
      <c r="B16" s="789" t="s">
        <v>627</v>
      </c>
      <c r="C16" s="801">
        <v>90844.475832314871</v>
      </c>
      <c r="D16" s="801">
        <v>77792.715298056515</v>
      </c>
      <c r="E16" s="801">
        <v>168637.19113037139</v>
      </c>
      <c r="F16" s="802">
        <v>8.1254883195863457</v>
      </c>
      <c r="G16" s="802">
        <v>5.6911816606297982</v>
      </c>
      <c r="H16" s="802">
        <v>6.7864292504562895</v>
      </c>
      <c r="I16" s="292"/>
      <c r="J16" s="786"/>
      <c r="K16" s="786"/>
      <c r="L16" s="785"/>
    </row>
    <row r="17" spans="1:12" ht="20.100000000000001" customHeight="1">
      <c r="A17" s="161"/>
      <c r="B17" s="789" t="s">
        <v>628</v>
      </c>
      <c r="C17" s="801">
        <v>185052.91643949135</v>
      </c>
      <c r="D17" s="801">
        <v>229588.63723798216</v>
      </c>
      <c r="E17" s="801">
        <v>414641.55367747351</v>
      </c>
      <c r="F17" s="802">
        <v>16.551862920206357</v>
      </c>
      <c r="G17" s="802">
        <v>16.796311026444336</v>
      </c>
      <c r="H17" s="802">
        <v>16.686328498889832</v>
      </c>
      <c r="I17" s="292"/>
      <c r="J17" s="786"/>
      <c r="K17" s="786"/>
      <c r="L17" s="785"/>
    </row>
    <row r="18" spans="1:12" ht="27" customHeight="1">
      <c r="A18" s="161"/>
      <c r="B18" s="788" t="s">
        <v>629</v>
      </c>
      <c r="C18" s="801">
        <v>58392.860530497739</v>
      </c>
      <c r="D18" s="801">
        <v>61839.093263176721</v>
      </c>
      <c r="E18" s="801">
        <v>120231.95379367446</v>
      </c>
      <c r="F18" s="802">
        <v>5.2228878183368526</v>
      </c>
      <c r="G18" s="802">
        <v>4.5240420281121034</v>
      </c>
      <c r="H18" s="802">
        <v>4.8384679713628742</v>
      </c>
      <c r="I18" s="292"/>
      <c r="J18" s="786"/>
      <c r="K18" s="786"/>
      <c r="L18" s="785"/>
    </row>
    <row r="19" spans="1:12" ht="27" customHeight="1">
      <c r="A19" s="161"/>
      <c r="B19" s="788" t="s">
        <v>630</v>
      </c>
      <c r="C19" s="803">
        <v>6590.5919863573263</v>
      </c>
      <c r="D19" s="801">
        <v>7455.1680083353231</v>
      </c>
      <c r="E19" s="803">
        <v>14045.759994692649</v>
      </c>
      <c r="F19" s="802">
        <v>0.58948854857343547</v>
      </c>
      <c r="G19" s="802">
        <v>0.54540730817004868</v>
      </c>
      <c r="H19" s="802">
        <v>0.56000000000000005</v>
      </c>
      <c r="I19" s="292"/>
      <c r="J19" s="786"/>
      <c r="K19" s="786"/>
      <c r="L19" s="785"/>
    </row>
    <row r="20" spans="1:12" ht="20.100000000000001" customHeight="1">
      <c r="A20" s="161"/>
      <c r="B20" s="789" t="s">
        <v>142</v>
      </c>
      <c r="C20" s="803">
        <v>53867.167061044405</v>
      </c>
      <c r="D20" s="804">
        <v>78406.294272722473</v>
      </c>
      <c r="E20" s="803">
        <v>132273.46133376687</v>
      </c>
      <c r="F20" s="802">
        <v>4.8180919395874442</v>
      </c>
      <c r="G20" s="802">
        <v>5.73</v>
      </c>
      <c r="H20" s="802">
        <v>5.3230517007402058</v>
      </c>
      <c r="I20" s="292"/>
      <c r="J20" s="786"/>
      <c r="K20" s="786"/>
      <c r="L20" s="785"/>
    </row>
    <row r="21" spans="1:12" ht="20.100000000000001" customHeight="1">
      <c r="A21" s="784"/>
      <c r="B21" s="790" t="s">
        <v>51</v>
      </c>
      <c r="C21" s="805">
        <v>491781.86504871119</v>
      </c>
      <c r="D21" s="806">
        <v>552806.24259480624</v>
      </c>
      <c r="E21" s="807">
        <v>1044588.1076435174</v>
      </c>
      <c r="F21" s="800">
        <v>43.986910195988607</v>
      </c>
      <c r="G21" s="800">
        <v>40.442356815585114</v>
      </c>
      <c r="H21" s="800">
        <v>42.037128588736458</v>
      </c>
      <c r="I21" s="292"/>
      <c r="J21" s="786"/>
      <c r="K21" s="786"/>
      <c r="L21" s="786"/>
    </row>
    <row r="22" spans="1:12" ht="27" customHeight="1">
      <c r="A22" s="161"/>
      <c r="B22" s="788" t="s">
        <v>298</v>
      </c>
      <c r="C22" s="804">
        <v>133569.37952424723</v>
      </c>
      <c r="D22" s="804">
        <v>134144.29607786625</v>
      </c>
      <c r="E22" s="803">
        <v>267713.67560211348</v>
      </c>
      <c r="F22" s="802">
        <v>11.946972264796772</v>
      </c>
      <c r="G22" s="802">
        <v>9.8137666848546043</v>
      </c>
      <c r="H22" s="802">
        <v>10.773542340661898</v>
      </c>
      <c r="I22" s="292"/>
      <c r="J22" s="786"/>
      <c r="K22" s="786"/>
      <c r="L22" s="785"/>
    </row>
    <row r="23" spans="1:12" ht="20.100000000000001" customHeight="1">
      <c r="A23" s="161"/>
      <c r="B23" s="789" t="s">
        <v>297</v>
      </c>
      <c r="C23" s="804">
        <v>33665.885374833131</v>
      </c>
      <c r="D23" s="804">
        <v>35131.097563157979</v>
      </c>
      <c r="E23" s="803">
        <v>68796.98293799111</v>
      </c>
      <c r="F23" s="802">
        <v>3.0112096071386274</v>
      </c>
      <c r="G23" s="802">
        <v>2.5701308586954017</v>
      </c>
      <c r="H23" s="802">
        <v>2.7685817951781546</v>
      </c>
      <c r="I23" s="292"/>
      <c r="J23" s="786"/>
      <c r="K23" s="786"/>
      <c r="L23" s="785"/>
    </row>
    <row r="24" spans="1:12" ht="20.100000000000001" customHeight="1">
      <c r="A24" s="161"/>
      <c r="B24" s="789" t="s">
        <v>147</v>
      </c>
      <c r="C24" s="804">
        <v>48363.050814217786</v>
      </c>
      <c r="D24" s="804">
        <v>51196.370254483918</v>
      </c>
      <c r="E24" s="803">
        <v>99559.421068701704</v>
      </c>
      <c r="F24" s="802">
        <v>4.3257820675398779</v>
      </c>
      <c r="G24" s="802">
        <v>3.7454386617921664</v>
      </c>
      <c r="H24" s="802">
        <v>4.0065478010529256</v>
      </c>
      <c r="I24" s="292"/>
      <c r="J24" s="786"/>
      <c r="K24" s="786"/>
      <c r="L24" s="785"/>
    </row>
    <row r="25" spans="1:12" ht="20.100000000000001" customHeight="1">
      <c r="A25" s="161"/>
      <c r="B25" s="789" t="s">
        <v>143</v>
      </c>
      <c r="C25" s="804">
        <v>7953.4420932086268</v>
      </c>
      <c r="D25" s="804">
        <v>8690.7551884268596</v>
      </c>
      <c r="E25" s="803">
        <v>16644.197281635486</v>
      </c>
      <c r="F25" s="802">
        <v>0.71138723886923116</v>
      </c>
      <c r="G25" s="802">
        <v>0.63580074761362493</v>
      </c>
      <c r="H25" s="802">
        <v>0.66980875645119253</v>
      </c>
      <c r="I25" s="292"/>
      <c r="J25" s="786"/>
      <c r="K25" s="786"/>
      <c r="L25" s="785"/>
    </row>
    <row r="26" spans="1:12" ht="20.100000000000001" customHeight="1">
      <c r="A26" s="161"/>
      <c r="B26" s="789" t="s">
        <v>296</v>
      </c>
      <c r="C26" s="804">
        <v>40278.401420251736</v>
      </c>
      <c r="D26" s="804">
        <v>59454.791643315337</v>
      </c>
      <c r="E26" s="803">
        <v>99733.193063567072</v>
      </c>
      <c r="F26" s="802">
        <v>3.6026591300496671</v>
      </c>
      <c r="G26" s="802">
        <v>4.3496106099468603</v>
      </c>
      <c r="H26" s="802">
        <v>4.0135408690764134</v>
      </c>
      <c r="I26" s="292"/>
      <c r="J26" s="786"/>
      <c r="K26" s="786"/>
      <c r="L26" s="785"/>
    </row>
    <row r="27" spans="1:12" ht="20.100000000000001" customHeight="1">
      <c r="A27" s="161"/>
      <c r="B27" s="788" t="s">
        <v>295</v>
      </c>
      <c r="C27" s="804">
        <v>64019.835660202458</v>
      </c>
      <c r="D27" s="804">
        <v>59668.231453227461</v>
      </c>
      <c r="E27" s="803">
        <v>123688.06711342992</v>
      </c>
      <c r="F27" s="802">
        <v>5.7261866735739533</v>
      </c>
      <c r="G27" s="802">
        <v>4.3652255004564156</v>
      </c>
      <c r="H27" s="802">
        <v>4.977551576639172</v>
      </c>
      <c r="I27" s="292"/>
      <c r="J27" s="786"/>
      <c r="K27" s="786"/>
      <c r="L27" s="785"/>
    </row>
    <row r="28" spans="1:12" ht="20.100000000000001" customHeight="1">
      <c r="A28" s="161"/>
      <c r="B28" s="789" t="s">
        <v>294</v>
      </c>
      <c r="C28" s="804">
        <v>12730.813260419427</v>
      </c>
      <c r="D28" s="804">
        <v>15281.696525915553</v>
      </c>
      <c r="E28" s="803">
        <v>28012.50978633498</v>
      </c>
      <c r="F28" s="802">
        <v>1.1386941638291257</v>
      </c>
      <c r="G28" s="802">
        <v>1.1179827144274199</v>
      </c>
      <c r="H28" s="802">
        <v>1.127301246649139</v>
      </c>
      <c r="I28" s="292"/>
      <c r="J28" s="786"/>
      <c r="K28" s="786"/>
      <c r="L28" s="785"/>
    </row>
    <row r="29" spans="1:12" ht="20.100000000000001" customHeight="1">
      <c r="A29" s="161"/>
      <c r="B29" s="789" t="s">
        <v>293</v>
      </c>
      <c r="C29" s="804">
        <v>5351.3384365088723</v>
      </c>
      <c r="D29" s="804">
        <v>4613.2985353767008</v>
      </c>
      <c r="E29" s="803">
        <v>9964.6369718855731</v>
      </c>
      <c r="F29" s="802">
        <v>0.47864482195117641</v>
      </c>
      <c r="G29" s="802">
        <v>0.33750101046032155</v>
      </c>
      <c r="H29" s="802">
        <v>0.40100468563843017</v>
      </c>
      <c r="I29" s="292"/>
      <c r="J29" s="786"/>
      <c r="K29" s="786"/>
      <c r="L29" s="785"/>
    </row>
    <row r="30" spans="1:12" ht="42" customHeight="1">
      <c r="A30" s="161"/>
      <c r="B30" s="788" t="s">
        <v>477</v>
      </c>
      <c r="C30" s="804">
        <v>31587.301154121826</v>
      </c>
      <c r="D30" s="804">
        <v>38849.158480003447</v>
      </c>
      <c r="E30" s="803">
        <v>70436.459634125276</v>
      </c>
      <c r="F30" s="802">
        <v>2.8252928339730063</v>
      </c>
      <c r="G30" s="802">
        <v>2.8421378200410996</v>
      </c>
      <c r="H30" s="802">
        <v>2.8345588938923094</v>
      </c>
      <c r="I30" s="292"/>
      <c r="J30" s="786"/>
      <c r="K30" s="786"/>
      <c r="L30" s="785"/>
    </row>
    <row r="31" spans="1:12" ht="20.100000000000001" customHeight="1">
      <c r="A31" s="161"/>
      <c r="B31" s="788" t="s">
        <v>146</v>
      </c>
      <c r="C31" s="804">
        <v>53381.063575551212</v>
      </c>
      <c r="D31" s="804">
        <v>63716.133257068541</v>
      </c>
      <c r="E31" s="803">
        <v>117097.19683261975</v>
      </c>
      <c r="F31" s="802">
        <v>4.774612926061339</v>
      </c>
      <c r="G31" s="802">
        <v>4.6613630555190575</v>
      </c>
      <c r="H31" s="802">
        <v>4.7123166390797921</v>
      </c>
      <c r="I31" s="292"/>
      <c r="J31" s="786"/>
      <c r="K31" s="786"/>
      <c r="L31" s="785"/>
    </row>
    <row r="32" spans="1:12" ht="18" customHeight="1">
      <c r="A32" s="161"/>
      <c r="B32" s="789" t="s">
        <v>141</v>
      </c>
      <c r="C32" s="804">
        <v>31128.350719688555</v>
      </c>
      <c r="D32" s="804">
        <v>46001.662442714551</v>
      </c>
      <c r="E32" s="803">
        <v>77130.013162403106</v>
      </c>
      <c r="F32" s="802">
        <v>2.7842424964583716</v>
      </c>
      <c r="G32" s="802">
        <v>3.3654027456090128</v>
      </c>
      <c r="H32" s="802">
        <v>3.103926090708828</v>
      </c>
      <c r="I32" s="292"/>
      <c r="J32" s="786"/>
      <c r="K32" s="786"/>
      <c r="L32" s="785"/>
    </row>
    <row r="33" spans="1:12" ht="18" customHeight="1">
      <c r="A33" s="161"/>
      <c r="B33" s="789" t="s">
        <v>144</v>
      </c>
      <c r="C33" s="804">
        <v>7049.2434442761723</v>
      </c>
      <c r="D33" s="804">
        <v>8136.6223828954198</v>
      </c>
      <c r="E33" s="803">
        <v>15185.865827171592</v>
      </c>
      <c r="F33" s="802">
        <v>0.63051214444909309</v>
      </c>
      <c r="G33" s="802">
        <v>0.59526134172824308</v>
      </c>
      <c r="H33" s="802">
        <v>0.61112144570380766</v>
      </c>
      <c r="I33" s="292"/>
      <c r="J33" s="786"/>
      <c r="K33" s="786"/>
      <c r="L33" s="785"/>
    </row>
    <row r="34" spans="1:12" ht="20.100000000000001" customHeight="1">
      <c r="A34" s="161"/>
      <c r="B34" s="789" t="s">
        <v>145</v>
      </c>
      <c r="C34" s="804">
        <v>20538.138147312649</v>
      </c>
      <c r="D34" s="804">
        <v>25810.182313151632</v>
      </c>
      <c r="E34" s="803">
        <v>46348.320460464281</v>
      </c>
      <c r="F34" s="802">
        <v>1.8370121033014633</v>
      </c>
      <c r="G34" s="802">
        <v>1.8882286815072762</v>
      </c>
      <c r="H34" s="802">
        <v>1.8651852273751983</v>
      </c>
      <c r="I34" s="292"/>
      <c r="J34" s="786"/>
      <c r="K34" s="786"/>
      <c r="L34" s="785"/>
    </row>
    <row r="35" spans="1:12" ht="42" customHeight="1">
      <c r="A35" s="161"/>
      <c r="B35" s="788" t="s">
        <v>476</v>
      </c>
      <c r="C35" s="804">
        <v>2165.621423871527</v>
      </c>
      <c r="D35" s="804">
        <v>2111.946477202619</v>
      </c>
      <c r="E35" s="803">
        <v>4277.567901074146</v>
      </c>
      <c r="F35" s="802">
        <v>0.19370172399689928</v>
      </c>
      <c r="G35" s="802">
        <v>0.15450638293361557</v>
      </c>
      <c r="H35" s="802">
        <v>0.17214122062920398</v>
      </c>
      <c r="I35" s="292"/>
      <c r="J35" s="786"/>
      <c r="K35" s="786"/>
      <c r="L35" s="785"/>
    </row>
    <row r="36" spans="1:12" ht="20.100000000000001" customHeight="1">
      <c r="A36" s="784"/>
      <c r="B36" s="787" t="s">
        <v>292</v>
      </c>
      <c r="C36" s="806">
        <v>117938.35550078098</v>
      </c>
      <c r="D36" s="799">
        <v>135808.62838885991</v>
      </c>
      <c r="E36" s="807">
        <v>253746.98388964089</v>
      </c>
      <c r="F36" s="800">
        <v>10.548871808360772</v>
      </c>
      <c r="G36" s="800">
        <v>9.9355263829089733</v>
      </c>
      <c r="H36" s="800">
        <v>10.211483849683162</v>
      </c>
      <c r="I36" s="292"/>
      <c r="J36" s="786"/>
      <c r="K36" s="786"/>
      <c r="L36" s="785"/>
    </row>
    <row r="37" spans="1:12" ht="15">
      <c r="A37" s="784"/>
      <c r="B37" s="784"/>
      <c r="C37" s="353"/>
      <c r="D37" s="353"/>
      <c r="E37" s="353"/>
      <c r="F37" s="353"/>
      <c r="G37" s="353"/>
      <c r="H37" s="353"/>
    </row>
  </sheetData>
  <mergeCells count="2">
    <mergeCell ref="F4:H4"/>
    <mergeCell ref="A9:B9"/>
  </mergeCells>
  <pageMargins left="0.86614173228346458" right="0.47244094488188981" top="0.74803149606299213" bottom="0.51181102362204722" header="0.43307086614173229" footer="0.23622047244094491"/>
  <pageSetup paperSize="9" firstPageNumber="38" orientation="portrait" useFirstPageNumber="1" r:id="rId1"/>
  <headerFooter alignWithMargins="0">
    <oddFooter>&amp;C&amp;13&amp;P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selection activeCell="K13" sqref="K13"/>
    </sheetView>
  </sheetViews>
  <sheetFormatPr defaultRowHeight="18" customHeight="1"/>
  <cols>
    <col min="1" max="1" width="19.44140625" style="249" customWidth="1"/>
    <col min="2" max="2" width="8.33203125" style="249" customWidth="1"/>
    <col min="3" max="5" width="7.77734375" style="249" customWidth="1"/>
    <col min="6" max="6" width="10" style="249" customWidth="1"/>
    <col min="7" max="7" width="8.77734375" style="249" customWidth="1"/>
    <col min="8" max="221" width="8.88671875" style="249"/>
    <col min="222" max="222" width="26.33203125" style="249" customWidth="1"/>
    <col min="223" max="223" width="8" style="249" bestFit="1" customWidth="1"/>
    <col min="224" max="224" width="6.109375" style="249" bestFit="1" customWidth="1"/>
    <col min="225" max="225" width="5.44140625" style="249" bestFit="1" customWidth="1"/>
    <col min="226" max="226" width="5.88671875" style="249" bestFit="1" customWidth="1"/>
    <col min="227" max="228" width="8.33203125" style="249" customWidth="1"/>
    <col min="229" max="477" width="8.88671875" style="249"/>
    <col min="478" max="478" width="26.33203125" style="249" customWidth="1"/>
    <col min="479" max="479" width="8" style="249" bestFit="1" customWidth="1"/>
    <col min="480" max="480" width="6.109375" style="249" bestFit="1" customWidth="1"/>
    <col min="481" max="481" width="5.44140625" style="249" bestFit="1" customWidth="1"/>
    <col min="482" max="482" width="5.88671875" style="249" bestFit="1" customWidth="1"/>
    <col min="483" max="484" width="8.33203125" style="249" customWidth="1"/>
    <col min="485" max="733" width="8.88671875" style="249"/>
    <col min="734" max="734" width="26.33203125" style="249" customWidth="1"/>
    <col min="735" max="735" width="8" style="249" bestFit="1" customWidth="1"/>
    <col min="736" max="736" width="6.109375" style="249" bestFit="1" customWidth="1"/>
    <col min="737" max="737" width="5.44140625" style="249" bestFit="1" customWidth="1"/>
    <col min="738" max="738" width="5.88671875" style="249" bestFit="1" customWidth="1"/>
    <col min="739" max="740" width="8.33203125" style="249" customWidth="1"/>
    <col min="741" max="989" width="8.88671875" style="249"/>
    <col min="990" max="990" width="26.33203125" style="249" customWidth="1"/>
    <col min="991" max="991" width="8" style="249" bestFit="1" customWidth="1"/>
    <col min="992" max="992" width="6.109375" style="249" bestFit="1" customWidth="1"/>
    <col min="993" max="993" width="5.44140625" style="249" bestFit="1" customWidth="1"/>
    <col min="994" max="994" width="5.88671875" style="249" bestFit="1" customWidth="1"/>
    <col min="995" max="996" width="8.33203125" style="249" customWidth="1"/>
    <col min="997" max="1245" width="8.88671875" style="249"/>
    <col min="1246" max="1246" width="26.33203125" style="249" customWidth="1"/>
    <col min="1247" max="1247" width="8" style="249" bestFit="1" customWidth="1"/>
    <col min="1248" max="1248" width="6.109375" style="249" bestFit="1" customWidth="1"/>
    <col min="1249" max="1249" width="5.44140625" style="249" bestFit="1" customWidth="1"/>
    <col min="1250" max="1250" width="5.88671875" style="249" bestFit="1" customWidth="1"/>
    <col min="1251" max="1252" width="8.33203125" style="249" customWidth="1"/>
    <col min="1253" max="1501" width="8.88671875" style="249"/>
    <col min="1502" max="1502" width="26.33203125" style="249" customWidth="1"/>
    <col min="1503" max="1503" width="8" style="249" bestFit="1" customWidth="1"/>
    <col min="1504" max="1504" width="6.109375" style="249" bestFit="1" customWidth="1"/>
    <col min="1505" max="1505" width="5.44140625" style="249" bestFit="1" customWidth="1"/>
    <col min="1506" max="1506" width="5.88671875" style="249" bestFit="1" customWidth="1"/>
    <col min="1507" max="1508" width="8.33203125" style="249" customWidth="1"/>
    <col min="1509" max="1757" width="8.88671875" style="249"/>
    <col min="1758" max="1758" width="26.33203125" style="249" customWidth="1"/>
    <col min="1759" max="1759" width="8" style="249" bestFit="1" customWidth="1"/>
    <col min="1760" max="1760" width="6.109375" style="249" bestFit="1" customWidth="1"/>
    <col min="1761" max="1761" width="5.44140625" style="249" bestFit="1" customWidth="1"/>
    <col min="1762" max="1762" width="5.88671875" style="249" bestFit="1" customWidth="1"/>
    <col min="1763" max="1764" width="8.33203125" style="249" customWidth="1"/>
    <col min="1765" max="2013" width="8.88671875" style="249"/>
    <col min="2014" max="2014" width="26.33203125" style="249" customWidth="1"/>
    <col min="2015" max="2015" width="8" style="249" bestFit="1" customWidth="1"/>
    <col min="2016" max="2016" width="6.109375" style="249" bestFit="1" customWidth="1"/>
    <col min="2017" max="2017" width="5.44140625" style="249" bestFit="1" customWidth="1"/>
    <col min="2018" max="2018" width="5.88671875" style="249" bestFit="1" customWidth="1"/>
    <col min="2019" max="2020" width="8.33203125" style="249" customWidth="1"/>
    <col min="2021" max="2269" width="8.88671875" style="249"/>
    <col min="2270" max="2270" width="26.33203125" style="249" customWidth="1"/>
    <col min="2271" max="2271" width="8" style="249" bestFit="1" customWidth="1"/>
    <col min="2272" max="2272" width="6.109375" style="249" bestFit="1" customWidth="1"/>
    <col min="2273" max="2273" width="5.44140625" style="249" bestFit="1" customWidth="1"/>
    <col min="2274" max="2274" width="5.88671875" style="249" bestFit="1" customWidth="1"/>
    <col min="2275" max="2276" width="8.33203125" style="249" customWidth="1"/>
    <col min="2277" max="2525" width="8.88671875" style="249"/>
    <col min="2526" max="2526" width="26.33203125" style="249" customWidth="1"/>
    <col min="2527" max="2527" width="8" style="249" bestFit="1" customWidth="1"/>
    <col min="2528" max="2528" width="6.109375" style="249" bestFit="1" customWidth="1"/>
    <col min="2529" max="2529" width="5.44140625" style="249" bestFit="1" customWidth="1"/>
    <col min="2530" max="2530" width="5.88671875" style="249" bestFit="1" customWidth="1"/>
    <col min="2531" max="2532" width="8.33203125" style="249" customWidth="1"/>
    <col min="2533" max="2781" width="8.88671875" style="249"/>
    <col min="2782" max="2782" width="26.33203125" style="249" customWidth="1"/>
    <col min="2783" max="2783" width="8" style="249" bestFit="1" customWidth="1"/>
    <col min="2784" max="2784" width="6.109375" style="249" bestFit="1" customWidth="1"/>
    <col min="2785" max="2785" width="5.44140625" style="249" bestFit="1" customWidth="1"/>
    <col min="2786" max="2786" width="5.88671875" style="249" bestFit="1" customWidth="1"/>
    <col min="2787" max="2788" width="8.33203125" style="249" customWidth="1"/>
    <col min="2789" max="3037" width="8.88671875" style="249"/>
    <col min="3038" max="3038" width="26.33203125" style="249" customWidth="1"/>
    <col min="3039" max="3039" width="8" style="249" bestFit="1" customWidth="1"/>
    <col min="3040" max="3040" width="6.109375" style="249" bestFit="1" customWidth="1"/>
    <col min="3041" max="3041" width="5.44140625" style="249" bestFit="1" customWidth="1"/>
    <col min="3042" max="3042" width="5.88671875" style="249" bestFit="1" customWidth="1"/>
    <col min="3043" max="3044" width="8.33203125" style="249" customWidth="1"/>
    <col min="3045" max="3293" width="8.88671875" style="249"/>
    <col min="3294" max="3294" width="26.33203125" style="249" customWidth="1"/>
    <col min="3295" max="3295" width="8" style="249" bestFit="1" customWidth="1"/>
    <col min="3296" max="3296" width="6.109375" style="249" bestFit="1" customWidth="1"/>
    <col min="3297" max="3297" width="5.44140625" style="249" bestFit="1" customWidth="1"/>
    <col min="3298" max="3298" width="5.88671875" style="249" bestFit="1" customWidth="1"/>
    <col min="3299" max="3300" width="8.33203125" style="249" customWidth="1"/>
    <col min="3301" max="3549" width="8.88671875" style="249"/>
    <col min="3550" max="3550" width="26.33203125" style="249" customWidth="1"/>
    <col min="3551" max="3551" width="8" style="249" bestFit="1" customWidth="1"/>
    <col min="3552" max="3552" width="6.109375" style="249" bestFit="1" customWidth="1"/>
    <col min="3553" max="3553" width="5.44140625" style="249" bestFit="1" customWidth="1"/>
    <col min="3554" max="3554" width="5.88671875" style="249" bestFit="1" customWidth="1"/>
    <col min="3555" max="3556" width="8.33203125" style="249" customWidth="1"/>
    <col min="3557" max="3805" width="8.88671875" style="249"/>
    <col min="3806" max="3806" width="26.33203125" style="249" customWidth="1"/>
    <col min="3807" max="3807" width="8" style="249" bestFit="1" customWidth="1"/>
    <col min="3808" max="3808" width="6.109375" style="249" bestFit="1" customWidth="1"/>
    <col min="3809" max="3809" width="5.44140625" style="249" bestFit="1" customWidth="1"/>
    <col min="3810" max="3810" width="5.88671875" style="249" bestFit="1" customWidth="1"/>
    <col min="3811" max="3812" width="8.33203125" style="249" customWidth="1"/>
    <col min="3813" max="4061" width="8.88671875" style="249"/>
    <col min="4062" max="4062" width="26.33203125" style="249" customWidth="1"/>
    <col min="4063" max="4063" width="8" style="249" bestFit="1" customWidth="1"/>
    <col min="4064" max="4064" width="6.109375" style="249" bestFit="1" customWidth="1"/>
    <col min="4065" max="4065" width="5.44140625" style="249" bestFit="1" customWidth="1"/>
    <col min="4066" max="4066" width="5.88671875" style="249" bestFit="1" customWidth="1"/>
    <col min="4067" max="4068" width="8.33203125" style="249" customWidth="1"/>
    <col min="4069" max="4317" width="8.88671875" style="249"/>
    <col min="4318" max="4318" width="26.33203125" style="249" customWidth="1"/>
    <col min="4319" max="4319" width="8" style="249" bestFit="1" customWidth="1"/>
    <col min="4320" max="4320" width="6.109375" style="249" bestFit="1" customWidth="1"/>
    <col min="4321" max="4321" width="5.44140625" style="249" bestFit="1" customWidth="1"/>
    <col min="4322" max="4322" width="5.88671875" style="249" bestFit="1" customWidth="1"/>
    <col min="4323" max="4324" width="8.33203125" style="249" customWidth="1"/>
    <col min="4325" max="4573" width="8.88671875" style="249"/>
    <col min="4574" max="4574" width="26.33203125" style="249" customWidth="1"/>
    <col min="4575" max="4575" width="8" style="249" bestFit="1" customWidth="1"/>
    <col min="4576" max="4576" width="6.109375" style="249" bestFit="1" customWidth="1"/>
    <col min="4577" max="4577" width="5.44140625" style="249" bestFit="1" customWidth="1"/>
    <col min="4578" max="4578" width="5.88671875" style="249" bestFit="1" customWidth="1"/>
    <col min="4579" max="4580" width="8.33203125" style="249" customWidth="1"/>
    <col min="4581" max="4829" width="8.88671875" style="249"/>
    <col min="4830" max="4830" width="26.33203125" style="249" customWidth="1"/>
    <col min="4831" max="4831" width="8" style="249" bestFit="1" customWidth="1"/>
    <col min="4832" max="4832" width="6.109375" style="249" bestFit="1" customWidth="1"/>
    <col min="4833" max="4833" width="5.44140625" style="249" bestFit="1" customWidth="1"/>
    <col min="4834" max="4834" width="5.88671875" style="249" bestFit="1" customWidth="1"/>
    <col min="4835" max="4836" width="8.33203125" style="249" customWidth="1"/>
    <col min="4837" max="5085" width="8.88671875" style="249"/>
    <col min="5086" max="5086" width="26.33203125" style="249" customWidth="1"/>
    <col min="5087" max="5087" width="8" style="249" bestFit="1" customWidth="1"/>
    <col min="5088" max="5088" width="6.109375" style="249" bestFit="1" customWidth="1"/>
    <col min="5089" max="5089" width="5.44140625" style="249" bestFit="1" customWidth="1"/>
    <col min="5090" max="5090" width="5.88671875" style="249" bestFit="1" customWidth="1"/>
    <col min="5091" max="5092" width="8.33203125" style="249" customWidth="1"/>
    <col min="5093" max="5341" width="8.88671875" style="249"/>
    <col min="5342" max="5342" width="26.33203125" style="249" customWidth="1"/>
    <col min="5343" max="5343" width="8" style="249" bestFit="1" customWidth="1"/>
    <col min="5344" max="5344" width="6.109375" style="249" bestFit="1" customWidth="1"/>
    <col min="5345" max="5345" width="5.44140625" style="249" bestFit="1" customWidth="1"/>
    <col min="5346" max="5346" width="5.88671875" style="249" bestFit="1" customWidth="1"/>
    <col min="5347" max="5348" width="8.33203125" style="249" customWidth="1"/>
    <col min="5349" max="5597" width="8.88671875" style="249"/>
    <col min="5598" max="5598" width="26.33203125" style="249" customWidth="1"/>
    <col min="5599" max="5599" width="8" style="249" bestFit="1" customWidth="1"/>
    <col min="5600" max="5600" width="6.109375" style="249" bestFit="1" customWidth="1"/>
    <col min="5601" max="5601" width="5.44140625" style="249" bestFit="1" customWidth="1"/>
    <col min="5602" max="5602" width="5.88671875" style="249" bestFit="1" customWidth="1"/>
    <col min="5603" max="5604" width="8.33203125" style="249" customWidth="1"/>
    <col min="5605" max="5853" width="8.88671875" style="249"/>
    <col min="5854" max="5854" width="26.33203125" style="249" customWidth="1"/>
    <col min="5855" max="5855" width="8" style="249" bestFit="1" customWidth="1"/>
    <col min="5856" max="5856" width="6.109375" style="249" bestFit="1" customWidth="1"/>
    <col min="5857" max="5857" width="5.44140625" style="249" bestFit="1" customWidth="1"/>
    <col min="5858" max="5858" width="5.88671875" style="249" bestFit="1" customWidth="1"/>
    <col min="5859" max="5860" width="8.33203125" style="249" customWidth="1"/>
    <col min="5861" max="6109" width="8.88671875" style="249"/>
    <col min="6110" max="6110" width="26.33203125" style="249" customWidth="1"/>
    <col min="6111" max="6111" width="8" style="249" bestFit="1" customWidth="1"/>
    <col min="6112" max="6112" width="6.109375" style="249" bestFit="1" customWidth="1"/>
    <col min="6113" max="6113" width="5.44140625" style="249" bestFit="1" customWidth="1"/>
    <col min="6114" max="6114" width="5.88671875" style="249" bestFit="1" customWidth="1"/>
    <col min="6115" max="6116" width="8.33203125" style="249" customWidth="1"/>
    <col min="6117" max="6365" width="8.88671875" style="249"/>
    <col min="6366" max="6366" width="26.33203125" style="249" customWidth="1"/>
    <col min="6367" max="6367" width="8" style="249" bestFit="1" customWidth="1"/>
    <col min="6368" max="6368" width="6.109375" style="249" bestFit="1" customWidth="1"/>
    <col min="6369" max="6369" width="5.44140625" style="249" bestFit="1" customWidth="1"/>
    <col min="6370" max="6370" width="5.88671875" style="249" bestFit="1" customWidth="1"/>
    <col min="6371" max="6372" width="8.33203125" style="249" customWidth="1"/>
    <col min="6373" max="6621" width="8.88671875" style="249"/>
    <col min="6622" max="6622" width="26.33203125" style="249" customWidth="1"/>
    <col min="6623" max="6623" width="8" style="249" bestFit="1" customWidth="1"/>
    <col min="6624" max="6624" width="6.109375" style="249" bestFit="1" customWidth="1"/>
    <col min="6625" max="6625" width="5.44140625" style="249" bestFit="1" customWidth="1"/>
    <col min="6626" max="6626" width="5.88671875" style="249" bestFit="1" customWidth="1"/>
    <col min="6627" max="6628" width="8.33203125" style="249" customWidth="1"/>
    <col min="6629" max="6877" width="8.88671875" style="249"/>
    <col min="6878" max="6878" width="26.33203125" style="249" customWidth="1"/>
    <col min="6879" max="6879" width="8" style="249" bestFit="1" customWidth="1"/>
    <col min="6880" max="6880" width="6.109375" style="249" bestFit="1" customWidth="1"/>
    <col min="6881" max="6881" width="5.44140625" style="249" bestFit="1" customWidth="1"/>
    <col min="6882" max="6882" width="5.88671875" style="249" bestFit="1" customWidth="1"/>
    <col min="6883" max="6884" width="8.33203125" style="249" customWidth="1"/>
    <col min="6885" max="7133" width="8.88671875" style="249"/>
    <col min="7134" max="7134" width="26.33203125" style="249" customWidth="1"/>
    <col min="7135" max="7135" width="8" style="249" bestFit="1" customWidth="1"/>
    <col min="7136" max="7136" width="6.109375" style="249" bestFit="1" customWidth="1"/>
    <col min="7137" max="7137" width="5.44140625" style="249" bestFit="1" customWidth="1"/>
    <col min="7138" max="7138" width="5.88671875" style="249" bestFit="1" customWidth="1"/>
    <col min="7139" max="7140" width="8.33203125" style="249" customWidth="1"/>
    <col min="7141" max="7389" width="8.88671875" style="249"/>
    <col min="7390" max="7390" width="26.33203125" style="249" customWidth="1"/>
    <col min="7391" max="7391" width="8" style="249" bestFit="1" customWidth="1"/>
    <col min="7392" max="7392" width="6.109375" style="249" bestFit="1" customWidth="1"/>
    <col min="7393" max="7393" width="5.44140625" style="249" bestFit="1" customWidth="1"/>
    <col min="7394" max="7394" width="5.88671875" style="249" bestFit="1" customWidth="1"/>
    <col min="7395" max="7396" width="8.33203125" style="249" customWidth="1"/>
    <col min="7397" max="7645" width="8.88671875" style="249"/>
    <col min="7646" max="7646" width="26.33203125" style="249" customWidth="1"/>
    <col min="7647" max="7647" width="8" style="249" bestFit="1" customWidth="1"/>
    <col min="7648" max="7648" width="6.109375" style="249" bestFit="1" customWidth="1"/>
    <col min="7649" max="7649" width="5.44140625" style="249" bestFit="1" customWidth="1"/>
    <col min="7650" max="7650" width="5.88671875" style="249" bestFit="1" customWidth="1"/>
    <col min="7651" max="7652" width="8.33203125" style="249" customWidth="1"/>
    <col min="7653" max="7901" width="8.88671875" style="249"/>
    <col min="7902" max="7902" width="26.33203125" style="249" customWidth="1"/>
    <col min="7903" max="7903" width="8" style="249" bestFit="1" customWidth="1"/>
    <col min="7904" max="7904" width="6.109375" style="249" bestFit="1" customWidth="1"/>
    <col min="7905" max="7905" width="5.44140625" style="249" bestFit="1" customWidth="1"/>
    <col min="7906" max="7906" width="5.88671875" style="249" bestFit="1" customWidth="1"/>
    <col min="7907" max="7908" width="8.33203125" style="249" customWidth="1"/>
    <col min="7909" max="8157" width="8.88671875" style="249"/>
    <col min="8158" max="8158" width="26.33203125" style="249" customWidth="1"/>
    <col min="8159" max="8159" width="8" style="249" bestFit="1" customWidth="1"/>
    <col min="8160" max="8160" width="6.109375" style="249" bestFit="1" customWidth="1"/>
    <col min="8161" max="8161" width="5.44140625" style="249" bestFit="1" customWidth="1"/>
    <col min="8162" max="8162" width="5.88671875" style="249" bestFit="1" customWidth="1"/>
    <col min="8163" max="8164" width="8.33203125" style="249" customWidth="1"/>
    <col min="8165" max="8413" width="8.88671875" style="249"/>
    <col min="8414" max="8414" width="26.33203125" style="249" customWidth="1"/>
    <col min="8415" max="8415" width="8" style="249" bestFit="1" customWidth="1"/>
    <col min="8416" max="8416" width="6.109375" style="249" bestFit="1" customWidth="1"/>
    <col min="8417" max="8417" width="5.44140625" style="249" bestFit="1" customWidth="1"/>
    <col min="8418" max="8418" width="5.88671875" style="249" bestFit="1" customWidth="1"/>
    <col min="8419" max="8420" width="8.33203125" style="249" customWidth="1"/>
    <col min="8421" max="8669" width="8.88671875" style="249"/>
    <col min="8670" max="8670" width="26.33203125" style="249" customWidth="1"/>
    <col min="8671" max="8671" width="8" style="249" bestFit="1" customWidth="1"/>
    <col min="8672" max="8672" width="6.109375" style="249" bestFit="1" customWidth="1"/>
    <col min="8673" max="8673" width="5.44140625" style="249" bestFit="1" customWidth="1"/>
    <col min="8674" max="8674" width="5.88671875" style="249" bestFit="1" customWidth="1"/>
    <col min="8675" max="8676" width="8.33203125" style="249" customWidth="1"/>
    <col min="8677" max="8925" width="8.88671875" style="249"/>
    <col min="8926" max="8926" width="26.33203125" style="249" customWidth="1"/>
    <col min="8927" max="8927" width="8" style="249" bestFit="1" customWidth="1"/>
    <col min="8928" max="8928" width="6.109375" style="249" bestFit="1" customWidth="1"/>
    <col min="8929" max="8929" width="5.44140625" style="249" bestFit="1" customWidth="1"/>
    <col min="8930" max="8930" width="5.88671875" style="249" bestFit="1" customWidth="1"/>
    <col min="8931" max="8932" width="8.33203125" style="249" customWidth="1"/>
    <col min="8933" max="9181" width="8.88671875" style="249"/>
    <col min="9182" max="9182" width="26.33203125" style="249" customWidth="1"/>
    <col min="9183" max="9183" width="8" style="249" bestFit="1" customWidth="1"/>
    <col min="9184" max="9184" width="6.109375" style="249" bestFit="1" customWidth="1"/>
    <col min="9185" max="9185" width="5.44140625" style="249" bestFit="1" customWidth="1"/>
    <col min="9186" max="9186" width="5.88671875" style="249" bestFit="1" customWidth="1"/>
    <col min="9187" max="9188" width="8.33203125" style="249" customWidth="1"/>
    <col min="9189" max="9437" width="8.88671875" style="249"/>
    <col min="9438" max="9438" width="26.33203125" style="249" customWidth="1"/>
    <col min="9439" max="9439" width="8" style="249" bestFit="1" customWidth="1"/>
    <col min="9440" max="9440" width="6.109375" style="249" bestFit="1" customWidth="1"/>
    <col min="9441" max="9441" width="5.44140625" style="249" bestFit="1" customWidth="1"/>
    <col min="9442" max="9442" width="5.88671875" style="249" bestFit="1" customWidth="1"/>
    <col min="9443" max="9444" width="8.33203125" style="249" customWidth="1"/>
    <col min="9445" max="9693" width="8.88671875" style="249"/>
    <col min="9694" max="9694" width="26.33203125" style="249" customWidth="1"/>
    <col min="9695" max="9695" width="8" style="249" bestFit="1" customWidth="1"/>
    <col min="9696" max="9696" width="6.109375" style="249" bestFit="1" customWidth="1"/>
    <col min="9697" max="9697" width="5.44140625" style="249" bestFit="1" customWidth="1"/>
    <col min="9698" max="9698" width="5.88671875" style="249" bestFit="1" customWidth="1"/>
    <col min="9699" max="9700" width="8.33203125" style="249" customWidth="1"/>
    <col min="9701" max="9949" width="8.88671875" style="249"/>
    <col min="9950" max="9950" width="26.33203125" style="249" customWidth="1"/>
    <col min="9951" max="9951" width="8" style="249" bestFit="1" customWidth="1"/>
    <col min="9952" max="9952" width="6.109375" style="249" bestFit="1" customWidth="1"/>
    <col min="9953" max="9953" width="5.44140625" style="249" bestFit="1" customWidth="1"/>
    <col min="9954" max="9954" width="5.88671875" style="249" bestFit="1" customWidth="1"/>
    <col min="9955" max="9956" width="8.33203125" style="249" customWidth="1"/>
    <col min="9957" max="10205" width="8.88671875" style="249"/>
    <col min="10206" max="10206" width="26.33203125" style="249" customWidth="1"/>
    <col min="10207" max="10207" width="8" style="249" bestFit="1" customWidth="1"/>
    <col min="10208" max="10208" width="6.109375" style="249" bestFit="1" customWidth="1"/>
    <col min="10209" max="10209" width="5.44140625" style="249" bestFit="1" customWidth="1"/>
    <col min="10210" max="10210" width="5.88671875" style="249" bestFit="1" customWidth="1"/>
    <col min="10211" max="10212" width="8.33203125" style="249" customWidth="1"/>
    <col min="10213" max="10461" width="8.88671875" style="249"/>
    <col min="10462" max="10462" width="26.33203125" style="249" customWidth="1"/>
    <col min="10463" max="10463" width="8" style="249" bestFit="1" customWidth="1"/>
    <col min="10464" max="10464" width="6.109375" style="249" bestFit="1" customWidth="1"/>
    <col min="10465" max="10465" width="5.44140625" style="249" bestFit="1" customWidth="1"/>
    <col min="10466" max="10466" width="5.88671875" style="249" bestFit="1" customWidth="1"/>
    <col min="10467" max="10468" width="8.33203125" style="249" customWidth="1"/>
    <col min="10469" max="10717" width="8.88671875" style="249"/>
    <col min="10718" max="10718" width="26.33203125" style="249" customWidth="1"/>
    <col min="10719" max="10719" width="8" style="249" bestFit="1" customWidth="1"/>
    <col min="10720" max="10720" width="6.109375" style="249" bestFit="1" customWidth="1"/>
    <col min="10721" max="10721" width="5.44140625" style="249" bestFit="1" customWidth="1"/>
    <col min="10722" max="10722" width="5.88671875" style="249" bestFit="1" customWidth="1"/>
    <col min="10723" max="10724" width="8.33203125" style="249" customWidth="1"/>
    <col min="10725" max="10973" width="8.88671875" style="249"/>
    <col min="10974" max="10974" width="26.33203125" style="249" customWidth="1"/>
    <col min="10975" max="10975" width="8" style="249" bestFit="1" customWidth="1"/>
    <col min="10976" max="10976" width="6.109375" style="249" bestFit="1" customWidth="1"/>
    <col min="10977" max="10977" width="5.44140625" style="249" bestFit="1" customWidth="1"/>
    <col min="10978" max="10978" width="5.88671875" style="249" bestFit="1" customWidth="1"/>
    <col min="10979" max="10980" width="8.33203125" style="249" customWidth="1"/>
    <col min="10981" max="11229" width="8.88671875" style="249"/>
    <col min="11230" max="11230" width="26.33203125" style="249" customWidth="1"/>
    <col min="11231" max="11231" width="8" style="249" bestFit="1" customWidth="1"/>
    <col min="11232" max="11232" width="6.109375" style="249" bestFit="1" customWidth="1"/>
    <col min="11233" max="11233" width="5.44140625" style="249" bestFit="1" customWidth="1"/>
    <col min="11234" max="11234" width="5.88671875" style="249" bestFit="1" customWidth="1"/>
    <col min="11235" max="11236" width="8.33203125" style="249" customWidth="1"/>
    <col min="11237" max="11485" width="8.88671875" style="249"/>
    <col min="11486" max="11486" width="26.33203125" style="249" customWidth="1"/>
    <col min="11487" max="11487" width="8" style="249" bestFit="1" customWidth="1"/>
    <col min="11488" max="11488" width="6.109375" style="249" bestFit="1" customWidth="1"/>
    <col min="11489" max="11489" width="5.44140625" style="249" bestFit="1" customWidth="1"/>
    <col min="11490" max="11490" width="5.88671875" style="249" bestFit="1" customWidth="1"/>
    <col min="11491" max="11492" width="8.33203125" style="249" customWidth="1"/>
    <col min="11493" max="11741" width="8.88671875" style="249"/>
    <col min="11742" max="11742" width="26.33203125" style="249" customWidth="1"/>
    <col min="11743" max="11743" width="8" style="249" bestFit="1" customWidth="1"/>
    <col min="11744" max="11744" width="6.109375" style="249" bestFit="1" customWidth="1"/>
    <col min="11745" max="11745" width="5.44140625" style="249" bestFit="1" customWidth="1"/>
    <col min="11746" max="11746" width="5.88671875" style="249" bestFit="1" customWidth="1"/>
    <col min="11747" max="11748" width="8.33203125" style="249" customWidth="1"/>
    <col min="11749" max="11997" width="8.88671875" style="249"/>
    <col min="11998" max="11998" width="26.33203125" style="249" customWidth="1"/>
    <col min="11999" max="11999" width="8" style="249" bestFit="1" customWidth="1"/>
    <col min="12000" max="12000" width="6.109375" style="249" bestFit="1" customWidth="1"/>
    <col min="12001" max="12001" width="5.44140625" style="249" bestFit="1" customWidth="1"/>
    <col min="12002" max="12002" width="5.88671875" style="249" bestFit="1" customWidth="1"/>
    <col min="12003" max="12004" width="8.33203125" style="249" customWidth="1"/>
    <col min="12005" max="12253" width="8.88671875" style="249"/>
    <col min="12254" max="12254" width="26.33203125" style="249" customWidth="1"/>
    <col min="12255" max="12255" width="8" style="249" bestFit="1" customWidth="1"/>
    <col min="12256" max="12256" width="6.109375" style="249" bestFit="1" customWidth="1"/>
    <col min="12257" max="12257" width="5.44140625" style="249" bestFit="1" customWidth="1"/>
    <col min="12258" max="12258" width="5.88671875" style="249" bestFit="1" customWidth="1"/>
    <col min="12259" max="12260" width="8.33203125" style="249" customWidth="1"/>
    <col min="12261" max="12509" width="8.88671875" style="249"/>
    <col min="12510" max="12510" width="26.33203125" style="249" customWidth="1"/>
    <col min="12511" max="12511" width="8" style="249" bestFit="1" customWidth="1"/>
    <col min="12512" max="12512" width="6.109375" style="249" bestFit="1" customWidth="1"/>
    <col min="12513" max="12513" width="5.44140625" style="249" bestFit="1" customWidth="1"/>
    <col min="12514" max="12514" width="5.88671875" style="249" bestFit="1" customWidth="1"/>
    <col min="12515" max="12516" width="8.33203125" style="249" customWidth="1"/>
    <col min="12517" max="12765" width="8.88671875" style="249"/>
    <col min="12766" max="12766" width="26.33203125" style="249" customWidth="1"/>
    <col min="12767" max="12767" width="8" style="249" bestFit="1" customWidth="1"/>
    <col min="12768" max="12768" width="6.109375" style="249" bestFit="1" customWidth="1"/>
    <col min="12769" max="12769" width="5.44140625" style="249" bestFit="1" customWidth="1"/>
    <col min="12770" max="12770" width="5.88671875" style="249" bestFit="1" customWidth="1"/>
    <col min="12771" max="12772" width="8.33203125" style="249" customWidth="1"/>
    <col min="12773" max="13021" width="8.88671875" style="249"/>
    <col min="13022" max="13022" width="26.33203125" style="249" customWidth="1"/>
    <col min="13023" max="13023" width="8" style="249" bestFit="1" customWidth="1"/>
    <col min="13024" max="13024" width="6.109375" style="249" bestFit="1" customWidth="1"/>
    <col min="13025" max="13025" width="5.44140625" style="249" bestFit="1" customWidth="1"/>
    <col min="13026" max="13026" width="5.88671875" style="249" bestFit="1" customWidth="1"/>
    <col min="13027" max="13028" width="8.33203125" style="249" customWidth="1"/>
    <col min="13029" max="13277" width="8.88671875" style="249"/>
    <col min="13278" max="13278" width="26.33203125" style="249" customWidth="1"/>
    <col min="13279" max="13279" width="8" style="249" bestFit="1" customWidth="1"/>
    <col min="13280" max="13280" width="6.109375" style="249" bestFit="1" customWidth="1"/>
    <col min="13281" max="13281" width="5.44140625" style="249" bestFit="1" customWidth="1"/>
    <col min="13282" max="13282" width="5.88671875" style="249" bestFit="1" customWidth="1"/>
    <col min="13283" max="13284" width="8.33203125" style="249" customWidth="1"/>
    <col min="13285" max="13533" width="8.88671875" style="249"/>
    <col min="13534" max="13534" width="26.33203125" style="249" customWidth="1"/>
    <col min="13535" max="13535" width="8" style="249" bestFit="1" customWidth="1"/>
    <col min="13536" max="13536" width="6.109375" style="249" bestFit="1" customWidth="1"/>
    <col min="13537" max="13537" width="5.44140625" style="249" bestFit="1" customWidth="1"/>
    <col min="13538" max="13538" width="5.88671875" style="249" bestFit="1" customWidth="1"/>
    <col min="13539" max="13540" width="8.33203125" style="249" customWidth="1"/>
    <col min="13541" max="13789" width="8.88671875" style="249"/>
    <col min="13790" max="13790" width="26.33203125" style="249" customWidth="1"/>
    <col min="13791" max="13791" width="8" style="249" bestFit="1" customWidth="1"/>
    <col min="13792" max="13792" width="6.109375" style="249" bestFit="1" customWidth="1"/>
    <col min="13793" max="13793" width="5.44140625" style="249" bestFit="1" customWidth="1"/>
    <col min="13794" max="13794" width="5.88671875" style="249" bestFit="1" customWidth="1"/>
    <col min="13795" max="13796" width="8.33203125" style="249" customWidth="1"/>
    <col min="13797" max="14045" width="8.88671875" style="249"/>
    <col min="14046" max="14046" width="26.33203125" style="249" customWidth="1"/>
    <col min="14047" max="14047" width="8" style="249" bestFit="1" customWidth="1"/>
    <col min="14048" max="14048" width="6.109375" style="249" bestFit="1" customWidth="1"/>
    <col min="14049" max="14049" width="5.44140625" style="249" bestFit="1" customWidth="1"/>
    <col min="14050" max="14050" width="5.88671875" style="249" bestFit="1" customWidth="1"/>
    <col min="14051" max="14052" width="8.33203125" style="249" customWidth="1"/>
    <col min="14053" max="14301" width="8.88671875" style="249"/>
    <col min="14302" max="14302" width="26.33203125" style="249" customWidth="1"/>
    <col min="14303" max="14303" width="8" style="249" bestFit="1" customWidth="1"/>
    <col min="14304" max="14304" width="6.109375" style="249" bestFit="1" customWidth="1"/>
    <col min="14305" max="14305" width="5.44140625" style="249" bestFit="1" customWidth="1"/>
    <col min="14306" max="14306" width="5.88671875" style="249" bestFit="1" customWidth="1"/>
    <col min="14307" max="14308" width="8.33203125" style="249" customWidth="1"/>
    <col min="14309" max="14557" width="8.88671875" style="249"/>
    <col min="14558" max="14558" width="26.33203125" style="249" customWidth="1"/>
    <col min="14559" max="14559" width="8" style="249" bestFit="1" customWidth="1"/>
    <col min="14560" max="14560" width="6.109375" style="249" bestFit="1" customWidth="1"/>
    <col min="14561" max="14561" width="5.44140625" style="249" bestFit="1" customWidth="1"/>
    <col min="14562" max="14562" width="5.88671875" style="249" bestFit="1" customWidth="1"/>
    <col min="14563" max="14564" width="8.33203125" style="249" customWidth="1"/>
    <col min="14565" max="14813" width="8.88671875" style="249"/>
    <col min="14814" max="14814" width="26.33203125" style="249" customWidth="1"/>
    <col min="14815" max="14815" width="8" style="249" bestFit="1" customWidth="1"/>
    <col min="14816" max="14816" width="6.109375" style="249" bestFit="1" customWidth="1"/>
    <col min="14817" max="14817" width="5.44140625" style="249" bestFit="1" customWidth="1"/>
    <col min="14818" max="14818" width="5.88671875" style="249" bestFit="1" customWidth="1"/>
    <col min="14819" max="14820" width="8.33203125" style="249" customWidth="1"/>
    <col min="14821" max="15069" width="8.88671875" style="249"/>
    <col min="15070" max="15070" width="26.33203125" style="249" customWidth="1"/>
    <col min="15071" max="15071" width="8" style="249" bestFit="1" customWidth="1"/>
    <col min="15072" max="15072" width="6.109375" style="249" bestFit="1" customWidth="1"/>
    <col min="15073" max="15073" width="5.44140625" style="249" bestFit="1" customWidth="1"/>
    <col min="15074" max="15074" width="5.88671875" style="249" bestFit="1" customWidth="1"/>
    <col min="15075" max="15076" width="8.33203125" style="249" customWidth="1"/>
    <col min="15077" max="15325" width="8.88671875" style="249"/>
    <col min="15326" max="15326" width="26.33203125" style="249" customWidth="1"/>
    <col min="15327" max="15327" width="8" style="249" bestFit="1" customWidth="1"/>
    <col min="15328" max="15328" width="6.109375" style="249" bestFit="1" customWidth="1"/>
    <col min="15329" max="15329" width="5.44140625" style="249" bestFit="1" customWidth="1"/>
    <col min="15330" max="15330" width="5.88671875" style="249" bestFit="1" customWidth="1"/>
    <col min="15331" max="15332" width="8.33203125" style="249" customWidth="1"/>
    <col min="15333" max="15581" width="8.88671875" style="249"/>
    <col min="15582" max="15582" width="26.33203125" style="249" customWidth="1"/>
    <col min="15583" max="15583" width="8" style="249" bestFit="1" customWidth="1"/>
    <col min="15584" max="15584" width="6.109375" style="249" bestFit="1" customWidth="1"/>
    <col min="15585" max="15585" width="5.44140625" style="249" bestFit="1" customWidth="1"/>
    <col min="15586" max="15586" width="5.88671875" style="249" bestFit="1" customWidth="1"/>
    <col min="15587" max="15588" width="8.33203125" style="249" customWidth="1"/>
    <col min="15589" max="15837" width="8.88671875" style="249"/>
    <col min="15838" max="15838" width="26.33203125" style="249" customWidth="1"/>
    <col min="15839" max="15839" width="8" style="249" bestFit="1" customWidth="1"/>
    <col min="15840" max="15840" width="6.109375" style="249" bestFit="1" customWidth="1"/>
    <col min="15841" max="15841" width="5.44140625" style="249" bestFit="1" customWidth="1"/>
    <col min="15842" max="15842" width="5.88671875" style="249" bestFit="1" customWidth="1"/>
    <col min="15843" max="15844" width="8.33203125" style="249" customWidth="1"/>
    <col min="15845" max="16093" width="8.88671875" style="249"/>
    <col min="16094" max="16094" width="26.33203125" style="249" customWidth="1"/>
    <col min="16095" max="16095" width="8" style="249" bestFit="1" customWidth="1"/>
    <col min="16096" max="16096" width="6.109375" style="249" bestFit="1" customWidth="1"/>
    <col min="16097" max="16097" width="5.44140625" style="249" bestFit="1" customWidth="1"/>
    <col min="16098" max="16098" width="5.88671875" style="249" bestFit="1" customWidth="1"/>
    <col min="16099" max="16100" width="8.33203125" style="249" customWidth="1"/>
    <col min="16101" max="16384" width="8.88671875" style="249"/>
  </cols>
  <sheetData>
    <row r="1" spans="1:7" ht="24" customHeight="1">
      <c r="A1" s="254" t="s">
        <v>641</v>
      </c>
      <c r="B1" s="413"/>
      <c r="C1" s="413"/>
      <c r="D1" s="413"/>
      <c r="E1" s="413"/>
      <c r="F1" s="413"/>
      <c r="G1" s="413"/>
    </row>
    <row r="2" spans="1:7" ht="20.100000000000001" customHeight="1">
      <c r="A2" s="253" t="s">
        <v>585</v>
      </c>
      <c r="B2" s="412"/>
    </row>
    <row r="3" spans="1:7" ht="20.100000000000001" customHeight="1">
      <c r="A3" s="251"/>
      <c r="B3" s="251"/>
      <c r="G3" s="411"/>
    </row>
    <row r="4" spans="1:7" ht="18" customHeight="1">
      <c r="A4" s="252"/>
      <c r="B4" s="299" t="s">
        <v>130</v>
      </c>
      <c r="C4" s="299" t="s">
        <v>0</v>
      </c>
      <c r="D4" s="299" t="s">
        <v>129</v>
      </c>
      <c r="E4" s="299" t="s">
        <v>128</v>
      </c>
      <c r="F4" s="860" t="s">
        <v>488</v>
      </c>
      <c r="G4" s="861"/>
    </row>
    <row r="5" spans="1:7" ht="18" customHeight="1">
      <c r="A5" s="251"/>
      <c r="B5" s="301" t="s">
        <v>127</v>
      </c>
      <c r="C5" s="301" t="s">
        <v>82</v>
      </c>
      <c r="D5" s="410" t="s">
        <v>126</v>
      </c>
      <c r="E5" s="301" t="s">
        <v>125</v>
      </c>
      <c r="F5" s="301" t="s">
        <v>326</v>
      </c>
      <c r="G5" s="301" t="s">
        <v>125</v>
      </c>
    </row>
    <row r="6" spans="1:7" ht="18" customHeight="1">
      <c r="A6" s="251"/>
      <c r="B6" s="301"/>
      <c r="C6" s="297" t="s">
        <v>497</v>
      </c>
      <c r="D6" s="297" t="s">
        <v>497</v>
      </c>
      <c r="E6" s="297" t="s">
        <v>497</v>
      </c>
      <c r="F6" s="297" t="s">
        <v>497</v>
      </c>
      <c r="G6" s="297" t="s">
        <v>497</v>
      </c>
    </row>
    <row r="7" spans="1:7" ht="18" customHeight="1">
      <c r="A7" s="251"/>
      <c r="B7" s="409"/>
      <c r="C7" s="408"/>
      <c r="D7" s="408"/>
      <c r="E7" s="408"/>
      <c r="F7" s="408"/>
      <c r="G7" s="408"/>
    </row>
    <row r="8" spans="1:7" ht="18" customHeight="1">
      <c r="A8" s="403" t="s">
        <v>123</v>
      </c>
      <c r="B8" s="34" t="s">
        <v>99</v>
      </c>
      <c r="C8" s="402">
        <v>4280.3906141591206</v>
      </c>
      <c r="D8" s="402">
        <v>4171.1725565259903</v>
      </c>
      <c r="E8" s="402">
        <v>24602.875751842461</v>
      </c>
      <c r="F8" s="402">
        <v>108.94410614655983</v>
      </c>
      <c r="G8" s="402">
        <v>111.75838412118449</v>
      </c>
    </row>
    <row r="9" spans="1:7" ht="18" customHeight="1">
      <c r="A9" s="403" t="s">
        <v>122</v>
      </c>
      <c r="B9" s="34" t="s">
        <v>89</v>
      </c>
      <c r="C9" s="402">
        <v>1000</v>
      </c>
      <c r="D9" s="402">
        <v>940</v>
      </c>
      <c r="E9" s="402">
        <v>5757.41</v>
      </c>
      <c r="F9" s="402">
        <v>96.907216494845358</v>
      </c>
      <c r="G9" s="402">
        <v>93.297844757737806</v>
      </c>
    </row>
    <row r="10" spans="1:7" ht="18" customHeight="1">
      <c r="A10" s="403" t="s">
        <v>121</v>
      </c>
      <c r="B10" s="34" t="s">
        <v>383</v>
      </c>
      <c r="C10" s="402">
        <v>900</v>
      </c>
      <c r="D10" s="402">
        <v>910</v>
      </c>
      <c r="E10" s="402">
        <v>5329.8</v>
      </c>
      <c r="F10" s="402">
        <v>103.40909090909092</v>
      </c>
      <c r="G10" s="402">
        <v>100.94891755213365</v>
      </c>
    </row>
    <row r="11" spans="1:7" ht="18" customHeight="1">
      <c r="A11" s="403" t="s">
        <v>120</v>
      </c>
      <c r="B11" s="34" t="s">
        <v>99</v>
      </c>
      <c r="C11" s="402">
        <v>78.398037000000002</v>
      </c>
      <c r="D11" s="402">
        <v>62.003037000000006</v>
      </c>
      <c r="E11" s="402">
        <v>528.38446899999985</v>
      </c>
      <c r="F11" s="402">
        <v>77.779914948065638</v>
      </c>
      <c r="G11" s="402">
        <v>117.90201745987856</v>
      </c>
    </row>
    <row r="12" spans="1:7" ht="18" customHeight="1">
      <c r="A12" s="403" t="s">
        <v>522</v>
      </c>
      <c r="B12" s="34" t="s">
        <v>89</v>
      </c>
      <c r="C12" s="402">
        <v>1130.3318479999998</v>
      </c>
      <c r="D12" s="402">
        <v>915.3900000000001</v>
      </c>
      <c r="E12" s="402">
        <v>6073.3535749000011</v>
      </c>
      <c r="F12" s="402">
        <v>107.3922428963608</v>
      </c>
      <c r="G12" s="402">
        <v>158.11889404962105</v>
      </c>
    </row>
    <row r="13" spans="1:7" ht="18" customHeight="1">
      <c r="A13" s="403" t="s">
        <v>521</v>
      </c>
      <c r="B13" s="34" t="s">
        <v>89</v>
      </c>
      <c r="C13" s="402">
        <v>103.586</v>
      </c>
      <c r="D13" s="402">
        <v>111</v>
      </c>
      <c r="E13" s="402">
        <v>663.14800000000002</v>
      </c>
      <c r="F13" s="402">
        <v>102.71785902667887</v>
      </c>
      <c r="G13" s="402">
        <v>106.68970521279284</v>
      </c>
    </row>
    <row r="14" spans="1:7" ht="18" customHeight="1">
      <c r="A14" s="403" t="s">
        <v>119</v>
      </c>
      <c r="B14" s="34" t="s">
        <v>89</v>
      </c>
      <c r="C14" s="402">
        <v>261.04638550050447</v>
      </c>
      <c r="D14" s="402">
        <v>245.55667705239944</v>
      </c>
      <c r="E14" s="402">
        <v>1463.3518693924711</v>
      </c>
      <c r="F14" s="402">
        <v>108.55678581890101</v>
      </c>
      <c r="G14" s="402">
        <v>109.0823367341317</v>
      </c>
    </row>
    <row r="15" spans="1:7" ht="18" customHeight="1">
      <c r="A15" s="403" t="s">
        <v>118</v>
      </c>
      <c r="B15" s="34" t="s">
        <v>111</v>
      </c>
      <c r="C15" s="402">
        <v>137.24935031136926</v>
      </c>
      <c r="D15" s="402">
        <v>137.38040517154991</v>
      </c>
      <c r="E15" s="402">
        <v>775.26968662130469</v>
      </c>
      <c r="F15" s="402">
        <v>102.403063796635</v>
      </c>
      <c r="G15" s="402">
        <v>105.09447746923406</v>
      </c>
    </row>
    <row r="16" spans="1:7" ht="18" customHeight="1">
      <c r="A16" s="403" t="s">
        <v>117</v>
      </c>
      <c r="B16" s="34" t="s">
        <v>99</v>
      </c>
      <c r="C16" s="402">
        <v>11.171138455166897</v>
      </c>
      <c r="D16" s="402">
        <v>11.379833382678084</v>
      </c>
      <c r="E16" s="402">
        <v>64.56964105448418</v>
      </c>
      <c r="F16" s="402">
        <v>114.63180507492</v>
      </c>
      <c r="G16" s="402">
        <v>103.742777768747</v>
      </c>
    </row>
    <row r="17" spans="1:7" ht="18" customHeight="1">
      <c r="A17" s="403" t="s">
        <v>116</v>
      </c>
      <c r="B17" s="34" t="s">
        <v>89</v>
      </c>
      <c r="C17" s="402">
        <v>91.151600000000002</v>
      </c>
      <c r="D17" s="402">
        <v>23.492000000000001</v>
      </c>
      <c r="E17" s="402">
        <v>1062.949158297336</v>
      </c>
      <c r="F17" s="402">
        <v>25.872585858850833</v>
      </c>
      <c r="G17" s="402">
        <v>82.561724590226248</v>
      </c>
    </row>
    <row r="18" spans="1:7" ht="18" customHeight="1">
      <c r="A18" s="403" t="s">
        <v>115</v>
      </c>
      <c r="B18" s="34" t="s">
        <v>89</v>
      </c>
      <c r="C18" s="402">
        <v>26.8654946646068</v>
      </c>
      <c r="D18" s="402">
        <v>26.465218948729902</v>
      </c>
      <c r="E18" s="402">
        <v>159.85981773434409</v>
      </c>
      <c r="F18" s="402">
        <v>105.79518584176566</v>
      </c>
      <c r="G18" s="402">
        <v>109.1205650329923</v>
      </c>
    </row>
    <row r="19" spans="1:7" ht="18" customHeight="1">
      <c r="A19" s="403" t="s">
        <v>114</v>
      </c>
      <c r="B19" s="34" t="s">
        <v>89</v>
      </c>
      <c r="C19" s="402">
        <v>920.52411676450913</v>
      </c>
      <c r="D19" s="402">
        <v>949.13523190011404</v>
      </c>
      <c r="E19" s="402">
        <v>6343.5821007362365</v>
      </c>
      <c r="F19" s="402">
        <v>100.82992849055201</v>
      </c>
      <c r="G19" s="402">
        <v>98.491525861154216</v>
      </c>
    </row>
    <row r="20" spans="1:7" ht="18" customHeight="1">
      <c r="A20" s="403" t="s">
        <v>113</v>
      </c>
      <c r="B20" s="34" t="s">
        <v>89</v>
      </c>
      <c r="C20" s="402">
        <v>625.42920421591361</v>
      </c>
      <c r="D20" s="402">
        <v>644.86837657989963</v>
      </c>
      <c r="E20" s="402">
        <v>3334.0214026166173</v>
      </c>
      <c r="F20" s="402">
        <v>116.87281658409701</v>
      </c>
      <c r="G20" s="402">
        <v>113.99925441658343</v>
      </c>
    </row>
    <row r="21" spans="1:7" ht="18" customHeight="1">
      <c r="A21" s="403" t="s">
        <v>112</v>
      </c>
      <c r="B21" s="34" t="s">
        <v>111</v>
      </c>
      <c r="C21" s="402">
        <v>435.29626450250186</v>
      </c>
      <c r="D21" s="402">
        <v>463.5621331225467</v>
      </c>
      <c r="E21" s="402">
        <v>2383.7805589821978</v>
      </c>
      <c r="F21" s="402">
        <v>109.4621161744266</v>
      </c>
      <c r="G21" s="402">
        <v>110.652491964606</v>
      </c>
    </row>
    <row r="22" spans="1:7" ht="18" customHeight="1">
      <c r="A22" s="405" t="s">
        <v>110</v>
      </c>
      <c r="B22" s="34" t="s">
        <v>109</v>
      </c>
      <c r="C22" s="402">
        <v>514.77431484291935</v>
      </c>
      <c r="D22" s="402">
        <v>519.8151025309802</v>
      </c>
      <c r="E22" s="402">
        <v>2897.5573460681753</v>
      </c>
      <c r="F22" s="402">
        <v>102.74912612502601</v>
      </c>
      <c r="G22" s="402">
        <v>102.91382047129778</v>
      </c>
    </row>
    <row r="23" spans="1:7" ht="18" customHeight="1">
      <c r="A23" s="405" t="s">
        <v>108</v>
      </c>
      <c r="B23" s="34" t="s">
        <v>386</v>
      </c>
      <c r="C23" s="402">
        <v>53.785498671064893</v>
      </c>
      <c r="D23" s="402">
        <v>54.406005265728979</v>
      </c>
      <c r="E23" s="402">
        <v>288.68485543104998</v>
      </c>
      <c r="F23" s="402">
        <v>102.284490983453</v>
      </c>
      <c r="G23" s="402">
        <v>105.32029728322527</v>
      </c>
    </row>
    <row r="24" spans="1:7" ht="27" customHeight="1">
      <c r="A24" s="407" t="s">
        <v>385</v>
      </c>
      <c r="B24" s="34" t="s">
        <v>89</v>
      </c>
      <c r="C24" s="402">
        <v>95.760475902673235</v>
      </c>
      <c r="D24" s="402">
        <v>98.525985189956913</v>
      </c>
      <c r="E24" s="402">
        <v>566.41921411723649</v>
      </c>
      <c r="F24" s="402">
        <v>106.066279948016</v>
      </c>
      <c r="G24" s="402">
        <v>109.40347700941699</v>
      </c>
    </row>
    <row r="25" spans="1:7" ht="18" customHeight="1">
      <c r="A25" s="403" t="s">
        <v>107</v>
      </c>
      <c r="B25" s="34" t="s">
        <v>95</v>
      </c>
      <c r="C25" s="402">
        <v>425.05380273817843</v>
      </c>
      <c r="D25" s="402">
        <v>443.01101390932325</v>
      </c>
      <c r="E25" s="402">
        <v>2457.9695127028149</v>
      </c>
      <c r="F25" s="402">
        <v>111.844887071184</v>
      </c>
      <c r="G25" s="402">
        <v>108.3893524956104</v>
      </c>
    </row>
    <row r="26" spans="1:7" ht="18" customHeight="1">
      <c r="A26" s="406" t="s">
        <v>106</v>
      </c>
      <c r="B26" s="34" t="s">
        <v>105</v>
      </c>
      <c r="C26" s="402">
        <v>25.416790607266112</v>
      </c>
      <c r="D26" s="402">
        <v>26.591859798652223</v>
      </c>
      <c r="E26" s="402">
        <v>135.68740322623432</v>
      </c>
      <c r="F26" s="402">
        <v>101.695359992097</v>
      </c>
      <c r="G26" s="402">
        <v>106.68596993170082</v>
      </c>
    </row>
    <row r="27" spans="1:7" ht="18" customHeight="1">
      <c r="A27" s="403" t="s">
        <v>384</v>
      </c>
      <c r="B27" s="34" t="s">
        <v>99</v>
      </c>
      <c r="C27" s="402">
        <v>207.946</v>
      </c>
      <c r="D27" s="402">
        <v>200.76</v>
      </c>
      <c r="E27" s="402">
        <v>1156.3208500000001</v>
      </c>
      <c r="F27" s="402">
        <v>113.03672173237391</v>
      </c>
      <c r="G27" s="402">
        <v>98.197046250781597</v>
      </c>
    </row>
    <row r="28" spans="1:7" ht="18" customHeight="1">
      <c r="A28" s="403" t="s">
        <v>104</v>
      </c>
      <c r="B28" s="34" t="s">
        <v>89</v>
      </c>
      <c r="C28" s="402">
        <v>241.03716647262141</v>
      </c>
      <c r="D28" s="402">
        <v>269.05463812208853</v>
      </c>
      <c r="E28" s="402">
        <v>1410.9846386330844</v>
      </c>
      <c r="F28" s="402">
        <v>96.153768572801397</v>
      </c>
      <c r="G28" s="402">
        <v>94.974944699884759</v>
      </c>
    </row>
    <row r="29" spans="1:7" ht="18" customHeight="1">
      <c r="A29" s="403" t="s">
        <v>103</v>
      </c>
      <c r="B29" s="34" t="s">
        <v>89</v>
      </c>
      <c r="C29" s="402">
        <v>83.819299753466737</v>
      </c>
      <c r="D29" s="402">
        <v>84.592856090289672</v>
      </c>
      <c r="E29" s="402">
        <v>468.02677828019887</v>
      </c>
      <c r="F29" s="402">
        <v>112.95165212529</v>
      </c>
      <c r="G29" s="402">
        <v>114.46722958055973</v>
      </c>
    </row>
    <row r="30" spans="1:7" ht="18" customHeight="1">
      <c r="A30" s="403" t="s">
        <v>102</v>
      </c>
      <c r="B30" s="34" t="s">
        <v>101</v>
      </c>
      <c r="C30" s="402">
        <v>8.4857609898213795</v>
      </c>
      <c r="D30" s="402">
        <v>8.3330417960491197</v>
      </c>
      <c r="E30" s="402">
        <v>47.644503683232564</v>
      </c>
      <c r="F30" s="402">
        <v>112.41610834007393</v>
      </c>
      <c r="G30" s="402">
        <v>107.36900620677349</v>
      </c>
    </row>
    <row r="31" spans="1:7" ht="18" customHeight="1">
      <c r="A31" s="403" t="s">
        <v>100</v>
      </c>
      <c r="B31" s="34" t="s">
        <v>99</v>
      </c>
      <c r="C31" s="402">
        <v>1750.0313441066266</v>
      </c>
      <c r="D31" s="402">
        <v>1792.9755243670195</v>
      </c>
      <c r="E31" s="402">
        <v>10370.886685597467</v>
      </c>
      <c r="F31" s="402">
        <v>152.19513269341999</v>
      </c>
      <c r="G31" s="402">
        <v>159.51570661726876</v>
      </c>
    </row>
    <row r="32" spans="1:7" ht="18" customHeight="1">
      <c r="A32" s="405" t="s">
        <v>98</v>
      </c>
      <c r="B32" s="34" t="s">
        <v>89</v>
      </c>
      <c r="C32" s="402">
        <v>532.00707475065099</v>
      </c>
      <c r="D32" s="402">
        <v>537.5640311057598</v>
      </c>
      <c r="E32" s="402">
        <v>3053.9050960502454</v>
      </c>
      <c r="F32" s="402">
        <v>110.50779218050599</v>
      </c>
      <c r="G32" s="402">
        <v>110.0782787860431</v>
      </c>
    </row>
    <row r="33" spans="1:7" ht="18" customHeight="1">
      <c r="A33" s="403" t="s">
        <v>97</v>
      </c>
      <c r="B33" s="34" t="s">
        <v>89</v>
      </c>
      <c r="C33" s="402">
        <v>626.15272889338416</v>
      </c>
      <c r="D33" s="402">
        <v>624.51379716520933</v>
      </c>
      <c r="E33" s="402">
        <v>3152.3351132371545</v>
      </c>
      <c r="F33" s="402">
        <v>127.55460177063999</v>
      </c>
      <c r="G33" s="402">
        <v>110.09997861406369</v>
      </c>
    </row>
    <row r="34" spans="1:7" ht="18" customHeight="1">
      <c r="A34" s="403" t="s">
        <v>96</v>
      </c>
      <c r="B34" s="34" t="s">
        <v>95</v>
      </c>
      <c r="C34" s="402">
        <v>21.939295999999999</v>
      </c>
      <c r="D34" s="402">
        <v>20.940242999999999</v>
      </c>
      <c r="E34" s="402">
        <v>110.33646300000001</v>
      </c>
      <c r="F34" s="402">
        <v>117.75984569702698</v>
      </c>
      <c r="G34" s="402">
        <v>111.07624187853524</v>
      </c>
    </row>
    <row r="35" spans="1:7" ht="26.25" customHeight="1">
      <c r="A35" s="403" t="s">
        <v>520</v>
      </c>
      <c r="B35" s="404" t="s">
        <v>519</v>
      </c>
      <c r="C35" s="402">
        <v>17.5836685966297</v>
      </c>
      <c r="D35" s="402">
        <v>14.192469906357701</v>
      </c>
      <c r="E35" s="402">
        <v>109.745</v>
      </c>
      <c r="F35" s="402">
        <v>90.147137081440633</v>
      </c>
      <c r="G35" s="402">
        <v>80.819788471783156</v>
      </c>
    </row>
    <row r="36" spans="1:7" ht="18" customHeight="1">
      <c r="A36" s="403" t="s">
        <v>94</v>
      </c>
      <c r="B36" s="34" t="s">
        <v>93</v>
      </c>
      <c r="C36" s="402">
        <v>1074.0868822041898</v>
      </c>
      <c r="D36" s="402">
        <v>1093.0615672410402</v>
      </c>
      <c r="E36" s="402">
        <v>6751.4100679344519</v>
      </c>
      <c r="F36" s="402">
        <v>106.31713621645017</v>
      </c>
      <c r="G36" s="402">
        <v>129.2124812663869</v>
      </c>
    </row>
    <row r="37" spans="1:7" ht="18" customHeight="1">
      <c r="A37" s="403" t="s">
        <v>92</v>
      </c>
      <c r="B37" s="34" t="s">
        <v>91</v>
      </c>
      <c r="C37" s="402">
        <v>29.755215601288157</v>
      </c>
      <c r="D37" s="402">
        <v>29.215368852036661</v>
      </c>
      <c r="E37" s="402">
        <v>154.9400980315624</v>
      </c>
      <c r="F37" s="402">
        <v>97.818223631555441</v>
      </c>
      <c r="G37" s="402">
        <v>112.84661462231063</v>
      </c>
    </row>
    <row r="38" spans="1:7" ht="18" customHeight="1">
      <c r="A38" s="403" t="s">
        <v>90</v>
      </c>
      <c r="B38" s="34" t="s">
        <v>89</v>
      </c>
      <c r="C38" s="402">
        <v>253.51563186707349</v>
      </c>
      <c r="D38" s="402">
        <v>257.41880966793912</v>
      </c>
      <c r="E38" s="402">
        <v>1570.2640254823723</v>
      </c>
      <c r="F38" s="402">
        <v>92.554079810207</v>
      </c>
      <c r="G38" s="402">
        <v>94.939771834319615</v>
      </c>
    </row>
    <row r="39" spans="1:7" ht="18" customHeight="1">
      <c r="A39" s="403" t="s">
        <v>88</v>
      </c>
      <c r="B39" s="34" t="s">
        <v>87</v>
      </c>
      <c r="C39" s="402">
        <v>20.004449999999999</v>
      </c>
      <c r="D39" s="402">
        <v>20.103853999999998</v>
      </c>
      <c r="E39" s="402">
        <v>109.67655799999999</v>
      </c>
      <c r="F39" s="402">
        <v>108.15187788561542</v>
      </c>
      <c r="G39" s="402">
        <v>109.68417930352166</v>
      </c>
    </row>
    <row r="40" spans="1:7" ht="18" customHeight="1">
      <c r="A40" s="403" t="s">
        <v>86</v>
      </c>
      <c r="B40" s="34" t="s">
        <v>383</v>
      </c>
      <c r="C40" s="402">
        <v>278.13475672500033</v>
      </c>
      <c r="D40" s="402">
        <v>284.2401547868792</v>
      </c>
      <c r="E40" s="402">
        <v>1617.6732190312371</v>
      </c>
      <c r="F40" s="402">
        <v>108.189151357442</v>
      </c>
      <c r="G40" s="402">
        <v>108.09248724540805</v>
      </c>
    </row>
    <row r="41" spans="1:7" ht="15">
      <c r="A41" s="250"/>
    </row>
    <row r="42" spans="1:7" ht="15"/>
    <row r="43" spans="1:7" ht="15"/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F4:G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64"/>
  <sheetViews>
    <sheetView workbookViewId="0">
      <selection activeCell="K13" sqref="K13"/>
    </sheetView>
  </sheetViews>
  <sheetFormatPr defaultRowHeight="18" customHeight="1"/>
  <cols>
    <col min="1" max="1" width="20.77734375" style="249" customWidth="1"/>
    <col min="2" max="2" width="9.5546875" style="249" customWidth="1"/>
    <col min="3" max="3" width="9.109375" style="249" customWidth="1"/>
    <col min="4" max="4" width="8.77734375" style="249" customWidth="1"/>
    <col min="5" max="6" width="10.21875" style="249" customWidth="1"/>
    <col min="7" max="237" width="8.88671875" style="249"/>
    <col min="238" max="238" width="26.33203125" style="249" customWidth="1"/>
    <col min="239" max="239" width="8" style="249" bestFit="1" customWidth="1"/>
    <col min="240" max="240" width="6.109375" style="249" bestFit="1" customWidth="1"/>
    <col min="241" max="241" width="5.44140625" style="249" bestFit="1" customWidth="1"/>
    <col min="242" max="242" width="5.88671875" style="249" bestFit="1" customWidth="1"/>
    <col min="243" max="244" width="8.33203125" style="249" customWidth="1"/>
    <col min="245" max="493" width="8.88671875" style="249"/>
    <col min="494" max="494" width="26.33203125" style="249" customWidth="1"/>
    <col min="495" max="495" width="8" style="249" bestFit="1" customWidth="1"/>
    <col min="496" max="496" width="6.109375" style="249" bestFit="1" customWidth="1"/>
    <col min="497" max="497" width="5.44140625" style="249" bestFit="1" customWidth="1"/>
    <col min="498" max="498" width="5.88671875" style="249" bestFit="1" customWidth="1"/>
    <col min="499" max="500" width="8.33203125" style="249" customWidth="1"/>
    <col min="501" max="749" width="8.88671875" style="249"/>
    <col min="750" max="750" width="26.33203125" style="249" customWidth="1"/>
    <col min="751" max="751" width="8" style="249" bestFit="1" customWidth="1"/>
    <col min="752" max="752" width="6.109375" style="249" bestFit="1" customWidth="1"/>
    <col min="753" max="753" width="5.44140625" style="249" bestFit="1" customWidth="1"/>
    <col min="754" max="754" width="5.88671875" style="249" bestFit="1" customWidth="1"/>
    <col min="755" max="756" width="8.33203125" style="249" customWidth="1"/>
    <col min="757" max="1005" width="8.88671875" style="249"/>
    <col min="1006" max="1006" width="26.33203125" style="249" customWidth="1"/>
    <col min="1007" max="1007" width="8" style="249" bestFit="1" customWidth="1"/>
    <col min="1008" max="1008" width="6.109375" style="249" bestFit="1" customWidth="1"/>
    <col min="1009" max="1009" width="5.44140625" style="249" bestFit="1" customWidth="1"/>
    <col min="1010" max="1010" width="5.88671875" style="249" bestFit="1" customWidth="1"/>
    <col min="1011" max="1012" width="8.33203125" style="249" customWidth="1"/>
    <col min="1013" max="1261" width="8.88671875" style="249"/>
    <col min="1262" max="1262" width="26.33203125" style="249" customWidth="1"/>
    <col min="1263" max="1263" width="8" style="249" bestFit="1" customWidth="1"/>
    <col min="1264" max="1264" width="6.109375" style="249" bestFit="1" customWidth="1"/>
    <col min="1265" max="1265" width="5.44140625" style="249" bestFit="1" customWidth="1"/>
    <col min="1266" max="1266" width="5.88671875" style="249" bestFit="1" customWidth="1"/>
    <col min="1267" max="1268" width="8.33203125" style="249" customWidth="1"/>
    <col min="1269" max="1517" width="8.88671875" style="249"/>
    <col min="1518" max="1518" width="26.33203125" style="249" customWidth="1"/>
    <col min="1519" max="1519" width="8" style="249" bestFit="1" customWidth="1"/>
    <col min="1520" max="1520" width="6.109375" style="249" bestFit="1" customWidth="1"/>
    <col min="1521" max="1521" width="5.44140625" style="249" bestFit="1" customWidth="1"/>
    <col min="1522" max="1522" width="5.88671875" style="249" bestFit="1" customWidth="1"/>
    <col min="1523" max="1524" width="8.33203125" style="249" customWidth="1"/>
    <col min="1525" max="1773" width="8.88671875" style="249"/>
    <col min="1774" max="1774" width="26.33203125" style="249" customWidth="1"/>
    <col min="1775" max="1775" width="8" style="249" bestFit="1" customWidth="1"/>
    <col min="1776" max="1776" width="6.109375" style="249" bestFit="1" customWidth="1"/>
    <col min="1777" max="1777" width="5.44140625" style="249" bestFit="1" customWidth="1"/>
    <col min="1778" max="1778" width="5.88671875" style="249" bestFit="1" customWidth="1"/>
    <col min="1779" max="1780" width="8.33203125" style="249" customWidth="1"/>
    <col min="1781" max="2029" width="8.88671875" style="249"/>
    <col min="2030" max="2030" width="26.33203125" style="249" customWidth="1"/>
    <col min="2031" max="2031" width="8" style="249" bestFit="1" customWidth="1"/>
    <col min="2032" max="2032" width="6.109375" style="249" bestFit="1" customWidth="1"/>
    <col min="2033" max="2033" width="5.44140625" style="249" bestFit="1" customWidth="1"/>
    <col min="2034" max="2034" width="5.88671875" style="249" bestFit="1" customWidth="1"/>
    <col min="2035" max="2036" width="8.33203125" style="249" customWidth="1"/>
    <col min="2037" max="2285" width="8.88671875" style="249"/>
    <col min="2286" max="2286" width="26.33203125" style="249" customWidth="1"/>
    <col min="2287" max="2287" width="8" style="249" bestFit="1" customWidth="1"/>
    <col min="2288" max="2288" width="6.109375" style="249" bestFit="1" customWidth="1"/>
    <col min="2289" max="2289" width="5.44140625" style="249" bestFit="1" customWidth="1"/>
    <col min="2290" max="2290" width="5.88671875" style="249" bestFit="1" customWidth="1"/>
    <col min="2291" max="2292" width="8.33203125" style="249" customWidth="1"/>
    <col min="2293" max="2541" width="8.88671875" style="249"/>
    <col min="2542" max="2542" width="26.33203125" style="249" customWidth="1"/>
    <col min="2543" max="2543" width="8" style="249" bestFit="1" customWidth="1"/>
    <col min="2544" max="2544" width="6.109375" style="249" bestFit="1" customWidth="1"/>
    <col min="2545" max="2545" width="5.44140625" style="249" bestFit="1" customWidth="1"/>
    <col min="2546" max="2546" width="5.88671875" style="249" bestFit="1" customWidth="1"/>
    <col min="2547" max="2548" width="8.33203125" style="249" customWidth="1"/>
    <col min="2549" max="2797" width="8.88671875" style="249"/>
    <col min="2798" max="2798" width="26.33203125" style="249" customWidth="1"/>
    <col min="2799" max="2799" width="8" style="249" bestFit="1" customWidth="1"/>
    <col min="2800" max="2800" width="6.109375" style="249" bestFit="1" customWidth="1"/>
    <col min="2801" max="2801" width="5.44140625" style="249" bestFit="1" customWidth="1"/>
    <col min="2802" max="2802" width="5.88671875" style="249" bestFit="1" customWidth="1"/>
    <col min="2803" max="2804" width="8.33203125" style="249" customWidth="1"/>
    <col min="2805" max="3053" width="8.88671875" style="249"/>
    <col min="3054" max="3054" width="26.33203125" style="249" customWidth="1"/>
    <col min="3055" max="3055" width="8" style="249" bestFit="1" customWidth="1"/>
    <col min="3056" max="3056" width="6.109375" style="249" bestFit="1" customWidth="1"/>
    <col min="3057" max="3057" width="5.44140625" style="249" bestFit="1" customWidth="1"/>
    <col min="3058" max="3058" width="5.88671875" style="249" bestFit="1" customWidth="1"/>
    <col min="3059" max="3060" width="8.33203125" style="249" customWidth="1"/>
    <col min="3061" max="3309" width="8.88671875" style="249"/>
    <col min="3310" max="3310" width="26.33203125" style="249" customWidth="1"/>
    <col min="3311" max="3311" width="8" style="249" bestFit="1" customWidth="1"/>
    <col min="3312" max="3312" width="6.109375" style="249" bestFit="1" customWidth="1"/>
    <col min="3313" max="3313" width="5.44140625" style="249" bestFit="1" customWidth="1"/>
    <col min="3314" max="3314" width="5.88671875" style="249" bestFit="1" customWidth="1"/>
    <col min="3315" max="3316" width="8.33203125" style="249" customWidth="1"/>
    <col min="3317" max="3565" width="8.88671875" style="249"/>
    <col min="3566" max="3566" width="26.33203125" style="249" customWidth="1"/>
    <col min="3567" max="3567" width="8" style="249" bestFit="1" customWidth="1"/>
    <col min="3568" max="3568" width="6.109375" style="249" bestFit="1" customWidth="1"/>
    <col min="3569" max="3569" width="5.44140625" style="249" bestFit="1" customWidth="1"/>
    <col min="3570" max="3570" width="5.88671875" style="249" bestFit="1" customWidth="1"/>
    <col min="3571" max="3572" width="8.33203125" style="249" customWidth="1"/>
    <col min="3573" max="3821" width="8.88671875" style="249"/>
    <col min="3822" max="3822" width="26.33203125" style="249" customWidth="1"/>
    <col min="3823" max="3823" width="8" style="249" bestFit="1" customWidth="1"/>
    <col min="3824" max="3824" width="6.109375" style="249" bestFit="1" customWidth="1"/>
    <col min="3825" max="3825" width="5.44140625" style="249" bestFit="1" customWidth="1"/>
    <col min="3826" max="3826" width="5.88671875" style="249" bestFit="1" customWidth="1"/>
    <col min="3827" max="3828" width="8.33203125" style="249" customWidth="1"/>
    <col min="3829" max="4077" width="8.88671875" style="249"/>
    <col min="4078" max="4078" width="26.33203125" style="249" customWidth="1"/>
    <col min="4079" max="4079" width="8" style="249" bestFit="1" customWidth="1"/>
    <col min="4080" max="4080" width="6.109375" style="249" bestFit="1" customWidth="1"/>
    <col min="4081" max="4081" width="5.44140625" style="249" bestFit="1" customWidth="1"/>
    <col min="4082" max="4082" width="5.88671875" style="249" bestFit="1" customWidth="1"/>
    <col min="4083" max="4084" width="8.33203125" style="249" customWidth="1"/>
    <col min="4085" max="4333" width="8.88671875" style="249"/>
    <col min="4334" max="4334" width="26.33203125" style="249" customWidth="1"/>
    <col min="4335" max="4335" width="8" style="249" bestFit="1" customWidth="1"/>
    <col min="4336" max="4336" width="6.109375" style="249" bestFit="1" customWidth="1"/>
    <col min="4337" max="4337" width="5.44140625" style="249" bestFit="1" customWidth="1"/>
    <col min="4338" max="4338" width="5.88671875" style="249" bestFit="1" customWidth="1"/>
    <col min="4339" max="4340" width="8.33203125" style="249" customWidth="1"/>
    <col min="4341" max="4589" width="8.88671875" style="249"/>
    <col min="4590" max="4590" width="26.33203125" style="249" customWidth="1"/>
    <col min="4591" max="4591" width="8" style="249" bestFit="1" customWidth="1"/>
    <col min="4592" max="4592" width="6.109375" style="249" bestFit="1" customWidth="1"/>
    <col min="4593" max="4593" width="5.44140625" style="249" bestFit="1" customWidth="1"/>
    <col min="4594" max="4594" width="5.88671875" style="249" bestFit="1" customWidth="1"/>
    <col min="4595" max="4596" width="8.33203125" style="249" customWidth="1"/>
    <col min="4597" max="4845" width="8.88671875" style="249"/>
    <col min="4846" max="4846" width="26.33203125" style="249" customWidth="1"/>
    <col min="4847" max="4847" width="8" style="249" bestFit="1" customWidth="1"/>
    <col min="4848" max="4848" width="6.109375" style="249" bestFit="1" customWidth="1"/>
    <col min="4849" max="4849" width="5.44140625" style="249" bestFit="1" customWidth="1"/>
    <col min="4850" max="4850" width="5.88671875" style="249" bestFit="1" customWidth="1"/>
    <col min="4851" max="4852" width="8.33203125" style="249" customWidth="1"/>
    <col min="4853" max="5101" width="8.88671875" style="249"/>
    <col min="5102" max="5102" width="26.33203125" style="249" customWidth="1"/>
    <col min="5103" max="5103" width="8" style="249" bestFit="1" customWidth="1"/>
    <col min="5104" max="5104" width="6.109375" style="249" bestFit="1" customWidth="1"/>
    <col min="5105" max="5105" width="5.44140625" style="249" bestFit="1" customWidth="1"/>
    <col min="5106" max="5106" width="5.88671875" style="249" bestFit="1" customWidth="1"/>
    <col min="5107" max="5108" width="8.33203125" style="249" customWidth="1"/>
    <col min="5109" max="5357" width="8.88671875" style="249"/>
    <col min="5358" max="5358" width="26.33203125" style="249" customWidth="1"/>
    <col min="5359" max="5359" width="8" style="249" bestFit="1" customWidth="1"/>
    <col min="5360" max="5360" width="6.109375" style="249" bestFit="1" customWidth="1"/>
    <col min="5361" max="5361" width="5.44140625" style="249" bestFit="1" customWidth="1"/>
    <col min="5362" max="5362" width="5.88671875" style="249" bestFit="1" customWidth="1"/>
    <col min="5363" max="5364" width="8.33203125" style="249" customWidth="1"/>
    <col min="5365" max="5613" width="8.88671875" style="249"/>
    <col min="5614" max="5614" width="26.33203125" style="249" customWidth="1"/>
    <col min="5615" max="5615" width="8" style="249" bestFit="1" customWidth="1"/>
    <col min="5616" max="5616" width="6.109375" style="249" bestFit="1" customWidth="1"/>
    <col min="5617" max="5617" width="5.44140625" style="249" bestFit="1" customWidth="1"/>
    <col min="5618" max="5618" width="5.88671875" style="249" bestFit="1" customWidth="1"/>
    <col min="5619" max="5620" width="8.33203125" style="249" customWidth="1"/>
    <col min="5621" max="5869" width="8.88671875" style="249"/>
    <col min="5870" max="5870" width="26.33203125" style="249" customWidth="1"/>
    <col min="5871" max="5871" width="8" style="249" bestFit="1" customWidth="1"/>
    <col min="5872" max="5872" width="6.109375" style="249" bestFit="1" customWidth="1"/>
    <col min="5873" max="5873" width="5.44140625" style="249" bestFit="1" customWidth="1"/>
    <col min="5874" max="5874" width="5.88671875" style="249" bestFit="1" customWidth="1"/>
    <col min="5875" max="5876" width="8.33203125" style="249" customWidth="1"/>
    <col min="5877" max="6125" width="8.88671875" style="249"/>
    <col min="6126" max="6126" width="26.33203125" style="249" customWidth="1"/>
    <col min="6127" max="6127" width="8" style="249" bestFit="1" customWidth="1"/>
    <col min="6128" max="6128" width="6.109375" style="249" bestFit="1" customWidth="1"/>
    <col min="6129" max="6129" width="5.44140625" style="249" bestFit="1" customWidth="1"/>
    <col min="6130" max="6130" width="5.88671875" style="249" bestFit="1" customWidth="1"/>
    <col min="6131" max="6132" width="8.33203125" style="249" customWidth="1"/>
    <col min="6133" max="6381" width="8.88671875" style="249"/>
    <col min="6382" max="6382" width="26.33203125" style="249" customWidth="1"/>
    <col min="6383" max="6383" width="8" style="249" bestFit="1" customWidth="1"/>
    <col min="6384" max="6384" width="6.109375" style="249" bestFit="1" customWidth="1"/>
    <col min="6385" max="6385" width="5.44140625" style="249" bestFit="1" customWidth="1"/>
    <col min="6386" max="6386" width="5.88671875" style="249" bestFit="1" customWidth="1"/>
    <col min="6387" max="6388" width="8.33203125" style="249" customWidth="1"/>
    <col min="6389" max="6637" width="8.88671875" style="249"/>
    <col min="6638" max="6638" width="26.33203125" style="249" customWidth="1"/>
    <col min="6639" max="6639" width="8" style="249" bestFit="1" customWidth="1"/>
    <col min="6640" max="6640" width="6.109375" style="249" bestFit="1" customWidth="1"/>
    <col min="6641" max="6641" width="5.44140625" style="249" bestFit="1" customWidth="1"/>
    <col min="6642" max="6642" width="5.88671875" style="249" bestFit="1" customWidth="1"/>
    <col min="6643" max="6644" width="8.33203125" style="249" customWidth="1"/>
    <col min="6645" max="6893" width="8.88671875" style="249"/>
    <col min="6894" max="6894" width="26.33203125" style="249" customWidth="1"/>
    <col min="6895" max="6895" width="8" style="249" bestFit="1" customWidth="1"/>
    <col min="6896" max="6896" width="6.109375" style="249" bestFit="1" customWidth="1"/>
    <col min="6897" max="6897" width="5.44140625" style="249" bestFit="1" customWidth="1"/>
    <col min="6898" max="6898" width="5.88671875" style="249" bestFit="1" customWidth="1"/>
    <col min="6899" max="6900" width="8.33203125" style="249" customWidth="1"/>
    <col min="6901" max="7149" width="8.88671875" style="249"/>
    <col min="7150" max="7150" width="26.33203125" style="249" customWidth="1"/>
    <col min="7151" max="7151" width="8" style="249" bestFit="1" customWidth="1"/>
    <col min="7152" max="7152" width="6.109375" style="249" bestFit="1" customWidth="1"/>
    <col min="7153" max="7153" width="5.44140625" style="249" bestFit="1" customWidth="1"/>
    <col min="7154" max="7154" width="5.88671875" style="249" bestFit="1" customWidth="1"/>
    <col min="7155" max="7156" width="8.33203125" style="249" customWidth="1"/>
    <col min="7157" max="7405" width="8.88671875" style="249"/>
    <col min="7406" max="7406" width="26.33203125" style="249" customWidth="1"/>
    <col min="7407" max="7407" width="8" style="249" bestFit="1" customWidth="1"/>
    <col min="7408" max="7408" width="6.109375" style="249" bestFit="1" customWidth="1"/>
    <col min="7409" max="7409" width="5.44140625" style="249" bestFit="1" customWidth="1"/>
    <col min="7410" max="7410" width="5.88671875" style="249" bestFit="1" customWidth="1"/>
    <col min="7411" max="7412" width="8.33203125" style="249" customWidth="1"/>
    <col min="7413" max="7661" width="8.88671875" style="249"/>
    <col min="7662" max="7662" width="26.33203125" style="249" customWidth="1"/>
    <col min="7663" max="7663" width="8" style="249" bestFit="1" customWidth="1"/>
    <col min="7664" max="7664" width="6.109375" style="249" bestFit="1" customWidth="1"/>
    <col min="7665" max="7665" width="5.44140625" style="249" bestFit="1" customWidth="1"/>
    <col min="7666" max="7666" width="5.88671875" style="249" bestFit="1" customWidth="1"/>
    <col min="7667" max="7668" width="8.33203125" style="249" customWidth="1"/>
    <col min="7669" max="7917" width="8.88671875" style="249"/>
    <col min="7918" max="7918" width="26.33203125" style="249" customWidth="1"/>
    <col min="7919" max="7919" width="8" style="249" bestFit="1" customWidth="1"/>
    <col min="7920" max="7920" width="6.109375" style="249" bestFit="1" customWidth="1"/>
    <col min="7921" max="7921" width="5.44140625" style="249" bestFit="1" customWidth="1"/>
    <col min="7922" max="7922" width="5.88671875" style="249" bestFit="1" customWidth="1"/>
    <col min="7923" max="7924" width="8.33203125" style="249" customWidth="1"/>
    <col min="7925" max="8173" width="8.88671875" style="249"/>
    <col min="8174" max="8174" width="26.33203125" style="249" customWidth="1"/>
    <col min="8175" max="8175" width="8" style="249" bestFit="1" customWidth="1"/>
    <col min="8176" max="8176" width="6.109375" style="249" bestFit="1" customWidth="1"/>
    <col min="8177" max="8177" width="5.44140625" style="249" bestFit="1" customWidth="1"/>
    <col min="8178" max="8178" width="5.88671875" style="249" bestFit="1" customWidth="1"/>
    <col min="8179" max="8180" width="8.33203125" style="249" customWidth="1"/>
    <col min="8181" max="8429" width="8.88671875" style="249"/>
    <col min="8430" max="8430" width="26.33203125" style="249" customWidth="1"/>
    <col min="8431" max="8431" width="8" style="249" bestFit="1" customWidth="1"/>
    <col min="8432" max="8432" width="6.109375" style="249" bestFit="1" customWidth="1"/>
    <col min="8433" max="8433" width="5.44140625" style="249" bestFit="1" customWidth="1"/>
    <col min="8434" max="8434" width="5.88671875" style="249" bestFit="1" customWidth="1"/>
    <col min="8435" max="8436" width="8.33203125" style="249" customWidth="1"/>
    <col min="8437" max="8685" width="8.88671875" style="249"/>
    <col min="8686" max="8686" width="26.33203125" style="249" customWidth="1"/>
    <col min="8687" max="8687" width="8" style="249" bestFit="1" customWidth="1"/>
    <col min="8688" max="8688" width="6.109375" style="249" bestFit="1" customWidth="1"/>
    <col min="8689" max="8689" width="5.44140625" style="249" bestFit="1" customWidth="1"/>
    <col min="8690" max="8690" width="5.88671875" style="249" bestFit="1" customWidth="1"/>
    <col min="8691" max="8692" width="8.33203125" style="249" customWidth="1"/>
    <col min="8693" max="8941" width="8.88671875" style="249"/>
    <col min="8942" max="8942" width="26.33203125" style="249" customWidth="1"/>
    <col min="8943" max="8943" width="8" style="249" bestFit="1" customWidth="1"/>
    <col min="8944" max="8944" width="6.109375" style="249" bestFit="1" customWidth="1"/>
    <col min="8945" max="8945" width="5.44140625" style="249" bestFit="1" customWidth="1"/>
    <col min="8946" max="8946" width="5.88671875" style="249" bestFit="1" customWidth="1"/>
    <col min="8947" max="8948" width="8.33203125" style="249" customWidth="1"/>
    <col min="8949" max="9197" width="8.88671875" style="249"/>
    <col min="9198" max="9198" width="26.33203125" style="249" customWidth="1"/>
    <col min="9199" max="9199" width="8" style="249" bestFit="1" customWidth="1"/>
    <col min="9200" max="9200" width="6.109375" style="249" bestFit="1" customWidth="1"/>
    <col min="9201" max="9201" width="5.44140625" style="249" bestFit="1" customWidth="1"/>
    <col min="9202" max="9202" width="5.88671875" style="249" bestFit="1" customWidth="1"/>
    <col min="9203" max="9204" width="8.33203125" style="249" customWidth="1"/>
    <col min="9205" max="9453" width="8.88671875" style="249"/>
    <col min="9454" max="9454" width="26.33203125" style="249" customWidth="1"/>
    <col min="9455" max="9455" width="8" style="249" bestFit="1" customWidth="1"/>
    <col min="9456" max="9456" width="6.109375" style="249" bestFit="1" customWidth="1"/>
    <col min="9457" max="9457" width="5.44140625" style="249" bestFit="1" customWidth="1"/>
    <col min="9458" max="9458" width="5.88671875" style="249" bestFit="1" customWidth="1"/>
    <col min="9459" max="9460" width="8.33203125" style="249" customWidth="1"/>
    <col min="9461" max="9709" width="8.88671875" style="249"/>
    <col min="9710" max="9710" width="26.33203125" style="249" customWidth="1"/>
    <col min="9711" max="9711" width="8" style="249" bestFit="1" customWidth="1"/>
    <col min="9712" max="9712" width="6.109375" style="249" bestFit="1" customWidth="1"/>
    <col min="9713" max="9713" width="5.44140625" style="249" bestFit="1" customWidth="1"/>
    <col min="9714" max="9714" width="5.88671875" style="249" bestFit="1" customWidth="1"/>
    <col min="9715" max="9716" width="8.33203125" style="249" customWidth="1"/>
    <col min="9717" max="9965" width="8.88671875" style="249"/>
    <col min="9966" max="9966" width="26.33203125" style="249" customWidth="1"/>
    <col min="9967" max="9967" width="8" style="249" bestFit="1" customWidth="1"/>
    <col min="9968" max="9968" width="6.109375" style="249" bestFit="1" customWidth="1"/>
    <col min="9969" max="9969" width="5.44140625" style="249" bestFit="1" customWidth="1"/>
    <col min="9970" max="9970" width="5.88671875" style="249" bestFit="1" customWidth="1"/>
    <col min="9971" max="9972" width="8.33203125" style="249" customWidth="1"/>
    <col min="9973" max="10221" width="8.88671875" style="249"/>
    <col min="10222" max="10222" width="26.33203125" style="249" customWidth="1"/>
    <col min="10223" max="10223" width="8" style="249" bestFit="1" customWidth="1"/>
    <col min="10224" max="10224" width="6.109375" style="249" bestFit="1" customWidth="1"/>
    <col min="10225" max="10225" width="5.44140625" style="249" bestFit="1" customWidth="1"/>
    <col min="10226" max="10226" width="5.88671875" style="249" bestFit="1" customWidth="1"/>
    <col min="10227" max="10228" width="8.33203125" style="249" customWidth="1"/>
    <col min="10229" max="10477" width="8.88671875" style="249"/>
    <col min="10478" max="10478" width="26.33203125" style="249" customWidth="1"/>
    <col min="10479" max="10479" width="8" style="249" bestFit="1" customWidth="1"/>
    <col min="10480" max="10480" width="6.109375" style="249" bestFit="1" customWidth="1"/>
    <col min="10481" max="10481" width="5.44140625" style="249" bestFit="1" customWidth="1"/>
    <col min="10482" max="10482" width="5.88671875" style="249" bestFit="1" customWidth="1"/>
    <col min="10483" max="10484" width="8.33203125" style="249" customWidth="1"/>
    <col min="10485" max="10733" width="8.88671875" style="249"/>
    <col min="10734" max="10734" width="26.33203125" style="249" customWidth="1"/>
    <col min="10735" max="10735" width="8" style="249" bestFit="1" customWidth="1"/>
    <col min="10736" max="10736" width="6.109375" style="249" bestFit="1" customWidth="1"/>
    <col min="10737" max="10737" width="5.44140625" style="249" bestFit="1" customWidth="1"/>
    <col min="10738" max="10738" width="5.88671875" style="249" bestFit="1" customWidth="1"/>
    <col min="10739" max="10740" width="8.33203125" style="249" customWidth="1"/>
    <col min="10741" max="10989" width="8.88671875" style="249"/>
    <col min="10990" max="10990" width="26.33203125" style="249" customWidth="1"/>
    <col min="10991" max="10991" width="8" style="249" bestFit="1" customWidth="1"/>
    <col min="10992" max="10992" width="6.109375" style="249" bestFit="1" customWidth="1"/>
    <col min="10993" max="10993" width="5.44140625" style="249" bestFit="1" customWidth="1"/>
    <col min="10994" max="10994" width="5.88671875" style="249" bestFit="1" customWidth="1"/>
    <col min="10995" max="10996" width="8.33203125" style="249" customWidth="1"/>
    <col min="10997" max="11245" width="8.88671875" style="249"/>
    <col min="11246" max="11246" width="26.33203125" style="249" customWidth="1"/>
    <col min="11247" max="11247" width="8" style="249" bestFit="1" customWidth="1"/>
    <col min="11248" max="11248" width="6.109375" style="249" bestFit="1" customWidth="1"/>
    <col min="11249" max="11249" width="5.44140625" style="249" bestFit="1" customWidth="1"/>
    <col min="11250" max="11250" width="5.88671875" style="249" bestFit="1" customWidth="1"/>
    <col min="11251" max="11252" width="8.33203125" style="249" customWidth="1"/>
    <col min="11253" max="11501" width="8.88671875" style="249"/>
    <col min="11502" max="11502" width="26.33203125" style="249" customWidth="1"/>
    <col min="11503" max="11503" width="8" style="249" bestFit="1" customWidth="1"/>
    <col min="11504" max="11504" width="6.109375" style="249" bestFit="1" customWidth="1"/>
    <col min="11505" max="11505" width="5.44140625" style="249" bestFit="1" customWidth="1"/>
    <col min="11506" max="11506" width="5.88671875" style="249" bestFit="1" customWidth="1"/>
    <col min="11507" max="11508" width="8.33203125" style="249" customWidth="1"/>
    <col min="11509" max="11757" width="8.88671875" style="249"/>
    <col min="11758" max="11758" width="26.33203125" style="249" customWidth="1"/>
    <col min="11759" max="11759" width="8" style="249" bestFit="1" customWidth="1"/>
    <col min="11760" max="11760" width="6.109375" style="249" bestFit="1" customWidth="1"/>
    <col min="11761" max="11761" width="5.44140625" style="249" bestFit="1" customWidth="1"/>
    <col min="11762" max="11762" width="5.88671875" style="249" bestFit="1" customWidth="1"/>
    <col min="11763" max="11764" width="8.33203125" style="249" customWidth="1"/>
    <col min="11765" max="12013" width="8.88671875" style="249"/>
    <col min="12014" max="12014" width="26.33203125" style="249" customWidth="1"/>
    <col min="12015" max="12015" width="8" style="249" bestFit="1" customWidth="1"/>
    <col min="12016" max="12016" width="6.109375" style="249" bestFit="1" customWidth="1"/>
    <col min="12017" max="12017" width="5.44140625" style="249" bestFit="1" customWidth="1"/>
    <col min="12018" max="12018" width="5.88671875" style="249" bestFit="1" customWidth="1"/>
    <col min="12019" max="12020" width="8.33203125" style="249" customWidth="1"/>
    <col min="12021" max="12269" width="8.88671875" style="249"/>
    <col min="12270" max="12270" width="26.33203125" style="249" customWidth="1"/>
    <col min="12271" max="12271" width="8" style="249" bestFit="1" customWidth="1"/>
    <col min="12272" max="12272" width="6.109375" style="249" bestFit="1" customWidth="1"/>
    <col min="12273" max="12273" width="5.44140625" style="249" bestFit="1" customWidth="1"/>
    <col min="12274" max="12274" width="5.88671875" style="249" bestFit="1" customWidth="1"/>
    <col min="12275" max="12276" width="8.33203125" style="249" customWidth="1"/>
    <col min="12277" max="12525" width="8.88671875" style="249"/>
    <col min="12526" max="12526" width="26.33203125" style="249" customWidth="1"/>
    <col min="12527" max="12527" width="8" style="249" bestFit="1" customWidth="1"/>
    <col min="12528" max="12528" width="6.109375" style="249" bestFit="1" customWidth="1"/>
    <col min="12529" max="12529" width="5.44140625" style="249" bestFit="1" customWidth="1"/>
    <col min="12530" max="12530" width="5.88671875" style="249" bestFit="1" customWidth="1"/>
    <col min="12531" max="12532" width="8.33203125" style="249" customWidth="1"/>
    <col min="12533" max="12781" width="8.88671875" style="249"/>
    <col min="12782" max="12782" width="26.33203125" style="249" customWidth="1"/>
    <col min="12783" max="12783" width="8" style="249" bestFit="1" customWidth="1"/>
    <col min="12784" max="12784" width="6.109375" style="249" bestFit="1" customWidth="1"/>
    <col min="12785" max="12785" width="5.44140625" style="249" bestFit="1" customWidth="1"/>
    <col min="12786" max="12786" width="5.88671875" style="249" bestFit="1" customWidth="1"/>
    <col min="12787" max="12788" width="8.33203125" style="249" customWidth="1"/>
    <col min="12789" max="13037" width="8.88671875" style="249"/>
    <col min="13038" max="13038" width="26.33203125" style="249" customWidth="1"/>
    <col min="13039" max="13039" width="8" style="249" bestFit="1" customWidth="1"/>
    <col min="13040" max="13040" width="6.109375" style="249" bestFit="1" customWidth="1"/>
    <col min="13041" max="13041" width="5.44140625" style="249" bestFit="1" customWidth="1"/>
    <col min="13042" max="13042" width="5.88671875" style="249" bestFit="1" customWidth="1"/>
    <col min="13043" max="13044" width="8.33203125" style="249" customWidth="1"/>
    <col min="13045" max="13293" width="8.88671875" style="249"/>
    <col min="13294" max="13294" width="26.33203125" style="249" customWidth="1"/>
    <col min="13295" max="13295" width="8" style="249" bestFit="1" customWidth="1"/>
    <col min="13296" max="13296" width="6.109375" style="249" bestFit="1" customWidth="1"/>
    <col min="13297" max="13297" width="5.44140625" style="249" bestFit="1" customWidth="1"/>
    <col min="13298" max="13298" width="5.88671875" style="249" bestFit="1" customWidth="1"/>
    <col min="13299" max="13300" width="8.33203125" style="249" customWidth="1"/>
    <col min="13301" max="13549" width="8.88671875" style="249"/>
    <col min="13550" max="13550" width="26.33203125" style="249" customWidth="1"/>
    <col min="13551" max="13551" width="8" style="249" bestFit="1" customWidth="1"/>
    <col min="13552" max="13552" width="6.109375" style="249" bestFit="1" customWidth="1"/>
    <col min="13553" max="13553" width="5.44140625" style="249" bestFit="1" customWidth="1"/>
    <col min="13554" max="13554" width="5.88671875" style="249" bestFit="1" customWidth="1"/>
    <col min="13555" max="13556" width="8.33203125" style="249" customWidth="1"/>
    <col min="13557" max="13805" width="8.88671875" style="249"/>
    <col min="13806" max="13806" width="26.33203125" style="249" customWidth="1"/>
    <col min="13807" max="13807" width="8" style="249" bestFit="1" customWidth="1"/>
    <col min="13808" max="13808" width="6.109375" style="249" bestFit="1" customWidth="1"/>
    <col min="13809" max="13809" width="5.44140625" style="249" bestFit="1" customWidth="1"/>
    <col min="13810" max="13810" width="5.88671875" style="249" bestFit="1" customWidth="1"/>
    <col min="13811" max="13812" width="8.33203125" style="249" customWidth="1"/>
    <col min="13813" max="14061" width="8.88671875" style="249"/>
    <col min="14062" max="14062" width="26.33203125" style="249" customWidth="1"/>
    <col min="14063" max="14063" width="8" style="249" bestFit="1" customWidth="1"/>
    <col min="14064" max="14064" width="6.109375" style="249" bestFit="1" customWidth="1"/>
    <col min="14065" max="14065" width="5.44140625" style="249" bestFit="1" customWidth="1"/>
    <col min="14066" max="14066" width="5.88671875" style="249" bestFit="1" customWidth="1"/>
    <col min="14067" max="14068" width="8.33203125" style="249" customWidth="1"/>
    <col min="14069" max="14317" width="8.88671875" style="249"/>
    <col min="14318" max="14318" width="26.33203125" style="249" customWidth="1"/>
    <col min="14319" max="14319" width="8" style="249" bestFit="1" customWidth="1"/>
    <col min="14320" max="14320" width="6.109375" style="249" bestFit="1" customWidth="1"/>
    <col min="14321" max="14321" width="5.44140625" style="249" bestFit="1" customWidth="1"/>
    <col min="14322" max="14322" width="5.88671875" style="249" bestFit="1" customWidth="1"/>
    <col min="14323" max="14324" width="8.33203125" style="249" customWidth="1"/>
    <col min="14325" max="14573" width="8.88671875" style="249"/>
    <col min="14574" max="14574" width="26.33203125" style="249" customWidth="1"/>
    <col min="14575" max="14575" width="8" style="249" bestFit="1" customWidth="1"/>
    <col min="14576" max="14576" width="6.109375" style="249" bestFit="1" customWidth="1"/>
    <col min="14577" max="14577" width="5.44140625" style="249" bestFit="1" customWidth="1"/>
    <col min="14578" max="14578" width="5.88671875" style="249" bestFit="1" customWidth="1"/>
    <col min="14579" max="14580" width="8.33203125" style="249" customWidth="1"/>
    <col min="14581" max="14829" width="8.88671875" style="249"/>
    <col min="14830" max="14830" width="26.33203125" style="249" customWidth="1"/>
    <col min="14831" max="14831" width="8" style="249" bestFit="1" customWidth="1"/>
    <col min="14832" max="14832" width="6.109375" style="249" bestFit="1" customWidth="1"/>
    <col min="14833" max="14833" width="5.44140625" style="249" bestFit="1" customWidth="1"/>
    <col min="14834" max="14834" width="5.88671875" style="249" bestFit="1" customWidth="1"/>
    <col min="14835" max="14836" width="8.33203125" style="249" customWidth="1"/>
    <col min="14837" max="15085" width="8.88671875" style="249"/>
    <col min="15086" max="15086" width="26.33203125" style="249" customWidth="1"/>
    <col min="15087" max="15087" width="8" style="249" bestFit="1" customWidth="1"/>
    <col min="15088" max="15088" width="6.109375" style="249" bestFit="1" customWidth="1"/>
    <col min="15089" max="15089" width="5.44140625" style="249" bestFit="1" customWidth="1"/>
    <col min="15090" max="15090" width="5.88671875" style="249" bestFit="1" customWidth="1"/>
    <col min="15091" max="15092" width="8.33203125" style="249" customWidth="1"/>
    <col min="15093" max="15341" width="8.88671875" style="249"/>
    <col min="15342" max="15342" width="26.33203125" style="249" customWidth="1"/>
    <col min="15343" max="15343" width="8" style="249" bestFit="1" customWidth="1"/>
    <col min="15344" max="15344" width="6.109375" style="249" bestFit="1" customWidth="1"/>
    <col min="15345" max="15345" width="5.44140625" style="249" bestFit="1" customWidth="1"/>
    <col min="15346" max="15346" width="5.88671875" style="249" bestFit="1" customWidth="1"/>
    <col min="15347" max="15348" width="8.33203125" style="249" customWidth="1"/>
    <col min="15349" max="15597" width="8.88671875" style="249"/>
    <col min="15598" max="15598" width="26.33203125" style="249" customWidth="1"/>
    <col min="15599" max="15599" width="8" style="249" bestFit="1" customWidth="1"/>
    <col min="15600" max="15600" width="6.109375" style="249" bestFit="1" customWidth="1"/>
    <col min="15601" max="15601" width="5.44140625" style="249" bestFit="1" customWidth="1"/>
    <col min="15602" max="15602" width="5.88671875" style="249" bestFit="1" customWidth="1"/>
    <col min="15603" max="15604" width="8.33203125" style="249" customWidth="1"/>
    <col min="15605" max="15853" width="8.88671875" style="249"/>
    <col min="15854" max="15854" width="26.33203125" style="249" customWidth="1"/>
    <col min="15855" max="15855" width="8" style="249" bestFit="1" customWidth="1"/>
    <col min="15856" max="15856" width="6.109375" style="249" bestFit="1" customWidth="1"/>
    <col min="15857" max="15857" width="5.44140625" style="249" bestFit="1" customWidth="1"/>
    <col min="15858" max="15858" width="5.88671875" style="249" bestFit="1" customWidth="1"/>
    <col min="15859" max="15860" width="8.33203125" style="249" customWidth="1"/>
    <col min="15861" max="16109" width="8.88671875" style="249"/>
    <col min="16110" max="16110" width="26.33203125" style="249" customWidth="1"/>
    <col min="16111" max="16111" width="8" style="249" bestFit="1" customWidth="1"/>
    <col min="16112" max="16112" width="6.109375" style="249" bestFit="1" customWidth="1"/>
    <col min="16113" max="16113" width="5.44140625" style="249" bestFit="1" customWidth="1"/>
    <col min="16114" max="16114" width="5.88671875" style="249" bestFit="1" customWidth="1"/>
    <col min="16115" max="16116" width="8.33203125" style="249" customWidth="1"/>
    <col min="16117" max="16384" width="8.88671875" style="249"/>
  </cols>
  <sheetData>
    <row r="1" spans="1:6" ht="24" customHeight="1">
      <c r="A1" s="254" t="s">
        <v>642</v>
      </c>
      <c r="B1" s="413"/>
      <c r="C1" s="413"/>
      <c r="D1" s="413"/>
      <c r="E1" s="413"/>
      <c r="F1" s="413"/>
    </row>
    <row r="2" spans="1:6" ht="20.100000000000001" customHeight="1">
      <c r="A2" s="253"/>
      <c r="B2" s="412"/>
    </row>
    <row r="3" spans="1:6" ht="20.100000000000001" customHeight="1">
      <c r="A3" s="251"/>
      <c r="B3" s="251"/>
    </row>
    <row r="4" spans="1:6" ht="18" customHeight="1">
      <c r="A4" s="252"/>
      <c r="B4" s="299" t="s">
        <v>130</v>
      </c>
      <c r="C4" s="299" t="s">
        <v>0</v>
      </c>
      <c r="D4" s="299" t="s">
        <v>129</v>
      </c>
      <c r="E4" s="860" t="s">
        <v>488</v>
      </c>
      <c r="F4" s="860"/>
    </row>
    <row r="5" spans="1:6" ht="18" customHeight="1">
      <c r="A5" s="251"/>
      <c r="B5" s="301" t="s">
        <v>127</v>
      </c>
      <c r="C5" s="301" t="s">
        <v>179</v>
      </c>
      <c r="D5" s="301" t="s">
        <v>178</v>
      </c>
      <c r="E5" s="301" t="s">
        <v>328</v>
      </c>
      <c r="F5" s="301" t="s">
        <v>397</v>
      </c>
    </row>
    <row r="6" spans="1:6" ht="18" customHeight="1">
      <c r="A6" s="251"/>
      <c r="B6" s="297"/>
      <c r="C6" s="352" t="s">
        <v>497</v>
      </c>
      <c r="D6" s="352" t="s">
        <v>497</v>
      </c>
      <c r="E6" s="352" t="s">
        <v>497</v>
      </c>
      <c r="F6" s="352" t="s">
        <v>497</v>
      </c>
    </row>
    <row r="7" spans="1:6" ht="18" customHeight="1">
      <c r="A7" s="251"/>
      <c r="B7" s="409"/>
      <c r="C7" s="353"/>
      <c r="D7" s="353"/>
      <c r="E7" s="353"/>
      <c r="F7" s="353"/>
    </row>
    <row r="8" spans="1:6" s="414" customFormat="1" ht="18.75" customHeight="1">
      <c r="A8" s="403" t="s">
        <v>123</v>
      </c>
      <c r="B8" s="34" t="s">
        <v>99</v>
      </c>
      <c r="C8" s="439">
        <v>11503.7</v>
      </c>
      <c r="D8" s="440">
        <v>13099.2</v>
      </c>
      <c r="E8" s="439">
        <v>112.48002795267573</v>
      </c>
      <c r="F8" s="439">
        <v>111.13223610026901</v>
      </c>
    </row>
    <row r="9" spans="1:6" s="414" customFormat="1" ht="18.75" customHeight="1">
      <c r="A9" s="403" t="s">
        <v>122</v>
      </c>
      <c r="B9" s="34" t="s">
        <v>89</v>
      </c>
      <c r="C9" s="439">
        <v>2865.4</v>
      </c>
      <c r="D9" s="440">
        <v>2892</v>
      </c>
      <c r="E9" s="439">
        <v>90.821236133122014</v>
      </c>
      <c r="F9" s="439">
        <v>95.888594164456237</v>
      </c>
    </row>
    <row r="10" spans="1:6" s="414" customFormat="1" ht="18.75" customHeight="1">
      <c r="A10" s="403" t="s">
        <v>121</v>
      </c>
      <c r="B10" s="34" t="s">
        <v>383</v>
      </c>
      <c r="C10" s="439">
        <v>2646.8</v>
      </c>
      <c r="D10" s="440">
        <v>2683</v>
      </c>
      <c r="E10" s="439">
        <v>98.945794392523368</v>
      </c>
      <c r="F10" s="439">
        <v>103.00610434982916</v>
      </c>
    </row>
    <row r="11" spans="1:6" s="414" customFormat="1" ht="18.75" customHeight="1">
      <c r="A11" s="403" t="s">
        <v>120</v>
      </c>
      <c r="B11" s="34" t="s">
        <v>99</v>
      </c>
      <c r="C11" s="439">
        <v>305.60000000000002</v>
      </c>
      <c r="D11" s="440">
        <v>222.8</v>
      </c>
      <c r="E11" s="439">
        <v>136.76491464450956</v>
      </c>
      <c r="F11" s="439">
        <v>99.148735135323676</v>
      </c>
    </row>
    <row r="12" spans="1:6" s="414" customFormat="1" ht="18.75" customHeight="1">
      <c r="A12" s="403" t="s">
        <v>522</v>
      </c>
      <c r="B12" s="34" t="s">
        <v>89</v>
      </c>
      <c r="C12" s="439">
        <v>2881.5</v>
      </c>
      <c r="D12" s="440">
        <v>3191.9</v>
      </c>
      <c r="E12" s="439">
        <v>170.08346965296138</v>
      </c>
      <c r="F12" s="439">
        <v>148.67705796712397</v>
      </c>
    </row>
    <row r="13" spans="1:6" s="414" customFormat="1" ht="18.75" customHeight="1">
      <c r="A13" s="403" t="s">
        <v>521</v>
      </c>
      <c r="B13" s="34" t="s">
        <v>89</v>
      </c>
      <c r="C13" s="439">
        <v>324.3</v>
      </c>
      <c r="D13" s="440">
        <v>338.8</v>
      </c>
      <c r="E13" s="439">
        <v>109.36845548634695</v>
      </c>
      <c r="F13" s="439">
        <v>104.2459389613586</v>
      </c>
    </row>
    <row r="14" spans="1:6" s="414" customFormat="1" ht="18.75" customHeight="1">
      <c r="A14" s="403" t="s">
        <v>119</v>
      </c>
      <c r="B14" s="34" t="s">
        <v>89</v>
      </c>
      <c r="C14" s="439">
        <v>701.3</v>
      </c>
      <c r="D14" s="440">
        <v>762.1</v>
      </c>
      <c r="E14" s="439">
        <v>107.53414141963226</v>
      </c>
      <c r="F14" s="439">
        <v>110.54698971627097</v>
      </c>
    </row>
    <row r="15" spans="1:6" s="414" customFormat="1" ht="18.75" customHeight="1">
      <c r="A15" s="403" t="s">
        <v>118</v>
      </c>
      <c r="B15" s="34" t="s">
        <v>111</v>
      </c>
      <c r="C15" s="439">
        <v>365.8</v>
      </c>
      <c r="D15" s="440">
        <v>409.5</v>
      </c>
      <c r="E15" s="439">
        <v>108.0846749302856</v>
      </c>
      <c r="F15" s="439">
        <v>102.5594552033557</v>
      </c>
    </row>
    <row r="16" spans="1:6" s="414" customFormat="1" ht="18.75" customHeight="1">
      <c r="A16" s="403" t="s">
        <v>117</v>
      </c>
      <c r="B16" s="34" t="s">
        <v>99</v>
      </c>
      <c r="C16" s="439">
        <v>31.6</v>
      </c>
      <c r="D16" s="440">
        <v>33</v>
      </c>
      <c r="E16" s="439">
        <v>102.07752259809322</v>
      </c>
      <c r="F16" s="439">
        <v>105.38910871508726</v>
      </c>
    </row>
    <row r="17" spans="1:6" s="414" customFormat="1" ht="18.75" customHeight="1">
      <c r="A17" s="403" t="s">
        <v>116</v>
      </c>
      <c r="B17" s="34" t="s">
        <v>89</v>
      </c>
      <c r="C17" s="439">
        <v>736.4</v>
      </c>
      <c r="D17" s="440">
        <v>326.5</v>
      </c>
      <c r="E17" s="439">
        <v>95.257227967715806</v>
      </c>
      <c r="F17" s="439">
        <v>63.48363505886968</v>
      </c>
    </row>
    <row r="18" spans="1:6" s="414" customFormat="1" ht="18.75" customHeight="1">
      <c r="A18" s="403" t="s">
        <v>115</v>
      </c>
      <c r="B18" s="34" t="s">
        <v>89</v>
      </c>
      <c r="C18" s="439">
        <v>78.599999999999994</v>
      </c>
      <c r="D18" s="440">
        <v>81.3</v>
      </c>
      <c r="E18" s="439">
        <v>108.96932481387384</v>
      </c>
      <c r="F18" s="439">
        <v>109.2670476135709</v>
      </c>
    </row>
    <row r="19" spans="1:6" s="414" customFormat="1" ht="18.75" customHeight="1">
      <c r="A19" s="403" t="s">
        <v>114</v>
      </c>
      <c r="B19" s="34" t="s">
        <v>89</v>
      </c>
      <c r="C19" s="439">
        <v>3543.4</v>
      </c>
      <c r="D19" s="440">
        <v>2800.2</v>
      </c>
      <c r="E19" s="439">
        <v>97.842624122484324</v>
      </c>
      <c r="F19" s="439">
        <v>99.325095222589837</v>
      </c>
    </row>
    <row r="20" spans="1:6" s="414" customFormat="1" ht="18.75" customHeight="1">
      <c r="A20" s="403" t="s">
        <v>113</v>
      </c>
      <c r="B20" s="34" t="s">
        <v>89</v>
      </c>
      <c r="C20" s="439">
        <v>1473.2</v>
      </c>
      <c r="D20" s="440">
        <v>1860.8</v>
      </c>
      <c r="E20" s="439">
        <v>111.31335388877824</v>
      </c>
      <c r="F20" s="439">
        <v>116.21930202417074</v>
      </c>
    </row>
    <row r="21" spans="1:6" s="414" customFormat="1" ht="18.75" customHeight="1">
      <c r="A21" s="403" t="s">
        <v>112</v>
      </c>
      <c r="B21" s="34" t="s">
        <v>111</v>
      </c>
      <c r="C21" s="439">
        <v>1086.2</v>
      </c>
      <c r="D21" s="440">
        <v>1297.5999999999999</v>
      </c>
      <c r="E21" s="439">
        <v>110.71916064286216</v>
      </c>
      <c r="F21" s="439">
        <v>110.59674503245489</v>
      </c>
    </row>
    <row r="22" spans="1:6" s="414" customFormat="1" ht="18.75" customHeight="1">
      <c r="A22" s="405" t="s">
        <v>110</v>
      </c>
      <c r="B22" s="34" t="s">
        <v>109</v>
      </c>
      <c r="C22" s="439">
        <v>1350.7</v>
      </c>
      <c r="D22" s="440">
        <v>1546.9</v>
      </c>
      <c r="E22" s="439">
        <v>102.01579018367926</v>
      </c>
      <c r="F22" s="439">
        <v>103.71097810781829</v>
      </c>
    </row>
    <row r="23" spans="1:6" s="414" customFormat="1" ht="18.75" customHeight="1">
      <c r="A23" s="405" t="s">
        <v>108</v>
      </c>
      <c r="B23" s="34" t="s">
        <v>386</v>
      </c>
      <c r="C23" s="439">
        <v>132.4</v>
      </c>
      <c r="D23" s="440">
        <v>156.30000000000001</v>
      </c>
      <c r="E23" s="439">
        <v>105.81127839548887</v>
      </c>
      <c r="F23" s="439">
        <v>104.9080108932766</v>
      </c>
    </row>
    <row r="24" spans="1:6" s="414" customFormat="1" ht="27" customHeight="1">
      <c r="A24" s="407" t="s">
        <v>385</v>
      </c>
      <c r="B24" s="34" t="s">
        <v>89</v>
      </c>
      <c r="C24" s="439">
        <v>278.89999999999998</v>
      </c>
      <c r="D24" s="440">
        <v>287.5</v>
      </c>
      <c r="E24" s="439">
        <v>117.91302434355472</v>
      </c>
      <c r="F24" s="439">
        <v>102.24746934954767</v>
      </c>
    </row>
    <row r="25" spans="1:6" s="414" customFormat="1" ht="18.75" customHeight="1">
      <c r="A25" s="403" t="s">
        <v>107</v>
      </c>
      <c r="B25" s="34" t="s">
        <v>95</v>
      </c>
      <c r="C25" s="439">
        <v>1168</v>
      </c>
      <c r="D25" s="440">
        <v>1290</v>
      </c>
      <c r="E25" s="439">
        <v>107.85739107353238</v>
      </c>
      <c r="F25" s="439">
        <v>108.87551952346158</v>
      </c>
    </row>
    <row r="26" spans="1:6" s="414" customFormat="1" ht="18.75" customHeight="1">
      <c r="A26" s="406" t="s">
        <v>106</v>
      </c>
      <c r="B26" s="34" t="s">
        <v>105</v>
      </c>
      <c r="C26" s="439">
        <v>61.7</v>
      </c>
      <c r="D26" s="440">
        <v>74</v>
      </c>
      <c r="E26" s="439">
        <v>109.67239447795929</v>
      </c>
      <c r="F26" s="439">
        <v>104.31559082046478</v>
      </c>
    </row>
    <row r="27" spans="1:6" s="414" customFormat="1" ht="18.75" customHeight="1">
      <c r="A27" s="403" t="s">
        <v>384</v>
      </c>
      <c r="B27" s="34" t="s">
        <v>99</v>
      </c>
      <c r="C27" s="439">
        <v>600.9</v>
      </c>
      <c r="D27" s="440">
        <v>555.4</v>
      </c>
      <c r="E27" s="439">
        <v>104.85964591092851</v>
      </c>
      <c r="F27" s="439">
        <v>91.880193481913437</v>
      </c>
    </row>
    <row r="28" spans="1:6" s="414" customFormat="1" ht="18.75" customHeight="1">
      <c r="A28" s="403" t="s">
        <v>104</v>
      </c>
      <c r="B28" s="34" t="s">
        <v>89</v>
      </c>
      <c r="C28" s="439">
        <v>665.8</v>
      </c>
      <c r="D28" s="440">
        <v>745.2</v>
      </c>
      <c r="E28" s="439">
        <v>94.62222904557855</v>
      </c>
      <c r="F28" s="439">
        <v>95.292275001664123</v>
      </c>
    </row>
    <row r="29" spans="1:6" s="414" customFormat="1" ht="18.75" customHeight="1">
      <c r="A29" s="403" t="s">
        <v>103</v>
      </c>
      <c r="B29" s="34" t="s">
        <v>89</v>
      </c>
      <c r="C29" s="439">
        <v>219.4</v>
      </c>
      <c r="D29" s="440">
        <v>248.6</v>
      </c>
      <c r="E29" s="439">
        <v>115.13016034847104</v>
      </c>
      <c r="F29" s="439">
        <v>113.88833080954169</v>
      </c>
    </row>
    <row r="30" spans="1:6" s="414" customFormat="1" ht="18.75" customHeight="1">
      <c r="A30" s="403" t="s">
        <v>102</v>
      </c>
      <c r="B30" s="34" t="s">
        <v>101</v>
      </c>
      <c r="C30" s="439">
        <v>22.2</v>
      </c>
      <c r="D30" s="440">
        <v>25.4</v>
      </c>
      <c r="E30" s="439">
        <v>108.29473769161426</v>
      </c>
      <c r="F30" s="439">
        <v>106.57306369175879</v>
      </c>
    </row>
    <row r="31" spans="1:6" s="414" customFormat="1" ht="18.75" customHeight="1">
      <c r="A31" s="403" t="s">
        <v>100</v>
      </c>
      <c r="B31" s="34" t="s">
        <v>99</v>
      </c>
      <c r="C31" s="439">
        <v>4960.8999999999996</v>
      </c>
      <c r="D31" s="440">
        <v>5410</v>
      </c>
      <c r="E31" s="439">
        <v>168.13820161863327</v>
      </c>
      <c r="F31" s="439">
        <v>152.35129361157689</v>
      </c>
    </row>
    <row r="32" spans="1:6" s="414" customFormat="1" ht="18.75" customHeight="1">
      <c r="A32" s="405" t="s">
        <v>98</v>
      </c>
      <c r="B32" s="34" t="s">
        <v>89</v>
      </c>
      <c r="C32" s="439">
        <v>1452.7</v>
      </c>
      <c r="D32" s="440">
        <v>1601.2</v>
      </c>
      <c r="E32" s="439">
        <v>106.76726693804504</v>
      </c>
      <c r="F32" s="439">
        <v>113.26510915497785</v>
      </c>
    </row>
    <row r="33" spans="1:6" s="414" customFormat="1" ht="18.75" customHeight="1">
      <c r="A33" s="403" t="s">
        <v>97</v>
      </c>
      <c r="B33" s="34" t="s">
        <v>89</v>
      </c>
      <c r="C33" s="439">
        <v>1379.8</v>
      </c>
      <c r="D33" s="440">
        <v>1772.5</v>
      </c>
      <c r="E33" s="439">
        <v>102.07621436053051</v>
      </c>
      <c r="F33" s="439">
        <v>117.27573623023237</v>
      </c>
    </row>
    <row r="34" spans="1:6" s="414" customFormat="1" ht="18.75" customHeight="1">
      <c r="A34" s="403" t="s">
        <v>96</v>
      </c>
      <c r="B34" s="34" t="s">
        <v>95</v>
      </c>
      <c r="C34" s="439">
        <v>48.5</v>
      </c>
      <c r="D34" s="440">
        <v>61.8</v>
      </c>
      <c r="E34" s="439">
        <v>102.15824937298407</v>
      </c>
      <c r="F34" s="439">
        <v>119.25698998972778</v>
      </c>
    </row>
    <row r="35" spans="1:6" s="414" customFormat="1" ht="28.5" customHeight="1">
      <c r="A35" s="403" t="s">
        <v>520</v>
      </c>
      <c r="B35" s="404" t="s">
        <v>519</v>
      </c>
      <c r="C35" s="439">
        <v>59.8</v>
      </c>
      <c r="D35" s="440">
        <v>49.9</v>
      </c>
      <c r="E35" s="439">
        <v>74.646240158934447</v>
      </c>
      <c r="F35" s="439">
        <v>89.711247067471817</v>
      </c>
    </row>
    <row r="36" spans="1:6" s="414" customFormat="1" ht="18.75" customHeight="1">
      <c r="A36" s="403" t="s">
        <v>94</v>
      </c>
      <c r="B36" s="34" t="s">
        <v>93</v>
      </c>
      <c r="C36" s="439">
        <v>3550.4</v>
      </c>
      <c r="D36" s="440">
        <v>3201</v>
      </c>
      <c r="E36" s="439">
        <v>148.00874984564925</v>
      </c>
      <c r="F36" s="439">
        <v>113.2590402583585</v>
      </c>
    </row>
    <row r="37" spans="1:6" s="414" customFormat="1" ht="18.75" customHeight="1">
      <c r="A37" s="403" t="s">
        <v>92</v>
      </c>
      <c r="B37" s="34" t="s">
        <v>91</v>
      </c>
      <c r="C37" s="439">
        <v>69.3</v>
      </c>
      <c r="D37" s="440">
        <v>85.6</v>
      </c>
      <c r="E37" s="439">
        <v>117.36856330271462</v>
      </c>
      <c r="F37" s="439">
        <v>109.43039485066252</v>
      </c>
    </row>
    <row r="38" spans="1:6" s="414" customFormat="1" ht="18.75" customHeight="1">
      <c r="A38" s="403" t="s">
        <v>90</v>
      </c>
      <c r="B38" s="34" t="s">
        <v>89</v>
      </c>
      <c r="C38" s="439">
        <v>818.1</v>
      </c>
      <c r="D38" s="440">
        <v>752.2</v>
      </c>
      <c r="E38" s="439">
        <v>97.294792434531416</v>
      </c>
      <c r="F38" s="439">
        <v>92.504308142081243</v>
      </c>
    </row>
    <row r="39" spans="1:6" s="414" customFormat="1" ht="18.75" customHeight="1">
      <c r="A39" s="403" t="s">
        <v>88</v>
      </c>
      <c r="B39" s="34" t="s">
        <v>87</v>
      </c>
      <c r="C39" s="439">
        <v>50.3</v>
      </c>
      <c r="D39" s="440">
        <v>59.4</v>
      </c>
      <c r="E39" s="439">
        <v>108.98579749018742</v>
      </c>
      <c r="F39" s="439">
        <v>110.28198263869788</v>
      </c>
    </row>
    <row r="40" spans="1:6" s="414" customFormat="1" ht="18.75" customHeight="1">
      <c r="A40" s="403" t="s">
        <v>86</v>
      </c>
      <c r="B40" s="34" t="s">
        <v>383</v>
      </c>
      <c r="C40" s="439">
        <v>781.8</v>
      </c>
      <c r="D40" s="440">
        <v>835.9</v>
      </c>
      <c r="E40" s="439">
        <v>107.36513876923222</v>
      </c>
      <c r="F40" s="439">
        <v>108.78177876066333</v>
      </c>
    </row>
    <row r="41" spans="1:6" ht="15">
      <c r="A41" s="250"/>
    </row>
    <row r="42" spans="1:6" ht="15">
      <c r="A42" s="250"/>
    </row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83"/>
  <sheetViews>
    <sheetView workbookViewId="0">
      <selection activeCell="K13" sqref="K13"/>
    </sheetView>
  </sheetViews>
  <sheetFormatPr defaultColWidth="12.77734375" defaultRowHeight="12"/>
  <cols>
    <col min="1" max="1" width="30.44140625" style="415" customWidth="1"/>
    <col min="2" max="2" width="7.5546875" style="36" customWidth="1"/>
    <col min="3" max="3" width="7.33203125" style="36" customWidth="1"/>
    <col min="4" max="4" width="7.21875" style="36" customWidth="1"/>
    <col min="5" max="5" width="1" style="36" customWidth="1"/>
    <col min="6" max="6" width="8" style="36" customWidth="1"/>
    <col min="7" max="7" width="8.33203125" style="36" customWidth="1"/>
    <col min="8" max="13" width="6.44140625" style="36" customWidth="1"/>
    <col min="14" max="16384" width="12.77734375" style="36"/>
  </cols>
  <sheetData>
    <row r="1" spans="1:7" ht="20.100000000000001" customHeight="1">
      <c r="A1" s="420" t="s">
        <v>643</v>
      </c>
    </row>
    <row r="2" spans="1:7" ht="20.100000000000001" customHeight="1">
      <c r="A2" s="36"/>
    </row>
    <row r="3" spans="1:7" ht="20.100000000000001" customHeight="1">
      <c r="A3" s="36"/>
      <c r="G3" s="419" t="s">
        <v>400</v>
      </c>
    </row>
    <row r="4" spans="1:7" ht="18" customHeight="1">
      <c r="A4" s="38"/>
      <c r="B4" s="862" t="s">
        <v>390</v>
      </c>
      <c r="C4" s="862"/>
      <c r="D4" s="862"/>
      <c r="E4" s="46"/>
      <c r="F4" s="863" t="s">
        <v>389</v>
      </c>
      <c r="G4" s="863"/>
    </row>
    <row r="5" spans="1:7" ht="18" customHeight="1">
      <c r="A5" s="37"/>
      <c r="B5" s="293" t="s">
        <v>388</v>
      </c>
      <c r="C5" s="293" t="s">
        <v>388</v>
      </c>
      <c r="D5" s="293" t="s">
        <v>125</v>
      </c>
      <c r="E5" s="293"/>
      <c r="F5" s="293" t="s">
        <v>387</v>
      </c>
      <c r="G5" s="293" t="s">
        <v>387</v>
      </c>
    </row>
    <row r="6" spans="1:7" ht="18" customHeight="1">
      <c r="A6" s="37"/>
      <c r="B6" s="293" t="s">
        <v>497</v>
      </c>
      <c r="C6" s="293" t="s">
        <v>497</v>
      </c>
      <c r="D6" s="293" t="s">
        <v>497</v>
      </c>
      <c r="E6" s="293"/>
      <c r="F6" s="294" t="s">
        <v>527</v>
      </c>
      <c r="G6" s="294" t="s">
        <v>527</v>
      </c>
    </row>
    <row r="7" spans="1:7" ht="18" customHeight="1">
      <c r="A7" s="37"/>
      <c r="B7" s="293" t="s">
        <v>137</v>
      </c>
      <c r="C7" s="293" t="s">
        <v>137</v>
      </c>
      <c r="D7" s="293" t="s">
        <v>137</v>
      </c>
      <c r="E7" s="293"/>
      <c r="F7" s="293" t="s">
        <v>136</v>
      </c>
      <c r="G7" s="293" t="s">
        <v>136</v>
      </c>
    </row>
    <row r="8" spans="1:7" ht="18" customHeight="1">
      <c r="A8" s="37"/>
      <c r="B8" s="293" t="s">
        <v>135</v>
      </c>
      <c r="C8" s="293" t="s">
        <v>134</v>
      </c>
      <c r="D8" s="293" t="s">
        <v>134</v>
      </c>
      <c r="E8" s="293"/>
      <c r="F8" s="293" t="s">
        <v>133</v>
      </c>
      <c r="G8" s="293" t="s">
        <v>133</v>
      </c>
    </row>
    <row r="9" spans="1:7" ht="18" customHeight="1">
      <c r="A9" s="37"/>
      <c r="B9" s="295" t="s">
        <v>514</v>
      </c>
      <c r="C9" s="295" t="s">
        <v>480</v>
      </c>
      <c r="D9" s="295" t="s">
        <v>480</v>
      </c>
      <c r="E9" s="295"/>
      <c r="F9" s="295" t="s">
        <v>132</v>
      </c>
      <c r="G9" s="295" t="s">
        <v>480</v>
      </c>
    </row>
    <row r="10" spans="1:7" ht="16.5" customHeight="1">
      <c r="A10" s="37"/>
      <c r="B10" s="257"/>
      <c r="C10" s="257"/>
      <c r="D10" s="257"/>
      <c r="E10" s="257"/>
      <c r="F10" s="257"/>
      <c r="G10" s="257"/>
    </row>
    <row r="11" spans="1:7" ht="20.100000000000001" customHeight="1">
      <c r="A11" s="256" t="s">
        <v>131</v>
      </c>
      <c r="B11" s="418">
        <v>104.12</v>
      </c>
      <c r="C11" s="418">
        <v>110.57</v>
      </c>
      <c r="D11" s="418">
        <v>109.6001</v>
      </c>
      <c r="E11" s="418"/>
      <c r="F11" s="418">
        <v>102.51</v>
      </c>
      <c r="G11" s="418">
        <v>116.06</v>
      </c>
    </row>
    <row r="12" spans="1:7" ht="20.100000000000001" customHeight="1">
      <c r="A12" s="23" t="s">
        <v>74</v>
      </c>
      <c r="B12" s="417">
        <v>101.1</v>
      </c>
      <c r="C12" s="417">
        <v>108.6</v>
      </c>
      <c r="D12" s="417">
        <v>105.79</v>
      </c>
      <c r="E12" s="417"/>
      <c r="F12" s="417">
        <v>101.18</v>
      </c>
      <c r="G12" s="417">
        <v>106.2</v>
      </c>
    </row>
    <row r="13" spans="1:7" ht="20.100000000000001" customHeight="1">
      <c r="A13" s="23" t="s">
        <v>73</v>
      </c>
      <c r="B13" s="417">
        <v>99.88</v>
      </c>
      <c r="C13" s="417">
        <v>107.8</v>
      </c>
      <c r="D13" s="417">
        <v>110.14</v>
      </c>
      <c r="E13" s="417"/>
      <c r="F13" s="417">
        <v>104.83</v>
      </c>
      <c r="G13" s="417">
        <v>115.3</v>
      </c>
    </row>
    <row r="14" spans="1:7" ht="20.100000000000001" customHeight="1">
      <c r="A14" s="23" t="s">
        <v>72</v>
      </c>
      <c r="B14" s="417">
        <v>106.21</v>
      </c>
      <c r="C14" s="417">
        <v>109.79</v>
      </c>
      <c r="D14" s="417">
        <v>100.92</v>
      </c>
      <c r="E14" s="417"/>
      <c r="F14" s="417">
        <v>78.28</v>
      </c>
      <c r="G14" s="417">
        <v>118.37</v>
      </c>
    </row>
    <row r="15" spans="1:7" ht="20.100000000000001" customHeight="1">
      <c r="A15" s="23" t="s">
        <v>71</v>
      </c>
      <c r="B15" s="417">
        <v>105.2</v>
      </c>
      <c r="C15" s="417">
        <v>102.14</v>
      </c>
      <c r="D15" s="417">
        <v>106.41</v>
      </c>
      <c r="E15" s="417"/>
      <c r="F15" s="417">
        <v>103.84</v>
      </c>
      <c r="G15" s="417">
        <v>107</v>
      </c>
    </row>
    <row r="16" spans="1:7" ht="20.100000000000001" customHeight="1">
      <c r="A16" s="23" t="s">
        <v>70</v>
      </c>
      <c r="B16" s="417">
        <v>103.85</v>
      </c>
      <c r="C16" s="417">
        <v>110.51</v>
      </c>
      <c r="D16" s="417">
        <v>107.33</v>
      </c>
      <c r="E16" s="417"/>
      <c r="F16" s="417">
        <v>102.54</v>
      </c>
      <c r="G16" s="417">
        <v>123.73</v>
      </c>
    </row>
    <row r="17" spans="1:7" ht="20.100000000000001" customHeight="1">
      <c r="A17" s="23" t="s">
        <v>69</v>
      </c>
      <c r="B17" s="417">
        <v>101.89</v>
      </c>
      <c r="C17" s="417">
        <v>112.04</v>
      </c>
      <c r="D17" s="417">
        <v>106.37</v>
      </c>
      <c r="E17" s="417"/>
      <c r="F17" s="417">
        <v>103.54</v>
      </c>
      <c r="G17" s="417">
        <v>132.19999999999999</v>
      </c>
    </row>
    <row r="18" spans="1:7" ht="20.100000000000001" customHeight="1">
      <c r="A18" s="23" t="s">
        <v>526</v>
      </c>
      <c r="B18" s="417"/>
      <c r="C18" s="417"/>
      <c r="D18" s="417"/>
      <c r="E18" s="417"/>
      <c r="F18" s="417"/>
      <c r="G18" s="417"/>
    </row>
    <row r="19" spans="1:7" ht="20.100000000000001" customHeight="1">
      <c r="A19" s="23" t="s">
        <v>525</v>
      </c>
      <c r="B19" s="417"/>
      <c r="C19" s="417"/>
      <c r="D19" s="417"/>
      <c r="E19" s="417"/>
      <c r="F19" s="417"/>
      <c r="G19" s="417"/>
    </row>
    <row r="20" spans="1:7" ht="20.100000000000001" customHeight="1">
      <c r="A20" s="23" t="s">
        <v>524</v>
      </c>
      <c r="B20" s="417">
        <v>106.1</v>
      </c>
      <c r="C20" s="417">
        <v>112.56</v>
      </c>
      <c r="D20" s="417">
        <v>105.22</v>
      </c>
      <c r="E20" s="417"/>
      <c r="F20" s="417">
        <v>101.2</v>
      </c>
      <c r="G20" s="417">
        <v>101.2</v>
      </c>
    </row>
    <row r="21" spans="1:7" ht="20.100000000000001" customHeight="1">
      <c r="A21" s="23" t="s">
        <v>68</v>
      </c>
      <c r="B21" s="417">
        <v>104.36</v>
      </c>
      <c r="C21" s="417">
        <v>107.87</v>
      </c>
      <c r="D21" s="417">
        <v>108.99</v>
      </c>
      <c r="E21" s="417"/>
      <c r="F21" s="417">
        <v>98.18</v>
      </c>
      <c r="G21" s="417">
        <v>83.91</v>
      </c>
    </row>
    <row r="22" spans="1:7" ht="20.100000000000001" customHeight="1">
      <c r="A22" s="23" t="s">
        <v>509</v>
      </c>
      <c r="B22" s="417">
        <v>100.02</v>
      </c>
      <c r="C22" s="417">
        <v>113.84</v>
      </c>
      <c r="D22" s="417">
        <v>117.18</v>
      </c>
      <c r="E22" s="417"/>
      <c r="F22" s="417">
        <v>100.2</v>
      </c>
      <c r="G22" s="417">
        <v>83.81</v>
      </c>
    </row>
    <row r="23" spans="1:7" ht="20.100000000000001" customHeight="1">
      <c r="A23" s="23" t="s">
        <v>380</v>
      </c>
      <c r="B23" s="417">
        <v>97.99</v>
      </c>
      <c r="C23" s="417">
        <v>124.34</v>
      </c>
      <c r="D23" s="417">
        <v>164.94</v>
      </c>
      <c r="E23" s="417"/>
      <c r="F23" s="417">
        <v>118.52</v>
      </c>
      <c r="G23" s="417">
        <v>241.05</v>
      </c>
    </row>
    <row r="24" spans="1:7" ht="20.100000000000001" customHeight="1">
      <c r="A24" s="23" t="s">
        <v>67</v>
      </c>
      <c r="B24" s="417">
        <v>108.22</v>
      </c>
      <c r="C24" s="417">
        <v>102.97</v>
      </c>
      <c r="D24" s="417">
        <v>103.84</v>
      </c>
      <c r="E24" s="417"/>
      <c r="F24" s="417">
        <v>97.15</v>
      </c>
      <c r="G24" s="417">
        <v>173.13</v>
      </c>
    </row>
    <row r="25" spans="1:7" ht="20.100000000000001" customHeight="1">
      <c r="A25" s="23" t="s">
        <v>66</v>
      </c>
      <c r="B25" s="417">
        <v>128.41999999999999</v>
      </c>
      <c r="C25" s="417">
        <v>108.36</v>
      </c>
      <c r="D25" s="417">
        <v>92.77</v>
      </c>
      <c r="E25" s="417"/>
      <c r="F25" s="417">
        <v>45.37</v>
      </c>
      <c r="G25" s="417">
        <v>83.42</v>
      </c>
    </row>
    <row r="26" spans="1:7" ht="20.100000000000001" customHeight="1">
      <c r="A26" s="23" t="s">
        <v>65</v>
      </c>
      <c r="B26" s="417">
        <v>101.81</v>
      </c>
      <c r="C26" s="417">
        <v>114.8</v>
      </c>
      <c r="D26" s="417">
        <v>114.38</v>
      </c>
      <c r="E26" s="417"/>
      <c r="F26" s="417">
        <v>104.95</v>
      </c>
      <c r="G26" s="417">
        <v>109.46</v>
      </c>
    </row>
    <row r="27" spans="1:7" ht="20.100000000000001" customHeight="1">
      <c r="A27" s="23" t="s">
        <v>64</v>
      </c>
      <c r="B27" s="417">
        <v>94.55</v>
      </c>
      <c r="C27" s="417">
        <v>102.34</v>
      </c>
      <c r="D27" s="417">
        <v>102.12</v>
      </c>
      <c r="E27" s="417"/>
      <c r="F27" s="417">
        <v>110.21</v>
      </c>
      <c r="G27" s="417">
        <v>117.57</v>
      </c>
    </row>
    <row r="28" spans="1:7" ht="20.100000000000001" customHeight="1">
      <c r="A28" s="23" t="s">
        <v>63</v>
      </c>
      <c r="B28" s="417">
        <v>96.26</v>
      </c>
      <c r="C28" s="417">
        <v>135.82</v>
      </c>
      <c r="D28" s="417">
        <v>131.56</v>
      </c>
      <c r="E28" s="417"/>
      <c r="F28" s="417">
        <v>104.83</v>
      </c>
      <c r="G28" s="417">
        <v>148.63999999999999</v>
      </c>
    </row>
    <row r="29" spans="1:7" ht="20.100000000000001" customHeight="1">
      <c r="A29" s="23" t="s">
        <v>508</v>
      </c>
      <c r="B29" s="417"/>
      <c r="C29" s="417"/>
      <c r="D29" s="417"/>
      <c r="E29" s="417"/>
      <c r="F29" s="417"/>
      <c r="G29" s="417"/>
    </row>
    <row r="30" spans="1:7" ht="20.100000000000001" customHeight="1">
      <c r="A30" s="23" t="s">
        <v>507</v>
      </c>
      <c r="B30" s="417">
        <v>102.24</v>
      </c>
      <c r="C30" s="417">
        <v>102.3</v>
      </c>
      <c r="D30" s="417">
        <v>105.6</v>
      </c>
      <c r="E30" s="417"/>
      <c r="F30" s="417">
        <v>105.2</v>
      </c>
      <c r="G30" s="417">
        <v>119.36</v>
      </c>
    </row>
    <row r="31" spans="1:7" ht="20.100000000000001" customHeight="1">
      <c r="A31" s="23" t="s">
        <v>506</v>
      </c>
      <c r="B31" s="417"/>
      <c r="C31" s="417"/>
      <c r="D31" s="417"/>
      <c r="E31" s="417"/>
      <c r="F31" s="417"/>
      <c r="G31" s="417"/>
    </row>
    <row r="32" spans="1:7" ht="20.100000000000001" customHeight="1">
      <c r="A32" s="23" t="s">
        <v>505</v>
      </c>
      <c r="B32" s="417">
        <v>123.38</v>
      </c>
      <c r="C32" s="417">
        <v>120.1</v>
      </c>
      <c r="D32" s="417">
        <v>97.66</v>
      </c>
      <c r="E32" s="417"/>
      <c r="F32" s="417">
        <v>101.49</v>
      </c>
      <c r="G32" s="417">
        <v>97.44</v>
      </c>
    </row>
    <row r="33" spans="1:7" ht="20.100000000000001" customHeight="1">
      <c r="A33" s="23" t="s">
        <v>62</v>
      </c>
      <c r="B33" s="417">
        <v>98.35</v>
      </c>
      <c r="C33" s="417">
        <v>111.84</v>
      </c>
      <c r="D33" s="417">
        <v>112.49</v>
      </c>
      <c r="E33" s="417"/>
      <c r="F33" s="417">
        <v>103.58</v>
      </c>
      <c r="G33" s="417">
        <v>131.26</v>
      </c>
    </row>
    <row r="34" spans="1:7" ht="29.25" customHeight="1">
      <c r="A34" s="23" t="s">
        <v>523</v>
      </c>
      <c r="B34" s="417">
        <v>102.5</v>
      </c>
      <c r="C34" s="417">
        <v>108.9</v>
      </c>
      <c r="D34" s="417">
        <v>112.3</v>
      </c>
      <c r="E34" s="417"/>
      <c r="F34" s="417">
        <v>96.82</v>
      </c>
      <c r="G34" s="417">
        <v>128.6</v>
      </c>
    </row>
    <row r="35" spans="1:7" ht="20.100000000000001" customHeight="1">
      <c r="A35" s="23" t="s">
        <v>61</v>
      </c>
      <c r="B35" s="417">
        <v>98.8</v>
      </c>
      <c r="C35" s="417">
        <v>100.77</v>
      </c>
      <c r="D35" s="417">
        <v>112.61</v>
      </c>
      <c r="E35" s="417"/>
      <c r="F35" s="417">
        <v>101.95</v>
      </c>
      <c r="G35" s="417">
        <v>95.34</v>
      </c>
    </row>
    <row r="36" spans="1:7" ht="20.100000000000001" customHeight="1">
      <c r="A36" s="23" t="s">
        <v>60</v>
      </c>
      <c r="B36" s="417">
        <v>106.73</v>
      </c>
      <c r="C36" s="417">
        <v>99.23</v>
      </c>
      <c r="D36" s="417">
        <v>92.81</v>
      </c>
      <c r="E36" s="417"/>
      <c r="F36" s="417">
        <v>94.71</v>
      </c>
      <c r="G36" s="417">
        <v>217.55</v>
      </c>
    </row>
    <row r="37" spans="1:7" ht="20.100000000000001" customHeight="1">
      <c r="A37" s="23" t="s">
        <v>59</v>
      </c>
      <c r="B37" s="417">
        <v>100.47</v>
      </c>
      <c r="C37" s="417">
        <v>115.4</v>
      </c>
      <c r="D37" s="417">
        <v>109.21</v>
      </c>
      <c r="E37" s="417"/>
      <c r="F37" s="417">
        <v>103.36</v>
      </c>
      <c r="G37" s="417">
        <v>104.49</v>
      </c>
    </row>
    <row r="38" spans="1:7" ht="19.5" customHeight="1">
      <c r="A38" s="23" t="s">
        <v>503</v>
      </c>
      <c r="B38" s="417">
        <v>102.51</v>
      </c>
      <c r="C38" s="417">
        <v>115.2</v>
      </c>
      <c r="D38" s="417">
        <v>114.31</v>
      </c>
      <c r="E38" s="417"/>
      <c r="F38" s="417">
        <v>108.65</v>
      </c>
      <c r="G38" s="417">
        <v>121.5</v>
      </c>
    </row>
    <row r="39" spans="1:7">
      <c r="A39" s="36"/>
      <c r="B39" s="255"/>
      <c r="C39" s="255"/>
      <c r="D39" s="255"/>
      <c r="E39" s="416"/>
      <c r="F39" s="255"/>
      <c r="G39" s="255"/>
    </row>
    <row r="40" spans="1:7">
      <c r="A40" s="36"/>
    </row>
    <row r="41" spans="1:7">
      <c r="A41" s="36"/>
    </row>
    <row r="42" spans="1:7">
      <c r="A42" s="36"/>
    </row>
    <row r="43" spans="1:7">
      <c r="A43" s="36"/>
    </row>
    <row r="44" spans="1:7">
      <c r="A44" s="36"/>
    </row>
    <row r="45" spans="1:7">
      <c r="A45" s="36"/>
    </row>
    <row r="46" spans="1:7">
      <c r="A46" s="36"/>
    </row>
    <row r="47" spans="1:7">
      <c r="A47" s="36"/>
    </row>
    <row r="48" spans="1:7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  <row r="64" spans="1:1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36"/>
    </row>
    <row r="78" spans="1:1">
      <c r="A78" s="36"/>
    </row>
    <row r="79" spans="1:1">
      <c r="A79" s="36"/>
    </row>
    <row r="80" spans="1:1">
      <c r="A80" s="36"/>
    </row>
    <row r="81" spans="1:1">
      <c r="A81" s="36"/>
    </row>
    <row r="82" spans="1:1">
      <c r="A82" s="36"/>
    </row>
    <row r="83" spans="1:1">
      <c r="A83" s="36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DS50"/>
  <sheetViews>
    <sheetView workbookViewId="0">
      <selection activeCell="K13" sqref="K13"/>
    </sheetView>
  </sheetViews>
  <sheetFormatPr defaultColWidth="8.88671875" defaultRowHeight="16.5" customHeight="1"/>
  <cols>
    <col min="1" max="1" width="44.44140625" style="39" customWidth="1"/>
    <col min="2" max="3" width="12.77734375" style="40" customWidth="1"/>
    <col min="4" max="4" width="8.88671875" style="39" customWidth="1"/>
    <col min="5" max="16384" width="8.88671875" style="39"/>
  </cols>
  <sheetData>
    <row r="1" spans="1:123" ht="20.100000000000001" customHeight="1">
      <c r="A1" s="864" t="s">
        <v>644</v>
      </c>
      <c r="B1" s="864"/>
      <c r="C1" s="864"/>
    </row>
    <row r="2" spans="1:123" ht="20.100000000000001" customHeight="1">
      <c r="A2" s="296"/>
      <c r="B2" s="296"/>
      <c r="C2" s="296"/>
    </row>
    <row r="3" spans="1:123" ht="20.100000000000001" customHeight="1">
      <c r="A3" s="427"/>
      <c r="C3" s="426" t="s">
        <v>400</v>
      </c>
    </row>
    <row r="4" spans="1:123" s="425" customFormat="1" ht="17.25" customHeight="1">
      <c r="A4" s="38"/>
      <c r="B4" s="46" t="s">
        <v>140</v>
      </c>
      <c r="C4" s="46" t="s">
        <v>140</v>
      </c>
    </row>
    <row r="5" spans="1:123" s="425" customFormat="1" ht="17.25" customHeight="1">
      <c r="A5" s="37"/>
      <c r="B5" s="293" t="s">
        <v>139</v>
      </c>
      <c r="C5" s="293" t="s">
        <v>139</v>
      </c>
    </row>
    <row r="6" spans="1:123" s="425" customFormat="1" ht="17.25" customHeight="1">
      <c r="A6" s="37"/>
      <c r="B6" s="294" t="s">
        <v>535</v>
      </c>
      <c r="C6" s="294" t="s">
        <v>535</v>
      </c>
    </row>
    <row r="7" spans="1:123" s="425" customFormat="1" ht="17.25" customHeight="1">
      <c r="A7" s="37"/>
      <c r="B7" s="293" t="s">
        <v>138</v>
      </c>
      <c r="C7" s="293" t="s">
        <v>138</v>
      </c>
    </row>
    <row r="8" spans="1:123" s="425" customFormat="1" ht="17.25" customHeight="1">
      <c r="A8" s="37"/>
      <c r="B8" s="295" t="s">
        <v>132</v>
      </c>
      <c r="C8" s="295" t="s">
        <v>480</v>
      </c>
    </row>
    <row r="9" spans="1:123" s="425" customFormat="1" ht="15.95" customHeight="1">
      <c r="A9" s="37"/>
      <c r="B9" s="293"/>
      <c r="C9" s="293"/>
    </row>
    <row r="10" spans="1:123" ht="15.95" customHeight="1">
      <c r="A10" s="30" t="s">
        <v>80</v>
      </c>
      <c r="B10" s="422">
        <v>101.45</v>
      </c>
      <c r="C10" s="424">
        <v>102.32</v>
      </c>
    </row>
    <row r="11" spans="1:123" s="45" customFormat="1" ht="15.95" customHeight="1">
      <c r="A11" s="395" t="s">
        <v>79</v>
      </c>
      <c r="B11" s="422">
        <v>101.03</v>
      </c>
      <c r="C11" s="422">
        <v>96.55</v>
      </c>
    </row>
    <row r="12" spans="1:123" s="43" customFormat="1" ht="15.95" customHeight="1">
      <c r="A12" s="23" t="s">
        <v>78</v>
      </c>
      <c r="B12" s="421">
        <v>101.27</v>
      </c>
      <c r="C12" s="421">
        <v>95.97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</row>
    <row r="13" spans="1:123" s="40" customFormat="1" ht="15.95" customHeight="1">
      <c r="A13" s="23" t="s">
        <v>77</v>
      </c>
      <c r="B13" s="421">
        <v>100.04</v>
      </c>
      <c r="C13" s="421">
        <v>96.87</v>
      </c>
    </row>
    <row r="14" spans="1:123" s="40" customFormat="1" ht="15.95" customHeight="1">
      <c r="A14" s="23" t="s">
        <v>381</v>
      </c>
      <c r="B14" s="421">
        <v>100.69</v>
      </c>
      <c r="C14" s="421">
        <v>113.4</v>
      </c>
    </row>
    <row r="15" spans="1:123" s="40" customFormat="1" ht="15.95" customHeight="1">
      <c r="A15" s="23" t="s">
        <v>76</v>
      </c>
      <c r="B15" s="421">
        <v>100.29</v>
      </c>
      <c r="C15" s="421">
        <v>94.6</v>
      </c>
    </row>
    <row r="16" spans="1:123" s="40" customFormat="1" ht="15.95" customHeight="1">
      <c r="A16" s="23" t="s">
        <v>513</v>
      </c>
      <c r="B16" s="421">
        <v>104.59</v>
      </c>
      <c r="C16" s="421">
        <v>99.61</v>
      </c>
    </row>
    <row r="17" spans="1:123" s="40" customFormat="1" ht="15.95" customHeight="1">
      <c r="A17" s="394" t="s">
        <v>75</v>
      </c>
      <c r="B17" s="422">
        <v>101.52</v>
      </c>
      <c r="C17" s="424">
        <v>102.51</v>
      </c>
    </row>
    <row r="18" spans="1:123" s="41" customFormat="1" ht="15.95" customHeight="1">
      <c r="A18" s="23" t="s">
        <v>74</v>
      </c>
      <c r="B18" s="421">
        <v>100.85</v>
      </c>
      <c r="C18" s="421">
        <v>99.08</v>
      </c>
    </row>
    <row r="19" spans="1:123" s="40" customFormat="1" ht="15.95" customHeight="1">
      <c r="A19" s="23" t="s">
        <v>73</v>
      </c>
      <c r="B19" s="421">
        <v>100.15</v>
      </c>
      <c r="C19" s="421">
        <v>110.82</v>
      </c>
    </row>
    <row r="20" spans="1:123" s="40" customFormat="1" ht="15.95" customHeight="1">
      <c r="A20" s="23" t="s">
        <v>72</v>
      </c>
      <c r="B20" s="421">
        <v>99.66</v>
      </c>
      <c r="C20" s="421">
        <v>100.61</v>
      </c>
    </row>
    <row r="21" spans="1:123" s="40" customFormat="1" ht="15.95" customHeight="1">
      <c r="A21" s="23" t="s">
        <v>71</v>
      </c>
      <c r="B21" s="421">
        <v>101.56</v>
      </c>
      <c r="C21" s="423">
        <v>104.79</v>
      </c>
    </row>
    <row r="22" spans="1:123" s="40" customFormat="1" ht="15.95" customHeight="1">
      <c r="A22" s="23" t="s">
        <v>70</v>
      </c>
      <c r="B22" s="421">
        <v>101.68</v>
      </c>
      <c r="C22" s="421">
        <v>102.88</v>
      </c>
    </row>
    <row r="23" spans="1:123" s="40" customFormat="1" ht="15.95" customHeight="1">
      <c r="A23" s="23" t="s">
        <v>69</v>
      </c>
      <c r="B23" s="421">
        <v>101.9</v>
      </c>
      <c r="C23" s="421">
        <v>105.48</v>
      </c>
    </row>
    <row r="24" spans="1:123" s="40" customFormat="1" ht="15.95" customHeight="1">
      <c r="A24" s="23" t="s">
        <v>534</v>
      </c>
      <c r="B24" s="421"/>
      <c r="C24" s="421"/>
    </row>
    <row r="25" spans="1:123" s="40" customFormat="1" ht="15.95" customHeight="1">
      <c r="A25" s="23" t="s">
        <v>533</v>
      </c>
      <c r="B25" s="421">
        <v>101.32</v>
      </c>
      <c r="C25" s="423">
        <v>101.14</v>
      </c>
    </row>
    <row r="26" spans="1:123" s="40" customFormat="1" ht="15.95" customHeight="1">
      <c r="A26" s="23" t="s">
        <v>68</v>
      </c>
      <c r="B26" s="421">
        <v>100.34</v>
      </c>
      <c r="C26" s="421">
        <v>98.26</v>
      </c>
    </row>
    <row r="27" spans="1:123" s="40" customFormat="1" ht="15.95" customHeight="1">
      <c r="A27" s="23" t="s">
        <v>509</v>
      </c>
      <c r="B27" s="421">
        <v>101.06</v>
      </c>
      <c r="C27" s="421">
        <v>110.59</v>
      </c>
    </row>
    <row r="28" spans="1:123" s="40" customFormat="1" ht="15.95" customHeight="1">
      <c r="A28" s="23" t="s">
        <v>380</v>
      </c>
      <c r="B28" s="421">
        <v>100.53</v>
      </c>
      <c r="C28" s="423">
        <v>100.23</v>
      </c>
    </row>
    <row r="29" spans="1:123" s="42" customFormat="1" ht="15.95" customHeight="1">
      <c r="A29" s="23" t="s">
        <v>67</v>
      </c>
      <c r="B29" s="421">
        <v>98.64</v>
      </c>
      <c r="C29" s="421">
        <v>101.67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</row>
    <row r="30" spans="1:123" s="40" customFormat="1" ht="15.95" customHeight="1">
      <c r="A30" s="23" t="s">
        <v>66</v>
      </c>
      <c r="B30" s="421">
        <v>100.36</v>
      </c>
      <c r="C30" s="421">
        <v>99.2</v>
      </c>
    </row>
    <row r="31" spans="1:123" s="40" customFormat="1" ht="15.95" customHeight="1">
      <c r="A31" s="23" t="s">
        <v>65</v>
      </c>
      <c r="B31" s="421">
        <v>101.27</v>
      </c>
      <c r="C31" s="421">
        <v>102.42</v>
      </c>
    </row>
    <row r="32" spans="1:123" s="40" customFormat="1" ht="15.95" customHeight="1">
      <c r="A32" s="23" t="s">
        <v>64</v>
      </c>
      <c r="B32" s="421">
        <v>100.74</v>
      </c>
      <c r="C32" s="421">
        <v>98.5</v>
      </c>
    </row>
    <row r="33" spans="1:3" s="40" customFormat="1" ht="15.95" customHeight="1">
      <c r="A33" s="23" t="s">
        <v>63</v>
      </c>
      <c r="B33" s="421">
        <v>101.12</v>
      </c>
      <c r="C33" s="421">
        <v>105.89</v>
      </c>
    </row>
    <row r="34" spans="1:3" s="40" customFormat="1" ht="15.95" customHeight="1">
      <c r="A34" s="23" t="s">
        <v>532</v>
      </c>
      <c r="B34" s="421">
        <v>101.56</v>
      </c>
      <c r="C34" s="421">
        <v>101.85</v>
      </c>
    </row>
    <row r="35" spans="1:3" s="40" customFormat="1" ht="15.95" customHeight="1">
      <c r="A35" s="23" t="s">
        <v>531</v>
      </c>
      <c r="B35" s="421">
        <v>101.41</v>
      </c>
      <c r="C35" s="421">
        <v>99.17</v>
      </c>
    </row>
    <row r="36" spans="1:3" s="40" customFormat="1" ht="15.95" customHeight="1">
      <c r="A36" s="23" t="s">
        <v>62</v>
      </c>
      <c r="B36" s="421">
        <v>103.93</v>
      </c>
      <c r="C36" s="421">
        <v>105.08</v>
      </c>
    </row>
    <row r="37" spans="1:3" s="41" customFormat="1" ht="15.95" customHeight="1">
      <c r="A37" s="23" t="s">
        <v>504</v>
      </c>
      <c r="B37" s="421">
        <v>101.51</v>
      </c>
      <c r="C37" s="421">
        <v>97.01</v>
      </c>
    </row>
    <row r="38" spans="1:3" s="41" customFormat="1" ht="15.95" customHeight="1">
      <c r="A38" s="23" t="s">
        <v>61</v>
      </c>
      <c r="B38" s="421">
        <v>100.93</v>
      </c>
      <c r="C38" s="421">
        <v>102.09</v>
      </c>
    </row>
    <row r="39" spans="1:3" s="40" customFormat="1" ht="15.95" customHeight="1">
      <c r="A39" s="23" t="s">
        <v>60</v>
      </c>
      <c r="B39" s="421">
        <v>101.39</v>
      </c>
      <c r="C39" s="421">
        <v>103.08</v>
      </c>
    </row>
    <row r="40" spans="1:3" ht="15.95" customHeight="1">
      <c r="A40" s="23" t="s">
        <v>59</v>
      </c>
      <c r="B40" s="421">
        <v>102.24</v>
      </c>
      <c r="C40" s="421">
        <v>103.19</v>
      </c>
    </row>
    <row r="41" spans="1:3" ht="15.95" customHeight="1">
      <c r="A41" s="23" t="s">
        <v>503</v>
      </c>
      <c r="B41" s="421">
        <v>101.69</v>
      </c>
      <c r="C41" s="421">
        <v>99.12</v>
      </c>
    </row>
    <row r="42" spans="1:3" ht="15.95" customHeight="1">
      <c r="A42" s="23" t="s">
        <v>502</v>
      </c>
      <c r="B42" s="421">
        <v>100.49</v>
      </c>
      <c r="C42" s="421">
        <v>97.61</v>
      </c>
    </row>
    <row r="43" spans="1:3" ht="15.95" customHeight="1">
      <c r="A43" s="25" t="s">
        <v>58</v>
      </c>
      <c r="B43" s="422">
        <v>100.11</v>
      </c>
      <c r="C43" s="422">
        <v>103.35</v>
      </c>
    </row>
    <row r="44" spans="1:3" ht="15.95" customHeight="1">
      <c r="A44" s="25" t="s">
        <v>530</v>
      </c>
      <c r="B44" s="422">
        <v>100.1</v>
      </c>
      <c r="C44" s="422">
        <v>102.89</v>
      </c>
    </row>
    <row r="45" spans="1:3" ht="15.95" customHeight="1">
      <c r="A45" s="23" t="s">
        <v>56</v>
      </c>
      <c r="B45" s="421">
        <v>100.03</v>
      </c>
      <c r="C45" s="421">
        <v>99.4</v>
      </c>
    </row>
    <row r="46" spans="1:3" ht="15.95" customHeight="1">
      <c r="A46" s="23" t="s">
        <v>379</v>
      </c>
      <c r="B46" s="421">
        <v>99.78</v>
      </c>
      <c r="C46" s="421">
        <v>108.17</v>
      </c>
    </row>
    <row r="47" spans="1:3" ht="15.95" customHeight="1">
      <c r="A47" s="23" t="s">
        <v>529</v>
      </c>
      <c r="B47" s="421">
        <v>100.22</v>
      </c>
      <c r="C47" s="421">
        <v>105.13</v>
      </c>
    </row>
    <row r="48" spans="1:3" ht="15.95" customHeight="1">
      <c r="A48" s="23" t="s">
        <v>528</v>
      </c>
      <c r="B48" s="421">
        <v>100</v>
      </c>
      <c r="C48" s="421">
        <v>100</v>
      </c>
    </row>
    <row r="49" ht="15.95" customHeight="1"/>
    <row r="50" ht="15.95" customHeight="1"/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D60"/>
  <sheetViews>
    <sheetView topLeftCell="A10" workbookViewId="0">
      <selection activeCell="K13" sqref="K13"/>
    </sheetView>
  </sheetViews>
  <sheetFormatPr defaultColWidth="8.88671875" defaultRowHeight="12.75"/>
  <cols>
    <col min="1" max="1" width="39.21875" style="47" customWidth="1"/>
    <col min="2" max="3" width="9.21875" style="47" customWidth="1"/>
    <col min="4" max="4" width="12.33203125" style="47" customWidth="1"/>
    <col min="5" max="16384" width="8.88671875" style="47"/>
  </cols>
  <sheetData>
    <row r="1" spans="1:4" s="50" customFormat="1" ht="19.5" customHeight="1">
      <c r="A1" s="704" t="s">
        <v>645</v>
      </c>
      <c r="B1" s="703"/>
      <c r="C1" s="703"/>
      <c r="D1" s="703"/>
    </row>
    <row r="2" spans="1:4" ht="18" customHeight="1">
      <c r="A2" s="702"/>
      <c r="B2" s="607"/>
      <c r="C2" s="607"/>
      <c r="D2" s="607"/>
    </row>
    <row r="3" spans="1:4" s="48" customFormat="1" ht="20.100000000000001" customHeight="1">
      <c r="A3" s="701"/>
      <c r="B3" s="701"/>
      <c r="C3" s="701"/>
      <c r="D3" s="839" t="s">
        <v>466</v>
      </c>
    </row>
    <row r="4" spans="1:4" s="48" customFormat="1" ht="20.100000000000001" customHeight="1">
      <c r="A4" s="700"/>
      <c r="B4" s="298" t="s">
        <v>125</v>
      </c>
      <c r="C4" s="298" t="s">
        <v>125</v>
      </c>
      <c r="D4" s="298" t="s">
        <v>550</v>
      </c>
    </row>
    <row r="5" spans="1:4" s="48" customFormat="1" ht="20.100000000000001" customHeight="1">
      <c r="A5" s="699"/>
      <c r="B5" s="300" t="s">
        <v>124</v>
      </c>
      <c r="C5" s="300" t="s">
        <v>124</v>
      </c>
      <c r="D5" s="300" t="s">
        <v>467</v>
      </c>
    </row>
    <row r="6" spans="1:4" s="48" customFormat="1" ht="20.100000000000001" customHeight="1">
      <c r="A6" s="698"/>
      <c r="B6" s="291">
        <v>2018</v>
      </c>
      <c r="C6" s="291">
        <v>2019</v>
      </c>
      <c r="D6" s="291" t="s">
        <v>391</v>
      </c>
    </row>
    <row r="7" spans="1:4" s="48" customFormat="1" ht="20.100000000000001" customHeight="1">
      <c r="A7" s="698"/>
      <c r="B7" s="698"/>
      <c r="C7" s="698"/>
      <c r="D7" s="697"/>
    </row>
    <row r="8" spans="1:4" s="49" customFormat="1" ht="20.100000000000001" customHeight="1">
      <c r="A8" s="258" t="s">
        <v>148</v>
      </c>
      <c r="B8" s="838">
        <f>SUM(B9:B25)</f>
        <v>64531</v>
      </c>
      <c r="C8" s="838">
        <f>SUM(C9:C25)</f>
        <v>66958</v>
      </c>
      <c r="D8" s="837">
        <f t="shared" ref="D8:D25" si="0">+C8/B8*100</f>
        <v>103.76098309339696</v>
      </c>
    </row>
    <row r="9" spans="1:4" s="48" customFormat="1" ht="20.100000000000001" customHeight="1">
      <c r="A9" s="696" t="s">
        <v>468</v>
      </c>
      <c r="B9" s="695">
        <v>21822</v>
      </c>
      <c r="C9" s="695">
        <v>21855</v>
      </c>
      <c r="D9" s="836">
        <f t="shared" si="0"/>
        <v>100.15122353588121</v>
      </c>
    </row>
    <row r="10" spans="1:4" s="48" customFormat="1" ht="20.100000000000001" customHeight="1">
      <c r="A10" s="696" t="s">
        <v>142</v>
      </c>
      <c r="B10" s="695">
        <v>8714</v>
      </c>
      <c r="C10" s="695">
        <v>8711</v>
      </c>
      <c r="D10" s="836">
        <f t="shared" si="0"/>
        <v>99.965572641725956</v>
      </c>
    </row>
    <row r="11" spans="1:4" s="48" customFormat="1" ht="20.100000000000001" customHeight="1">
      <c r="A11" s="696" t="s">
        <v>75</v>
      </c>
      <c r="B11" s="695">
        <v>8041</v>
      </c>
      <c r="C11" s="695">
        <v>8539</v>
      </c>
      <c r="D11" s="836">
        <f t="shared" si="0"/>
        <v>106.19325954483274</v>
      </c>
    </row>
    <row r="12" spans="1:4" s="48" customFormat="1" ht="30" customHeight="1">
      <c r="A12" s="696" t="s">
        <v>474</v>
      </c>
      <c r="B12" s="695">
        <v>4925</v>
      </c>
      <c r="C12" s="695">
        <v>5554</v>
      </c>
      <c r="D12" s="836">
        <f t="shared" si="0"/>
        <v>112.77157360406092</v>
      </c>
    </row>
    <row r="13" spans="1:4" s="48" customFormat="1" ht="20.100000000000001" customHeight="1">
      <c r="A13" s="696" t="s">
        <v>469</v>
      </c>
      <c r="B13" s="695">
        <v>3286</v>
      </c>
      <c r="C13" s="695">
        <v>4014</v>
      </c>
      <c r="D13" s="836">
        <f t="shared" si="0"/>
        <v>122.15459525258674</v>
      </c>
    </row>
    <row r="14" spans="1:4" s="48" customFormat="1" ht="30" customHeight="1">
      <c r="A14" s="696" t="s">
        <v>708</v>
      </c>
      <c r="B14" s="695">
        <v>3762</v>
      </c>
      <c r="C14" s="695">
        <v>3918</v>
      </c>
      <c r="D14" s="836">
        <f t="shared" si="0"/>
        <v>104.14673046251994</v>
      </c>
    </row>
    <row r="15" spans="1:4" s="48" customFormat="1" ht="20.100000000000001" customHeight="1">
      <c r="A15" s="696" t="s">
        <v>147</v>
      </c>
      <c r="B15" s="695">
        <v>3349</v>
      </c>
      <c r="C15" s="695">
        <v>3132</v>
      </c>
      <c r="D15" s="836">
        <f t="shared" si="0"/>
        <v>93.520453866825918</v>
      </c>
    </row>
    <row r="16" spans="1:4" s="48" customFormat="1" ht="20.100000000000001" customHeight="1">
      <c r="A16" s="696" t="s">
        <v>470</v>
      </c>
      <c r="B16" s="695">
        <v>2863</v>
      </c>
      <c r="C16" s="695">
        <v>2813</v>
      </c>
      <c r="D16" s="836">
        <f t="shared" si="0"/>
        <v>98.253580160670623</v>
      </c>
    </row>
    <row r="17" spans="1:4" s="48" customFormat="1" ht="20.100000000000001" customHeight="1">
      <c r="A17" s="696" t="s">
        <v>146</v>
      </c>
      <c r="B17" s="695">
        <v>1818</v>
      </c>
      <c r="C17" s="695">
        <v>1966</v>
      </c>
      <c r="D17" s="836">
        <f t="shared" si="0"/>
        <v>108.14081408140814</v>
      </c>
    </row>
    <row r="18" spans="1:4" s="48" customFormat="1" ht="20.100000000000001" customHeight="1">
      <c r="A18" s="696" t="s">
        <v>143</v>
      </c>
      <c r="B18" s="695">
        <v>1672</v>
      </c>
      <c r="C18" s="695">
        <v>1897</v>
      </c>
      <c r="D18" s="836">
        <f t="shared" si="0"/>
        <v>113.45693779904306</v>
      </c>
    </row>
    <row r="19" spans="1:4" s="48" customFormat="1" ht="20.100000000000001" customHeight="1">
      <c r="A19" s="696" t="s">
        <v>471</v>
      </c>
      <c r="B19" s="695">
        <v>890</v>
      </c>
      <c r="C19" s="695">
        <v>960</v>
      </c>
      <c r="D19" s="836">
        <f t="shared" si="0"/>
        <v>107.86516853932584</v>
      </c>
    </row>
    <row r="20" spans="1:4" s="48" customFormat="1" ht="20.100000000000001" customHeight="1">
      <c r="A20" s="696" t="s">
        <v>145</v>
      </c>
      <c r="B20" s="695">
        <v>622</v>
      </c>
      <c r="C20" s="695">
        <v>795</v>
      </c>
      <c r="D20" s="836">
        <f t="shared" si="0"/>
        <v>127.81350482315112</v>
      </c>
    </row>
    <row r="21" spans="1:4" s="48" customFormat="1" ht="20.100000000000001" customHeight="1">
      <c r="A21" s="696" t="s">
        <v>472</v>
      </c>
      <c r="B21" s="695">
        <v>837</v>
      </c>
      <c r="C21" s="695">
        <v>718</v>
      </c>
      <c r="D21" s="836">
        <f t="shared" si="0"/>
        <v>85.782556750298681</v>
      </c>
    </row>
    <row r="22" spans="1:4" s="48" customFormat="1" ht="20.100000000000001" customHeight="1">
      <c r="A22" s="696" t="s">
        <v>144</v>
      </c>
      <c r="B22" s="695">
        <v>640</v>
      </c>
      <c r="C22" s="695">
        <v>671</v>
      </c>
      <c r="D22" s="836">
        <f t="shared" si="0"/>
        <v>104.84374999999999</v>
      </c>
    </row>
    <row r="23" spans="1:4" s="48" customFormat="1" ht="20.100000000000001" customHeight="1">
      <c r="A23" s="696" t="s">
        <v>473</v>
      </c>
      <c r="B23" s="695">
        <v>560</v>
      </c>
      <c r="C23" s="695">
        <v>639</v>
      </c>
      <c r="D23" s="836">
        <f t="shared" si="0"/>
        <v>114.10714285714285</v>
      </c>
    </row>
    <row r="24" spans="1:4" s="48" customFormat="1" ht="20.100000000000001" customHeight="1">
      <c r="A24" s="696" t="s">
        <v>141</v>
      </c>
      <c r="B24" s="695">
        <v>402</v>
      </c>
      <c r="C24" s="695">
        <v>449</v>
      </c>
      <c r="D24" s="836">
        <f t="shared" si="0"/>
        <v>111.69154228855722</v>
      </c>
    </row>
    <row r="25" spans="1:4" s="48" customFormat="1" ht="20.100000000000001" customHeight="1">
      <c r="A25" s="696" t="s">
        <v>79</v>
      </c>
      <c r="B25" s="695">
        <v>328</v>
      </c>
      <c r="C25" s="695">
        <v>327</v>
      </c>
      <c r="D25" s="836">
        <f t="shared" si="0"/>
        <v>99.695121951219505</v>
      </c>
    </row>
    <row r="26" spans="1:4" ht="20.100000000000001" customHeight="1">
      <c r="A26" s="693"/>
      <c r="B26" s="607"/>
      <c r="C26" s="607"/>
      <c r="D26" s="607"/>
    </row>
    <row r="27" spans="1:4" ht="20.100000000000001" customHeight="1">
      <c r="A27" s="693"/>
      <c r="B27" s="607"/>
      <c r="C27" s="607"/>
      <c r="D27" s="607"/>
    </row>
    <row r="28" spans="1:4" ht="20.100000000000001" customHeight="1">
      <c r="A28" s="693"/>
      <c r="B28" s="607"/>
      <c r="C28" s="607"/>
      <c r="D28" s="607"/>
    </row>
    <row r="29" spans="1:4" ht="20.100000000000001" customHeight="1">
      <c r="A29" s="607"/>
      <c r="B29" s="607"/>
      <c r="C29" s="607"/>
      <c r="D29" s="607"/>
    </row>
    <row r="30" spans="1:4" ht="20.100000000000001" customHeight="1">
      <c r="A30" s="607"/>
      <c r="B30" s="607"/>
      <c r="C30" s="607"/>
      <c r="D30" s="607"/>
    </row>
    <row r="31" spans="1:4" ht="20.100000000000001" customHeight="1">
      <c r="A31" s="607"/>
      <c r="B31" s="607"/>
      <c r="C31" s="607"/>
      <c r="D31" s="607"/>
    </row>
    <row r="32" spans="1:4" ht="20.100000000000001" customHeight="1">
      <c r="A32" s="607"/>
      <c r="B32" s="607"/>
      <c r="C32" s="607"/>
      <c r="D32" s="607"/>
    </row>
    <row r="33" spans="1:4" ht="20.100000000000001" customHeight="1">
      <c r="A33" s="607"/>
      <c r="B33" s="607"/>
      <c r="C33" s="607"/>
      <c r="D33" s="607"/>
    </row>
    <row r="34" spans="1:4" ht="20.100000000000001" customHeight="1">
      <c r="A34" s="607"/>
      <c r="B34" s="607"/>
      <c r="C34" s="607"/>
      <c r="D34" s="607"/>
    </row>
    <row r="35" spans="1:4" ht="20.100000000000001" customHeight="1">
      <c r="A35" s="607"/>
      <c r="B35" s="607"/>
      <c r="C35" s="607"/>
      <c r="D35" s="607"/>
    </row>
    <row r="36" spans="1:4" ht="20.100000000000001" customHeight="1">
      <c r="A36" s="607"/>
      <c r="B36" s="607"/>
      <c r="C36" s="607"/>
      <c r="D36" s="607"/>
    </row>
    <row r="37" spans="1:4" ht="20.100000000000001" customHeight="1">
      <c r="A37" s="607"/>
      <c r="B37" s="607"/>
      <c r="C37" s="607"/>
      <c r="D37" s="607"/>
    </row>
    <row r="38" spans="1:4" ht="20.100000000000001" customHeight="1">
      <c r="A38" s="607"/>
      <c r="B38" s="607"/>
      <c r="C38" s="607"/>
      <c r="D38" s="607"/>
    </row>
    <row r="39" spans="1:4" ht="20.100000000000001" customHeight="1">
      <c r="A39" s="607"/>
      <c r="B39" s="607"/>
      <c r="C39" s="607"/>
      <c r="D39" s="607"/>
    </row>
    <row r="40" spans="1:4" ht="20.100000000000001" customHeight="1">
      <c r="A40" s="607"/>
      <c r="B40" s="607"/>
      <c r="C40" s="607"/>
      <c r="D40" s="607"/>
    </row>
    <row r="41" spans="1:4" ht="20.100000000000001" customHeight="1">
      <c r="A41" s="607"/>
      <c r="B41" s="607"/>
      <c r="C41" s="607"/>
      <c r="D41" s="607"/>
    </row>
    <row r="42" spans="1:4" ht="20.100000000000001" customHeight="1">
      <c r="A42" s="607"/>
      <c r="B42" s="607"/>
      <c r="C42" s="607"/>
      <c r="D42" s="607"/>
    </row>
    <row r="43" spans="1:4" ht="20.100000000000001" customHeight="1">
      <c r="A43" s="607"/>
      <c r="B43" s="607"/>
      <c r="C43" s="607"/>
      <c r="D43" s="607"/>
    </row>
    <row r="44" spans="1:4" ht="20.100000000000001" customHeight="1">
      <c r="A44" s="607"/>
      <c r="B44" s="607"/>
      <c r="C44" s="607"/>
      <c r="D44" s="607"/>
    </row>
    <row r="45" spans="1:4" ht="20.100000000000001" customHeight="1">
      <c r="A45" s="607"/>
      <c r="B45" s="607"/>
      <c r="C45" s="607"/>
      <c r="D45" s="607"/>
    </row>
    <row r="46" spans="1:4" ht="20.100000000000001" customHeight="1">
      <c r="A46" s="607"/>
      <c r="B46" s="607"/>
      <c r="C46" s="607"/>
      <c r="D46" s="607"/>
    </row>
    <row r="47" spans="1:4" ht="20.100000000000001" customHeight="1">
      <c r="A47" s="607"/>
      <c r="B47" s="607"/>
      <c r="C47" s="607"/>
      <c r="D47" s="607"/>
    </row>
    <row r="48" spans="1:4" ht="20.100000000000001" customHeight="1">
      <c r="A48" s="607"/>
      <c r="B48" s="607"/>
      <c r="C48" s="607"/>
      <c r="D48" s="607"/>
    </row>
    <row r="49" spans="1:4" ht="20.100000000000001" customHeight="1">
      <c r="A49" s="607"/>
      <c r="B49" s="607"/>
      <c r="C49" s="607"/>
      <c r="D49" s="607"/>
    </row>
    <row r="50" spans="1:4" ht="20.100000000000001" customHeight="1">
      <c r="A50" s="607"/>
      <c r="B50" s="607"/>
      <c r="C50" s="607"/>
      <c r="D50" s="607"/>
    </row>
    <row r="51" spans="1:4">
      <c r="A51" s="607"/>
      <c r="B51" s="607"/>
      <c r="C51" s="607"/>
      <c r="D51" s="607"/>
    </row>
    <row r="52" spans="1:4">
      <c r="A52" s="607"/>
      <c r="B52" s="607"/>
      <c r="C52" s="607"/>
      <c r="D52" s="607"/>
    </row>
    <row r="53" spans="1:4">
      <c r="A53" s="607"/>
      <c r="B53" s="607"/>
      <c r="C53" s="607"/>
      <c r="D53" s="607"/>
    </row>
    <row r="54" spans="1:4">
      <c r="A54" s="607"/>
      <c r="B54" s="607"/>
      <c r="C54" s="607"/>
      <c r="D54" s="607"/>
    </row>
    <row r="55" spans="1:4">
      <c r="A55" s="607"/>
      <c r="B55" s="607"/>
      <c r="C55" s="607"/>
      <c r="D55" s="607"/>
    </row>
    <row r="56" spans="1:4">
      <c r="A56" s="607"/>
      <c r="B56" s="607"/>
      <c r="C56" s="607"/>
      <c r="D56" s="607"/>
    </row>
    <row r="57" spans="1:4">
      <c r="A57" s="607"/>
      <c r="B57" s="607"/>
      <c r="C57" s="607"/>
      <c r="D57" s="607"/>
    </row>
    <row r="58" spans="1:4">
      <c r="A58" s="607"/>
      <c r="B58" s="607"/>
      <c r="C58" s="607"/>
      <c r="D58" s="607"/>
    </row>
    <row r="59" spans="1:4">
      <c r="A59" s="607"/>
      <c r="B59" s="607"/>
      <c r="C59" s="607"/>
      <c r="D59" s="607"/>
    </row>
    <row r="60" spans="1:4">
      <c r="A60" s="693"/>
      <c r="B60" s="693"/>
      <c r="C60" s="693"/>
      <c r="D60" s="693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K13" sqref="K13"/>
    </sheetView>
  </sheetViews>
  <sheetFormatPr defaultColWidth="8.88671875" defaultRowHeight="12.75"/>
  <cols>
    <col min="1" max="1" width="39.21875" style="693" customWidth="1"/>
    <col min="2" max="3" width="9.21875" style="693" customWidth="1"/>
    <col min="4" max="4" width="12.33203125" style="693" customWidth="1"/>
    <col min="5" max="16384" width="8.88671875" style="693"/>
  </cols>
  <sheetData>
    <row r="1" spans="1:4" s="707" customFormat="1" ht="20.100000000000001" customHeight="1">
      <c r="A1" s="704" t="s">
        <v>646</v>
      </c>
      <c r="B1" s="703"/>
      <c r="C1" s="703"/>
      <c r="D1" s="703"/>
    </row>
    <row r="2" spans="1:4" ht="20.100000000000001" customHeight="1">
      <c r="A2" s="702"/>
      <c r="B2" s="607"/>
      <c r="C2" s="607"/>
      <c r="D2" s="607"/>
    </row>
    <row r="3" spans="1:4" s="705" customFormat="1" ht="20.100000000000001" customHeight="1">
      <c r="A3" s="701"/>
      <c r="B3" s="701"/>
      <c r="C3" s="701"/>
      <c r="D3" s="839" t="s">
        <v>466</v>
      </c>
    </row>
    <row r="4" spans="1:4" s="705" customFormat="1" ht="20.100000000000001" customHeight="1">
      <c r="A4" s="700"/>
      <c r="B4" s="298" t="s">
        <v>125</v>
      </c>
      <c r="C4" s="298" t="s">
        <v>125</v>
      </c>
      <c r="D4" s="298" t="s">
        <v>550</v>
      </c>
    </row>
    <row r="5" spans="1:4" s="705" customFormat="1" ht="20.100000000000001" customHeight="1">
      <c r="A5" s="698"/>
      <c r="B5" s="300" t="s">
        <v>124</v>
      </c>
      <c r="C5" s="300" t="s">
        <v>124</v>
      </c>
      <c r="D5" s="300" t="s">
        <v>467</v>
      </c>
    </row>
    <row r="6" spans="1:4" s="705" customFormat="1" ht="20.100000000000001" customHeight="1">
      <c r="A6" s="698"/>
      <c r="B6" s="291">
        <v>2018</v>
      </c>
      <c r="C6" s="291">
        <v>2019</v>
      </c>
      <c r="D6" s="291" t="s">
        <v>391</v>
      </c>
    </row>
    <row r="7" spans="1:4" s="705" customFormat="1" ht="20.100000000000001" customHeight="1">
      <c r="A7" s="698"/>
      <c r="B7" s="698"/>
      <c r="C7" s="698"/>
      <c r="D7" s="298"/>
    </row>
    <row r="8" spans="1:4" s="706" customFormat="1" ht="20.100000000000001" customHeight="1">
      <c r="A8" s="258" t="s">
        <v>148</v>
      </c>
      <c r="B8" s="844">
        <f>SUM(B9:B25)</f>
        <v>16449</v>
      </c>
      <c r="C8" s="844">
        <f>SUM(C9:C25)</f>
        <v>21617</v>
      </c>
      <c r="D8" s="842">
        <f t="shared" ref="D8:D25" si="0">+C8/B8*100</f>
        <v>131.41832330232842</v>
      </c>
    </row>
    <row r="9" spans="1:4" s="705" customFormat="1" ht="20.100000000000001" customHeight="1">
      <c r="A9" s="696" t="s">
        <v>468</v>
      </c>
      <c r="B9" s="695">
        <v>5934</v>
      </c>
      <c r="C9" s="695">
        <v>8186</v>
      </c>
      <c r="D9" s="840">
        <f t="shared" si="0"/>
        <v>137.95079204583755</v>
      </c>
    </row>
    <row r="10" spans="1:4" s="705" customFormat="1" ht="20.100000000000001" customHeight="1">
      <c r="A10" s="696" t="s">
        <v>75</v>
      </c>
      <c r="B10" s="695">
        <v>2202</v>
      </c>
      <c r="C10" s="695">
        <v>2630</v>
      </c>
      <c r="D10" s="840">
        <f t="shared" si="0"/>
        <v>119.43687556766575</v>
      </c>
    </row>
    <row r="11" spans="1:4" s="705" customFormat="1" ht="20.100000000000001" customHeight="1">
      <c r="A11" s="696" t="s">
        <v>147</v>
      </c>
      <c r="B11" s="695">
        <v>785</v>
      </c>
      <c r="C11" s="695">
        <v>1066</v>
      </c>
      <c r="D11" s="840">
        <f t="shared" si="0"/>
        <v>135.79617834394904</v>
      </c>
    </row>
    <row r="12" spans="1:4" s="705" customFormat="1" ht="30" customHeight="1">
      <c r="A12" s="696" t="s">
        <v>708</v>
      </c>
      <c r="B12" s="695">
        <v>778</v>
      </c>
      <c r="C12" s="695">
        <v>1096</v>
      </c>
      <c r="D12" s="840">
        <f t="shared" si="0"/>
        <v>140.87403598971721</v>
      </c>
    </row>
    <row r="13" spans="1:4" s="705" customFormat="1" ht="20.100000000000001" customHeight="1">
      <c r="A13" s="696" t="s">
        <v>146</v>
      </c>
      <c r="B13" s="695">
        <v>316</v>
      </c>
      <c r="C13" s="695">
        <v>430</v>
      </c>
      <c r="D13" s="840">
        <f t="shared" si="0"/>
        <v>136.07594936708861</v>
      </c>
    </row>
    <row r="14" spans="1:4" s="705" customFormat="1" ht="20.100000000000001" customHeight="1">
      <c r="A14" s="696" t="s">
        <v>145</v>
      </c>
      <c r="B14" s="695">
        <v>234</v>
      </c>
      <c r="C14" s="695">
        <v>291</v>
      </c>
      <c r="D14" s="840">
        <f t="shared" si="0"/>
        <v>124.35897435897436</v>
      </c>
    </row>
    <row r="15" spans="1:4" s="705" customFormat="1" ht="20.100000000000001" customHeight="1">
      <c r="A15" s="696" t="s">
        <v>79</v>
      </c>
      <c r="B15" s="695">
        <v>375</v>
      </c>
      <c r="C15" s="695">
        <v>458</v>
      </c>
      <c r="D15" s="840">
        <f t="shared" si="0"/>
        <v>122.13333333333334</v>
      </c>
    </row>
    <row r="16" spans="1:4" s="705" customFormat="1" ht="30" customHeight="1">
      <c r="A16" s="696" t="s">
        <v>474</v>
      </c>
      <c r="B16" s="695">
        <v>168</v>
      </c>
      <c r="C16" s="695">
        <v>196</v>
      </c>
      <c r="D16" s="840">
        <f t="shared" si="0"/>
        <v>116.66666666666667</v>
      </c>
    </row>
    <row r="17" spans="1:4" s="705" customFormat="1" ht="20.100000000000001" customHeight="1">
      <c r="A17" s="696" t="s">
        <v>469</v>
      </c>
      <c r="B17" s="695">
        <v>990</v>
      </c>
      <c r="C17" s="695">
        <v>1405</v>
      </c>
      <c r="D17" s="840">
        <f t="shared" si="0"/>
        <v>141.91919191919192</v>
      </c>
    </row>
    <row r="18" spans="1:4" s="705" customFormat="1" ht="20.100000000000001" customHeight="1">
      <c r="A18" s="696" t="s">
        <v>144</v>
      </c>
      <c r="B18" s="695">
        <v>463</v>
      </c>
      <c r="C18" s="695">
        <v>330</v>
      </c>
      <c r="D18" s="840">
        <f t="shared" si="0"/>
        <v>71.274298056155502</v>
      </c>
    </row>
    <row r="19" spans="1:4" s="705" customFormat="1" ht="20.100000000000001" customHeight="1">
      <c r="A19" s="696" t="s">
        <v>471</v>
      </c>
      <c r="B19" s="695">
        <v>152</v>
      </c>
      <c r="C19" s="695">
        <v>158</v>
      </c>
      <c r="D19" s="840">
        <f t="shared" si="0"/>
        <v>103.94736842105263</v>
      </c>
    </row>
    <row r="20" spans="1:4" s="705" customFormat="1" ht="20.100000000000001" customHeight="1">
      <c r="A20" s="696" t="s">
        <v>473</v>
      </c>
      <c r="B20" s="695">
        <v>104</v>
      </c>
      <c r="C20" s="695">
        <v>124</v>
      </c>
      <c r="D20" s="840">
        <f t="shared" si="0"/>
        <v>119.23076923076923</v>
      </c>
    </row>
    <row r="21" spans="1:4" s="705" customFormat="1" ht="20.100000000000001" customHeight="1">
      <c r="A21" s="696" t="s">
        <v>472</v>
      </c>
      <c r="B21" s="695">
        <v>141</v>
      </c>
      <c r="C21" s="695">
        <v>188</v>
      </c>
      <c r="D21" s="840">
        <f t="shared" si="0"/>
        <v>133.33333333333331</v>
      </c>
    </row>
    <row r="22" spans="1:4" s="705" customFormat="1" ht="20.100000000000001" customHeight="1">
      <c r="A22" s="696" t="s">
        <v>143</v>
      </c>
      <c r="B22" s="695">
        <v>371</v>
      </c>
      <c r="C22" s="695">
        <v>462</v>
      </c>
      <c r="D22" s="840">
        <f t="shared" si="0"/>
        <v>124.52830188679245</v>
      </c>
    </row>
    <row r="23" spans="1:4" s="705" customFormat="1" ht="20.100000000000001" customHeight="1">
      <c r="A23" s="696" t="s">
        <v>470</v>
      </c>
      <c r="B23" s="695">
        <v>819</v>
      </c>
      <c r="C23" s="695">
        <v>1221</v>
      </c>
      <c r="D23" s="840">
        <f t="shared" si="0"/>
        <v>149.08424908424908</v>
      </c>
    </row>
    <row r="24" spans="1:4" s="705" customFormat="1" ht="20.100000000000001" customHeight="1">
      <c r="A24" s="696" t="s">
        <v>142</v>
      </c>
      <c r="B24" s="695">
        <v>2569</v>
      </c>
      <c r="C24" s="695">
        <v>3309</v>
      </c>
      <c r="D24" s="840">
        <f t="shared" si="0"/>
        <v>128.8049824834566</v>
      </c>
    </row>
    <row r="25" spans="1:4" ht="20.100000000000001" customHeight="1">
      <c r="A25" s="696" t="s">
        <v>141</v>
      </c>
      <c r="B25" s="695">
        <v>48</v>
      </c>
      <c r="C25" s="695">
        <v>67</v>
      </c>
      <c r="D25" s="840">
        <f t="shared" si="0"/>
        <v>139.58333333333331</v>
      </c>
    </row>
    <row r="26" spans="1:4" ht="20.100000000000001" customHeight="1">
      <c r="A26" s="607"/>
      <c r="B26" s="607"/>
      <c r="C26" s="607"/>
      <c r="D26" s="607"/>
    </row>
    <row r="27" spans="1:4" ht="20.100000000000001" customHeight="1">
      <c r="A27" s="607"/>
      <c r="B27" s="607"/>
      <c r="C27" s="607"/>
      <c r="D27" s="607"/>
    </row>
    <row r="28" spans="1:4" ht="20.100000000000001" customHeight="1">
      <c r="A28" s="607"/>
      <c r="B28" s="607"/>
      <c r="C28" s="607"/>
      <c r="D28" s="607"/>
    </row>
    <row r="29" spans="1:4" ht="20.100000000000001" customHeight="1">
      <c r="A29" s="607"/>
      <c r="B29" s="607"/>
      <c r="C29" s="607"/>
      <c r="D29" s="607"/>
    </row>
    <row r="30" spans="1:4" ht="20.100000000000001" customHeight="1">
      <c r="A30" s="607"/>
      <c r="B30" s="607"/>
      <c r="C30" s="607"/>
      <c r="D30" s="607"/>
    </row>
    <row r="31" spans="1:4" ht="20.100000000000001" customHeight="1">
      <c r="A31" s="607"/>
      <c r="B31" s="607"/>
      <c r="C31" s="607"/>
      <c r="D31" s="607"/>
    </row>
    <row r="32" spans="1:4" ht="20.100000000000001" customHeight="1">
      <c r="A32" s="607"/>
      <c r="B32" s="607"/>
      <c r="C32" s="607"/>
      <c r="D32" s="607"/>
    </row>
    <row r="33" spans="1:4" ht="20.100000000000001" customHeight="1">
      <c r="A33" s="607"/>
      <c r="B33" s="607"/>
      <c r="C33" s="607"/>
      <c r="D33" s="607"/>
    </row>
    <row r="34" spans="1:4" ht="20.100000000000001" customHeight="1">
      <c r="A34" s="607"/>
      <c r="B34" s="607"/>
      <c r="C34" s="607"/>
      <c r="D34" s="607"/>
    </row>
    <row r="35" spans="1:4" ht="20.100000000000001" customHeight="1">
      <c r="A35" s="607"/>
      <c r="B35" s="607"/>
      <c r="C35" s="607"/>
      <c r="D35" s="607"/>
    </row>
    <row r="36" spans="1:4" ht="20.100000000000001" customHeight="1">
      <c r="A36" s="607"/>
      <c r="B36" s="607"/>
      <c r="C36" s="607"/>
      <c r="D36" s="607"/>
    </row>
    <row r="37" spans="1:4" ht="20.100000000000001" customHeight="1">
      <c r="A37" s="607"/>
      <c r="B37" s="607"/>
      <c r="C37" s="607"/>
      <c r="D37" s="607"/>
    </row>
    <row r="38" spans="1:4" ht="20.100000000000001" customHeight="1">
      <c r="A38" s="607"/>
      <c r="B38" s="607"/>
      <c r="C38" s="607"/>
      <c r="D38" s="607"/>
    </row>
    <row r="39" spans="1:4" ht="20.100000000000001" customHeight="1">
      <c r="A39" s="607"/>
      <c r="B39" s="607"/>
      <c r="C39" s="607"/>
      <c r="D39" s="607"/>
    </row>
    <row r="40" spans="1:4" ht="20.100000000000001" customHeight="1">
      <c r="A40" s="607"/>
      <c r="B40" s="607"/>
      <c r="C40" s="607"/>
      <c r="D40" s="607"/>
    </row>
    <row r="41" spans="1:4" ht="20.100000000000001" customHeight="1">
      <c r="A41" s="607"/>
      <c r="B41" s="607"/>
      <c r="C41" s="607"/>
      <c r="D41" s="607"/>
    </row>
    <row r="42" spans="1:4" ht="20.100000000000001" customHeight="1">
      <c r="A42" s="607"/>
      <c r="B42" s="607"/>
      <c r="C42" s="607"/>
      <c r="D42" s="607"/>
    </row>
    <row r="43" spans="1:4" ht="20.100000000000001" customHeight="1">
      <c r="A43" s="607"/>
      <c r="B43" s="607"/>
      <c r="C43" s="607"/>
      <c r="D43" s="607"/>
    </row>
    <row r="44" spans="1:4" ht="20.100000000000001" customHeight="1">
      <c r="A44" s="607"/>
      <c r="B44" s="607"/>
      <c r="C44" s="607"/>
      <c r="D44" s="607"/>
    </row>
    <row r="45" spans="1:4" ht="20.100000000000001" customHeight="1">
      <c r="A45" s="607"/>
      <c r="B45" s="607"/>
      <c r="C45" s="607"/>
      <c r="D45" s="607"/>
    </row>
    <row r="46" spans="1:4" ht="20.100000000000001" customHeight="1">
      <c r="A46" s="607"/>
      <c r="B46" s="607"/>
      <c r="C46" s="607"/>
      <c r="D46" s="607"/>
    </row>
    <row r="47" spans="1:4" ht="20.100000000000001" customHeight="1">
      <c r="A47" s="607"/>
      <c r="B47" s="607"/>
      <c r="C47" s="607"/>
      <c r="D47" s="607"/>
    </row>
    <row r="48" spans="1:4" ht="20.100000000000001" customHeight="1">
      <c r="A48" s="607"/>
      <c r="B48" s="607"/>
      <c r="C48" s="607"/>
      <c r="D48" s="607"/>
    </row>
    <row r="49" spans="1:4" ht="20.100000000000001" customHeight="1">
      <c r="A49" s="607"/>
      <c r="B49" s="607"/>
      <c r="C49" s="607"/>
      <c r="D49" s="607"/>
    </row>
    <row r="50" spans="1:4">
      <c r="A50" s="607"/>
      <c r="B50" s="607"/>
      <c r="C50" s="607"/>
      <c r="D50" s="607"/>
    </row>
    <row r="51" spans="1:4">
      <c r="A51" s="607"/>
      <c r="B51" s="607"/>
      <c r="C51" s="607"/>
      <c r="D51" s="607"/>
    </row>
    <row r="52" spans="1:4">
      <c r="A52" s="607"/>
      <c r="B52" s="607"/>
      <c r="C52" s="607"/>
      <c r="D52" s="607"/>
    </row>
    <row r="53" spans="1:4">
      <c r="A53" s="607"/>
      <c r="B53" s="607"/>
      <c r="C53" s="607"/>
      <c r="D53" s="607"/>
    </row>
    <row r="54" spans="1:4">
      <c r="A54" s="607"/>
      <c r="B54" s="607"/>
      <c r="C54" s="607"/>
      <c r="D54" s="607"/>
    </row>
    <row r="55" spans="1:4">
      <c r="A55" s="607"/>
      <c r="B55" s="607"/>
      <c r="C55" s="607"/>
      <c r="D55" s="607"/>
    </row>
    <row r="56" spans="1:4">
      <c r="A56" s="607"/>
      <c r="B56" s="607"/>
      <c r="C56" s="607"/>
      <c r="D56" s="607"/>
    </row>
    <row r="57" spans="1:4">
      <c r="A57" s="607"/>
      <c r="B57" s="607"/>
      <c r="C57" s="607"/>
      <c r="D57" s="607"/>
    </row>
    <row r="58" spans="1:4">
      <c r="A58" s="607"/>
      <c r="B58" s="607"/>
      <c r="C58" s="607"/>
      <c r="D58" s="607"/>
    </row>
    <row r="59" spans="1:4">
      <c r="A59" s="607"/>
      <c r="B59" s="607"/>
      <c r="C59" s="607"/>
      <c r="D59" s="607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K13" sqref="K13"/>
    </sheetView>
  </sheetViews>
  <sheetFormatPr defaultColWidth="8.88671875" defaultRowHeight="12.75"/>
  <cols>
    <col min="1" max="1" width="39.21875" style="693" customWidth="1"/>
    <col min="2" max="3" width="9.21875" style="693" customWidth="1"/>
    <col min="4" max="4" width="12.33203125" style="693" customWidth="1"/>
    <col min="5" max="16384" width="8.88671875" style="693"/>
  </cols>
  <sheetData>
    <row r="1" spans="1:4" s="707" customFormat="1" ht="20.100000000000001" customHeight="1">
      <c r="A1" s="704" t="s">
        <v>647</v>
      </c>
      <c r="B1" s="703"/>
      <c r="C1" s="703"/>
      <c r="D1" s="703"/>
    </row>
    <row r="2" spans="1:4" ht="20.100000000000001" customHeight="1">
      <c r="A2" s="702"/>
      <c r="B2" s="607"/>
      <c r="C2" s="607"/>
      <c r="D2" s="607"/>
    </row>
    <row r="3" spans="1:4" s="705" customFormat="1" ht="20.100000000000001" customHeight="1">
      <c r="A3" s="701"/>
      <c r="B3" s="701"/>
      <c r="C3" s="701"/>
      <c r="D3" s="839" t="s">
        <v>466</v>
      </c>
    </row>
    <row r="4" spans="1:4" s="705" customFormat="1" ht="20.100000000000001" customHeight="1">
      <c r="A4" s="700"/>
      <c r="B4" s="298" t="s">
        <v>125</v>
      </c>
      <c r="C4" s="298" t="s">
        <v>125</v>
      </c>
      <c r="D4" s="298" t="s">
        <v>550</v>
      </c>
    </row>
    <row r="5" spans="1:4" s="705" customFormat="1" ht="20.100000000000001" customHeight="1">
      <c r="A5" s="698"/>
      <c r="B5" s="300" t="s">
        <v>124</v>
      </c>
      <c r="C5" s="300" t="s">
        <v>124</v>
      </c>
      <c r="D5" s="300" t="s">
        <v>467</v>
      </c>
    </row>
    <row r="6" spans="1:4" s="705" customFormat="1" ht="20.100000000000001" customHeight="1">
      <c r="A6" s="698"/>
      <c r="B6" s="291">
        <v>2018</v>
      </c>
      <c r="C6" s="291">
        <v>2019</v>
      </c>
      <c r="D6" s="291" t="s">
        <v>391</v>
      </c>
    </row>
    <row r="7" spans="1:4" s="705" customFormat="1" ht="20.100000000000001" customHeight="1">
      <c r="A7" s="698"/>
      <c r="B7" s="698"/>
      <c r="C7" s="698"/>
      <c r="D7" s="697"/>
    </row>
    <row r="8" spans="1:4" s="706" customFormat="1" ht="20.100000000000001" customHeight="1">
      <c r="A8" s="258" t="s">
        <v>148</v>
      </c>
      <c r="B8" s="838">
        <f>SUM(B9:B25)</f>
        <v>17984</v>
      </c>
      <c r="C8" s="838">
        <f>SUM(C9:C25)</f>
        <v>21105</v>
      </c>
      <c r="D8" s="837">
        <f t="shared" ref="D8:D25" si="0">+C8/B8*100</f>
        <v>117.35431494661921</v>
      </c>
    </row>
    <row r="9" spans="1:4" s="705" customFormat="1" ht="20.100000000000001" customHeight="1">
      <c r="A9" s="696" t="s">
        <v>468</v>
      </c>
      <c r="B9" s="695">
        <v>7056</v>
      </c>
      <c r="C9" s="695">
        <v>8242</v>
      </c>
      <c r="D9" s="836">
        <f t="shared" si="0"/>
        <v>116.80839002267574</v>
      </c>
    </row>
    <row r="10" spans="1:4" s="705" customFormat="1" ht="20.100000000000001" customHeight="1">
      <c r="A10" s="696" t="s">
        <v>142</v>
      </c>
      <c r="B10" s="695">
        <v>2745</v>
      </c>
      <c r="C10" s="695">
        <v>3051</v>
      </c>
      <c r="D10" s="836">
        <f t="shared" si="0"/>
        <v>111.14754098360655</v>
      </c>
    </row>
    <row r="11" spans="1:4" s="705" customFormat="1" ht="20.100000000000001" customHeight="1">
      <c r="A11" s="696" t="s">
        <v>75</v>
      </c>
      <c r="B11" s="695">
        <v>2241</v>
      </c>
      <c r="C11" s="695">
        <v>2668</v>
      </c>
      <c r="D11" s="836">
        <f t="shared" si="0"/>
        <v>119.05399375278893</v>
      </c>
    </row>
    <row r="12" spans="1:4" s="705" customFormat="1" ht="30" customHeight="1">
      <c r="A12" s="696" t="s">
        <v>474</v>
      </c>
      <c r="B12" s="695">
        <v>1045</v>
      </c>
      <c r="C12" s="695">
        <v>1279</v>
      </c>
      <c r="D12" s="836">
        <f t="shared" si="0"/>
        <v>122.39234449760765</v>
      </c>
    </row>
    <row r="13" spans="1:4" s="705" customFormat="1" ht="20.100000000000001" customHeight="1">
      <c r="A13" s="696" t="s">
        <v>470</v>
      </c>
      <c r="B13" s="695">
        <v>1092</v>
      </c>
      <c r="C13" s="695">
        <v>1223</v>
      </c>
      <c r="D13" s="836">
        <f t="shared" si="0"/>
        <v>111.99633699633699</v>
      </c>
    </row>
    <row r="14" spans="1:4" s="705" customFormat="1" ht="30" customHeight="1">
      <c r="A14" s="696" t="s">
        <v>475</v>
      </c>
      <c r="B14" s="695">
        <v>880</v>
      </c>
      <c r="C14" s="695">
        <v>1102</v>
      </c>
      <c r="D14" s="836">
        <f t="shared" si="0"/>
        <v>125.22727272727272</v>
      </c>
    </row>
    <row r="15" spans="1:4" s="705" customFormat="1" ht="20.100000000000001" customHeight="1">
      <c r="A15" s="696" t="s">
        <v>147</v>
      </c>
      <c r="B15" s="695">
        <v>945</v>
      </c>
      <c r="C15" s="695">
        <v>1072</v>
      </c>
      <c r="D15" s="836">
        <f t="shared" si="0"/>
        <v>113.43915343915343</v>
      </c>
    </row>
    <row r="16" spans="1:4" s="705" customFormat="1" ht="20.100000000000001" customHeight="1">
      <c r="A16" s="696" t="s">
        <v>143</v>
      </c>
      <c r="B16" s="695">
        <v>359</v>
      </c>
      <c r="C16" s="695">
        <v>464</v>
      </c>
      <c r="D16" s="836">
        <f t="shared" si="0"/>
        <v>129.24791086350976</v>
      </c>
    </row>
    <row r="17" spans="1:4" s="705" customFormat="1" ht="20.100000000000001" customHeight="1">
      <c r="A17" s="696" t="s">
        <v>469</v>
      </c>
      <c r="B17" s="695">
        <v>260</v>
      </c>
      <c r="C17" s="695">
        <v>412</v>
      </c>
      <c r="D17" s="836">
        <f t="shared" si="0"/>
        <v>158.46153846153845</v>
      </c>
    </row>
    <row r="18" spans="1:4" s="705" customFormat="1" ht="20.100000000000001" customHeight="1">
      <c r="A18" s="696" t="s">
        <v>146</v>
      </c>
      <c r="B18" s="695">
        <v>302</v>
      </c>
      <c r="C18" s="695">
        <v>337</v>
      </c>
      <c r="D18" s="836">
        <f t="shared" si="0"/>
        <v>111.58940397350993</v>
      </c>
    </row>
    <row r="19" spans="1:4" s="705" customFormat="1" ht="20.100000000000001" customHeight="1">
      <c r="A19" s="696" t="s">
        <v>471</v>
      </c>
      <c r="B19" s="695">
        <v>268</v>
      </c>
      <c r="C19" s="695">
        <v>310</v>
      </c>
      <c r="D19" s="836">
        <f t="shared" si="0"/>
        <v>115.67164179104476</v>
      </c>
    </row>
    <row r="20" spans="1:4" s="705" customFormat="1" ht="20.100000000000001" customHeight="1">
      <c r="A20" s="696" t="s">
        <v>145</v>
      </c>
      <c r="B20" s="695">
        <v>256</v>
      </c>
      <c r="C20" s="695">
        <v>263</v>
      </c>
      <c r="D20" s="836">
        <f t="shared" si="0"/>
        <v>102.734375</v>
      </c>
    </row>
    <row r="21" spans="1:4" s="705" customFormat="1" ht="20.100000000000001" customHeight="1">
      <c r="A21" s="696" t="s">
        <v>472</v>
      </c>
      <c r="B21" s="695">
        <v>122</v>
      </c>
      <c r="C21" s="695">
        <v>193</v>
      </c>
      <c r="D21" s="836">
        <f t="shared" si="0"/>
        <v>158.19672131147541</v>
      </c>
    </row>
    <row r="22" spans="1:4" s="705" customFormat="1" ht="20.100000000000001" customHeight="1">
      <c r="A22" s="696" t="s">
        <v>79</v>
      </c>
      <c r="B22" s="695">
        <v>149</v>
      </c>
      <c r="C22" s="695">
        <v>166</v>
      </c>
      <c r="D22" s="836">
        <f t="shared" si="0"/>
        <v>111.40939597315436</v>
      </c>
    </row>
    <row r="23" spans="1:4" s="705" customFormat="1" ht="20.100000000000001" customHeight="1">
      <c r="A23" s="696" t="s">
        <v>144</v>
      </c>
      <c r="B23" s="695">
        <v>128</v>
      </c>
      <c r="C23" s="695">
        <v>142</v>
      </c>
      <c r="D23" s="836">
        <f t="shared" si="0"/>
        <v>110.9375</v>
      </c>
    </row>
    <row r="24" spans="1:4" s="705" customFormat="1" ht="20.100000000000001" customHeight="1">
      <c r="A24" s="696" t="s">
        <v>473</v>
      </c>
      <c r="B24" s="695">
        <v>88</v>
      </c>
      <c r="C24" s="695">
        <v>125</v>
      </c>
      <c r="D24" s="836">
        <f t="shared" si="0"/>
        <v>142.04545454545453</v>
      </c>
    </row>
    <row r="25" spans="1:4" ht="20.100000000000001" customHeight="1">
      <c r="A25" s="696" t="s">
        <v>141</v>
      </c>
      <c r="B25" s="695">
        <v>48</v>
      </c>
      <c r="C25" s="695">
        <v>56</v>
      </c>
      <c r="D25" s="836">
        <f t="shared" si="0"/>
        <v>116.66666666666667</v>
      </c>
    </row>
    <row r="26" spans="1:4" ht="20.100000000000001" customHeight="1">
      <c r="A26" s="607"/>
      <c r="B26" s="607"/>
      <c r="C26" s="607"/>
      <c r="D26" s="607"/>
    </row>
    <row r="27" spans="1:4" ht="20.100000000000001" customHeight="1">
      <c r="A27" s="607"/>
      <c r="B27" s="607"/>
      <c r="C27" s="607"/>
      <c r="D27" s="607"/>
    </row>
    <row r="28" spans="1:4" ht="20.100000000000001" customHeight="1">
      <c r="A28" s="607"/>
      <c r="B28" s="607"/>
      <c r="C28" s="607"/>
      <c r="D28" s="607"/>
    </row>
    <row r="29" spans="1:4" ht="20.100000000000001" customHeight="1">
      <c r="A29" s="607"/>
      <c r="B29" s="607"/>
      <c r="C29" s="607"/>
      <c r="D29" s="607"/>
    </row>
    <row r="30" spans="1:4" ht="20.100000000000001" customHeight="1">
      <c r="A30" s="607"/>
      <c r="B30" s="607"/>
      <c r="C30" s="607"/>
      <c r="D30" s="607"/>
    </row>
    <row r="31" spans="1:4" ht="20.100000000000001" customHeight="1">
      <c r="A31" s="607"/>
      <c r="B31" s="607"/>
      <c r="C31" s="607"/>
      <c r="D31" s="607"/>
    </row>
    <row r="32" spans="1:4" ht="20.100000000000001" customHeight="1">
      <c r="A32" s="607"/>
      <c r="B32" s="607"/>
      <c r="C32" s="607"/>
      <c r="D32" s="607"/>
    </row>
    <row r="33" spans="1:4" ht="20.100000000000001" customHeight="1">
      <c r="A33" s="607"/>
      <c r="B33" s="607"/>
      <c r="C33" s="607"/>
      <c r="D33" s="607"/>
    </row>
    <row r="34" spans="1:4" ht="20.100000000000001" customHeight="1">
      <c r="A34" s="607"/>
      <c r="B34" s="607"/>
      <c r="C34" s="607"/>
      <c r="D34" s="607"/>
    </row>
    <row r="35" spans="1:4" ht="20.100000000000001" customHeight="1">
      <c r="A35" s="607"/>
      <c r="B35" s="607"/>
      <c r="C35" s="607"/>
      <c r="D35" s="607"/>
    </row>
    <row r="36" spans="1:4" ht="20.100000000000001" customHeight="1">
      <c r="A36" s="607"/>
      <c r="B36" s="607"/>
      <c r="C36" s="607"/>
      <c r="D36" s="607"/>
    </row>
    <row r="37" spans="1:4" ht="20.100000000000001" customHeight="1">
      <c r="A37" s="607"/>
      <c r="B37" s="607"/>
      <c r="C37" s="607"/>
      <c r="D37" s="607"/>
    </row>
    <row r="38" spans="1:4" ht="20.100000000000001" customHeight="1">
      <c r="A38" s="607"/>
      <c r="B38" s="607"/>
      <c r="C38" s="607"/>
      <c r="D38" s="607"/>
    </row>
    <row r="39" spans="1:4" ht="20.100000000000001" customHeight="1">
      <c r="A39" s="607"/>
      <c r="B39" s="607"/>
      <c r="C39" s="607"/>
      <c r="D39" s="607"/>
    </row>
    <row r="40" spans="1:4" ht="20.100000000000001" customHeight="1">
      <c r="A40" s="607"/>
      <c r="B40" s="607"/>
      <c r="C40" s="607"/>
      <c r="D40" s="607"/>
    </row>
    <row r="41" spans="1:4" ht="20.100000000000001" customHeight="1">
      <c r="A41" s="607"/>
      <c r="B41" s="607"/>
      <c r="C41" s="607"/>
      <c r="D41" s="607"/>
    </row>
    <row r="42" spans="1:4" ht="20.100000000000001" customHeight="1">
      <c r="A42" s="607"/>
      <c r="B42" s="607"/>
      <c r="C42" s="607"/>
      <c r="D42" s="607"/>
    </row>
    <row r="43" spans="1:4" ht="20.100000000000001" customHeight="1">
      <c r="A43" s="607"/>
      <c r="B43" s="607"/>
      <c r="C43" s="607"/>
      <c r="D43" s="607"/>
    </row>
    <row r="44" spans="1:4" ht="20.100000000000001" customHeight="1">
      <c r="A44" s="607"/>
      <c r="B44" s="607"/>
      <c r="C44" s="607"/>
      <c r="D44" s="607"/>
    </row>
    <row r="45" spans="1:4" ht="20.100000000000001" customHeight="1">
      <c r="A45" s="607"/>
      <c r="B45" s="607"/>
      <c r="C45" s="607"/>
      <c r="D45" s="607"/>
    </row>
    <row r="46" spans="1:4" ht="20.100000000000001" customHeight="1">
      <c r="A46" s="607"/>
      <c r="B46" s="607"/>
      <c r="C46" s="607"/>
      <c r="D46" s="607"/>
    </row>
    <row r="47" spans="1:4" ht="20.100000000000001" customHeight="1">
      <c r="A47" s="607"/>
      <c r="B47" s="607"/>
      <c r="C47" s="607"/>
      <c r="D47" s="607"/>
    </row>
    <row r="48" spans="1:4" ht="20.100000000000001" customHeight="1">
      <c r="A48" s="607"/>
      <c r="B48" s="607"/>
      <c r="C48" s="607"/>
      <c r="D48" s="607"/>
    </row>
    <row r="49" spans="1:4" ht="20.100000000000001" customHeight="1">
      <c r="A49" s="607"/>
      <c r="B49" s="607"/>
      <c r="C49" s="607"/>
      <c r="D49" s="607"/>
    </row>
    <row r="50" spans="1:4">
      <c r="A50" s="607"/>
      <c r="B50" s="607"/>
      <c r="C50" s="607"/>
      <c r="D50" s="607"/>
    </row>
    <row r="51" spans="1:4">
      <c r="A51" s="607"/>
      <c r="B51" s="607"/>
      <c r="C51" s="607"/>
      <c r="D51" s="607"/>
    </row>
    <row r="52" spans="1:4">
      <c r="A52" s="607"/>
      <c r="B52" s="607"/>
      <c r="C52" s="607"/>
      <c r="D52" s="607"/>
    </row>
    <row r="53" spans="1:4">
      <c r="A53" s="607"/>
      <c r="B53" s="607"/>
      <c r="C53" s="607"/>
      <c r="D53" s="607"/>
    </row>
    <row r="54" spans="1:4">
      <c r="A54" s="607"/>
      <c r="B54" s="607"/>
      <c r="C54" s="607"/>
      <c r="D54" s="607"/>
    </row>
    <row r="55" spans="1:4">
      <c r="A55" s="607"/>
      <c r="B55" s="607"/>
      <c r="C55" s="607"/>
      <c r="D55" s="607"/>
    </row>
    <row r="56" spans="1:4">
      <c r="A56" s="607"/>
      <c r="B56" s="607"/>
      <c r="C56" s="607"/>
      <c r="D56" s="607"/>
    </row>
    <row r="57" spans="1:4">
      <c r="A57" s="607"/>
      <c r="B57" s="607"/>
      <c r="C57" s="607"/>
      <c r="D57" s="607"/>
    </row>
    <row r="58" spans="1:4">
      <c r="A58" s="607"/>
      <c r="B58" s="607"/>
      <c r="C58" s="607"/>
      <c r="D58" s="607"/>
    </row>
    <row r="59" spans="1:4">
      <c r="A59" s="607"/>
      <c r="B59" s="607"/>
      <c r="C59" s="607"/>
      <c r="D59" s="607"/>
    </row>
  </sheetData>
  <autoFilter ref="A8:D8">
    <sortState ref="A9:E25">
      <sortCondition descending="1" ref="C8"/>
    </sortState>
  </autoFilter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K13" sqref="K13"/>
    </sheetView>
  </sheetViews>
  <sheetFormatPr defaultColWidth="8.88671875" defaultRowHeight="12.75"/>
  <cols>
    <col min="1" max="1" width="39.21875" style="693" customWidth="1"/>
    <col min="2" max="3" width="9.21875" style="693" customWidth="1"/>
    <col min="4" max="4" width="12.33203125" style="693" customWidth="1"/>
    <col min="5" max="16384" width="8.88671875" style="693"/>
  </cols>
  <sheetData>
    <row r="1" spans="1:4" s="707" customFormat="1" ht="20.100000000000001" customHeight="1">
      <c r="A1" s="704" t="s">
        <v>648</v>
      </c>
      <c r="B1" s="703"/>
      <c r="C1" s="703"/>
      <c r="D1" s="703"/>
    </row>
    <row r="2" spans="1:4" ht="20.100000000000001" customHeight="1">
      <c r="A2" s="702"/>
      <c r="B2" s="607"/>
      <c r="C2" s="607"/>
      <c r="D2" s="607"/>
    </row>
    <row r="3" spans="1:4" s="705" customFormat="1" ht="20.100000000000001" customHeight="1">
      <c r="A3" s="701"/>
      <c r="B3" s="701"/>
      <c r="C3" s="701"/>
      <c r="D3" s="839" t="s">
        <v>466</v>
      </c>
    </row>
    <row r="4" spans="1:4" s="705" customFormat="1" ht="20.100000000000001" customHeight="1">
      <c r="A4" s="700"/>
      <c r="B4" s="298" t="s">
        <v>125</v>
      </c>
      <c r="C4" s="298" t="s">
        <v>125</v>
      </c>
      <c r="D4" s="298" t="s">
        <v>550</v>
      </c>
    </row>
    <row r="5" spans="1:4" s="705" customFormat="1" ht="20.100000000000001" customHeight="1">
      <c r="A5" s="698"/>
      <c r="B5" s="300" t="s">
        <v>124</v>
      </c>
      <c r="C5" s="300" t="s">
        <v>124</v>
      </c>
      <c r="D5" s="300" t="s">
        <v>467</v>
      </c>
    </row>
    <row r="6" spans="1:4" s="705" customFormat="1" ht="20.100000000000001" customHeight="1">
      <c r="A6" s="698"/>
      <c r="B6" s="291">
        <v>2018</v>
      </c>
      <c r="C6" s="291">
        <v>2019</v>
      </c>
      <c r="D6" s="291" t="s">
        <v>391</v>
      </c>
    </row>
    <row r="7" spans="1:4" s="705" customFormat="1" ht="20.100000000000001" customHeight="1">
      <c r="A7" s="698"/>
      <c r="B7" s="698"/>
      <c r="C7" s="698"/>
      <c r="D7" s="697"/>
    </row>
    <row r="8" spans="1:4" s="706" customFormat="1" ht="20.100000000000001" customHeight="1">
      <c r="A8" s="258" t="s">
        <v>148</v>
      </c>
      <c r="B8" s="843">
        <f>SUM(B9:B25)</f>
        <v>6629</v>
      </c>
      <c r="C8" s="843">
        <f>SUM(C9:C25)</f>
        <v>7826</v>
      </c>
      <c r="D8" s="842">
        <f t="shared" ref="D8:D25" si="0">+C8/B8*100</f>
        <v>118.0570221752904</v>
      </c>
    </row>
    <row r="9" spans="1:4" s="705" customFormat="1" ht="20.100000000000001" customHeight="1">
      <c r="A9" s="696" t="s">
        <v>468</v>
      </c>
      <c r="B9" s="841">
        <v>2538</v>
      </c>
      <c r="C9" s="841">
        <v>3192</v>
      </c>
      <c r="D9" s="840">
        <f t="shared" si="0"/>
        <v>125.76832151300236</v>
      </c>
    </row>
    <row r="10" spans="1:4" s="705" customFormat="1" ht="20.100000000000001" customHeight="1">
      <c r="A10" s="696" t="s">
        <v>75</v>
      </c>
      <c r="B10" s="841">
        <v>934</v>
      </c>
      <c r="C10" s="841">
        <v>825</v>
      </c>
      <c r="D10" s="840">
        <f t="shared" si="0"/>
        <v>88.329764453961459</v>
      </c>
    </row>
    <row r="11" spans="1:4" s="705" customFormat="1" ht="20.100000000000001" customHeight="1">
      <c r="A11" s="696" t="s">
        <v>142</v>
      </c>
      <c r="B11" s="841">
        <v>707</v>
      </c>
      <c r="C11" s="841">
        <v>763</v>
      </c>
      <c r="D11" s="840">
        <f t="shared" si="0"/>
        <v>107.92079207920793</v>
      </c>
    </row>
    <row r="12" spans="1:4" s="705" customFormat="1" ht="30" customHeight="1">
      <c r="A12" s="696" t="s">
        <v>474</v>
      </c>
      <c r="B12" s="841">
        <v>345</v>
      </c>
      <c r="C12" s="841">
        <v>451</v>
      </c>
      <c r="D12" s="840">
        <f t="shared" si="0"/>
        <v>130.72463768115944</v>
      </c>
    </row>
    <row r="13" spans="1:4" s="705" customFormat="1" ht="20.100000000000001" customHeight="1">
      <c r="A13" s="696" t="s">
        <v>147</v>
      </c>
      <c r="B13" s="841">
        <v>385</v>
      </c>
      <c r="C13" s="841">
        <v>445</v>
      </c>
      <c r="D13" s="840">
        <f t="shared" si="0"/>
        <v>115.58441558441559</v>
      </c>
    </row>
    <row r="14" spans="1:4" s="705" customFormat="1" ht="30" customHeight="1">
      <c r="A14" s="696" t="s">
        <v>475</v>
      </c>
      <c r="B14" s="841">
        <v>323</v>
      </c>
      <c r="C14" s="841">
        <v>379</v>
      </c>
      <c r="D14" s="840">
        <f t="shared" si="0"/>
        <v>117.3374613003096</v>
      </c>
    </row>
    <row r="15" spans="1:4" s="705" customFormat="1" ht="20.100000000000001" customHeight="1">
      <c r="A15" s="696" t="s">
        <v>470</v>
      </c>
      <c r="B15" s="841">
        <v>282</v>
      </c>
      <c r="C15" s="841">
        <v>327</v>
      </c>
      <c r="D15" s="840">
        <f t="shared" si="0"/>
        <v>115.95744680851064</v>
      </c>
    </row>
    <row r="16" spans="1:4" s="705" customFormat="1" ht="20.100000000000001" customHeight="1">
      <c r="A16" s="696" t="s">
        <v>469</v>
      </c>
      <c r="B16" s="841">
        <v>174</v>
      </c>
      <c r="C16" s="841">
        <v>275</v>
      </c>
      <c r="D16" s="840">
        <f t="shared" si="0"/>
        <v>158.04597701149424</v>
      </c>
    </row>
    <row r="17" spans="1:4" s="705" customFormat="1" ht="20.100000000000001" customHeight="1">
      <c r="A17" s="696" t="s">
        <v>143</v>
      </c>
      <c r="B17" s="841">
        <v>204</v>
      </c>
      <c r="C17" s="841">
        <v>243</v>
      </c>
      <c r="D17" s="840">
        <f t="shared" si="0"/>
        <v>119.11764705882352</v>
      </c>
    </row>
    <row r="18" spans="1:4" s="705" customFormat="1" ht="20.100000000000001" customHeight="1">
      <c r="A18" s="696" t="s">
        <v>146</v>
      </c>
      <c r="B18" s="841">
        <v>180</v>
      </c>
      <c r="C18" s="841">
        <v>218</v>
      </c>
      <c r="D18" s="840">
        <f t="shared" si="0"/>
        <v>121.1111111111111</v>
      </c>
    </row>
    <row r="19" spans="1:4" s="705" customFormat="1" ht="20.100000000000001" customHeight="1">
      <c r="A19" s="696" t="s">
        <v>471</v>
      </c>
      <c r="B19" s="841">
        <v>146</v>
      </c>
      <c r="C19" s="841">
        <v>178</v>
      </c>
      <c r="D19" s="840">
        <f t="shared" si="0"/>
        <v>121.91780821917808</v>
      </c>
    </row>
    <row r="20" spans="1:4" s="705" customFormat="1" ht="20.100000000000001" customHeight="1">
      <c r="A20" s="696" t="s">
        <v>145</v>
      </c>
      <c r="B20" s="841">
        <v>95</v>
      </c>
      <c r="C20" s="841">
        <v>136</v>
      </c>
      <c r="D20" s="840">
        <f t="shared" si="0"/>
        <v>143.15789473684211</v>
      </c>
    </row>
    <row r="21" spans="1:4" s="705" customFormat="1" ht="20.100000000000001" customHeight="1">
      <c r="A21" s="696" t="s">
        <v>144</v>
      </c>
      <c r="B21" s="841">
        <v>98</v>
      </c>
      <c r="C21" s="841">
        <v>129</v>
      </c>
      <c r="D21" s="840">
        <f t="shared" si="0"/>
        <v>131.63265306122449</v>
      </c>
    </row>
    <row r="22" spans="1:4" s="705" customFormat="1" ht="20.100000000000001" customHeight="1">
      <c r="A22" s="696" t="s">
        <v>472</v>
      </c>
      <c r="B22" s="841">
        <v>78</v>
      </c>
      <c r="C22" s="841">
        <v>100</v>
      </c>
      <c r="D22" s="840">
        <f t="shared" si="0"/>
        <v>128.2051282051282</v>
      </c>
    </row>
    <row r="23" spans="1:4" s="705" customFormat="1" ht="20.100000000000001" customHeight="1">
      <c r="A23" s="696" t="s">
        <v>473</v>
      </c>
      <c r="B23" s="841">
        <v>46</v>
      </c>
      <c r="C23" s="841">
        <v>68</v>
      </c>
      <c r="D23" s="840">
        <f t="shared" si="0"/>
        <v>147.82608695652172</v>
      </c>
    </row>
    <row r="24" spans="1:4" s="705" customFormat="1" ht="20.100000000000001" customHeight="1">
      <c r="A24" s="696" t="s">
        <v>79</v>
      </c>
      <c r="B24" s="841">
        <v>58</v>
      </c>
      <c r="C24" s="841">
        <v>50</v>
      </c>
      <c r="D24" s="840">
        <f t="shared" si="0"/>
        <v>86.206896551724128</v>
      </c>
    </row>
    <row r="25" spans="1:4" ht="20.100000000000001" customHeight="1">
      <c r="A25" s="696" t="s">
        <v>141</v>
      </c>
      <c r="B25" s="841">
        <v>36</v>
      </c>
      <c r="C25" s="841">
        <v>47</v>
      </c>
      <c r="D25" s="840">
        <f t="shared" si="0"/>
        <v>130.55555555555557</v>
      </c>
    </row>
    <row r="26" spans="1:4" ht="20.100000000000001" customHeight="1">
      <c r="A26" s="607"/>
      <c r="B26" s="607"/>
      <c r="C26" s="607"/>
      <c r="D26" s="607"/>
    </row>
    <row r="27" spans="1:4" ht="20.100000000000001" customHeight="1">
      <c r="A27" s="607"/>
      <c r="B27" s="607"/>
      <c r="C27" s="607"/>
      <c r="D27" s="607"/>
    </row>
    <row r="28" spans="1:4" ht="20.100000000000001" customHeight="1">
      <c r="A28" s="607"/>
      <c r="B28" s="607"/>
      <c r="C28" s="607"/>
      <c r="D28" s="607"/>
    </row>
    <row r="29" spans="1:4" ht="20.100000000000001" customHeight="1">
      <c r="A29" s="607"/>
      <c r="B29" s="607"/>
      <c r="C29" s="607"/>
      <c r="D29" s="607"/>
    </row>
    <row r="30" spans="1:4" ht="20.100000000000001" customHeight="1">
      <c r="A30" s="607"/>
      <c r="B30" s="607"/>
      <c r="C30" s="607"/>
      <c r="D30" s="607"/>
    </row>
    <row r="31" spans="1:4" ht="20.100000000000001" customHeight="1">
      <c r="A31" s="607"/>
      <c r="B31" s="607"/>
      <c r="C31" s="607"/>
      <c r="D31" s="607"/>
    </row>
    <row r="32" spans="1:4" ht="20.100000000000001" customHeight="1">
      <c r="A32" s="607"/>
      <c r="B32" s="607"/>
      <c r="C32" s="607"/>
      <c r="D32" s="607"/>
    </row>
    <row r="33" spans="1:4" ht="20.100000000000001" customHeight="1">
      <c r="A33" s="607"/>
      <c r="B33" s="607"/>
      <c r="C33" s="607"/>
      <c r="D33" s="607"/>
    </row>
    <row r="34" spans="1:4" ht="20.100000000000001" customHeight="1">
      <c r="A34" s="607"/>
      <c r="B34" s="607"/>
      <c r="C34" s="607"/>
      <c r="D34" s="607"/>
    </row>
    <row r="35" spans="1:4" ht="20.100000000000001" customHeight="1">
      <c r="A35" s="607"/>
      <c r="B35" s="607"/>
      <c r="C35" s="607"/>
      <c r="D35" s="607"/>
    </row>
    <row r="36" spans="1:4" ht="20.100000000000001" customHeight="1">
      <c r="A36" s="607"/>
      <c r="B36" s="607"/>
      <c r="C36" s="607"/>
      <c r="D36" s="607"/>
    </row>
    <row r="37" spans="1:4" ht="20.100000000000001" customHeight="1">
      <c r="A37" s="607"/>
      <c r="B37" s="607"/>
      <c r="C37" s="607"/>
      <c r="D37" s="607"/>
    </row>
    <row r="38" spans="1:4" ht="20.100000000000001" customHeight="1">
      <c r="A38" s="607"/>
      <c r="B38" s="607"/>
      <c r="C38" s="607"/>
      <c r="D38" s="607"/>
    </row>
    <row r="39" spans="1:4" ht="20.100000000000001" customHeight="1">
      <c r="A39" s="607"/>
      <c r="B39" s="607"/>
      <c r="C39" s="607"/>
      <c r="D39" s="607"/>
    </row>
    <row r="40" spans="1:4" ht="20.100000000000001" customHeight="1">
      <c r="A40" s="607"/>
      <c r="B40" s="607"/>
      <c r="C40" s="607"/>
      <c r="D40" s="607"/>
    </row>
    <row r="41" spans="1:4" ht="20.100000000000001" customHeight="1">
      <c r="A41" s="607"/>
      <c r="B41" s="607"/>
      <c r="C41" s="607"/>
      <c r="D41" s="607"/>
    </row>
    <row r="42" spans="1:4" ht="20.100000000000001" customHeight="1">
      <c r="A42" s="607"/>
      <c r="B42" s="607"/>
      <c r="C42" s="607"/>
      <c r="D42" s="607"/>
    </row>
    <row r="43" spans="1:4" ht="20.100000000000001" customHeight="1">
      <c r="A43" s="607"/>
      <c r="B43" s="607"/>
      <c r="C43" s="607"/>
      <c r="D43" s="607"/>
    </row>
    <row r="44" spans="1:4" ht="20.100000000000001" customHeight="1">
      <c r="A44" s="607"/>
      <c r="B44" s="607"/>
      <c r="C44" s="607"/>
      <c r="D44" s="607"/>
    </row>
    <row r="45" spans="1:4" ht="20.100000000000001" customHeight="1">
      <c r="A45" s="607"/>
      <c r="B45" s="607"/>
      <c r="C45" s="607"/>
      <c r="D45" s="607"/>
    </row>
    <row r="46" spans="1:4" ht="20.100000000000001" customHeight="1">
      <c r="A46" s="607"/>
      <c r="B46" s="607"/>
      <c r="C46" s="607"/>
      <c r="D46" s="607"/>
    </row>
    <row r="47" spans="1:4" ht="20.100000000000001" customHeight="1">
      <c r="A47" s="607"/>
      <c r="B47" s="607"/>
      <c r="C47" s="607"/>
      <c r="D47" s="607"/>
    </row>
    <row r="48" spans="1:4" ht="20.100000000000001" customHeight="1">
      <c r="A48" s="607"/>
      <c r="B48" s="607"/>
      <c r="C48" s="607"/>
      <c r="D48" s="607"/>
    </row>
    <row r="49" spans="1:4" ht="20.100000000000001" customHeight="1">
      <c r="A49" s="607"/>
      <c r="B49" s="607"/>
      <c r="C49" s="607"/>
      <c r="D49" s="607"/>
    </row>
    <row r="50" spans="1:4" ht="20.100000000000001" customHeight="1">
      <c r="A50" s="607"/>
      <c r="B50" s="607"/>
      <c r="C50" s="607"/>
      <c r="D50" s="607"/>
    </row>
    <row r="51" spans="1:4" ht="20.100000000000001" customHeight="1">
      <c r="A51" s="607"/>
      <c r="B51" s="607"/>
      <c r="C51" s="607"/>
      <c r="D51" s="607"/>
    </row>
    <row r="52" spans="1:4" ht="20.100000000000001" customHeight="1">
      <c r="A52" s="607"/>
      <c r="B52" s="607"/>
      <c r="C52" s="607"/>
      <c r="D52" s="607"/>
    </row>
    <row r="53" spans="1:4" ht="20.100000000000001" customHeight="1">
      <c r="A53" s="607"/>
      <c r="B53" s="607"/>
      <c r="C53" s="607"/>
      <c r="D53" s="607"/>
    </row>
    <row r="54" spans="1:4" ht="20.100000000000001" customHeight="1">
      <c r="A54" s="607"/>
      <c r="B54" s="607"/>
      <c r="C54" s="607"/>
      <c r="D54" s="607"/>
    </row>
    <row r="55" spans="1:4" ht="20.100000000000001" customHeight="1">
      <c r="A55" s="607"/>
      <c r="B55" s="607"/>
      <c r="C55" s="607"/>
      <c r="D55" s="607"/>
    </row>
    <row r="56" spans="1:4" ht="20.100000000000001" customHeight="1">
      <c r="A56" s="607"/>
      <c r="B56" s="607"/>
      <c r="C56" s="607"/>
      <c r="D56" s="607"/>
    </row>
    <row r="57" spans="1:4" ht="20.100000000000001" customHeight="1">
      <c r="A57" s="607"/>
      <c r="B57" s="607"/>
      <c r="C57" s="607"/>
      <c r="D57" s="607"/>
    </row>
    <row r="58" spans="1:4" ht="20.100000000000001" customHeight="1">
      <c r="A58" s="607"/>
      <c r="B58" s="607"/>
      <c r="C58" s="607"/>
      <c r="D58" s="607"/>
    </row>
    <row r="59" spans="1:4">
      <c r="A59" s="607"/>
      <c r="B59" s="607"/>
      <c r="C59" s="607"/>
      <c r="D59" s="607"/>
    </row>
  </sheetData>
  <autoFilter ref="A8:D8">
    <sortState ref="A9:D25">
      <sortCondition descending="1" ref="C8"/>
    </sortState>
  </autoFilter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N46"/>
  <sheetViews>
    <sheetView workbookViewId="0">
      <selection activeCell="K13" sqref="K13"/>
    </sheetView>
  </sheetViews>
  <sheetFormatPr defaultColWidth="7.77734375" defaultRowHeight="15"/>
  <cols>
    <col min="1" max="1" width="1.21875" style="73" customWidth="1"/>
    <col min="2" max="2" width="28.44140625" style="73" customWidth="1"/>
    <col min="3" max="8" width="6.77734375" style="73" customWidth="1"/>
    <col min="9" max="16384" width="7.77734375" style="73"/>
  </cols>
  <sheetData>
    <row r="1" spans="1:14" ht="20.100000000000001" customHeight="1">
      <c r="A1" s="110" t="s">
        <v>649</v>
      </c>
    </row>
    <row r="2" spans="1:14" ht="20.100000000000001" customHeight="1">
      <c r="A2" s="109"/>
      <c r="B2" s="109"/>
      <c r="C2" s="109"/>
      <c r="D2" s="109"/>
      <c r="E2" s="109"/>
      <c r="F2" s="109"/>
      <c r="G2" s="109"/>
    </row>
    <row r="3" spans="1:14" ht="20.100000000000001" customHeight="1">
      <c r="A3" s="108"/>
      <c r="B3" s="108"/>
      <c r="C3" s="108"/>
      <c r="D3" s="108"/>
      <c r="E3" s="108"/>
      <c r="F3" s="108"/>
      <c r="G3" s="108"/>
      <c r="H3" s="721" t="s">
        <v>393</v>
      </c>
    </row>
    <row r="4" spans="1:14" ht="20.100000000000001" customHeight="1">
      <c r="A4" s="107"/>
      <c r="B4" s="107"/>
      <c r="C4" s="106" t="s">
        <v>0</v>
      </c>
      <c r="D4" s="106" t="s">
        <v>129</v>
      </c>
      <c r="E4" s="106" t="s">
        <v>128</v>
      </c>
      <c r="F4" s="865" t="s">
        <v>488</v>
      </c>
      <c r="G4" s="865"/>
      <c r="H4" s="865"/>
    </row>
    <row r="5" spans="1:14" ht="20.100000000000001" customHeight="1">
      <c r="A5" s="102"/>
      <c r="B5" s="102"/>
      <c r="C5" s="105" t="s">
        <v>179</v>
      </c>
      <c r="D5" s="105" t="s">
        <v>178</v>
      </c>
      <c r="E5" s="104" t="s">
        <v>125</v>
      </c>
      <c r="F5" s="105" t="s">
        <v>328</v>
      </c>
      <c r="G5" s="105" t="s">
        <v>397</v>
      </c>
      <c r="H5" s="104" t="s">
        <v>125</v>
      </c>
    </row>
    <row r="6" spans="1:14" ht="20.100000000000001" customHeight="1">
      <c r="A6" s="102"/>
      <c r="B6" s="102"/>
      <c r="C6" s="353" t="s">
        <v>124</v>
      </c>
      <c r="D6" s="353" t="s">
        <v>124</v>
      </c>
      <c r="E6" s="353" t="s">
        <v>124</v>
      </c>
      <c r="F6" s="353" t="s">
        <v>124</v>
      </c>
      <c r="G6" s="353" t="s">
        <v>124</v>
      </c>
      <c r="H6" s="353" t="s">
        <v>124</v>
      </c>
    </row>
    <row r="7" spans="1:14" ht="20.100000000000001" customHeight="1">
      <c r="A7" s="102"/>
      <c r="B7" s="102"/>
      <c r="C7" s="352">
        <v>2019</v>
      </c>
      <c r="D7" s="352">
        <v>2019</v>
      </c>
      <c r="E7" s="352">
        <v>2019</v>
      </c>
      <c r="F7" s="352">
        <v>2019</v>
      </c>
      <c r="G7" s="352">
        <v>2019</v>
      </c>
      <c r="H7" s="352">
        <v>2019</v>
      </c>
    </row>
    <row r="8" spans="1:14" ht="20.100000000000001" customHeight="1">
      <c r="A8" s="102"/>
      <c r="B8" s="102"/>
      <c r="C8" s="353"/>
      <c r="D8" s="353"/>
      <c r="E8" s="353"/>
      <c r="F8" s="353"/>
      <c r="G8" s="353"/>
      <c r="H8" s="353"/>
    </row>
    <row r="9" spans="1:14" ht="20.100000000000001" customHeight="1">
      <c r="A9" s="101" t="s">
        <v>148</v>
      </c>
      <c r="B9" s="100"/>
      <c r="C9" s="99">
        <v>360.09120999999999</v>
      </c>
      <c r="D9" s="99">
        <v>462.79383999999999</v>
      </c>
      <c r="E9" s="99">
        <v>822.88505000000009</v>
      </c>
      <c r="F9" s="99">
        <v>109.08004983816772</v>
      </c>
      <c r="G9" s="99">
        <v>111.19607531255691</v>
      </c>
      <c r="H9" s="99">
        <v>110.26009380223978</v>
      </c>
      <c r="I9" s="81"/>
      <c r="J9" s="81"/>
      <c r="K9" s="81"/>
      <c r="L9" s="81"/>
      <c r="M9" s="81"/>
      <c r="N9" s="81"/>
    </row>
    <row r="10" spans="1:14" ht="20.100000000000001" customHeight="1">
      <c r="A10" s="85"/>
      <c r="B10" s="97" t="s">
        <v>177</v>
      </c>
      <c r="C10" s="92">
        <v>51.11121</v>
      </c>
      <c r="D10" s="82">
        <v>77.773840000000007</v>
      </c>
      <c r="E10" s="92">
        <v>128.88505000000001</v>
      </c>
      <c r="F10" s="92">
        <v>103.78907456492774</v>
      </c>
      <c r="G10" s="92">
        <v>103.67605930452358</v>
      </c>
      <c r="H10" s="82">
        <v>103.72084766098453</v>
      </c>
      <c r="I10" s="81"/>
      <c r="J10" s="81"/>
      <c r="K10" s="81"/>
      <c r="L10" s="81"/>
      <c r="M10" s="81"/>
      <c r="N10" s="81"/>
    </row>
    <row r="11" spans="1:14" ht="20.100000000000001" customHeight="1">
      <c r="A11" s="85"/>
      <c r="B11" s="97" t="s">
        <v>176</v>
      </c>
      <c r="C11" s="92">
        <v>4.7699999999999996</v>
      </c>
      <c r="D11" s="82">
        <v>8.7199999999999989</v>
      </c>
      <c r="E11" s="92">
        <v>13.489999999999998</v>
      </c>
      <c r="F11" s="92">
        <v>80.847457627118629</v>
      </c>
      <c r="G11" s="92">
        <v>89.070480081716028</v>
      </c>
      <c r="H11" s="82">
        <v>85.978330146590181</v>
      </c>
      <c r="I11" s="81"/>
      <c r="J11" s="81"/>
      <c r="K11" s="81"/>
      <c r="L11" s="81"/>
      <c r="M11" s="81"/>
      <c r="N11" s="81"/>
    </row>
    <row r="12" spans="1:14" ht="20.100000000000001" customHeight="1">
      <c r="A12" s="85"/>
      <c r="B12" s="97" t="s">
        <v>175</v>
      </c>
      <c r="C12" s="92">
        <v>8.56</v>
      </c>
      <c r="D12" s="82">
        <v>11.27</v>
      </c>
      <c r="E12" s="92">
        <v>19.829999999999998</v>
      </c>
      <c r="F12" s="92">
        <v>112.63157894736844</v>
      </c>
      <c r="G12" s="92">
        <v>126.06263982102908</v>
      </c>
      <c r="H12" s="82">
        <v>119.89117291414753</v>
      </c>
      <c r="I12" s="81"/>
      <c r="J12" s="81"/>
      <c r="K12" s="81"/>
      <c r="L12" s="81"/>
      <c r="M12" s="81"/>
      <c r="N12" s="81"/>
    </row>
    <row r="13" spans="1:14" ht="30" customHeight="1">
      <c r="A13" s="85"/>
      <c r="B13" s="96" t="s">
        <v>174</v>
      </c>
      <c r="C13" s="92">
        <v>20.58</v>
      </c>
      <c r="D13" s="82">
        <v>26.1</v>
      </c>
      <c r="E13" s="92">
        <v>46.68</v>
      </c>
      <c r="F13" s="92">
        <v>99.420289855072468</v>
      </c>
      <c r="G13" s="92">
        <v>98.863636363636374</v>
      </c>
      <c r="H13" s="82">
        <v>99.108280254777085</v>
      </c>
      <c r="I13" s="81"/>
      <c r="J13" s="81"/>
      <c r="K13" s="81"/>
      <c r="L13" s="81"/>
      <c r="M13" s="81"/>
      <c r="N13" s="81"/>
    </row>
    <row r="14" spans="1:14" ht="30" customHeight="1">
      <c r="A14" s="85"/>
      <c r="B14" s="95" t="s">
        <v>173</v>
      </c>
      <c r="C14" s="92">
        <v>14.23</v>
      </c>
      <c r="D14" s="82">
        <v>16.43</v>
      </c>
      <c r="E14" s="92">
        <v>30.66</v>
      </c>
      <c r="F14" s="92">
        <v>96.148648648648646</v>
      </c>
      <c r="G14" s="92">
        <v>97.218934911242599</v>
      </c>
      <c r="H14" s="82">
        <v>96.719242902208208</v>
      </c>
      <c r="I14" s="81"/>
      <c r="J14" s="81"/>
      <c r="K14" s="81"/>
      <c r="L14" s="81"/>
      <c r="M14" s="81"/>
      <c r="N14" s="81"/>
    </row>
    <row r="15" spans="1:14" ht="20.100000000000001" customHeight="1">
      <c r="A15" s="85"/>
      <c r="B15" s="93" t="s">
        <v>172</v>
      </c>
      <c r="C15" s="92">
        <v>159.75</v>
      </c>
      <c r="D15" s="82">
        <v>199.3</v>
      </c>
      <c r="E15" s="92">
        <v>359.05</v>
      </c>
      <c r="F15" s="92">
        <v>114.84543493889289</v>
      </c>
      <c r="G15" s="92">
        <v>117.72002362669818</v>
      </c>
      <c r="H15" s="82">
        <v>116.42347600518808</v>
      </c>
      <c r="I15" s="81"/>
      <c r="J15" s="81"/>
      <c r="K15" s="81"/>
      <c r="L15" s="81"/>
      <c r="M15" s="81"/>
      <c r="N15" s="81"/>
    </row>
    <row r="16" spans="1:14" ht="20.100000000000001" customHeight="1">
      <c r="A16" s="85"/>
      <c r="B16" s="93" t="s">
        <v>171</v>
      </c>
      <c r="C16" s="92">
        <v>94.39</v>
      </c>
      <c r="D16" s="92">
        <v>114.4</v>
      </c>
      <c r="E16" s="92">
        <v>208.79000000000002</v>
      </c>
      <c r="F16" s="92">
        <v>107.50569476082006</v>
      </c>
      <c r="G16" s="92">
        <v>111.5009746588694</v>
      </c>
      <c r="H16" s="92">
        <v>109.65861344537815</v>
      </c>
      <c r="I16" s="81"/>
      <c r="J16" s="81"/>
      <c r="K16" s="81"/>
      <c r="L16" s="81"/>
      <c r="M16" s="81"/>
      <c r="N16" s="81"/>
    </row>
    <row r="17" spans="1:14" ht="20.100000000000001" customHeight="1">
      <c r="A17" s="85"/>
      <c r="B17" s="93" t="s">
        <v>170</v>
      </c>
      <c r="C17" s="92">
        <v>6.7</v>
      </c>
      <c r="D17" s="92">
        <v>8.8000000000000007</v>
      </c>
      <c r="E17" s="92">
        <v>15.5</v>
      </c>
      <c r="F17" s="92">
        <v>134.77631155455424</v>
      </c>
      <c r="G17" s="92">
        <v>121.3793103448276</v>
      </c>
      <c r="H17" s="92">
        <v>126.8287893169247</v>
      </c>
      <c r="I17" s="658"/>
      <c r="J17" s="81"/>
      <c r="K17" s="81"/>
      <c r="L17" s="81"/>
      <c r="M17" s="81"/>
      <c r="N17" s="81"/>
    </row>
    <row r="18" spans="1:14" ht="20.100000000000001" customHeight="1">
      <c r="A18" s="85"/>
      <c r="B18" s="90"/>
      <c r="C18" s="89"/>
      <c r="D18" s="89"/>
      <c r="E18" s="88"/>
      <c r="F18" s="88"/>
      <c r="G18" s="88"/>
      <c r="H18" s="87"/>
      <c r="I18" s="658"/>
      <c r="J18" s="81"/>
      <c r="K18" s="81"/>
      <c r="L18" s="81"/>
    </row>
    <row r="19" spans="1:14" ht="20.100000000000001" customHeight="1">
      <c r="A19" s="85"/>
      <c r="B19" s="84"/>
      <c r="C19" s="86"/>
      <c r="H19" s="82"/>
      <c r="L19" s="81"/>
    </row>
    <row r="20" spans="1:14" ht="20.100000000000001" customHeight="1">
      <c r="A20" s="85"/>
      <c r="B20" s="84"/>
      <c r="C20" s="83"/>
      <c r="H20" s="82"/>
      <c r="J20" s="81"/>
      <c r="K20" s="81"/>
      <c r="L20" s="81"/>
    </row>
    <row r="21" spans="1:14" ht="20.100000000000001" customHeight="1">
      <c r="A21" s="85"/>
      <c r="B21" s="84"/>
      <c r="C21" s="83"/>
      <c r="H21" s="82"/>
      <c r="J21" s="81"/>
      <c r="K21" s="81"/>
      <c r="L21" s="81"/>
    </row>
    <row r="22" spans="1:14" ht="20.100000000000001" customHeight="1">
      <c r="B22" s="80"/>
      <c r="C22" s="79"/>
      <c r="H22" s="75"/>
    </row>
    <row r="23" spans="1:14" ht="20.100000000000001" customHeight="1">
      <c r="A23" s="74"/>
      <c r="B23" s="77"/>
      <c r="C23" s="78"/>
      <c r="H23" s="75"/>
    </row>
    <row r="24" spans="1:14" ht="20.100000000000001" customHeight="1">
      <c r="A24" s="74"/>
      <c r="B24" s="77"/>
      <c r="C24" s="76"/>
      <c r="H24" s="75"/>
    </row>
    <row r="25" spans="1:14" ht="20.100000000000001" customHeight="1">
      <c r="A25" s="74"/>
      <c r="B25" s="77"/>
      <c r="C25" s="76"/>
      <c r="H25" s="75"/>
    </row>
    <row r="26" spans="1:14" ht="20.100000000000001" customHeight="1">
      <c r="A26" s="74"/>
      <c r="B26" s="77"/>
      <c r="C26" s="76"/>
      <c r="H26" s="75"/>
    </row>
    <row r="27" spans="1:14" ht="20.100000000000001" customHeight="1">
      <c r="A27" s="74"/>
      <c r="B27" s="77"/>
      <c r="C27" s="76"/>
      <c r="H27" s="75"/>
    </row>
    <row r="28" spans="1:14" ht="20.100000000000001" customHeight="1">
      <c r="A28" s="74"/>
      <c r="B28" s="77"/>
      <c r="C28" s="76"/>
      <c r="D28" s="76"/>
      <c r="E28" s="76"/>
      <c r="F28" s="76"/>
      <c r="G28" s="76"/>
      <c r="H28" s="75"/>
    </row>
    <row r="29" spans="1:14" ht="20.100000000000001" customHeight="1">
      <c r="A29" s="74"/>
      <c r="B29" s="77"/>
      <c r="C29" s="76"/>
      <c r="D29" s="76"/>
      <c r="E29" s="76"/>
      <c r="F29" s="76"/>
      <c r="G29" s="76"/>
      <c r="H29" s="75"/>
    </row>
    <row r="30" spans="1:14" ht="20.100000000000001" customHeight="1">
      <c r="A30" s="74"/>
      <c r="B30" s="77"/>
      <c r="C30" s="76"/>
      <c r="D30" s="76"/>
      <c r="E30" s="76"/>
      <c r="F30" s="76"/>
      <c r="G30" s="76"/>
      <c r="H30" s="75"/>
    </row>
    <row r="31" spans="1:14" ht="20.100000000000001" customHeight="1">
      <c r="A31" s="74"/>
      <c r="B31" s="77"/>
      <c r="C31" s="76"/>
      <c r="D31" s="76"/>
      <c r="E31" s="76"/>
      <c r="F31" s="76"/>
      <c r="G31" s="76"/>
      <c r="H31" s="75"/>
    </row>
    <row r="32" spans="1:14" ht="20.100000000000001" customHeight="1">
      <c r="A32" s="74"/>
      <c r="B32" s="77"/>
      <c r="C32" s="76"/>
      <c r="D32" s="76"/>
      <c r="E32" s="76"/>
      <c r="F32" s="76"/>
      <c r="G32" s="76"/>
      <c r="H32" s="75"/>
    </row>
    <row r="33" spans="1:8" ht="20.100000000000001" customHeight="1">
      <c r="A33" s="74"/>
      <c r="B33" s="77"/>
      <c r="C33" s="76"/>
      <c r="D33" s="76"/>
      <c r="E33" s="76"/>
      <c r="F33" s="76"/>
      <c r="G33" s="76"/>
      <c r="H33" s="75"/>
    </row>
    <row r="34" spans="1:8" ht="20.100000000000001" customHeight="1">
      <c r="A34" s="74"/>
      <c r="B34" s="77"/>
      <c r="C34" s="76"/>
      <c r="D34" s="76"/>
      <c r="E34" s="76"/>
      <c r="F34" s="76"/>
      <c r="G34" s="76"/>
      <c r="H34" s="75"/>
    </row>
    <row r="35" spans="1:8" ht="20.100000000000001" customHeight="1">
      <c r="A35" s="74"/>
      <c r="B35" s="77"/>
      <c r="C35" s="76"/>
      <c r="D35" s="76"/>
      <c r="E35" s="76"/>
      <c r="F35" s="76"/>
      <c r="G35" s="76"/>
      <c r="H35" s="75"/>
    </row>
    <row r="36" spans="1:8" ht="20.100000000000001" customHeight="1">
      <c r="A36" s="74"/>
      <c r="B36" s="77"/>
      <c r="C36" s="76"/>
      <c r="D36" s="76"/>
      <c r="E36" s="76"/>
      <c r="F36" s="76"/>
      <c r="G36" s="76"/>
      <c r="H36" s="75"/>
    </row>
    <row r="37" spans="1:8" ht="20.100000000000001" customHeight="1">
      <c r="A37" s="74"/>
      <c r="B37" s="77"/>
      <c r="C37" s="76"/>
      <c r="D37" s="76"/>
      <c r="E37" s="76"/>
      <c r="F37" s="76"/>
      <c r="G37" s="76"/>
      <c r="H37" s="75"/>
    </row>
    <row r="38" spans="1:8" ht="20.100000000000001" customHeight="1">
      <c r="A38" s="74"/>
      <c r="B38" s="77"/>
      <c r="C38" s="76"/>
      <c r="D38" s="76"/>
      <c r="E38" s="76"/>
      <c r="F38" s="76"/>
      <c r="G38" s="76"/>
      <c r="H38" s="75"/>
    </row>
    <row r="39" spans="1:8" ht="20.100000000000001" customHeight="1">
      <c r="A39" s="74"/>
      <c r="B39" s="77"/>
      <c r="C39" s="76"/>
      <c r="D39" s="76"/>
      <c r="E39" s="76"/>
      <c r="F39" s="76"/>
      <c r="G39" s="76"/>
      <c r="H39" s="75"/>
    </row>
    <row r="40" spans="1:8" ht="20.100000000000001" customHeight="1">
      <c r="A40" s="74"/>
      <c r="B40" s="77"/>
      <c r="C40" s="76"/>
      <c r="D40" s="76"/>
      <c r="E40" s="76"/>
      <c r="F40" s="76"/>
      <c r="G40" s="76"/>
      <c r="H40" s="75"/>
    </row>
    <row r="41" spans="1:8" ht="20.100000000000001" customHeight="1">
      <c r="A41" s="74"/>
      <c r="B41" s="77"/>
      <c r="C41" s="76"/>
      <c r="D41" s="76"/>
      <c r="E41" s="76"/>
      <c r="F41" s="76"/>
      <c r="G41" s="76"/>
      <c r="H41" s="75"/>
    </row>
    <row r="42" spans="1:8" ht="20.100000000000001" customHeight="1">
      <c r="A42" s="74"/>
      <c r="B42" s="77"/>
      <c r="C42" s="76"/>
      <c r="D42" s="76"/>
      <c r="E42" s="76"/>
      <c r="F42" s="76"/>
      <c r="G42" s="76"/>
      <c r="H42" s="75"/>
    </row>
    <row r="43" spans="1:8" ht="20.100000000000001" customHeight="1">
      <c r="A43" s="74"/>
      <c r="B43" s="77"/>
      <c r="C43" s="76"/>
      <c r="D43" s="76"/>
      <c r="E43" s="76"/>
      <c r="F43" s="76"/>
      <c r="G43" s="76"/>
      <c r="H43" s="75"/>
    </row>
    <row r="44" spans="1:8" ht="20.100000000000001" customHeight="1">
      <c r="A44" s="74"/>
    </row>
    <row r="45" spans="1:8" ht="15" customHeight="1">
      <c r="A45" s="74"/>
    </row>
    <row r="46" spans="1:8" ht="15" customHeight="1">
      <c r="A46" s="74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K13" sqref="K13"/>
    </sheetView>
  </sheetViews>
  <sheetFormatPr defaultColWidth="7" defaultRowHeight="15"/>
  <cols>
    <col min="1" max="1" width="1.5546875" style="73" customWidth="1"/>
    <col min="2" max="2" width="27.33203125" style="73" customWidth="1"/>
    <col min="3" max="3" width="7.21875" style="73" customWidth="1"/>
    <col min="4" max="4" width="6.77734375" style="73" customWidth="1"/>
    <col min="5" max="5" width="7.21875" style="73" customWidth="1"/>
    <col min="6" max="6" width="10" style="73" customWidth="1"/>
    <col min="7" max="7" width="10.21875" style="73" customWidth="1"/>
    <col min="8" max="8" width="9.21875" style="73" customWidth="1"/>
    <col min="9" max="9" width="7.44140625" style="73" bestFit="1" customWidth="1"/>
    <col min="10" max="16384" width="7" style="73"/>
  </cols>
  <sheetData>
    <row r="1" spans="1:9" ht="20.100000000000001" customHeight="1">
      <c r="A1" s="110" t="s">
        <v>650</v>
      </c>
    </row>
    <row r="2" spans="1:9" ht="20.100000000000001" customHeight="1">
      <c r="A2" s="109" t="s">
        <v>592</v>
      </c>
      <c r="B2" s="109"/>
      <c r="C2" s="109"/>
      <c r="D2" s="109"/>
      <c r="E2" s="109"/>
      <c r="F2" s="109"/>
    </row>
    <row r="3" spans="1:9" ht="15.95" customHeight="1">
      <c r="A3" s="109"/>
      <c r="B3" s="109"/>
      <c r="C3" s="109"/>
      <c r="D3" s="109"/>
      <c r="E3" s="109"/>
      <c r="F3" s="109"/>
    </row>
    <row r="4" spans="1:9" ht="15.95" customHeight="1">
      <c r="A4" s="108"/>
      <c r="B4" s="108"/>
      <c r="C4" s="108"/>
      <c r="D4" s="108"/>
      <c r="E4" s="108"/>
      <c r="G4" s="721" t="s">
        <v>392</v>
      </c>
      <c r="H4" s="659"/>
    </row>
    <row r="5" spans="1:9" ht="15.95" customHeight="1">
      <c r="A5" s="107"/>
      <c r="B5" s="107"/>
      <c r="C5" s="106" t="s">
        <v>0</v>
      </c>
      <c r="D5" s="106" t="s">
        <v>197</v>
      </c>
      <c r="E5" s="106" t="s">
        <v>128</v>
      </c>
      <c r="F5" s="106" t="s">
        <v>84</v>
      </c>
      <c r="G5" s="106" t="s">
        <v>84</v>
      </c>
      <c r="H5" s="104"/>
    </row>
    <row r="6" spans="1:9" ht="15.95" customHeight="1">
      <c r="A6" s="102"/>
      <c r="B6" s="102"/>
      <c r="C6" s="104" t="s">
        <v>82</v>
      </c>
      <c r="D6" s="104" t="s">
        <v>126</v>
      </c>
      <c r="E6" s="104" t="s">
        <v>125</v>
      </c>
      <c r="F6" s="104" t="s">
        <v>542</v>
      </c>
      <c r="G6" s="104" t="s">
        <v>542</v>
      </c>
      <c r="H6" s="104"/>
    </row>
    <row r="7" spans="1:9" ht="15.95" customHeight="1">
      <c r="A7" s="102"/>
      <c r="B7" s="102"/>
      <c r="C7" s="104" t="s">
        <v>124</v>
      </c>
      <c r="D7" s="104" t="s">
        <v>124</v>
      </c>
      <c r="E7" s="104" t="s">
        <v>124</v>
      </c>
      <c r="F7" s="104" t="s">
        <v>196</v>
      </c>
      <c r="G7" s="104" t="s">
        <v>83</v>
      </c>
      <c r="H7" s="104"/>
    </row>
    <row r="8" spans="1:9" ht="15.95" customHeight="1">
      <c r="A8" s="102"/>
      <c r="B8" s="102"/>
      <c r="C8" s="103">
        <v>2019</v>
      </c>
      <c r="D8" s="103">
        <v>2019</v>
      </c>
      <c r="E8" s="103">
        <v>2019</v>
      </c>
      <c r="F8" s="103" t="s">
        <v>593</v>
      </c>
      <c r="G8" s="103" t="s">
        <v>594</v>
      </c>
      <c r="H8" s="104"/>
    </row>
    <row r="9" spans="1:9" ht="15.95" customHeight="1">
      <c r="A9" s="102"/>
      <c r="B9" s="102"/>
      <c r="E9" s="104"/>
      <c r="F9" s="104"/>
      <c r="G9" s="104"/>
      <c r="H9" s="104"/>
    </row>
    <row r="10" spans="1:9" ht="20.100000000000001" customHeight="1">
      <c r="A10" s="101" t="s">
        <v>148</v>
      </c>
      <c r="B10" s="100"/>
      <c r="C10" s="126">
        <v>26044.829000000002</v>
      </c>
      <c r="D10" s="126">
        <v>28946.735000000001</v>
      </c>
      <c r="E10" s="126">
        <v>128885.95199999999</v>
      </c>
      <c r="F10" s="98">
        <v>36.818461839352373</v>
      </c>
      <c r="G10" s="98">
        <v>103.72160944200324</v>
      </c>
      <c r="H10" s="98"/>
      <c r="I10" s="81"/>
    </row>
    <row r="11" spans="1:9" ht="16.5" customHeight="1">
      <c r="A11" s="85"/>
      <c r="B11" s="90" t="s">
        <v>194</v>
      </c>
      <c r="C11" s="123">
        <v>3133</v>
      </c>
      <c r="D11" s="122">
        <v>3537.62</v>
      </c>
      <c r="E11" s="122">
        <v>15736.149999999998</v>
      </c>
      <c r="F11" s="121">
        <v>34.028435053547021</v>
      </c>
      <c r="G11" s="121">
        <v>69.827961092671131</v>
      </c>
      <c r="H11" s="98"/>
      <c r="I11" s="81"/>
    </row>
    <row r="12" spans="1:9" ht="16.5" customHeight="1">
      <c r="A12" s="85"/>
      <c r="B12" s="125" t="s">
        <v>193</v>
      </c>
      <c r="C12" s="123"/>
      <c r="D12" s="122"/>
      <c r="E12" s="122"/>
      <c r="F12" s="121"/>
      <c r="G12" s="121"/>
      <c r="H12" s="121"/>
      <c r="I12" s="81"/>
    </row>
    <row r="13" spans="1:9" ht="16.5" customHeight="1">
      <c r="A13" s="85"/>
      <c r="B13" s="124" t="s">
        <v>591</v>
      </c>
      <c r="C13" s="119">
        <v>572.42999999999995</v>
      </c>
      <c r="D13" s="118">
        <v>625.52</v>
      </c>
      <c r="E13" s="118">
        <v>3088.15</v>
      </c>
      <c r="F13" s="94">
        <v>41.944563064281809</v>
      </c>
      <c r="G13" s="94">
        <v>39.668970301099577</v>
      </c>
      <c r="H13" s="91"/>
      <c r="I13" s="81"/>
    </row>
    <row r="14" spans="1:9" ht="16.5" customHeight="1">
      <c r="A14" s="85"/>
      <c r="B14" s="124" t="s">
        <v>191</v>
      </c>
      <c r="C14" s="119">
        <v>274.52999999999997</v>
      </c>
      <c r="D14" s="118">
        <v>310.82</v>
      </c>
      <c r="E14" s="118">
        <v>1362.45</v>
      </c>
      <c r="F14" s="94">
        <v>25.76021418158923</v>
      </c>
      <c r="G14" s="94">
        <v>129.13605990237426</v>
      </c>
      <c r="H14" s="91"/>
      <c r="I14" s="81"/>
    </row>
    <row r="15" spans="1:9" ht="16.5" customHeight="1">
      <c r="A15" s="85"/>
      <c r="B15" s="124" t="s">
        <v>192</v>
      </c>
      <c r="C15" s="119">
        <v>238.14</v>
      </c>
      <c r="D15" s="118">
        <v>265.39999999999998</v>
      </c>
      <c r="E15" s="118">
        <v>1027.49</v>
      </c>
      <c r="F15" s="94">
        <v>31.115693970007513</v>
      </c>
      <c r="G15" s="94">
        <v>44.722089227421108</v>
      </c>
      <c r="H15" s="91"/>
      <c r="I15" s="81"/>
    </row>
    <row r="16" spans="1:9" ht="16.5" customHeight="1">
      <c r="A16" s="85"/>
      <c r="B16" s="124" t="s">
        <v>590</v>
      </c>
      <c r="C16" s="119">
        <v>63.82</v>
      </c>
      <c r="D16" s="118">
        <v>79.319999999999993</v>
      </c>
      <c r="E16" s="118">
        <v>344.82</v>
      </c>
      <c r="F16" s="91">
        <v>26.754435989767483</v>
      </c>
      <c r="G16" s="94">
        <v>90.330862127681868</v>
      </c>
      <c r="H16" s="91"/>
      <c r="I16" s="81"/>
    </row>
    <row r="17" spans="1:9" ht="16.5" customHeight="1">
      <c r="A17" s="85"/>
      <c r="B17" s="124" t="s">
        <v>189</v>
      </c>
      <c r="C17" s="119">
        <v>59.35</v>
      </c>
      <c r="D17" s="118">
        <v>74.64</v>
      </c>
      <c r="E17" s="118">
        <v>318.31</v>
      </c>
      <c r="F17" s="94">
        <v>24.280068619740916</v>
      </c>
      <c r="G17" s="94">
        <v>68.159140061240663</v>
      </c>
      <c r="H17" s="91"/>
      <c r="I17" s="81"/>
    </row>
    <row r="18" spans="1:9" ht="16.5" customHeight="1">
      <c r="A18" s="85"/>
      <c r="B18" s="124" t="s">
        <v>589</v>
      </c>
      <c r="C18" s="119">
        <v>44.71</v>
      </c>
      <c r="D18" s="119">
        <v>56.24</v>
      </c>
      <c r="E18" s="119">
        <v>240.15</v>
      </c>
      <c r="F18" s="91">
        <v>32.222356398180573</v>
      </c>
      <c r="G18" s="91">
        <v>95.910379807500306</v>
      </c>
      <c r="H18" s="91"/>
      <c r="I18" s="81"/>
    </row>
    <row r="19" spans="1:9" ht="16.5" customHeight="1">
      <c r="A19" s="85"/>
      <c r="B19" s="124" t="s">
        <v>188</v>
      </c>
      <c r="C19" s="119">
        <v>22.86</v>
      </c>
      <c r="D19" s="118">
        <v>26.23</v>
      </c>
      <c r="E19" s="118">
        <v>115.76</v>
      </c>
      <c r="F19" s="94">
        <v>37.871154324299567</v>
      </c>
      <c r="G19" s="94">
        <v>141.60244648318044</v>
      </c>
      <c r="H19" s="91"/>
      <c r="I19" s="81"/>
    </row>
    <row r="20" spans="1:9" ht="16.5" customHeight="1">
      <c r="A20" s="85"/>
      <c r="B20" s="124" t="s">
        <v>190</v>
      </c>
      <c r="C20" s="118">
        <v>13.86</v>
      </c>
      <c r="D20" s="118">
        <v>18.260000000000002</v>
      </c>
      <c r="E20" s="118">
        <v>73.599999999999994</v>
      </c>
      <c r="F20" s="94">
        <v>29.439999999999998</v>
      </c>
      <c r="G20" s="94">
        <v>77.327169573439789</v>
      </c>
      <c r="H20" s="91"/>
      <c r="I20" s="81"/>
    </row>
    <row r="21" spans="1:9" ht="16.5" customHeight="1">
      <c r="A21" s="85"/>
      <c r="B21" s="124" t="s">
        <v>588</v>
      </c>
      <c r="C21" s="119">
        <v>13.84</v>
      </c>
      <c r="D21" s="119">
        <v>17.239999999999998</v>
      </c>
      <c r="E21" s="119">
        <v>66.53</v>
      </c>
      <c r="F21" s="91">
        <v>27.225332285732996</v>
      </c>
      <c r="G21" s="91">
        <v>83.53842290306379</v>
      </c>
      <c r="H21" s="91"/>
      <c r="I21" s="81"/>
    </row>
    <row r="22" spans="1:9" ht="16.5" customHeight="1">
      <c r="A22" s="85"/>
      <c r="B22" s="124" t="s">
        <v>187</v>
      </c>
      <c r="C22" s="114">
        <v>9.2100000000000009</v>
      </c>
      <c r="D22" s="114">
        <v>10.84</v>
      </c>
      <c r="E22" s="114">
        <v>46.180000000000007</v>
      </c>
      <c r="F22" s="113">
        <v>29.13197072924552</v>
      </c>
      <c r="G22" s="113">
        <v>105.26555732847049</v>
      </c>
      <c r="H22" s="91"/>
      <c r="I22" s="81"/>
    </row>
    <row r="23" spans="1:9" ht="16.5" customHeight="1">
      <c r="A23" s="85"/>
      <c r="B23" s="90" t="s">
        <v>186</v>
      </c>
      <c r="C23" s="123">
        <v>22912.399000000001</v>
      </c>
      <c r="D23" s="122">
        <v>25409.115000000002</v>
      </c>
      <c r="E23" s="122">
        <v>113149.802</v>
      </c>
      <c r="F23" s="121">
        <v>37.24313747416678</v>
      </c>
      <c r="G23" s="121">
        <v>111.23016183490941</v>
      </c>
      <c r="H23" s="91"/>
      <c r="I23" s="81"/>
    </row>
    <row r="24" spans="1:9" ht="16.5" customHeight="1">
      <c r="A24" s="85"/>
      <c r="B24" s="120" t="s">
        <v>185</v>
      </c>
      <c r="C24" s="119">
        <v>15504.22</v>
      </c>
      <c r="D24" s="118">
        <v>17092.052</v>
      </c>
      <c r="E24" s="118">
        <v>76433.304999999993</v>
      </c>
      <c r="F24" s="94">
        <v>35.916884170265881</v>
      </c>
      <c r="G24" s="94">
        <v>109.03837546892996</v>
      </c>
      <c r="H24" s="91"/>
      <c r="I24" s="81"/>
    </row>
    <row r="25" spans="1:9" ht="16.5" customHeight="1">
      <c r="A25" s="85"/>
      <c r="B25" s="120" t="s">
        <v>184</v>
      </c>
      <c r="C25" s="119">
        <v>6285</v>
      </c>
      <c r="D25" s="118">
        <v>7055.9840000000004</v>
      </c>
      <c r="E25" s="118">
        <v>30927.108</v>
      </c>
      <c r="F25" s="94">
        <v>39.70316050534872</v>
      </c>
      <c r="G25" s="94">
        <v>116.60552316210362</v>
      </c>
      <c r="H25" s="91"/>
      <c r="I25" s="81"/>
    </row>
    <row r="26" spans="1:9" ht="16.5" customHeight="1">
      <c r="A26" s="85"/>
      <c r="B26" s="120" t="s">
        <v>183</v>
      </c>
      <c r="C26" s="119">
        <v>1122.6320000000001</v>
      </c>
      <c r="D26" s="118">
        <v>1261.079</v>
      </c>
      <c r="E26" s="118">
        <v>5790</v>
      </c>
      <c r="F26" s="94">
        <v>44.153572111155498</v>
      </c>
      <c r="G26" s="94">
        <v>113.39829645638955</v>
      </c>
      <c r="H26" s="91"/>
      <c r="I26" s="81"/>
    </row>
    <row r="27" spans="1:9" ht="16.5" customHeight="1">
      <c r="B27" s="80" t="s">
        <v>182</v>
      </c>
      <c r="C27" s="117"/>
      <c r="D27" s="117"/>
      <c r="E27" s="117"/>
      <c r="F27" s="113"/>
      <c r="G27" s="113"/>
      <c r="H27" s="91"/>
      <c r="I27" s="81"/>
    </row>
    <row r="28" spans="1:9" ht="16.5" customHeight="1">
      <c r="A28" s="74"/>
      <c r="B28" s="115" t="s">
        <v>17</v>
      </c>
      <c r="C28" s="116">
        <v>3463.7089999999998</v>
      </c>
      <c r="D28" s="116">
        <v>3767.8989999999999</v>
      </c>
      <c r="E28" s="114">
        <v>16905.633999999998</v>
      </c>
      <c r="F28" s="113">
        <v>34.179827715058366</v>
      </c>
      <c r="G28" s="113">
        <v>116.2099077105905</v>
      </c>
      <c r="H28" s="91"/>
      <c r="I28" s="81"/>
    </row>
    <row r="29" spans="1:9" ht="16.5" customHeight="1">
      <c r="A29" s="74"/>
      <c r="B29" s="115" t="s">
        <v>39</v>
      </c>
      <c r="C29" s="114">
        <v>2127.9290000000001</v>
      </c>
      <c r="D29" s="114">
        <v>2207.4250000000002</v>
      </c>
      <c r="E29" s="114">
        <v>9032.9529999999995</v>
      </c>
      <c r="F29" s="113">
        <v>24.553785029283929</v>
      </c>
      <c r="G29" s="113">
        <v>108.66875094888655</v>
      </c>
      <c r="H29" s="91"/>
      <c r="I29" s="81"/>
    </row>
    <row r="30" spans="1:9" ht="16.5" customHeight="1">
      <c r="A30" s="74"/>
      <c r="B30" s="77" t="s">
        <v>20</v>
      </c>
      <c r="C30" s="116">
        <v>931.16300000000001</v>
      </c>
      <c r="D30" s="116">
        <v>1373.8869999999999</v>
      </c>
      <c r="E30" s="114">
        <v>4623.625</v>
      </c>
      <c r="F30" s="113">
        <v>39.990058758325596</v>
      </c>
      <c r="G30" s="113">
        <v>119.42013001939702</v>
      </c>
      <c r="H30" s="91"/>
    </row>
    <row r="31" spans="1:9" ht="16.5" customHeight="1">
      <c r="A31" s="74"/>
      <c r="B31" s="115" t="s">
        <v>28</v>
      </c>
      <c r="C31" s="116">
        <v>650.90499999999997</v>
      </c>
      <c r="D31" s="116">
        <v>668.14099999999996</v>
      </c>
      <c r="E31" s="114">
        <v>3572.886</v>
      </c>
      <c r="F31" s="113">
        <v>45.770207268920011</v>
      </c>
      <c r="G31" s="113">
        <v>121.02030177796792</v>
      </c>
      <c r="H31" s="91"/>
    </row>
    <row r="32" spans="1:9" ht="16.5" customHeight="1">
      <c r="A32" s="74"/>
      <c r="B32" s="115" t="s">
        <v>21</v>
      </c>
      <c r="C32" s="116">
        <v>638.74400000000003</v>
      </c>
      <c r="D32" s="116">
        <v>793.31200000000001</v>
      </c>
      <c r="E32" s="114">
        <v>3246.0680000000002</v>
      </c>
      <c r="F32" s="113">
        <v>35.82040866411986</v>
      </c>
      <c r="G32" s="113">
        <v>104.59930861498722</v>
      </c>
      <c r="H32" s="91"/>
    </row>
    <row r="33" spans="1:8" ht="16.5" customHeight="1">
      <c r="A33" s="74"/>
      <c r="B33" s="115" t="s">
        <v>38</v>
      </c>
      <c r="C33" s="116">
        <v>545.46500000000003</v>
      </c>
      <c r="D33" s="116">
        <v>557.20000000000005</v>
      </c>
      <c r="E33" s="114">
        <v>3110.2739999999999</v>
      </c>
      <c r="F33" s="113">
        <v>47.178088724611015</v>
      </c>
      <c r="G33" s="113">
        <v>117.91166881492153</v>
      </c>
      <c r="H33" s="91"/>
    </row>
    <row r="34" spans="1:8" ht="16.5" customHeight="1">
      <c r="A34" s="74"/>
      <c r="B34" s="115" t="s">
        <v>31</v>
      </c>
      <c r="C34" s="116">
        <v>556.16200000000003</v>
      </c>
      <c r="D34" s="116">
        <v>574.50800000000004</v>
      </c>
      <c r="E34" s="114">
        <v>2999.3069999999998</v>
      </c>
      <c r="F34" s="113">
        <v>40.390045216329909</v>
      </c>
      <c r="G34" s="113">
        <v>119.98893446410361</v>
      </c>
      <c r="H34" s="91"/>
    </row>
    <row r="35" spans="1:8" ht="16.5" customHeight="1">
      <c r="A35" s="74"/>
      <c r="B35" s="115" t="s">
        <v>167</v>
      </c>
      <c r="C35" s="116">
        <v>632.75900000000001</v>
      </c>
      <c r="D35" s="116">
        <v>680.02200000000005</v>
      </c>
      <c r="E35" s="114">
        <v>2694.1480000000001</v>
      </c>
      <c r="F35" s="113">
        <v>32.943970202874304</v>
      </c>
      <c r="G35" s="113">
        <v>102.64856077021057</v>
      </c>
      <c r="H35" s="91"/>
    </row>
    <row r="36" spans="1:8" ht="16.5" customHeight="1">
      <c r="A36" s="74"/>
      <c r="B36" s="115" t="s">
        <v>18</v>
      </c>
      <c r="C36" s="116">
        <v>461.334</v>
      </c>
      <c r="D36" s="116">
        <v>477.858</v>
      </c>
      <c r="E36" s="114">
        <v>2638.402</v>
      </c>
      <c r="F36" s="113">
        <v>42.33395599800653</v>
      </c>
      <c r="G36" s="113">
        <v>103.08750436140615</v>
      </c>
      <c r="H36" s="91"/>
    </row>
    <row r="37" spans="1:8" ht="16.5" customHeight="1">
      <c r="A37" s="74"/>
      <c r="B37" s="115" t="s">
        <v>29</v>
      </c>
      <c r="C37" s="116">
        <v>451.315</v>
      </c>
      <c r="D37" s="116">
        <v>424.00299999999999</v>
      </c>
      <c r="E37" s="114">
        <v>2551.6869999999999</v>
      </c>
      <c r="F37" s="113">
        <v>46.398771809143099</v>
      </c>
      <c r="G37" s="113">
        <v>95.901763801663449</v>
      </c>
      <c r="H37" s="91"/>
    </row>
    <row r="38" spans="1:8" ht="16.5" customHeight="1">
      <c r="A38" s="74"/>
      <c r="B38" s="115" t="s">
        <v>37</v>
      </c>
      <c r="C38" s="116">
        <v>529.30200000000002</v>
      </c>
      <c r="D38" s="116">
        <v>562.43899999999996</v>
      </c>
      <c r="E38" s="114">
        <v>2468.6729999999998</v>
      </c>
      <c r="F38" s="113">
        <v>36.938150402924549</v>
      </c>
      <c r="G38" s="113">
        <v>112.43446716355709</v>
      </c>
      <c r="H38" s="91"/>
    </row>
    <row r="39" spans="1:8" ht="16.5" customHeight="1">
      <c r="A39" s="74"/>
      <c r="B39" s="115" t="s">
        <v>19</v>
      </c>
      <c r="C39" s="116">
        <v>404.38299999999998</v>
      </c>
      <c r="D39" s="116">
        <v>416.09199999999998</v>
      </c>
      <c r="E39" s="114">
        <v>2177.6410000000001</v>
      </c>
      <c r="F39" s="113">
        <v>31.514341534008683</v>
      </c>
      <c r="G39" s="113">
        <v>143.85556845198971</v>
      </c>
      <c r="H39" s="91"/>
    </row>
    <row r="40" spans="1:8" ht="16.5" customHeight="1">
      <c r="A40" s="74"/>
      <c r="B40" s="115" t="s">
        <v>42</v>
      </c>
      <c r="C40" s="116">
        <v>359.03699999999998</v>
      </c>
      <c r="D40" s="116">
        <v>364.2</v>
      </c>
      <c r="E40" s="114">
        <v>2139.46</v>
      </c>
      <c r="F40" s="113">
        <v>46.883981288131615</v>
      </c>
      <c r="G40" s="113">
        <v>97.492267003023926</v>
      </c>
      <c r="H40" s="91"/>
    </row>
    <row r="41" spans="1:8" ht="16.5" customHeight="1">
      <c r="A41" s="74"/>
      <c r="B41" s="115" t="s">
        <v>181</v>
      </c>
      <c r="C41" s="116">
        <v>426.26600000000002</v>
      </c>
      <c r="D41" s="116">
        <v>459.28300000000002</v>
      </c>
      <c r="E41" s="114">
        <v>1949.377</v>
      </c>
      <c r="F41" s="113">
        <v>32.643159206521069</v>
      </c>
      <c r="G41" s="113">
        <v>102.26417034367022</v>
      </c>
      <c r="H41" s="91"/>
    </row>
    <row r="42" spans="1:8" ht="16.5" customHeight="1">
      <c r="A42" s="74"/>
      <c r="B42" s="115" t="s">
        <v>43</v>
      </c>
      <c r="C42" s="116">
        <v>373.96899999999999</v>
      </c>
      <c r="D42" s="116">
        <v>399.517</v>
      </c>
      <c r="E42" s="114">
        <v>1896.3489999999999</v>
      </c>
      <c r="F42" s="113">
        <v>37.717894622947156</v>
      </c>
      <c r="G42" s="113">
        <v>87.863168107462457</v>
      </c>
      <c r="H42" s="91"/>
    </row>
    <row r="43" spans="1:8" ht="16.5" customHeight="1">
      <c r="A43" s="74"/>
      <c r="B43" s="115" t="s">
        <v>32</v>
      </c>
      <c r="C43" s="116">
        <v>351.62400000000002</v>
      </c>
      <c r="D43" s="116">
        <v>354.37700000000001</v>
      </c>
      <c r="E43" s="114">
        <v>1882.653</v>
      </c>
      <c r="F43" s="113">
        <v>43.815142818775513</v>
      </c>
      <c r="G43" s="113">
        <v>127.2290646636053</v>
      </c>
      <c r="H43" s="91"/>
    </row>
    <row r="44" spans="1:8" ht="16.5" customHeight="1">
      <c r="A44" s="74"/>
      <c r="B44" s="115" t="s">
        <v>445</v>
      </c>
      <c r="C44" s="116">
        <v>329.36500000000001</v>
      </c>
      <c r="D44" s="116">
        <v>479.64299999999997</v>
      </c>
      <c r="E44" s="114">
        <v>1833.9380000000001</v>
      </c>
      <c r="F44" s="113">
        <v>71.98287738711376</v>
      </c>
      <c r="G44" s="113">
        <v>218.73582164675236</v>
      </c>
      <c r="H44" s="91"/>
    </row>
    <row r="45" spans="1:8" ht="16.5" customHeight="1">
      <c r="A45" s="74"/>
      <c r="B45" s="115" t="s">
        <v>33</v>
      </c>
      <c r="C45" s="116">
        <v>376.24400000000003</v>
      </c>
      <c r="D45" s="116">
        <v>548.24300000000005</v>
      </c>
      <c r="E45" s="114">
        <v>1827.16</v>
      </c>
      <c r="F45" s="113">
        <v>44.209455591413615</v>
      </c>
      <c r="G45" s="113">
        <v>131.81555518201867</v>
      </c>
      <c r="H45" s="91"/>
    </row>
    <row r="46" spans="1:8" ht="16.5" customHeight="1">
      <c r="A46" s="74"/>
      <c r="B46" s="115" t="s">
        <v>22</v>
      </c>
      <c r="C46" s="116">
        <v>336.505</v>
      </c>
      <c r="D46" s="116">
        <v>378.596</v>
      </c>
      <c r="E46" s="114">
        <v>1777.3409999999999</v>
      </c>
      <c r="F46" s="113">
        <v>52.754631766442436</v>
      </c>
      <c r="G46" s="113">
        <v>122.77718868621837</v>
      </c>
      <c r="H46" s="91"/>
    </row>
    <row r="47" spans="1:8" ht="16.5" customHeight="1">
      <c r="A47" s="74"/>
      <c r="B47" s="115" t="s">
        <v>461</v>
      </c>
      <c r="C47" s="116">
        <v>350.97699999999998</v>
      </c>
      <c r="D47" s="116">
        <v>367.49799999999999</v>
      </c>
      <c r="E47" s="114">
        <v>1700.66</v>
      </c>
      <c r="F47" s="113">
        <v>44.77263800153537</v>
      </c>
      <c r="G47" s="113">
        <v>151.23363197794623</v>
      </c>
      <c r="H47" s="91"/>
    </row>
    <row r="48" spans="1:8" ht="20.100000000000001" customHeight="1">
      <c r="A48" s="74"/>
      <c r="C48" s="112"/>
      <c r="D48" s="112"/>
      <c r="E48" s="112"/>
    </row>
    <row r="49" spans="1:5" ht="20.100000000000001" customHeight="1">
      <c r="A49" s="74"/>
      <c r="C49" s="112"/>
      <c r="D49" s="112"/>
      <c r="E49" s="112"/>
    </row>
    <row r="50" spans="1:5" ht="15.95" customHeight="1">
      <c r="A50" s="74"/>
    </row>
    <row r="51" spans="1:5" ht="15.95" customHeight="1">
      <c r="A51" s="74"/>
    </row>
    <row r="52" spans="1:5" ht="15.95" customHeight="1">
      <c r="A52" s="74"/>
    </row>
    <row r="53" spans="1:5" ht="15.95" customHeight="1">
      <c r="A53" s="74"/>
    </row>
    <row r="54" spans="1:5" ht="15.95" customHeight="1">
      <c r="A54" s="74"/>
    </row>
    <row r="55" spans="1:5" ht="15.95" customHeight="1">
      <c r="A55" s="74"/>
    </row>
    <row r="56" spans="1:5" ht="15.95" customHeight="1">
      <c r="A56" s="74"/>
    </row>
    <row r="57" spans="1:5" ht="15.95" customHeight="1">
      <c r="A57" s="74"/>
    </row>
    <row r="58" spans="1:5" ht="15.95" customHeight="1">
      <c r="A58" s="74"/>
    </row>
    <row r="59" spans="1:5" ht="15.95" customHeight="1">
      <c r="A59" s="74"/>
    </row>
    <row r="60" spans="1:5" ht="15.95" customHeight="1">
      <c r="A60" s="74"/>
    </row>
    <row r="61" spans="1:5" ht="15.95" customHeight="1">
      <c r="A61" s="74"/>
    </row>
    <row r="62" spans="1:5" ht="15.95" customHeight="1">
      <c r="A62" s="74"/>
    </row>
    <row r="63" spans="1:5" ht="15.95" customHeight="1">
      <c r="A63" s="74"/>
    </row>
    <row r="64" spans="1:5" ht="15.95" customHeight="1">
      <c r="A64" s="74"/>
    </row>
    <row r="65" spans="1:6" ht="15.95" customHeight="1">
      <c r="A65" s="74"/>
    </row>
    <row r="66" spans="1:6" ht="15.95" customHeight="1">
      <c r="A66" s="74"/>
    </row>
    <row r="67" spans="1:6" ht="15.95" customHeight="1">
      <c r="A67" s="74"/>
    </row>
    <row r="68" spans="1:6" ht="15.95" customHeight="1">
      <c r="A68" s="74"/>
    </row>
    <row r="69" spans="1:6" ht="15.95" customHeight="1">
      <c r="A69" s="74"/>
    </row>
    <row r="70" spans="1:6" ht="15.95" customHeight="1">
      <c r="A70" s="74"/>
    </row>
    <row r="71" spans="1:6" ht="15.95" customHeight="1">
      <c r="A71" s="74"/>
    </row>
    <row r="72" spans="1:6">
      <c r="A72" s="111"/>
      <c r="B72" s="111"/>
      <c r="C72" s="111"/>
      <c r="D72" s="111"/>
      <c r="E72" s="111"/>
      <c r="F72" s="111"/>
    </row>
    <row r="73" spans="1:6">
      <c r="A73" s="111"/>
      <c r="B73" s="111"/>
      <c r="C73" s="111"/>
      <c r="D73" s="111"/>
      <c r="E73" s="111"/>
      <c r="F73" s="111"/>
    </row>
    <row r="74" spans="1:6">
      <c r="A74" s="111"/>
      <c r="B74" s="111"/>
      <c r="C74" s="111"/>
      <c r="D74" s="111"/>
      <c r="E74" s="111"/>
      <c r="F74" s="111"/>
    </row>
    <row r="75" spans="1:6">
      <c r="A75" s="111"/>
      <c r="B75" s="111"/>
      <c r="C75" s="111"/>
      <c r="D75" s="111"/>
      <c r="E75" s="111"/>
      <c r="F75" s="111"/>
    </row>
    <row r="76" spans="1:6">
      <c r="A76" s="111"/>
      <c r="B76" s="111"/>
      <c r="C76" s="111"/>
      <c r="D76" s="111"/>
      <c r="E76" s="111"/>
      <c r="F76" s="111"/>
    </row>
    <row r="77" spans="1:6">
      <c r="A77" s="111"/>
      <c r="B77" s="111"/>
      <c r="C77" s="111"/>
      <c r="D77" s="111"/>
      <c r="E77" s="111"/>
      <c r="F77" s="111"/>
    </row>
    <row r="78" spans="1:6">
      <c r="A78" s="111"/>
      <c r="B78" s="111"/>
      <c r="C78" s="111"/>
      <c r="D78" s="111"/>
      <c r="E78" s="111"/>
      <c r="F78" s="111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opLeftCell="A10" workbookViewId="0">
      <selection activeCell="K13" sqref="K13"/>
    </sheetView>
  </sheetViews>
  <sheetFormatPr defaultColWidth="8" defaultRowHeight="15.75"/>
  <cols>
    <col min="1" max="1" width="1.33203125" style="160" customWidth="1"/>
    <col min="2" max="2" width="32.6640625" style="160" customWidth="1"/>
    <col min="3" max="5" width="6.77734375" style="160" customWidth="1"/>
    <col min="6" max="7" width="5.21875" style="160" customWidth="1"/>
    <col min="8" max="8" width="5.21875" style="783" customWidth="1"/>
    <col min="9" max="16384" width="8" style="160"/>
  </cols>
  <sheetData>
    <row r="1" spans="1:15" ht="18.75" customHeight="1">
      <c r="A1" s="166" t="s">
        <v>626</v>
      </c>
      <c r="B1" s="166"/>
    </row>
    <row r="2" spans="1:15" ht="18" customHeight="1">
      <c r="A2" s="166"/>
      <c r="B2" s="166"/>
    </row>
    <row r="3" spans="1:15" ht="18" customHeight="1">
      <c r="A3" s="161"/>
      <c r="B3" s="165"/>
      <c r="C3" s="798"/>
      <c r="D3" s="798"/>
      <c r="E3" s="798"/>
      <c r="F3" s="798"/>
      <c r="G3" s="798"/>
      <c r="H3" s="797" t="s">
        <v>392</v>
      </c>
    </row>
    <row r="4" spans="1:15" ht="15.95" customHeight="1">
      <c r="A4" s="164"/>
      <c r="B4" s="796"/>
      <c r="C4" s="355" t="s">
        <v>624</v>
      </c>
      <c r="D4" s="355" t="s">
        <v>129</v>
      </c>
      <c r="E4" s="355" t="s">
        <v>489</v>
      </c>
      <c r="F4" s="848" t="s">
        <v>583</v>
      </c>
      <c r="G4" s="848"/>
      <c r="H4" s="848"/>
    </row>
    <row r="5" spans="1:15" ht="15.95" customHeight="1">
      <c r="A5" s="162"/>
      <c r="B5" s="795"/>
      <c r="C5" s="353" t="s">
        <v>179</v>
      </c>
      <c r="D5" s="353" t="s">
        <v>178</v>
      </c>
      <c r="E5" s="353" t="s">
        <v>125</v>
      </c>
      <c r="F5" s="849" t="s">
        <v>405</v>
      </c>
      <c r="G5" s="849"/>
      <c r="H5" s="849"/>
    </row>
    <row r="6" spans="1:15" ht="15.95" customHeight="1">
      <c r="A6" s="162"/>
      <c r="B6" s="795"/>
      <c r="C6" s="353" t="s">
        <v>124</v>
      </c>
      <c r="D6" s="353" t="s">
        <v>124</v>
      </c>
      <c r="E6" s="353" t="s">
        <v>124</v>
      </c>
      <c r="F6" s="353" t="s">
        <v>328</v>
      </c>
      <c r="G6" s="353" t="s">
        <v>397</v>
      </c>
      <c r="H6" s="354" t="s">
        <v>180</v>
      </c>
    </row>
    <row r="7" spans="1:15" ht="15.95" customHeight="1">
      <c r="A7" s="161"/>
      <c r="B7" s="163"/>
      <c r="C7" s="353">
        <v>2019</v>
      </c>
      <c r="D7" s="353">
        <v>2019</v>
      </c>
      <c r="E7" s="353">
        <v>2019</v>
      </c>
      <c r="F7" s="353" t="s">
        <v>124</v>
      </c>
      <c r="G7" s="353" t="s">
        <v>124</v>
      </c>
      <c r="H7" s="353" t="s">
        <v>124</v>
      </c>
    </row>
    <row r="8" spans="1:15" ht="15.95" customHeight="1">
      <c r="A8" s="161"/>
      <c r="B8" s="163"/>
      <c r="C8" s="352"/>
      <c r="D8" s="352"/>
      <c r="E8" s="352"/>
      <c r="F8" s="352">
        <v>2019</v>
      </c>
      <c r="G8" s="352">
        <v>2019</v>
      </c>
      <c r="H8" s="352">
        <v>2019</v>
      </c>
    </row>
    <row r="9" spans="1:15" ht="18" customHeight="1">
      <c r="A9" s="161"/>
      <c r="B9" s="163"/>
      <c r="C9" s="353"/>
      <c r="D9" s="353"/>
      <c r="E9" s="353"/>
      <c r="F9" s="353"/>
      <c r="G9" s="353"/>
      <c r="H9" s="353"/>
    </row>
    <row r="10" spans="1:15" ht="20.100000000000001" customHeight="1">
      <c r="A10" s="847" t="s">
        <v>148</v>
      </c>
      <c r="B10" s="847"/>
      <c r="C10" s="799">
        <v>681195.58134775376</v>
      </c>
      <c r="D10" s="799">
        <v>884508.41942004662</v>
      </c>
      <c r="E10" s="799">
        <v>1565704.0007678005</v>
      </c>
      <c r="F10" s="808">
        <v>106.82160533285374</v>
      </c>
      <c r="G10" s="808">
        <v>106.71364174398647</v>
      </c>
      <c r="H10" s="808">
        <v>106.76058695830601</v>
      </c>
      <c r="I10" s="292"/>
      <c r="J10" s="292"/>
      <c r="K10" s="292"/>
      <c r="L10" s="292"/>
      <c r="M10" s="292"/>
      <c r="N10" s="292"/>
      <c r="O10" s="292"/>
    </row>
    <row r="11" spans="1:15" ht="20.100000000000001" customHeight="1">
      <c r="B11" s="787" t="s">
        <v>303</v>
      </c>
      <c r="C11" s="799">
        <v>72351</v>
      </c>
      <c r="D11" s="799">
        <v>156090.26646687242</v>
      </c>
      <c r="E11" s="799">
        <v>228440</v>
      </c>
      <c r="F11" s="808">
        <v>102.80785040719707</v>
      </c>
      <c r="G11" s="808">
        <v>102.19456339925858</v>
      </c>
      <c r="H11" s="808">
        <v>102.38800672731065</v>
      </c>
      <c r="I11" s="292"/>
      <c r="J11" s="292"/>
      <c r="K11" s="292"/>
      <c r="L11" s="292"/>
      <c r="M11" s="292"/>
      <c r="N11" s="292"/>
      <c r="O11" s="292"/>
    </row>
    <row r="12" spans="1:15" ht="20.100000000000001" customHeight="1">
      <c r="A12" s="161"/>
      <c r="B12" s="789" t="s">
        <v>302</v>
      </c>
      <c r="C12" s="801">
        <v>52055.006993139956</v>
      </c>
      <c r="D12" s="801">
        <v>122115.47265933859</v>
      </c>
      <c r="E12" s="801">
        <v>174170.47965247853</v>
      </c>
      <c r="F12" s="809">
        <v>101.93</v>
      </c>
      <c r="G12" s="809">
        <v>101.03380673923543</v>
      </c>
      <c r="H12" s="809">
        <v>101.29999999999998</v>
      </c>
      <c r="I12" s="292"/>
      <c r="J12" s="292"/>
      <c r="K12" s="292"/>
    </row>
    <row r="13" spans="1:15" ht="20.100000000000001" customHeight="1">
      <c r="A13" s="161"/>
      <c r="B13" s="789" t="s">
        <v>52</v>
      </c>
      <c r="C13" s="801">
        <v>4379.713233635076</v>
      </c>
      <c r="D13" s="801">
        <v>5045.9252252587239</v>
      </c>
      <c r="E13" s="801">
        <v>9425.6384588937999</v>
      </c>
      <c r="F13" s="809">
        <v>104.08999999999999</v>
      </c>
      <c r="G13" s="809">
        <v>104.20213432097056</v>
      </c>
      <c r="H13" s="809">
        <v>104.15</v>
      </c>
      <c r="I13" s="292"/>
      <c r="J13" s="292"/>
      <c r="K13" s="292"/>
    </row>
    <row r="14" spans="1:15" ht="20.100000000000001" customHeight="1">
      <c r="A14" s="161"/>
      <c r="B14" s="789" t="s">
        <v>53</v>
      </c>
      <c r="C14" s="801">
        <v>15915.597632577043</v>
      </c>
      <c r="D14" s="801">
        <v>28928.868582275103</v>
      </c>
      <c r="E14" s="801">
        <v>44844.466214852146</v>
      </c>
      <c r="F14" s="809">
        <v>105.42</v>
      </c>
      <c r="G14" s="809">
        <v>107.02529706352661</v>
      </c>
      <c r="H14" s="809">
        <v>106.45</v>
      </c>
      <c r="I14" s="292"/>
      <c r="J14" s="292"/>
      <c r="K14" s="292"/>
    </row>
    <row r="15" spans="1:15" ht="20.100000000000001" customHeight="1">
      <c r="B15" s="787" t="s">
        <v>301</v>
      </c>
      <c r="C15" s="799">
        <v>247829.29863739287</v>
      </c>
      <c r="D15" s="799">
        <v>311394.44893756317</v>
      </c>
      <c r="E15" s="799">
        <v>559223.74757495604</v>
      </c>
      <c r="F15" s="808">
        <v>108.67562601276151</v>
      </c>
      <c r="G15" s="808">
        <v>109.13845844559597</v>
      </c>
      <c r="H15" s="808">
        <v>108.93286106068017</v>
      </c>
      <c r="I15" s="292"/>
      <c r="J15" s="292"/>
      <c r="K15" s="292"/>
      <c r="L15" s="292"/>
      <c r="M15" s="292"/>
      <c r="N15" s="292"/>
      <c r="O15" s="292"/>
    </row>
    <row r="16" spans="1:15" ht="20.100000000000001" customHeight="1">
      <c r="A16" s="161"/>
      <c r="B16" s="789" t="s">
        <v>300</v>
      </c>
      <c r="C16" s="801">
        <v>213492.77134955299</v>
      </c>
      <c r="D16" s="801">
        <v>259933.20855022789</v>
      </c>
      <c r="E16" s="801">
        <v>473425.97989978088</v>
      </c>
      <c r="F16" s="809">
        <v>109.00357787188162</v>
      </c>
      <c r="G16" s="809">
        <v>109.23667678857858</v>
      </c>
      <c r="H16" s="809">
        <v>109.13143687968589</v>
      </c>
      <c r="I16" s="292"/>
      <c r="J16" s="292"/>
      <c r="K16" s="292"/>
      <c r="L16" s="292"/>
      <c r="M16" s="292"/>
      <c r="N16" s="292"/>
      <c r="O16" s="292"/>
    </row>
    <row r="17" spans="1:15" ht="20.100000000000001" customHeight="1">
      <c r="A17" s="161"/>
      <c r="B17" s="792" t="s">
        <v>79</v>
      </c>
      <c r="C17" s="801">
        <v>39026.979008088427</v>
      </c>
      <c r="D17" s="801">
        <v>50175.031052135557</v>
      </c>
      <c r="E17" s="801">
        <v>89202.010060223984</v>
      </c>
      <c r="F17" s="809">
        <v>99.97</v>
      </c>
      <c r="G17" s="809">
        <v>103.23381160175535</v>
      </c>
      <c r="H17" s="809">
        <v>101.78</v>
      </c>
      <c r="I17" s="292"/>
      <c r="J17" s="292"/>
      <c r="K17" s="292"/>
    </row>
    <row r="18" spans="1:15" ht="20.100000000000001" customHeight="1">
      <c r="A18" s="161"/>
      <c r="B18" s="792" t="s">
        <v>75</v>
      </c>
      <c r="C18" s="801">
        <v>137372.33264110598</v>
      </c>
      <c r="D18" s="801">
        <v>168785.03538698831</v>
      </c>
      <c r="E18" s="801">
        <v>306157.36802809429</v>
      </c>
      <c r="F18" s="809">
        <v>111.52</v>
      </c>
      <c r="G18" s="809">
        <v>110.90480416969133</v>
      </c>
      <c r="H18" s="809">
        <v>111.17999999999999</v>
      </c>
      <c r="I18" s="292"/>
      <c r="J18" s="292"/>
      <c r="K18" s="292"/>
    </row>
    <row r="19" spans="1:15" ht="27" customHeight="1">
      <c r="A19" s="161"/>
      <c r="B19" s="791" t="s">
        <v>299</v>
      </c>
      <c r="C19" s="801">
        <v>32699.049619727935</v>
      </c>
      <c r="D19" s="801">
        <v>35530</v>
      </c>
      <c r="E19" s="801">
        <v>68229.591978888391</v>
      </c>
      <c r="F19" s="809">
        <v>110.49</v>
      </c>
      <c r="G19" s="809">
        <v>110.75915701438122</v>
      </c>
      <c r="H19" s="809">
        <v>110.63000000000001</v>
      </c>
      <c r="I19" s="292"/>
      <c r="J19" s="292"/>
      <c r="K19" s="292"/>
    </row>
    <row r="20" spans="1:15" ht="27" customHeight="1">
      <c r="A20" s="161"/>
      <c r="B20" s="791" t="s">
        <v>57</v>
      </c>
      <c r="C20" s="803">
        <v>4395</v>
      </c>
      <c r="D20" s="801">
        <v>5442.5997519436032</v>
      </c>
      <c r="E20" s="801">
        <v>9837.0098325742474</v>
      </c>
      <c r="F20" s="809">
        <v>108.67999999999999</v>
      </c>
      <c r="G20" s="809">
        <v>107.08197120758921</v>
      </c>
      <c r="H20" s="809">
        <v>107.79</v>
      </c>
      <c r="I20" s="292"/>
      <c r="J20" s="292"/>
      <c r="K20" s="292"/>
    </row>
    <row r="21" spans="1:15" ht="20.100000000000001" customHeight="1">
      <c r="A21" s="161"/>
      <c r="B21" s="789" t="s">
        <v>142</v>
      </c>
      <c r="C21" s="803">
        <v>34336</v>
      </c>
      <c r="D21" s="804">
        <v>51461.240387335223</v>
      </c>
      <c r="E21" s="801">
        <v>85797.767675175113</v>
      </c>
      <c r="F21" s="809">
        <v>106.67999999999999</v>
      </c>
      <c r="G21" s="809">
        <v>108.6450398139277</v>
      </c>
      <c r="H21" s="809">
        <v>107.85</v>
      </c>
      <c r="I21" s="292"/>
      <c r="J21" s="292"/>
      <c r="K21" s="292"/>
    </row>
    <row r="22" spans="1:15" ht="20.100000000000001" customHeight="1">
      <c r="B22" s="790" t="s">
        <v>51</v>
      </c>
      <c r="C22" s="805">
        <v>276918.85034529981</v>
      </c>
      <c r="D22" s="806">
        <v>318983.76554010424</v>
      </c>
      <c r="E22" s="799">
        <v>595902.61588540406</v>
      </c>
      <c r="F22" s="810">
        <v>106.49573825747494</v>
      </c>
      <c r="G22" s="810">
        <v>106.85150733526979</v>
      </c>
      <c r="H22" s="810">
        <v>106.68588452105277</v>
      </c>
      <c r="I22" s="292"/>
      <c r="J22" s="292"/>
      <c r="K22" s="292"/>
      <c r="L22" s="292"/>
      <c r="M22" s="292"/>
      <c r="N22" s="292"/>
      <c r="O22" s="292"/>
    </row>
    <row r="23" spans="1:15" ht="27" customHeight="1">
      <c r="A23" s="161"/>
      <c r="B23" s="788" t="s">
        <v>298</v>
      </c>
      <c r="C23" s="804">
        <v>73559.132708688878</v>
      </c>
      <c r="D23" s="804">
        <v>75732.25926546249</v>
      </c>
      <c r="E23" s="801">
        <v>149291.39197415137</v>
      </c>
      <c r="F23" s="811">
        <v>107.91</v>
      </c>
      <c r="G23" s="811">
        <v>108.26541075893819</v>
      </c>
      <c r="H23" s="811">
        <v>108.09</v>
      </c>
      <c r="I23" s="292"/>
      <c r="J23" s="292"/>
      <c r="K23" s="292"/>
    </row>
    <row r="24" spans="1:15" ht="20.100000000000001" customHeight="1">
      <c r="A24" s="161"/>
      <c r="B24" s="789" t="s">
        <v>297</v>
      </c>
      <c r="C24" s="804">
        <v>21669.650871304581</v>
      </c>
      <c r="D24" s="804">
        <v>25013.712862059943</v>
      </c>
      <c r="E24" s="801">
        <v>46683.363733364524</v>
      </c>
      <c r="F24" s="811">
        <v>107.58000000000001</v>
      </c>
      <c r="G24" s="811">
        <v>108.16000425213855</v>
      </c>
      <c r="H24" s="811">
        <v>107.89</v>
      </c>
      <c r="I24" s="292"/>
      <c r="J24" s="292"/>
      <c r="K24" s="292"/>
    </row>
    <row r="25" spans="1:15" ht="20.100000000000001" customHeight="1">
      <c r="A25" s="161"/>
      <c r="B25" s="789" t="s">
        <v>147</v>
      </c>
      <c r="C25" s="804">
        <v>28615.669591957787</v>
      </c>
      <c r="D25" s="804">
        <v>35111.278670931992</v>
      </c>
      <c r="E25" s="801">
        <v>63726.948262889782</v>
      </c>
      <c r="F25" s="811">
        <v>105.91</v>
      </c>
      <c r="G25" s="811">
        <v>106.94910743793922</v>
      </c>
      <c r="H25" s="811">
        <v>106.47999999999999</v>
      </c>
      <c r="I25" s="292"/>
      <c r="J25" s="292"/>
      <c r="K25" s="292"/>
    </row>
    <row r="26" spans="1:15" ht="20.100000000000001" customHeight="1">
      <c r="A26" s="161"/>
      <c r="B26" s="789" t="s">
        <v>143</v>
      </c>
      <c r="C26" s="804">
        <v>8466.8961822435995</v>
      </c>
      <c r="D26" s="804">
        <v>9234.5135811573091</v>
      </c>
      <c r="E26" s="801">
        <v>17701.409763400909</v>
      </c>
      <c r="F26" s="811">
        <v>107.43</v>
      </c>
      <c r="G26" s="811">
        <v>107.69868355940586</v>
      </c>
      <c r="H26" s="811">
        <v>107.57000000000001</v>
      </c>
      <c r="I26" s="292"/>
      <c r="J26" s="292"/>
      <c r="K26" s="292"/>
    </row>
    <row r="27" spans="1:15" ht="20.100000000000001" customHeight="1">
      <c r="A27" s="161"/>
      <c r="B27" s="789" t="s">
        <v>296</v>
      </c>
      <c r="C27" s="804">
        <v>27742.132034190381</v>
      </c>
      <c r="D27" s="804">
        <v>37308.397503719272</v>
      </c>
      <c r="E27" s="801">
        <v>65050.52953790965</v>
      </c>
      <c r="F27" s="811">
        <v>107.71</v>
      </c>
      <c r="G27" s="811">
        <v>108.04171711151005</v>
      </c>
      <c r="H27" s="811">
        <v>107.89999999999999</v>
      </c>
      <c r="I27" s="292"/>
      <c r="J27" s="292"/>
      <c r="K27" s="292"/>
    </row>
    <row r="28" spans="1:15" ht="20.100000000000001" customHeight="1">
      <c r="A28" s="161"/>
      <c r="B28" s="788" t="s">
        <v>295</v>
      </c>
      <c r="C28" s="804">
        <v>39105.076128883418</v>
      </c>
      <c r="D28" s="804">
        <v>42089.256317973472</v>
      </c>
      <c r="E28" s="801">
        <v>81194.33244685689</v>
      </c>
      <c r="F28" s="811">
        <v>104.74512508314513</v>
      </c>
      <c r="G28" s="811">
        <v>104.1295518553635</v>
      </c>
      <c r="H28" s="811">
        <v>104.42512046511389</v>
      </c>
      <c r="I28" s="292"/>
      <c r="J28" s="292"/>
      <c r="K28" s="292"/>
    </row>
    <row r="29" spans="1:15" ht="20.100000000000001" customHeight="1">
      <c r="A29" s="161"/>
      <c r="B29" s="789" t="s">
        <v>294</v>
      </c>
      <c r="C29" s="804">
        <v>8297.2187292916533</v>
      </c>
      <c r="D29" s="804">
        <v>10127.55901229658</v>
      </c>
      <c r="E29" s="801">
        <v>18424.777741588234</v>
      </c>
      <c r="F29" s="811">
        <v>106.72</v>
      </c>
      <c r="G29" s="811">
        <v>106.73819411001875</v>
      </c>
      <c r="H29" s="811">
        <v>106.72999999999999</v>
      </c>
      <c r="I29" s="292"/>
      <c r="J29" s="292"/>
      <c r="K29" s="292"/>
    </row>
    <row r="30" spans="1:15" ht="20.100000000000001" customHeight="1">
      <c r="A30" s="161"/>
      <c r="B30" s="789" t="s">
        <v>293</v>
      </c>
      <c r="C30" s="804">
        <v>3426.9531443359615</v>
      </c>
      <c r="D30" s="804">
        <v>2976.880261901269</v>
      </c>
      <c r="E30" s="801">
        <v>6403.8334062372305</v>
      </c>
      <c r="F30" s="811">
        <v>107.5</v>
      </c>
      <c r="G30" s="811">
        <v>108.90807429608218</v>
      </c>
      <c r="H30" s="811">
        <v>108.14999999999999</v>
      </c>
      <c r="I30" s="292"/>
      <c r="J30" s="292"/>
      <c r="K30" s="292"/>
    </row>
    <row r="31" spans="1:15" ht="42" customHeight="1">
      <c r="A31" s="161"/>
      <c r="B31" s="788" t="s">
        <v>477</v>
      </c>
      <c r="C31" s="804">
        <v>18753.394138982541</v>
      </c>
      <c r="D31" s="804">
        <v>23999.461843251527</v>
      </c>
      <c r="E31" s="801">
        <v>42752.855982234069</v>
      </c>
      <c r="F31" s="811">
        <v>102.83</v>
      </c>
      <c r="G31" s="811">
        <v>103.77796465805847</v>
      </c>
      <c r="H31" s="811">
        <v>103.36000000000001</v>
      </c>
      <c r="I31" s="292"/>
      <c r="J31" s="292"/>
      <c r="K31" s="292"/>
    </row>
    <row r="32" spans="1:15" ht="20.100000000000001" customHeight="1">
      <c r="A32" s="161"/>
      <c r="B32" s="788" t="s">
        <v>146</v>
      </c>
      <c r="C32" s="804">
        <v>19921.872626829325</v>
      </c>
      <c r="D32" s="804">
        <v>23841.05055812042</v>
      </c>
      <c r="E32" s="801">
        <v>43762.923184949745</v>
      </c>
      <c r="F32" s="811">
        <v>106.52</v>
      </c>
      <c r="G32" s="811">
        <v>107.25655608875799</v>
      </c>
      <c r="H32" s="811">
        <v>106.91999999999999</v>
      </c>
      <c r="I32" s="292"/>
      <c r="J32" s="292"/>
      <c r="K32" s="292"/>
    </row>
    <row r="33" spans="1:11" ht="18" customHeight="1">
      <c r="A33" s="161"/>
      <c r="B33" s="789" t="s">
        <v>141</v>
      </c>
      <c r="C33" s="804">
        <v>8954.9025230382649</v>
      </c>
      <c r="D33" s="804">
        <v>11181.650981477447</v>
      </c>
      <c r="E33" s="801">
        <v>20136.553504515712</v>
      </c>
      <c r="F33" s="811">
        <v>106.85</v>
      </c>
      <c r="G33" s="811">
        <v>107.22877613914066</v>
      </c>
      <c r="H33" s="811">
        <v>107.06</v>
      </c>
      <c r="I33" s="292"/>
      <c r="J33" s="292"/>
      <c r="K33" s="292"/>
    </row>
    <row r="34" spans="1:11" ht="18" customHeight="1">
      <c r="A34" s="161"/>
      <c r="B34" s="789" t="s">
        <v>144</v>
      </c>
      <c r="C34" s="804">
        <v>5174.1625800286874</v>
      </c>
      <c r="D34" s="804">
        <v>6157.5306038600411</v>
      </c>
      <c r="E34" s="801">
        <v>11331.693183888729</v>
      </c>
      <c r="F34" s="811">
        <v>107.30999999999999</v>
      </c>
      <c r="G34" s="811">
        <v>107.4020509562273</v>
      </c>
      <c r="H34" s="811">
        <v>107.36000000000001</v>
      </c>
      <c r="I34" s="292"/>
      <c r="J34" s="292"/>
      <c r="K34" s="292"/>
    </row>
    <row r="35" spans="1:11" ht="20.100000000000001" customHeight="1">
      <c r="A35" s="161"/>
      <c r="B35" s="789" t="s">
        <v>145</v>
      </c>
      <c r="C35" s="804">
        <v>12058.004620577438</v>
      </c>
      <c r="D35" s="804">
        <v>15032.301676048988</v>
      </c>
      <c r="E35" s="801">
        <v>27090.306296626426</v>
      </c>
      <c r="F35" s="811">
        <v>104.76</v>
      </c>
      <c r="G35" s="811">
        <v>105.51934060703144</v>
      </c>
      <c r="H35" s="811">
        <v>105.18</v>
      </c>
      <c r="I35" s="292"/>
      <c r="J35" s="292"/>
      <c r="K35" s="292"/>
    </row>
    <row r="36" spans="1:11" ht="42" customHeight="1">
      <c r="A36" s="161"/>
      <c r="B36" s="788" t="s">
        <v>476</v>
      </c>
      <c r="C36" s="804">
        <v>1173.7844649473188</v>
      </c>
      <c r="D36" s="804">
        <v>1177.9124018435007</v>
      </c>
      <c r="E36" s="801">
        <v>2351.6968667908195</v>
      </c>
      <c r="F36" s="811">
        <v>105.45</v>
      </c>
      <c r="G36" s="811">
        <v>105.68985145547185</v>
      </c>
      <c r="H36" s="811">
        <v>105.57000000000001</v>
      </c>
      <c r="I36" s="292"/>
      <c r="J36" s="292"/>
      <c r="K36" s="292"/>
    </row>
    <row r="37" spans="1:11" ht="20.100000000000001" customHeight="1">
      <c r="B37" s="787" t="s">
        <v>292</v>
      </c>
      <c r="C37" s="806">
        <v>84097.114505709076</v>
      </c>
      <c r="D37" s="799">
        <v>98039.938475506686</v>
      </c>
      <c r="E37" s="799">
        <v>182137.05298121576</v>
      </c>
      <c r="F37" s="810">
        <v>106.11999999999999</v>
      </c>
      <c r="G37" s="810">
        <v>106.25011852083703</v>
      </c>
      <c r="H37" s="810">
        <v>106.19000000000001</v>
      </c>
      <c r="I37" s="292"/>
      <c r="J37" s="292"/>
      <c r="K37" s="292"/>
    </row>
    <row r="38" spans="1:11">
      <c r="G38" s="292"/>
    </row>
  </sheetData>
  <mergeCells count="3">
    <mergeCell ref="F4:H4"/>
    <mergeCell ref="A10:B10"/>
    <mergeCell ref="F5:H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selection activeCell="K13" sqref="K13"/>
    </sheetView>
  </sheetViews>
  <sheetFormatPr defaultColWidth="7" defaultRowHeight="15"/>
  <cols>
    <col min="1" max="1" width="1.5546875" style="73" customWidth="1"/>
    <col min="2" max="2" width="30.109375" style="73" customWidth="1"/>
    <col min="3" max="6" width="9.5546875" style="73" customWidth="1"/>
    <col min="7" max="16384" width="7" style="73"/>
  </cols>
  <sheetData>
    <row r="1" spans="1:7" ht="20.100000000000001" customHeight="1">
      <c r="A1" s="110" t="s">
        <v>651</v>
      </c>
    </row>
    <row r="2" spans="1:7" ht="20.100000000000001" customHeight="1">
      <c r="A2" s="109"/>
      <c r="B2" s="109"/>
      <c r="C2" s="109"/>
      <c r="D2" s="109"/>
      <c r="E2" s="109"/>
    </row>
    <row r="3" spans="1:7" ht="20.100000000000001" customHeight="1">
      <c r="A3" s="108"/>
      <c r="B3" s="108"/>
      <c r="C3" s="108"/>
      <c r="D3" s="108"/>
      <c r="F3" s="603" t="s">
        <v>392</v>
      </c>
    </row>
    <row r="4" spans="1:7" ht="20.100000000000001" customHeight="1">
      <c r="A4" s="107"/>
      <c r="B4" s="107"/>
      <c r="C4" s="299" t="s">
        <v>0</v>
      </c>
      <c r="D4" s="299" t="s">
        <v>129</v>
      </c>
      <c r="E4" s="860" t="s">
        <v>488</v>
      </c>
      <c r="F4" s="860"/>
    </row>
    <row r="5" spans="1:7" ht="20.100000000000001" customHeight="1">
      <c r="A5" s="102"/>
      <c r="B5" s="102"/>
      <c r="C5" s="301" t="s">
        <v>179</v>
      </c>
      <c r="D5" s="301" t="s">
        <v>178</v>
      </c>
      <c r="E5" s="301" t="s">
        <v>328</v>
      </c>
      <c r="F5" s="301" t="s">
        <v>397</v>
      </c>
    </row>
    <row r="6" spans="1:7" ht="20.100000000000001" customHeight="1">
      <c r="A6" s="102"/>
      <c r="B6" s="102"/>
      <c r="C6" s="352" t="s">
        <v>497</v>
      </c>
      <c r="D6" s="352" t="s">
        <v>497</v>
      </c>
      <c r="E6" s="352" t="s">
        <v>497</v>
      </c>
      <c r="F6" s="352" t="s">
        <v>497</v>
      </c>
    </row>
    <row r="7" spans="1:7" ht="20.100000000000001" customHeight="1">
      <c r="A7" s="102"/>
      <c r="B7" s="102"/>
      <c r="C7" s="353"/>
      <c r="D7" s="353"/>
      <c r="E7" s="353"/>
      <c r="F7" s="353"/>
    </row>
    <row r="8" spans="1:7" ht="20.100000000000001" customHeight="1">
      <c r="A8" s="101" t="s">
        <v>148</v>
      </c>
      <c r="B8" s="100"/>
      <c r="C8" s="126">
        <v>51112.115999999995</v>
      </c>
      <c r="D8" s="126">
        <v>77773.835999999981</v>
      </c>
      <c r="E8" s="99">
        <v>103.79091433552905</v>
      </c>
      <c r="F8" s="99">
        <v>103.67611340047715</v>
      </c>
      <c r="G8" s="81"/>
    </row>
    <row r="9" spans="1:7" ht="18" customHeight="1">
      <c r="A9" s="85"/>
      <c r="B9" s="90" t="s">
        <v>194</v>
      </c>
      <c r="C9" s="123">
        <v>6342.2999999999993</v>
      </c>
      <c r="D9" s="122">
        <v>9393.8499999999985</v>
      </c>
      <c r="E9" s="87">
        <v>69.30036385887081</v>
      </c>
      <c r="F9" s="87">
        <v>70.188737045809432</v>
      </c>
      <c r="G9" s="81"/>
    </row>
    <row r="10" spans="1:7" ht="18" customHeight="1">
      <c r="A10" s="85"/>
      <c r="B10" s="125" t="s">
        <v>193</v>
      </c>
      <c r="C10" s="123"/>
      <c r="D10" s="122"/>
      <c r="E10" s="87"/>
      <c r="F10" s="87"/>
      <c r="G10" s="81"/>
    </row>
    <row r="11" spans="1:7" ht="18" customHeight="1">
      <c r="A11" s="85"/>
      <c r="B11" s="124" t="s">
        <v>591</v>
      </c>
      <c r="C11" s="119">
        <v>1326.3000000000002</v>
      </c>
      <c r="D11" s="118">
        <v>1761.85</v>
      </c>
      <c r="E11" s="82">
        <v>41.915808103154042</v>
      </c>
      <c r="F11" s="82">
        <v>38.130329394450932</v>
      </c>
      <c r="G11" s="81"/>
    </row>
    <row r="12" spans="1:7" ht="18" customHeight="1">
      <c r="A12" s="85"/>
      <c r="B12" s="124" t="s">
        <v>191</v>
      </c>
      <c r="C12" s="119">
        <v>597.48</v>
      </c>
      <c r="D12" s="118">
        <v>764.97</v>
      </c>
      <c r="E12" s="82">
        <v>119.61561561561562</v>
      </c>
      <c r="F12" s="82">
        <v>137.69597695976961</v>
      </c>
      <c r="G12" s="81"/>
    </row>
    <row r="13" spans="1:7" ht="18" customHeight="1">
      <c r="A13" s="85"/>
      <c r="B13" s="124" t="s">
        <v>192</v>
      </c>
      <c r="C13" s="119">
        <v>366.65</v>
      </c>
      <c r="D13" s="118">
        <v>660.83999999999992</v>
      </c>
      <c r="E13" s="82">
        <v>43.550302886328538</v>
      </c>
      <c r="F13" s="82">
        <v>45.399835119538338</v>
      </c>
      <c r="G13" s="81"/>
    </row>
    <row r="14" spans="1:7" ht="18" customHeight="1">
      <c r="A14" s="85"/>
      <c r="B14" s="124" t="s">
        <v>590</v>
      </c>
      <c r="C14" s="119">
        <v>147.29</v>
      </c>
      <c r="D14" s="118">
        <v>197.53</v>
      </c>
      <c r="E14" s="92">
        <v>93.815286624203821</v>
      </c>
      <c r="F14" s="82">
        <v>87.896587015529732</v>
      </c>
      <c r="G14" s="81"/>
    </row>
    <row r="15" spans="1:7" ht="18" customHeight="1">
      <c r="A15" s="85"/>
      <c r="B15" s="124" t="s">
        <v>189</v>
      </c>
      <c r="C15" s="119">
        <v>137.16999999999999</v>
      </c>
      <c r="D15" s="118">
        <v>181.14</v>
      </c>
      <c r="E15" s="82">
        <v>74.682855120596727</v>
      </c>
      <c r="F15" s="82">
        <v>63.930260464459664</v>
      </c>
      <c r="G15" s="81"/>
    </row>
    <row r="16" spans="1:7" ht="18" customHeight="1">
      <c r="A16" s="85"/>
      <c r="B16" s="124" t="s">
        <v>589</v>
      </c>
      <c r="C16" s="119">
        <v>101.97</v>
      </c>
      <c r="D16" s="119">
        <v>138.18</v>
      </c>
      <c r="E16" s="92">
        <v>89.44736842105263</v>
      </c>
      <c r="F16" s="92">
        <v>101.31241293349953</v>
      </c>
      <c r="G16" s="81"/>
    </row>
    <row r="17" spans="1:7" ht="18" customHeight="1">
      <c r="A17" s="85"/>
      <c r="B17" s="124" t="s">
        <v>188</v>
      </c>
      <c r="C17" s="119">
        <v>43.06</v>
      </c>
      <c r="D17" s="118">
        <v>72.7</v>
      </c>
      <c r="E17" s="82">
        <v>145.91663842765166</v>
      </c>
      <c r="F17" s="82">
        <v>139.16539050535991</v>
      </c>
      <c r="G17" s="81"/>
    </row>
    <row r="18" spans="1:7" ht="18" customHeight="1">
      <c r="A18" s="85"/>
      <c r="B18" s="124" t="s">
        <v>190</v>
      </c>
      <c r="C18" s="118">
        <v>31.229999999999997</v>
      </c>
      <c r="D18" s="118">
        <v>42.370000000000005</v>
      </c>
      <c r="E18" s="82">
        <v>89.407386200973377</v>
      </c>
      <c r="F18" s="82">
        <v>70.323651452282164</v>
      </c>
      <c r="G18" s="81"/>
    </row>
    <row r="19" spans="1:7" ht="18" customHeight="1">
      <c r="A19" s="85"/>
      <c r="B19" s="124" t="s">
        <v>588</v>
      </c>
      <c r="C19" s="119">
        <v>26.520000000000003</v>
      </c>
      <c r="D19" s="119">
        <v>40.01</v>
      </c>
      <c r="E19" s="92">
        <v>83.924050632911403</v>
      </c>
      <c r="F19" s="92">
        <v>83.284762697751873</v>
      </c>
      <c r="G19" s="81"/>
    </row>
    <row r="20" spans="1:7" ht="18" customHeight="1">
      <c r="A20" s="85"/>
      <c r="B20" s="124" t="s">
        <v>187</v>
      </c>
      <c r="C20" s="114">
        <v>17.5</v>
      </c>
      <c r="D20" s="114">
        <v>28.680000000000003</v>
      </c>
      <c r="E20" s="75">
        <v>107.69230769230769</v>
      </c>
      <c r="F20" s="75">
        <v>103.83779869659668</v>
      </c>
      <c r="G20" s="81"/>
    </row>
    <row r="21" spans="1:7" ht="18" customHeight="1">
      <c r="A21" s="85"/>
      <c r="B21" s="90" t="s">
        <v>186</v>
      </c>
      <c r="C21" s="123">
        <v>44769.815999999999</v>
      </c>
      <c r="D21" s="122">
        <v>68379.98599999999</v>
      </c>
      <c r="E21" s="87">
        <v>111.66388856810987</v>
      </c>
      <c r="F21" s="87">
        <v>110.94801234356109</v>
      </c>
      <c r="G21" s="81"/>
    </row>
    <row r="22" spans="1:7" ht="18" customHeight="1">
      <c r="A22" s="85"/>
      <c r="B22" s="120" t="s">
        <v>185</v>
      </c>
      <c r="C22" s="119">
        <v>30239.398000000001</v>
      </c>
      <c r="D22" s="118">
        <v>46193.906999999992</v>
      </c>
      <c r="E22" s="82">
        <v>110.87575292239875</v>
      </c>
      <c r="F22" s="82">
        <v>107.86821948894072</v>
      </c>
      <c r="G22" s="81"/>
    </row>
    <row r="23" spans="1:7" ht="18" customHeight="1">
      <c r="A23" s="85"/>
      <c r="B23" s="120" t="s">
        <v>184</v>
      </c>
      <c r="C23" s="119">
        <v>12109.746999999998</v>
      </c>
      <c r="D23" s="118">
        <v>18817.361000000004</v>
      </c>
      <c r="E23" s="82">
        <v>113.46438071608669</v>
      </c>
      <c r="F23" s="82">
        <v>118.72062167352679</v>
      </c>
      <c r="G23" s="81"/>
    </row>
    <row r="24" spans="1:7" ht="18" customHeight="1">
      <c r="A24" s="85"/>
      <c r="B24" s="120" t="s">
        <v>183</v>
      </c>
      <c r="C24" s="119">
        <v>2420.6710000000003</v>
      </c>
      <c r="D24" s="118">
        <v>3368.7179999999998</v>
      </c>
      <c r="E24" s="82">
        <v>112.72509081866491</v>
      </c>
      <c r="F24" s="82">
        <v>113.88703043022743</v>
      </c>
      <c r="G24" s="81"/>
    </row>
    <row r="25" spans="1:7" ht="18" customHeight="1">
      <c r="B25" s="80" t="s">
        <v>182</v>
      </c>
      <c r="C25" s="117"/>
      <c r="D25" s="117"/>
      <c r="E25" s="75"/>
      <c r="F25" s="75"/>
      <c r="G25" s="81"/>
    </row>
    <row r="26" spans="1:7" ht="18" customHeight="1">
      <c r="A26" s="74"/>
      <c r="B26" s="115" t="s">
        <v>17</v>
      </c>
      <c r="C26" s="116">
        <v>6668.2489999999998</v>
      </c>
      <c r="D26" s="114">
        <v>10237.384999999998</v>
      </c>
      <c r="E26" s="75">
        <v>116.69400450063638</v>
      </c>
      <c r="F26" s="75">
        <v>115.8967395149773</v>
      </c>
      <c r="G26" s="81"/>
    </row>
    <row r="27" spans="1:7" ht="18" customHeight="1">
      <c r="A27" s="74"/>
      <c r="B27" s="115" t="s">
        <v>39</v>
      </c>
      <c r="C27" s="114">
        <v>2976.2950000000001</v>
      </c>
      <c r="D27" s="114">
        <v>6056.6579999999994</v>
      </c>
      <c r="E27" s="75">
        <v>120.9825852749195</v>
      </c>
      <c r="F27" s="75">
        <v>103.49242140488344</v>
      </c>
      <c r="G27" s="81"/>
    </row>
    <row r="28" spans="1:7" ht="18" customHeight="1">
      <c r="A28" s="74"/>
      <c r="B28" s="77" t="s">
        <v>20</v>
      </c>
      <c r="C28" s="116">
        <v>1412.5929999999998</v>
      </c>
      <c r="D28" s="114">
        <v>3211.0320000000002</v>
      </c>
      <c r="E28" s="75">
        <v>134.43152294939998</v>
      </c>
      <c r="F28" s="75">
        <v>113.82844016533495</v>
      </c>
    </row>
    <row r="29" spans="1:7" ht="18" customHeight="1">
      <c r="A29" s="74"/>
      <c r="B29" s="115" t="s">
        <v>21</v>
      </c>
      <c r="C29" s="116">
        <v>1219.4599999999996</v>
      </c>
      <c r="D29" s="114">
        <v>2026.6080000000006</v>
      </c>
      <c r="E29" s="75">
        <v>105.20894085329446</v>
      </c>
      <c r="F29" s="75">
        <v>104.23587065874183</v>
      </c>
    </row>
    <row r="30" spans="1:7" ht="18" customHeight="1">
      <c r="A30" s="74"/>
      <c r="B30" s="115" t="s">
        <v>28</v>
      </c>
      <c r="C30" s="116">
        <v>1620.337</v>
      </c>
      <c r="D30" s="114">
        <v>1952.549</v>
      </c>
      <c r="E30" s="75">
        <v>115.19799625613283</v>
      </c>
      <c r="F30" s="75">
        <v>126.31840107236943</v>
      </c>
    </row>
    <row r="31" spans="1:7" ht="18" customHeight="1">
      <c r="A31" s="74"/>
      <c r="B31" s="115" t="s">
        <v>167</v>
      </c>
      <c r="C31" s="116">
        <v>862.20899999999995</v>
      </c>
      <c r="D31" s="114">
        <v>1831.9390000000003</v>
      </c>
      <c r="E31" s="75">
        <v>103.04703877310526</v>
      </c>
      <c r="F31" s="75">
        <v>102.46208021728056</v>
      </c>
    </row>
    <row r="32" spans="1:7" ht="18" customHeight="1">
      <c r="A32" s="74"/>
      <c r="B32" s="115" t="s">
        <v>31</v>
      </c>
      <c r="C32" s="116">
        <v>1345.1000000000001</v>
      </c>
      <c r="D32" s="114">
        <v>1654.2069999999997</v>
      </c>
      <c r="E32" s="75">
        <v>115.24614575283125</v>
      </c>
      <c r="F32" s="75">
        <v>124.14320761216331</v>
      </c>
    </row>
    <row r="33" spans="1:7" ht="18" customHeight="1">
      <c r="A33" s="74"/>
      <c r="B33" s="115" t="s">
        <v>38</v>
      </c>
      <c r="C33" s="116">
        <v>1476.3130000000001</v>
      </c>
      <c r="D33" s="114">
        <v>1633.9609999999998</v>
      </c>
      <c r="E33" s="75">
        <v>117.67979230253556</v>
      </c>
      <c r="F33" s="75">
        <v>118.12196058218018</v>
      </c>
    </row>
    <row r="34" spans="1:7" ht="18" customHeight="1">
      <c r="A34" s="74"/>
      <c r="B34" s="115" t="s">
        <v>37</v>
      </c>
      <c r="C34" s="116">
        <v>985.33799999999997</v>
      </c>
      <c r="D34" s="114">
        <v>1483.3349999999998</v>
      </c>
      <c r="E34" s="75">
        <v>127.37673256959363</v>
      </c>
      <c r="F34" s="75">
        <v>104.30646940811886</v>
      </c>
    </row>
    <row r="35" spans="1:7" ht="18" customHeight="1">
      <c r="A35" s="74"/>
      <c r="B35" s="115" t="s">
        <v>18</v>
      </c>
      <c r="C35" s="116">
        <v>1266.088</v>
      </c>
      <c r="D35" s="114">
        <v>1372.3140000000001</v>
      </c>
      <c r="E35" s="75">
        <v>101.4785503201642</v>
      </c>
      <c r="F35" s="75">
        <v>104.61783585161697</v>
      </c>
    </row>
    <row r="36" spans="1:7" ht="18" customHeight="1">
      <c r="A36" s="74"/>
      <c r="B36" s="115" t="s">
        <v>29</v>
      </c>
      <c r="C36" s="116">
        <v>1271.4100000000001</v>
      </c>
      <c r="D36" s="114">
        <v>1280.2769999999998</v>
      </c>
      <c r="E36" s="75">
        <v>97.471316182073835</v>
      </c>
      <c r="F36" s="75">
        <v>94.392318717485921</v>
      </c>
    </row>
    <row r="37" spans="1:7" ht="18" customHeight="1">
      <c r="A37" s="74"/>
      <c r="B37" s="115" t="s">
        <v>181</v>
      </c>
      <c r="C37" s="116">
        <v>682.904</v>
      </c>
      <c r="D37" s="114">
        <v>1266.473</v>
      </c>
      <c r="E37" s="75">
        <v>103.52096556344999</v>
      </c>
      <c r="F37" s="75">
        <v>101.5990662152839</v>
      </c>
    </row>
    <row r="38" spans="1:7" ht="18" customHeight="1">
      <c r="A38" s="74"/>
      <c r="B38" s="115" t="s">
        <v>33</v>
      </c>
      <c r="C38" s="116">
        <v>580.20699999999999</v>
      </c>
      <c r="D38" s="114">
        <v>1246.953</v>
      </c>
      <c r="E38" s="75">
        <v>138.3052213047541</v>
      </c>
      <c r="F38" s="75">
        <v>128.99909686883495</v>
      </c>
    </row>
    <row r="39" spans="1:7" ht="18" customHeight="1">
      <c r="A39" s="74"/>
      <c r="B39" s="115" t="s">
        <v>19</v>
      </c>
      <c r="C39" s="116">
        <v>972.03400000000011</v>
      </c>
      <c r="D39" s="114">
        <v>1205.607</v>
      </c>
      <c r="E39" s="75">
        <v>139.04931929728193</v>
      </c>
      <c r="F39" s="75">
        <v>147.97953141723701</v>
      </c>
    </row>
    <row r="40" spans="1:7" ht="18" customHeight="1">
      <c r="A40" s="74"/>
      <c r="B40" s="115" t="s">
        <v>43</v>
      </c>
      <c r="C40" s="116">
        <v>745.53399999999988</v>
      </c>
      <c r="D40" s="114">
        <v>1150.8150000000001</v>
      </c>
      <c r="E40" s="75">
        <v>68.508044618711068</v>
      </c>
      <c r="F40" s="75">
        <v>107.54727560732861</v>
      </c>
    </row>
    <row r="41" spans="1:7" ht="18" customHeight="1">
      <c r="A41" s="74"/>
      <c r="B41" s="115" t="s">
        <v>445</v>
      </c>
      <c r="C41" s="116">
        <v>715.04600000000005</v>
      </c>
      <c r="D41" s="114">
        <v>1118.8920000000001</v>
      </c>
      <c r="E41" s="75">
        <v>224.18819309670198</v>
      </c>
      <c r="F41" s="75">
        <v>215.38816925484667</v>
      </c>
      <c r="G41" s="115"/>
    </row>
    <row r="42" spans="1:7" ht="18" customHeight="1">
      <c r="A42" s="74"/>
      <c r="B42" s="115" t="s">
        <v>42</v>
      </c>
      <c r="C42" s="116">
        <v>1060.23</v>
      </c>
      <c r="D42" s="114">
        <v>1079.23</v>
      </c>
      <c r="E42" s="75">
        <v>99.347819975824365</v>
      </c>
      <c r="F42" s="75">
        <v>95.735659122400193</v>
      </c>
    </row>
    <row r="43" spans="1:7" ht="20.100000000000001" customHeight="1">
      <c r="A43" s="74"/>
      <c r="C43" s="112"/>
      <c r="D43" s="112"/>
    </row>
    <row r="44" spans="1:7" ht="20.100000000000001" customHeight="1">
      <c r="A44" s="74"/>
      <c r="C44" s="112"/>
      <c r="D44" s="112"/>
      <c r="G44" s="115"/>
    </row>
    <row r="45" spans="1:7" ht="20.100000000000001" customHeight="1">
      <c r="A45" s="74"/>
      <c r="C45" s="112"/>
      <c r="D45" s="112"/>
      <c r="G45" s="115"/>
    </row>
    <row r="46" spans="1:7" ht="20.100000000000001" customHeight="1">
      <c r="A46" s="74"/>
      <c r="C46" s="112"/>
      <c r="D46" s="112"/>
    </row>
    <row r="47" spans="1:7" ht="20.100000000000001" customHeight="1">
      <c r="A47" s="74"/>
      <c r="C47" s="112"/>
      <c r="D47" s="112"/>
    </row>
    <row r="48" spans="1:7" ht="15.95" customHeight="1">
      <c r="A48" s="74"/>
    </row>
    <row r="49" spans="1:1" ht="15.95" customHeight="1">
      <c r="A49" s="74"/>
    </row>
    <row r="50" spans="1:1" ht="15.95" customHeight="1">
      <c r="A50" s="74"/>
    </row>
    <row r="51" spans="1:1" ht="15.95" customHeight="1">
      <c r="A51" s="74"/>
    </row>
    <row r="52" spans="1:1" ht="15.95" customHeight="1">
      <c r="A52" s="74"/>
    </row>
    <row r="53" spans="1:1" ht="15.95" customHeight="1">
      <c r="A53" s="74"/>
    </row>
    <row r="54" spans="1:1" ht="15.95" customHeight="1">
      <c r="A54" s="74"/>
    </row>
    <row r="55" spans="1:1" ht="15.95" customHeight="1">
      <c r="A55" s="74"/>
    </row>
    <row r="56" spans="1:1" ht="15.95" customHeight="1">
      <c r="A56" s="74"/>
    </row>
    <row r="57" spans="1:1" ht="15.95" customHeight="1">
      <c r="A57" s="74"/>
    </row>
    <row r="58" spans="1:1" ht="15.95" customHeight="1">
      <c r="A58" s="74"/>
    </row>
    <row r="59" spans="1:1" ht="15.95" customHeight="1">
      <c r="A59" s="74"/>
    </row>
    <row r="60" spans="1:1" ht="15.95" customHeight="1">
      <c r="A60" s="74"/>
    </row>
    <row r="61" spans="1:1" ht="15.95" customHeight="1">
      <c r="A61" s="74"/>
    </row>
    <row r="62" spans="1:1" ht="15.95" customHeight="1">
      <c r="A62" s="74"/>
    </row>
    <row r="63" spans="1:1" ht="15.95" customHeight="1">
      <c r="A63" s="74"/>
    </row>
    <row r="64" spans="1:1" ht="15.95" customHeight="1">
      <c r="A64" s="74"/>
    </row>
    <row r="65" spans="1:5" ht="15.95" customHeight="1">
      <c r="A65" s="74"/>
    </row>
    <row r="66" spans="1:5" ht="15.95" customHeight="1">
      <c r="A66" s="74"/>
    </row>
    <row r="67" spans="1:5" ht="15.95" customHeight="1">
      <c r="A67" s="74"/>
    </row>
    <row r="68" spans="1:5" ht="15.95" customHeight="1">
      <c r="A68" s="74"/>
    </row>
    <row r="69" spans="1:5" ht="15.95" customHeight="1">
      <c r="A69" s="74"/>
    </row>
    <row r="70" spans="1:5">
      <c r="A70" s="111"/>
      <c r="B70" s="111"/>
      <c r="C70" s="111"/>
      <c r="D70" s="111"/>
      <c r="E70" s="111"/>
    </row>
    <row r="71" spans="1:5">
      <c r="A71" s="111"/>
      <c r="B71" s="111"/>
      <c r="C71" s="111"/>
      <c r="D71" s="111"/>
      <c r="E71" s="111"/>
    </row>
    <row r="72" spans="1:5">
      <c r="A72" s="111"/>
      <c r="B72" s="111"/>
      <c r="C72" s="111"/>
      <c r="D72" s="111"/>
      <c r="E72" s="111"/>
    </row>
    <row r="73" spans="1:5">
      <c r="A73" s="111"/>
      <c r="B73" s="111"/>
      <c r="C73" s="111"/>
      <c r="D73" s="111"/>
      <c r="E73" s="111"/>
    </row>
    <row r="74" spans="1:5">
      <c r="A74" s="111"/>
      <c r="B74" s="111"/>
      <c r="C74" s="111"/>
      <c r="D74" s="111"/>
      <c r="E74" s="111"/>
    </row>
    <row r="75" spans="1:5">
      <c r="A75" s="111"/>
      <c r="B75" s="111"/>
      <c r="C75" s="111"/>
      <c r="D75" s="111"/>
      <c r="E75" s="111"/>
    </row>
    <row r="76" spans="1:5">
      <c r="A76" s="111"/>
      <c r="B76" s="111"/>
      <c r="C76" s="111"/>
      <c r="D76" s="111"/>
      <c r="E76" s="111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74"/>
  <sheetViews>
    <sheetView topLeftCell="A35" workbookViewId="0">
      <selection activeCell="K13" sqref="K13"/>
    </sheetView>
  </sheetViews>
  <sheetFormatPr defaultRowHeight="15"/>
  <cols>
    <col min="1" max="1" width="5.44140625" style="51" customWidth="1"/>
    <col min="2" max="2" width="27.6640625" style="51" customWidth="1"/>
    <col min="3" max="3" width="9.6640625" style="51" customWidth="1"/>
    <col min="4" max="4" width="12.5546875" style="51" customWidth="1"/>
    <col min="5" max="5" width="13.33203125" style="661" customWidth="1"/>
    <col min="6" max="10" width="8.88671875" style="660"/>
    <col min="11" max="256" width="8.88671875" style="51"/>
    <col min="257" max="257" width="3.33203125" style="51" customWidth="1"/>
    <col min="258" max="258" width="35.33203125" style="51" customWidth="1"/>
    <col min="259" max="260" width="16.109375" style="51" customWidth="1"/>
    <col min="261" max="261" width="16.6640625" style="51" bestFit="1" customWidth="1"/>
    <col min="262" max="512" width="8.88671875" style="51"/>
    <col min="513" max="513" width="3.33203125" style="51" customWidth="1"/>
    <col min="514" max="514" width="35.33203125" style="51" customWidth="1"/>
    <col min="515" max="516" width="16.109375" style="51" customWidth="1"/>
    <col min="517" max="517" width="16.6640625" style="51" bestFit="1" customWidth="1"/>
    <col min="518" max="768" width="8.88671875" style="51"/>
    <col min="769" max="769" width="3.33203125" style="51" customWidth="1"/>
    <col min="770" max="770" width="35.33203125" style="51" customWidth="1"/>
    <col min="771" max="772" width="16.109375" style="51" customWidth="1"/>
    <col min="773" max="773" width="16.6640625" style="51" bestFit="1" customWidth="1"/>
    <col min="774" max="1024" width="8.88671875" style="51"/>
    <col min="1025" max="1025" width="3.33203125" style="51" customWidth="1"/>
    <col min="1026" max="1026" width="35.33203125" style="51" customWidth="1"/>
    <col min="1027" max="1028" width="16.109375" style="51" customWidth="1"/>
    <col min="1029" max="1029" width="16.6640625" style="51" bestFit="1" customWidth="1"/>
    <col min="1030" max="1280" width="8.88671875" style="51"/>
    <col min="1281" max="1281" width="3.33203125" style="51" customWidth="1"/>
    <col min="1282" max="1282" width="35.33203125" style="51" customWidth="1"/>
    <col min="1283" max="1284" width="16.109375" style="51" customWidth="1"/>
    <col min="1285" max="1285" width="16.6640625" style="51" bestFit="1" customWidth="1"/>
    <col min="1286" max="1536" width="8.88671875" style="51"/>
    <col min="1537" max="1537" width="3.33203125" style="51" customWidth="1"/>
    <col min="1538" max="1538" width="35.33203125" style="51" customWidth="1"/>
    <col min="1539" max="1540" width="16.109375" style="51" customWidth="1"/>
    <col min="1541" max="1541" width="16.6640625" style="51" bestFit="1" customWidth="1"/>
    <col min="1542" max="1792" width="8.88671875" style="51"/>
    <col min="1793" max="1793" width="3.33203125" style="51" customWidth="1"/>
    <col min="1794" max="1794" width="35.33203125" style="51" customWidth="1"/>
    <col min="1795" max="1796" width="16.109375" style="51" customWidth="1"/>
    <col min="1797" max="1797" width="16.6640625" style="51" bestFit="1" customWidth="1"/>
    <col min="1798" max="2048" width="8.88671875" style="51"/>
    <col min="2049" max="2049" width="3.33203125" style="51" customWidth="1"/>
    <col min="2050" max="2050" width="35.33203125" style="51" customWidth="1"/>
    <col min="2051" max="2052" width="16.109375" style="51" customWidth="1"/>
    <col min="2053" max="2053" width="16.6640625" style="51" bestFit="1" customWidth="1"/>
    <col min="2054" max="2304" width="8.88671875" style="51"/>
    <col min="2305" max="2305" width="3.33203125" style="51" customWidth="1"/>
    <col min="2306" max="2306" width="35.33203125" style="51" customWidth="1"/>
    <col min="2307" max="2308" width="16.109375" style="51" customWidth="1"/>
    <col min="2309" max="2309" width="16.6640625" style="51" bestFit="1" customWidth="1"/>
    <col min="2310" max="2560" width="8.88671875" style="51"/>
    <col min="2561" max="2561" width="3.33203125" style="51" customWidth="1"/>
    <col min="2562" max="2562" width="35.33203125" style="51" customWidth="1"/>
    <col min="2563" max="2564" width="16.109375" style="51" customWidth="1"/>
    <col min="2565" max="2565" width="16.6640625" style="51" bestFit="1" customWidth="1"/>
    <col min="2566" max="2816" width="8.88671875" style="51"/>
    <col min="2817" max="2817" width="3.33203125" style="51" customWidth="1"/>
    <col min="2818" max="2818" width="35.33203125" style="51" customWidth="1"/>
    <col min="2819" max="2820" width="16.109375" style="51" customWidth="1"/>
    <col min="2821" max="2821" width="16.6640625" style="51" bestFit="1" customWidth="1"/>
    <col min="2822" max="3072" width="8.88671875" style="51"/>
    <col min="3073" max="3073" width="3.33203125" style="51" customWidth="1"/>
    <col min="3074" max="3074" width="35.33203125" style="51" customWidth="1"/>
    <col min="3075" max="3076" width="16.109375" style="51" customWidth="1"/>
    <col min="3077" max="3077" width="16.6640625" style="51" bestFit="1" customWidth="1"/>
    <col min="3078" max="3328" width="8.88671875" style="51"/>
    <col min="3329" max="3329" width="3.33203125" style="51" customWidth="1"/>
    <col min="3330" max="3330" width="35.33203125" style="51" customWidth="1"/>
    <col min="3331" max="3332" width="16.109375" style="51" customWidth="1"/>
    <col min="3333" max="3333" width="16.6640625" style="51" bestFit="1" customWidth="1"/>
    <col min="3334" max="3584" width="8.88671875" style="51"/>
    <col min="3585" max="3585" width="3.33203125" style="51" customWidth="1"/>
    <col min="3586" max="3586" width="35.33203125" style="51" customWidth="1"/>
    <col min="3587" max="3588" width="16.109375" style="51" customWidth="1"/>
    <col min="3589" max="3589" width="16.6640625" style="51" bestFit="1" customWidth="1"/>
    <col min="3590" max="3840" width="8.88671875" style="51"/>
    <col min="3841" max="3841" width="3.33203125" style="51" customWidth="1"/>
    <col min="3842" max="3842" width="35.33203125" style="51" customWidth="1"/>
    <col min="3843" max="3844" width="16.109375" style="51" customWidth="1"/>
    <col min="3845" max="3845" width="16.6640625" style="51" bestFit="1" customWidth="1"/>
    <col min="3846" max="4096" width="8.88671875" style="51"/>
    <col min="4097" max="4097" width="3.33203125" style="51" customWidth="1"/>
    <col min="4098" max="4098" width="35.33203125" style="51" customWidth="1"/>
    <col min="4099" max="4100" width="16.109375" style="51" customWidth="1"/>
    <col min="4101" max="4101" width="16.6640625" style="51" bestFit="1" customWidth="1"/>
    <col min="4102" max="4352" width="8.88671875" style="51"/>
    <col min="4353" max="4353" width="3.33203125" style="51" customWidth="1"/>
    <col min="4354" max="4354" width="35.33203125" style="51" customWidth="1"/>
    <col min="4355" max="4356" width="16.109375" style="51" customWidth="1"/>
    <col min="4357" max="4357" width="16.6640625" style="51" bestFit="1" customWidth="1"/>
    <col min="4358" max="4608" width="8.88671875" style="51"/>
    <col min="4609" max="4609" width="3.33203125" style="51" customWidth="1"/>
    <col min="4610" max="4610" width="35.33203125" style="51" customWidth="1"/>
    <col min="4611" max="4612" width="16.109375" style="51" customWidth="1"/>
    <col min="4613" max="4613" width="16.6640625" style="51" bestFit="1" customWidth="1"/>
    <col min="4614" max="4864" width="8.88671875" style="51"/>
    <col min="4865" max="4865" width="3.33203125" style="51" customWidth="1"/>
    <col min="4866" max="4866" width="35.33203125" style="51" customWidth="1"/>
    <col min="4867" max="4868" width="16.109375" style="51" customWidth="1"/>
    <col min="4869" max="4869" width="16.6640625" style="51" bestFit="1" customWidth="1"/>
    <col min="4870" max="5120" width="8.88671875" style="51"/>
    <col min="5121" max="5121" width="3.33203125" style="51" customWidth="1"/>
    <col min="5122" max="5122" width="35.33203125" style="51" customWidth="1"/>
    <col min="5123" max="5124" width="16.109375" style="51" customWidth="1"/>
    <col min="5125" max="5125" width="16.6640625" style="51" bestFit="1" customWidth="1"/>
    <col min="5126" max="5376" width="8.88671875" style="51"/>
    <col min="5377" max="5377" width="3.33203125" style="51" customWidth="1"/>
    <col min="5378" max="5378" width="35.33203125" style="51" customWidth="1"/>
    <col min="5379" max="5380" width="16.109375" style="51" customWidth="1"/>
    <col min="5381" max="5381" width="16.6640625" style="51" bestFit="1" customWidth="1"/>
    <col min="5382" max="5632" width="8.88671875" style="51"/>
    <col min="5633" max="5633" width="3.33203125" style="51" customWidth="1"/>
    <col min="5634" max="5634" width="35.33203125" style="51" customWidth="1"/>
    <col min="5635" max="5636" width="16.109375" style="51" customWidth="1"/>
    <col min="5637" max="5637" width="16.6640625" style="51" bestFit="1" customWidth="1"/>
    <col min="5638" max="5888" width="8.88671875" style="51"/>
    <col min="5889" max="5889" width="3.33203125" style="51" customWidth="1"/>
    <col min="5890" max="5890" width="35.33203125" style="51" customWidth="1"/>
    <col min="5891" max="5892" width="16.109375" style="51" customWidth="1"/>
    <col min="5893" max="5893" width="16.6640625" style="51" bestFit="1" customWidth="1"/>
    <col min="5894" max="6144" width="8.88671875" style="51"/>
    <col min="6145" max="6145" width="3.33203125" style="51" customWidth="1"/>
    <col min="6146" max="6146" width="35.33203125" style="51" customWidth="1"/>
    <col min="6147" max="6148" width="16.109375" style="51" customWidth="1"/>
    <col min="6149" max="6149" width="16.6640625" style="51" bestFit="1" customWidth="1"/>
    <col min="6150" max="6400" width="8.88671875" style="51"/>
    <col min="6401" max="6401" width="3.33203125" style="51" customWidth="1"/>
    <col min="6402" max="6402" width="35.33203125" style="51" customWidth="1"/>
    <col min="6403" max="6404" width="16.109375" style="51" customWidth="1"/>
    <col min="6405" max="6405" width="16.6640625" style="51" bestFit="1" customWidth="1"/>
    <col min="6406" max="6656" width="8.88671875" style="51"/>
    <col min="6657" max="6657" width="3.33203125" style="51" customWidth="1"/>
    <col min="6658" max="6658" width="35.33203125" style="51" customWidth="1"/>
    <col min="6659" max="6660" width="16.109375" style="51" customWidth="1"/>
    <col min="6661" max="6661" width="16.6640625" style="51" bestFit="1" customWidth="1"/>
    <col min="6662" max="6912" width="8.88671875" style="51"/>
    <col min="6913" max="6913" width="3.33203125" style="51" customWidth="1"/>
    <col min="6914" max="6914" width="35.33203125" style="51" customWidth="1"/>
    <col min="6915" max="6916" width="16.109375" style="51" customWidth="1"/>
    <col min="6917" max="6917" width="16.6640625" style="51" bestFit="1" customWidth="1"/>
    <col min="6918" max="7168" width="8.88671875" style="51"/>
    <col min="7169" max="7169" width="3.33203125" style="51" customWidth="1"/>
    <col min="7170" max="7170" width="35.33203125" style="51" customWidth="1"/>
    <col min="7171" max="7172" width="16.109375" style="51" customWidth="1"/>
    <col min="7173" max="7173" width="16.6640625" style="51" bestFit="1" customWidth="1"/>
    <col min="7174" max="7424" width="8.88671875" style="51"/>
    <col min="7425" max="7425" width="3.33203125" style="51" customWidth="1"/>
    <col min="7426" max="7426" width="35.33203125" style="51" customWidth="1"/>
    <col min="7427" max="7428" width="16.109375" style="51" customWidth="1"/>
    <col min="7429" max="7429" width="16.6640625" style="51" bestFit="1" customWidth="1"/>
    <col min="7430" max="7680" width="8.88671875" style="51"/>
    <col min="7681" max="7681" width="3.33203125" style="51" customWidth="1"/>
    <col min="7682" max="7682" width="35.33203125" style="51" customWidth="1"/>
    <col min="7683" max="7684" width="16.109375" style="51" customWidth="1"/>
    <col min="7685" max="7685" width="16.6640625" style="51" bestFit="1" customWidth="1"/>
    <col min="7686" max="7936" width="8.88671875" style="51"/>
    <col min="7937" max="7937" width="3.33203125" style="51" customWidth="1"/>
    <col min="7938" max="7938" width="35.33203125" style="51" customWidth="1"/>
    <col min="7939" max="7940" width="16.109375" style="51" customWidth="1"/>
    <col min="7941" max="7941" width="16.6640625" style="51" bestFit="1" customWidth="1"/>
    <col min="7942" max="8192" width="8.88671875" style="51"/>
    <col min="8193" max="8193" width="3.33203125" style="51" customWidth="1"/>
    <col min="8194" max="8194" width="35.33203125" style="51" customWidth="1"/>
    <col min="8195" max="8196" width="16.109375" style="51" customWidth="1"/>
    <col min="8197" max="8197" width="16.6640625" style="51" bestFit="1" customWidth="1"/>
    <col min="8198" max="8448" width="8.88671875" style="51"/>
    <col min="8449" max="8449" width="3.33203125" style="51" customWidth="1"/>
    <col min="8450" max="8450" width="35.33203125" style="51" customWidth="1"/>
    <col min="8451" max="8452" width="16.109375" style="51" customWidth="1"/>
    <col min="8453" max="8453" width="16.6640625" style="51" bestFit="1" customWidth="1"/>
    <col min="8454" max="8704" width="8.88671875" style="51"/>
    <col min="8705" max="8705" width="3.33203125" style="51" customWidth="1"/>
    <col min="8706" max="8706" width="35.33203125" style="51" customWidth="1"/>
    <col min="8707" max="8708" width="16.109375" style="51" customWidth="1"/>
    <col min="8709" max="8709" width="16.6640625" style="51" bestFit="1" customWidth="1"/>
    <col min="8710" max="8960" width="8.88671875" style="51"/>
    <col min="8961" max="8961" width="3.33203125" style="51" customWidth="1"/>
    <col min="8962" max="8962" width="35.33203125" style="51" customWidth="1"/>
    <col min="8963" max="8964" width="16.109375" style="51" customWidth="1"/>
    <col min="8965" max="8965" width="16.6640625" style="51" bestFit="1" customWidth="1"/>
    <col min="8966" max="9216" width="8.88671875" style="51"/>
    <col min="9217" max="9217" width="3.33203125" style="51" customWidth="1"/>
    <col min="9218" max="9218" width="35.33203125" style="51" customWidth="1"/>
    <col min="9219" max="9220" width="16.109375" style="51" customWidth="1"/>
    <col min="9221" max="9221" width="16.6640625" style="51" bestFit="1" customWidth="1"/>
    <col min="9222" max="9472" width="8.88671875" style="51"/>
    <col min="9473" max="9473" width="3.33203125" style="51" customWidth="1"/>
    <col min="9474" max="9474" width="35.33203125" style="51" customWidth="1"/>
    <col min="9475" max="9476" width="16.109375" style="51" customWidth="1"/>
    <col min="9477" max="9477" width="16.6640625" style="51" bestFit="1" customWidth="1"/>
    <col min="9478" max="9728" width="8.88671875" style="51"/>
    <col min="9729" max="9729" width="3.33203125" style="51" customWidth="1"/>
    <col min="9730" max="9730" width="35.33203125" style="51" customWidth="1"/>
    <col min="9731" max="9732" width="16.109375" style="51" customWidth="1"/>
    <col min="9733" max="9733" width="16.6640625" style="51" bestFit="1" customWidth="1"/>
    <col min="9734" max="9984" width="8.88671875" style="51"/>
    <col min="9985" max="9985" width="3.33203125" style="51" customWidth="1"/>
    <col min="9986" max="9986" width="35.33203125" style="51" customWidth="1"/>
    <col min="9987" max="9988" width="16.109375" style="51" customWidth="1"/>
    <col min="9989" max="9989" width="16.6640625" style="51" bestFit="1" customWidth="1"/>
    <col min="9990" max="10240" width="8.88671875" style="51"/>
    <col min="10241" max="10241" width="3.33203125" style="51" customWidth="1"/>
    <col min="10242" max="10242" width="35.33203125" style="51" customWidth="1"/>
    <col min="10243" max="10244" width="16.109375" style="51" customWidth="1"/>
    <col min="10245" max="10245" width="16.6640625" style="51" bestFit="1" customWidth="1"/>
    <col min="10246" max="10496" width="8.88671875" style="51"/>
    <col min="10497" max="10497" width="3.33203125" style="51" customWidth="1"/>
    <col min="10498" max="10498" width="35.33203125" style="51" customWidth="1"/>
    <col min="10499" max="10500" width="16.109375" style="51" customWidth="1"/>
    <col min="10501" max="10501" width="16.6640625" style="51" bestFit="1" customWidth="1"/>
    <col min="10502" max="10752" width="8.88671875" style="51"/>
    <col min="10753" max="10753" width="3.33203125" style="51" customWidth="1"/>
    <col min="10754" max="10754" width="35.33203125" style="51" customWidth="1"/>
    <col min="10755" max="10756" width="16.109375" style="51" customWidth="1"/>
    <col min="10757" max="10757" width="16.6640625" style="51" bestFit="1" customWidth="1"/>
    <col min="10758" max="11008" width="8.88671875" style="51"/>
    <col min="11009" max="11009" width="3.33203125" style="51" customWidth="1"/>
    <col min="11010" max="11010" width="35.33203125" style="51" customWidth="1"/>
    <col min="11011" max="11012" width="16.109375" style="51" customWidth="1"/>
    <col min="11013" max="11013" width="16.6640625" style="51" bestFit="1" customWidth="1"/>
    <col min="11014" max="11264" width="8.88671875" style="51"/>
    <col min="11265" max="11265" width="3.33203125" style="51" customWidth="1"/>
    <col min="11266" max="11266" width="35.33203125" style="51" customWidth="1"/>
    <col min="11267" max="11268" width="16.109375" style="51" customWidth="1"/>
    <col min="11269" max="11269" width="16.6640625" style="51" bestFit="1" customWidth="1"/>
    <col min="11270" max="11520" width="8.88671875" style="51"/>
    <col min="11521" max="11521" width="3.33203125" style="51" customWidth="1"/>
    <col min="11522" max="11522" width="35.33203125" style="51" customWidth="1"/>
    <col min="11523" max="11524" width="16.109375" style="51" customWidth="1"/>
    <col min="11525" max="11525" width="16.6640625" style="51" bestFit="1" customWidth="1"/>
    <col min="11526" max="11776" width="8.88671875" style="51"/>
    <col min="11777" max="11777" width="3.33203125" style="51" customWidth="1"/>
    <col min="11778" max="11778" width="35.33203125" style="51" customWidth="1"/>
    <col min="11779" max="11780" width="16.109375" style="51" customWidth="1"/>
    <col min="11781" max="11781" width="16.6640625" style="51" bestFit="1" customWidth="1"/>
    <col min="11782" max="12032" width="8.88671875" style="51"/>
    <col min="12033" max="12033" width="3.33203125" style="51" customWidth="1"/>
    <col min="12034" max="12034" width="35.33203125" style="51" customWidth="1"/>
    <col min="12035" max="12036" width="16.109375" style="51" customWidth="1"/>
    <col min="12037" max="12037" width="16.6640625" style="51" bestFit="1" customWidth="1"/>
    <col min="12038" max="12288" width="8.88671875" style="51"/>
    <col min="12289" max="12289" width="3.33203125" style="51" customWidth="1"/>
    <col min="12290" max="12290" width="35.33203125" style="51" customWidth="1"/>
    <col min="12291" max="12292" width="16.109375" style="51" customWidth="1"/>
    <col min="12293" max="12293" width="16.6640625" style="51" bestFit="1" customWidth="1"/>
    <col min="12294" max="12544" width="8.88671875" style="51"/>
    <col min="12545" max="12545" width="3.33203125" style="51" customWidth="1"/>
    <col min="12546" max="12546" width="35.33203125" style="51" customWidth="1"/>
    <col min="12547" max="12548" width="16.109375" style="51" customWidth="1"/>
    <col min="12549" max="12549" width="16.6640625" style="51" bestFit="1" customWidth="1"/>
    <col min="12550" max="12800" width="8.88671875" style="51"/>
    <col min="12801" max="12801" width="3.33203125" style="51" customWidth="1"/>
    <col min="12802" max="12802" width="35.33203125" style="51" customWidth="1"/>
    <col min="12803" max="12804" width="16.109375" style="51" customWidth="1"/>
    <col min="12805" max="12805" width="16.6640625" style="51" bestFit="1" customWidth="1"/>
    <col min="12806" max="13056" width="8.88671875" style="51"/>
    <col min="13057" max="13057" width="3.33203125" style="51" customWidth="1"/>
    <col min="13058" max="13058" width="35.33203125" style="51" customWidth="1"/>
    <col min="13059" max="13060" width="16.109375" style="51" customWidth="1"/>
    <col min="13061" max="13061" width="16.6640625" style="51" bestFit="1" customWidth="1"/>
    <col min="13062" max="13312" width="8.88671875" style="51"/>
    <col min="13313" max="13313" width="3.33203125" style="51" customWidth="1"/>
    <col min="13314" max="13314" width="35.33203125" style="51" customWidth="1"/>
    <col min="13315" max="13316" width="16.109375" style="51" customWidth="1"/>
    <col min="13317" max="13317" width="16.6640625" style="51" bestFit="1" customWidth="1"/>
    <col min="13318" max="13568" width="8.88671875" style="51"/>
    <col min="13569" max="13569" width="3.33203125" style="51" customWidth="1"/>
    <col min="13570" max="13570" width="35.33203125" style="51" customWidth="1"/>
    <col min="13571" max="13572" width="16.109375" style="51" customWidth="1"/>
    <col min="13573" max="13573" width="16.6640625" style="51" bestFit="1" customWidth="1"/>
    <col min="13574" max="13824" width="8.88671875" style="51"/>
    <col min="13825" max="13825" width="3.33203125" style="51" customWidth="1"/>
    <col min="13826" max="13826" width="35.33203125" style="51" customWidth="1"/>
    <col min="13827" max="13828" width="16.109375" style="51" customWidth="1"/>
    <col min="13829" max="13829" width="16.6640625" style="51" bestFit="1" customWidth="1"/>
    <col min="13830" max="14080" width="8.88671875" style="51"/>
    <col min="14081" max="14081" width="3.33203125" style="51" customWidth="1"/>
    <col min="14082" max="14082" width="35.33203125" style="51" customWidth="1"/>
    <col min="14083" max="14084" width="16.109375" style="51" customWidth="1"/>
    <col min="14085" max="14085" width="16.6640625" style="51" bestFit="1" customWidth="1"/>
    <col min="14086" max="14336" width="8.88671875" style="51"/>
    <col min="14337" max="14337" width="3.33203125" style="51" customWidth="1"/>
    <col min="14338" max="14338" width="35.33203125" style="51" customWidth="1"/>
    <col min="14339" max="14340" width="16.109375" style="51" customWidth="1"/>
    <col min="14341" max="14341" width="16.6640625" style="51" bestFit="1" customWidth="1"/>
    <col min="14342" max="14592" width="8.88671875" style="51"/>
    <col min="14593" max="14593" width="3.33203125" style="51" customWidth="1"/>
    <col min="14594" max="14594" width="35.33203125" style="51" customWidth="1"/>
    <col min="14595" max="14596" width="16.109375" style="51" customWidth="1"/>
    <col min="14597" max="14597" width="16.6640625" style="51" bestFit="1" customWidth="1"/>
    <col min="14598" max="14848" width="8.88671875" style="51"/>
    <col min="14849" max="14849" width="3.33203125" style="51" customWidth="1"/>
    <col min="14850" max="14850" width="35.33203125" style="51" customWidth="1"/>
    <col min="14851" max="14852" width="16.109375" style="51" customWidth="1"/>
    <col min="14853" max="14853" width="16.6640625" style="51" bestFit="1" customWidth="1"/>
    <col min="14854" max="15104" width="8.88671875" style="51"/>
    <col min="15105" max="15105" width="3.33203125" style="51" customWidth="1"/>
    <col min="15106" max="15106" width="35.33203125" style="51" customWidth="1"/>
    <col min="15107" max="15108" width="16.109375" style="51" customWidth="1"/>
    <col min="15109" max="15109" width="16.6640625" style="51" bestFit="1" customWidth="1"/>
    <col min="15110" max="15360" width="8.88671875" style="51"/>
    <col min="15361" max="15361" width="3.33203125" style="51" customWidth="1"/>
    <col min="15362" max="15362" width="35.33203125" style="51" customWidth="1"/>
    <col min="15363" max="15364" width="16.109375" style="51" customWidth="1"/>
    <col min="15365" max="15365" width="16.6640625" style="51" bestFit="1" customWidth="1"/>
    <col min="15366" max="15616" width="8.88671875" style="51"/>
    <col min="15617" max="15617" width="3.33203125" style="51" customWidth="1"/>
    <col min="15618" max="15618" width="35.33203125" style="51" customWidth="1"/>
    <col min="15619" max="15620" width="16.109375" style="51" customWidth="1"/>
    <col min="15621" max="15621" width="16.6640625" style="51" bestFit="1" customWidth="1"/>
    <col min="15622" max="15872" width="8.88671875" style="51"/>
    <col min="15873" max="15873" width="3.33203125" style="51" customWidth="1"/>
    <col min="15874" max="15874" width="35.33203125" style="51" customWidth="1"/>
    <col min="15875" max="15876" width="16.109375" style="51" customWidth="1"/>
    <col min="15877" max="15877" width="16.6640625" style="51" bestFit="1" customWidth="1"/>
    <col min="15878" max="16128" width="8.88671875" style="51"/>
    <col min="16129" max="16129" width="3.33203125" style="51" customWidth="1"/>
    <col min="16130" max="16130" width="35.33203125" style="51" customWidth="1"/>
    <col min="16131" max="16132" width="16.109375" style="51" customWidth="1"/>
    <col min="16133" max="16133" width="16.6640625" style="51" bestFit="1" customWidth="1"/>
    <col min="16134" max="16384" width="8.88671875" style="51"/>
  </cols>
  <sheetData>
    <row r="1" spans="1:256" ht="20.100000000000001" customHeight="1">
      <c r="A1" s="72" t="s">
        <v>652</v>
      </c>
      <c r="B1" s="71"/>
      <c r="C1" s="69"/>
      <c r="D1" s="69"/>
      <c r="E1" s="69"/>
    </row>
    <row r="2" spans="1:256" ht="20.100000000000001" customHeight="1">
      <c r="A2" s="70"/>
      <c r="B2" s="70"/>
      <c r="C2" s="69"/>
      <c r="D2" s="69"/>
      <c r="E2" s="69"/>
    </row>
    <row r="3" spans="1:256" ht="20.100000000000001" customHeight="1">
      <c r="A3" s="63"/>
      <c r="B3" s="63"/>
      <c r="C3" s="62"/>
      <c r="D3" s="62"/>
      <c r="E3" s="708" t="s">
        <v>595</v>
      </c>
    </row>
    <row r="4" spans="1:256" ht="20.100000000000001" customHeight="1">
      <c r="A4" s="68"/>
      <c r="B4" s="67"/>
      <c r="C4" s="66" t="s">
        <v>169</v>
      </c>
      <c r="D4" s="66" t="s">
        <v>596</v>
      </c>
      <c r="E4" s="66" t="s">
        <v>596</v>
      </c>
    </row>
    <row r="5" spans="1:256" ht="20.100000000000001" customHeight="1">
      <c r="A5" s="60"/>
      <c r="B5" s="65"/>
      <c r="C5" s="64"/>
      <c r="D5" s="64" t="s">
        <v>597</v>
      </c>
      <c r="E5" s="64" t="s">
        <v>598</v>
      </c>
    </row>
    <row r="6" spans="1:256" ht="20.100000000000001" customHeight="1">
      <c r="A6" s="63"/>
      <c r="B6" s="63"/>
      <c r="C6" s="62"/>
      <c r="D6" s="62"/>
      <c r="E6" s="62"/>
    </row>
    <row r="7" spans="1:256" ht="20.100000000000001" customHeight="1">
      <c r="A7" s="61" t="s">
        <v>148</v>
      </c>
      <c r="B7" s="709"/>
      <c r="C7" s="712">
        <v>1723</v>
      </c>
      <c r="D7" s="713">
        <v>7411.7637570000006</v>
      </c>
      <c r="E7" s="713">
        <v>2935.4241612099991</v>
      </c>
    </row>
    <row r="8" spans="1:256" ht="17.100000000000001" customHeight="1">
      <c r="A8" s="58" t="s">
        <v>168</v>
      </c>
      <c r="B8" s="60"/>
      <c r="C8" s="714"/>
      <c r="D8" s="715"/>
      <c r="E8" s="715"/>
    </row>
    <row r="9" spans="1:256" ht="17.100000000000001" customHeight="1">
      <c r="A9" s="58"/>
      <c r="B9" s="710" t="s">
        <v>167</v>
      </c>
      <c r="C9" s="714">
        <v>108</v>
      </c>
      <c r="D9" s="716">
        <v>623.15667499999995</v>
      </c>
      <c r="E9" s="716">
        <v>389.42737899999997</v>
      </c>
      <c r="F9" s="665"/>
      <c r="G9" s="665"/>
      <c r="H9" s="667"/>
      <c r="I9" s="667"/>
    </row>
    <row r="10" spans="1:256" ht="17.100000000000001" customHeight="1">
      <c r="A10" s="58"/>
      <c r="B10" s="710" t="s">
        <v>36</v>
      </c>
      <c r="C10" s="714">
        <v>25</v>
      </c>
      <c r="D10" s="716">
        <v>599.4</v>
      </c>
      <c r="E10" s="716">
        <v>80.377834000000007</v>
      </c>
      <c r="F10" s="665"/>
      <c r="G10" s="665"/>
      <c r="H10" s="667"/>
      <c r="I10" s="666"/>
    </row>
    <row r="11" spans="1:256" s="660" customFormat="1" ht="17.100000000000001" customHeight="1">
      <c r="A11" s="58"/>
      <c r="B11" s="710" t="s">
        <v>19</v>
      </c>
      <c r="C11" s="714">
        <v>98</v>
      </c>
      <c r="D11" s="716">
        <v>581.06724399999996</v>
      </c>
      <c r="E11" s="716">
        <v>393.56596174999999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</row>
    <row r="12" spans="1:256" s="660" customFormat="1" ht="17.100000000000001" customHeight="1">
      <c r="A12" s="58"/>
      <c r="B12" s="710" t="s">
        <v>39</v>
      </c>
      <c r="C12" s="714">
        <v>572</v>
      </c>
      <c r="D12" s="716">
        <v>528.83776</v>
      </c>
      <c r="E12" s="716">
        <v>285.30368274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</row>
    <row r="13" spans="1:256" s="660" customFormat="1" ht="17.100000000000001" customHeight="1">
      <c r="A13" s="58"/>
      <c r="B13" s="710" t="s">
        <v>37</v>
      </c>
      <c r="C13" s="714">
        <v>46</v>
      </c>
      <c r="D13" s="716">
        <v>514.67125999999996</v>
      </c>
      <c r="E13" s="716">
        <v>239.29268200000001</v>
      </c>
      <c r="F13" s="665"/>
      <c r="G13" s="665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</row>
    <row r="14" spans="1:256" s="660" customFormat="1" ht="17.100000000000001" customHeight="1">
      <c r="A14" s="58"/>
      <c r="B14" s="710" t="s">
        <v>21</v>
      </c>
      <c r="C14" s="714">
        <v>43</v>
      </c>
      <c r="D14" s="716">
        <v>376.52205800000002</v>
      </c>
      <c r="E14" s="716">
        <v>128.94300000000001</v>
      </c>
      <c r="F14" s="665"/>
      <c r="G14" s="665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</row>
    <row r="15" spans="1:256" s="660" customFormat="1" ht="17.100000000000001" customHeight="1">
      <c r="A15" s="58"/>
      <c r="B15" s="710" t="s">
        <v>457</v>
      </c>
      <c r="C15" s="714">
        <v>2</v>
      </c>
      <c r="D15" s="716">
        <v>346.90485000000001</v>
      </c>
      <c r="E15" s="716">
        <v>21.5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</row>
    <row r="16" spans="1:256" s="660" customFormat="1" ht="17.100000000000001" customHeight="1">
      <c r="A16" s="58"/>
      <c r="B16" s="710" t="s">
        <v>26</v>
      </c>
      <c r="C16" s="714">
        <v>35</v>
      </c>
      <c r="D16" s="716">
        <v>341.81255499999997</v>
      </c>
      <c r="E16" s="716">
        <v>208.444491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</row>
    <row r="17" spans="1:256" s="660" customFormat="1" ht="17.100000000000001" customHeight="1">
      <c r="A17" s="58"/>
      <c r="B17" s="710" t="s">
        <v>424</v>
      </c>
      <c r="C17" s="714">
        <v>38</v>
      </c>
      <c r="D17" s="716">
        <v>326.12492600000002</v>
      </c>
      <c r="E17" s="716">
        <v>98.362251999999998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</row>
    <row r="18" spans="1:256" s="660" customFormat="1" ht="17.100000000000001" customHeight="1">
      <c r="A18" s="58"/>
      <c r="B18" s="710" t="s">
        <v>181</v>
      </c>
      <c r="C18" s="714">
        <v>66</v>
      </c>
      <c r="D18" s="716">
        <v>315.235702</v>
      </c>
      <c r="E18" s="717">
        <v>1.9084E-2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</row>
    <row r="19" spans="1:256" s="660" customFormat="1" ht="17.100000000000001" customHeight="1">
      <c r="A19" s="58"/>
      <c r="B19" s="710" t="s">
        <v>38</v>
      </c>
      <c r="C19" s="714">
        <v>20</v>
      </c>
      <c r="D19" s="716">
        <v>313.2704</v>
      </c>
      <c r="E19" s="716">
        <v>352.75284799999997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</row>
    <row r="20" spans="1:256" s="660" customFormat="1" ht="17.100000000000001" customHeight="1">
      <c r="A20" s="58"/>
      <c r="B20" s="710" t="s">
        <v>17</v>
      </c>
      <c r="C20" s="714">
        <v>387</v>
      </c>
      <c r="D20" s="716">
        <v>248.36694900000001</v>
      </c>
      <c r="E20" s="716">
        <v>167.43614400000001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</row>
    <row r="21" spans="1:256" s="660" customFormat="1" ht="17.100000000000001" customHeight="1">
      <c r="A21" s="58"/>
      <c r="B21" s="710" t="s">
        <v>23</v>
      </c>
      <c r="C21" s="714">
        <v>27</v>
      </c>
      <c r="D21" s="716">
        <v>231.09236000000001</v>
      </c>
      <c r="E21" s="716">
        <v>34.555644000000001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</row>
    <row r="22" spans="1:256" s="660" customFormat="1" ht="17.100000000000001" customHeight="1">
      <c r="A22" s="58"/>
      <c r="B22" s="710" t="s">
        <v>445</v>
      </c>
      <c r="C22" s="714">
        <v>1</v>
      </c>
      <c r="D22" s="716">
        <v>216.752174</v>
      </c>
      <c r="E22" s="716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</row>
    <row r="23" spans="1:256" s="660" customFormat="1" ht="17.100000000000001" customHeight="1">
      <c r="A23" s="58"/>
      <c r="B23" s="710" t="s">
        <v>29</v>
      </c>
      <c r="C23" s="714">
        <v>4</v>
      </c>
      <c r="D23" s="716">
        <v>212.62</v>
      </c>
      <c r="E23" s="716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</row>
    <row r="24" spans="1:256" s="660" customFormat="1" ht="17.100000000000001" customHeight="1">
      <c r="A24" s="58"/>
      <c r="B24" s="710" t="s">
        <v>18</v>
      </c>
      <c r="C24" s="714">
        <v>32</v>
      </c>
      <c r="D24" s="716">
        <v>205.70112</v>
      </c>
      <c r="E24" s="716">
        <v>2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</row>
    <row r="25" spans="1:256" s="660" customFormat="1" ht="17.100000000000001" customHeight="1">
      <c r="A25" s="58"/>
      <c r="B25" s="710" t="s">
        <v>425</v>
      </c>
      <c r="C25" s="714">
        <v>23</v>
      </c>
      <c r="D25" s="716">
        <v>199.40600000000001</v>
      </c>
      <c r="E25" s="716">
        <v>75.059355999999994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</row>
    <row r="26" spans="1:256" s="660" customFormat="1" ht="17.100000000000001" customHeight="1">
      <c r="A26" s="58"/>
      <c r="B26" s="710" t="s">
        <v>40</v>
      </c>
      <c r="C26" s="714">
        <v>66</v>
      </c>
      <c r="D26" s="716">
        <v>145.90803199999999</v>
      </c>
      <c r="E26" s="716">
        <v>71.669078999999996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 s="660" customFormat="1" ht="17.100000000000001" customHeight="1">
      <c r="A27" s="58"/>
      <c r="B27" s="710" t="s">
        <v>45</v>
      </c>
      <c r="C27" s="714">
        <v>1</v>
      </c>
      <c r="D27" s="716">
        <v>110</v>
      </c>
      <c r="E27" s="716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</row>
    <row r="28" spans="1:256" s="660" customFormat="1" ht="17.100000000000001" customHeight="1">
      <c r="A28" s="58"/>
      <c r="B28" s="710"/>
      <c r="C28" s="718"/>
      <c r="D28" s="716"/>
      <c r="E28" s="716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</row>
    <row r="29" spans="1:256" s="660" customFormat="1" ht="17.100000000000001" customHeight="1">
      <c r="A29" s="55" t="s">
        <v>166</v>
      </c>
      <c r="B29" s="711"/>
      <c r="C29" s="719"/>
      <c r="D29" s="720"/>
      <c r="E29" s="72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</row>
    <row r="30" spans="1:256" s="661" customFormat="1" ht="17.100000000000001" customHeight="1">
      <c r="A30" s="55"/>
      <c r="B30" s="52" t="s">
        <v>599</v>
      </c>
      <c r="C30" s="714">
        <v>303</v>
      </c>
      <c r="D30" s="716">
        <v>1676.8334689999999</v>
      </c>
      <c r="E30" s="716">
        <v>200.02934300000001</v>
      </c>
      <c r="F30" s="660"/>
      <c r="G30" s="660"/>
      <c r="H30" s="660"/>
      <c r="I30" s="660"/>
      <c r="J30" s="660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</row>
    <row r="31" spans="1:256" s="661" customFormat="1" ht="17.100000000000001" customHeight="1">
      <c r="A31" s="55"/>
      <c r="B31" s="52" t="s">
        <v>163</v>
      </c>
      <c r="C31" s="714">
        <v>490</v>
      </c>
      <c r="D31" s="716">
        <v>1239.1958629999999</v>
      </c>
      <c r="E31" s="716">
        <v>527.08854199999996</v>
      </c>
      <c r="F31" s="660"/>
      <c r="G31" s="660"/>
      <c r="H31" s="660"/>
      <c r="I31" s="660"/>
      <c r="J31" s="66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</row>
    <row r="32" spans="1:256" s="661" customFormat="1" ht="17.100000000000001" customHeight="1">
      <c r="A32" s="55"/>
      <c r="B32" s="52" t="s">
        <v>165</v>
      </c>
      <c r="C32" s="714">
        <v>219</v>
      </c>
      <c r="D32" s="716">
        <v>971.95958700000006</v>
      </c>
      <c r="E32" s="716">
        <v>600.79049173999999</v>
      </c>
      <c r="F32" s="660"/>
      <c r="G32" s="660"/>
      <c r="H32" s="660"/>
      <c r="I32" s="660"/>
      <c r="J32" s="660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</row>
    <row r="33" spans="1:256" s="661" customFormat="1" ht="17.100000000000001" customHeight="1">
      <c r="A33" s="55"/>
      <c r="B33" s="52" t="s">
        <v>161</v>
      </c>
      <c r="C33" s="714">
        <v>134</v>
      </c>
      <c r="D33" s="716">
        <v>920.75191500000005</v>
      </c>
      <c r="E33" s="716">
        <v>353.25383499999998</v>
      </c>
      <c r="F33" s="660"/>
      <c r="G33" s="660"/>
      <c r="H33" s="660"/>
      <c r="I33" s="660"/>
      <c r="J33" s="66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 s="661" customFormat="1" ht="17.100000000000001" customHeight="1">
      <c r="A34" s="55"/>
      <c r="B34" s="52" t="s">
        <v>164</v>
      </c>
      <c r="C34" s="714">
        <v>118</v>
      </c>
      <c r="D34" s="716">
        <v>858.03483600000004</v>
      </c>
      <c r="E34" s="716">
        <v>406.97679399999998</v>
      </c>
      <c r="F34" s="660"/>
      <c r="G34" s="660"/>
      <c r="H34" s="660"/>
      <c r="I34" s="660"/>
      <c r="J34" s="660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 s="661" customFormat="1" ht="17.100000000000001" customHeight="1">
      <c r="A35" s="55"/>
      <c r="B35" s="52" t="s">
        <v>159</v>
      </c>
      <c r="C35" s="714">
        <v>18</v>
      </c>
      <c r="D35" s="716">
        <v>347.855772</v>
      </c>
      <c r="E35" s="716">
        <v>47.992136000000002</v>
      </c>
      <c r="F35" s="660"/>
      <c r="G35" s="660"/>
      <c r="H35" s="660"/>
      <c r="I35" s="660"/>
      <c r="J35" s="66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  <row r="36" spans="1:256" s="661" customFormat="1" ht="17.100000000000001" customHeight="1">
      <c r="A36" s="55"/>
      <c r="B36" s="52" t="s">
        <v>160</v>
      </c>
      <c r="C36" s="714">
        <v>23</v>
      </c>
      <c r="D36" s="716">
        <v>312.83079500000002</v>
      </c>
      <c r="E36" s="716">
        <v>88.015184000000005</v>
      </c>
      <c r="F36" s="660"/>
      <c r="G36" s="660"/>
      <c r="H36" s="660"/>
      <c r="I36" s="660"/>
      <c r="J36" s="660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</row>
    <row r="37" spans="1:256" s="661" customFormat="1" ht="17.100000000000001" customHeight="1">
      <c r="A37" s="55"/>
      <c r="B37" s="52" t="s">
        <v>158</v>
      </c>
      <c r="C37" s="714">
        <v>71</v>
      </c>
      <c r="D37" s="716">
        <v>311.83060399999999</v>
      </c>
      <c r="E37" s="716">
        <v>203.480178</v>
      </c>
      <c r="F37" s="660"/>
      <c r="G37" s="660"/>
      <c r="H37" s="660"/>
      <c r="I37" s="660"/>
      <c r="J37" s="66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</row>
    <row r="38" spans="1:256" s="661" customFormat="1" ht="17.100000000000001" customHeight="1">
      <c r="A38" s="55"/>
      <c r="B38" s="52" t="s">
        <v>154</v>
      </c>
      <c r="C38" s="714">
        <v>27</v>
      </c>
      <c r="D38" s="716">
        <v>167.52</v>
      </c>
      <c r="E38" s="716">
        <v>111.32737</v>
      </c>
      <c r="F38" s="660"/>
      <c r="G38" s="660"/>
      <c r="H38" s="660"/>
      <c r="I38" s="660"/>
      <c r="J38" s="660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</row>
    <row r="39" spans="1:256" s="661" customFormat="1" ht="17.100000000000001" customHeight="1">
      <c r="A39" s="55"/>
      <c r="B39" s="52" t="s">
        <v>281</v>
      </c>
      <c r="C39" s="714">
        <v>57</v>
      </c>
      <c r="D39" s="716">
        <v>121.255827</v>
      </c>
      <c r="E39" s="716">
        <v>55.943220750000002</v>
      </c>
      <c r="F39" s="660"/>
      <c r="G39" s="660"/>
      <c r="H39" s="660"/>
      <c r="I39" s="660"/>
      <c r="J39" s="66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</row>
    <row r="40" spans="1:256" s="661" customFormat="1" ht="17.100000000000001" customHeight="1">
      <c r="A40" s="55"/>
      <c r="B40" s="52" t="s">
        <v>153</v>
      </c>
      <c r="C40" s="714">
        <v>11</v>
      </c>
      <c r="D40" s="716">
        <v>112.98620699999999</v>
      </c>
      <c r="E40" s="716">
        <v>9.0939999999999994</v>
      </c>
      <c r="F40" s="660"/>
      <c r="G40" s="660"/>
      <c r="H40" s="660"/>
      <c r="I40" s="660"/>
      <c r="J40" s="660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</row>
    <row r="41" spans="1:256" s="661" customFormat="1" ht="17.100000000000001" customHeight="1">
      <c r="A41" s="55"/>
      <c r="B41" s="52" t="s">
        <v>152</v>
      </c>
      <c r="C41" s="714">
        <v>18</v>
      </c>
      <c r="D41" s="716">
        <v>103.8289</v>
      </c>
      <c r="E41" s="716">
        <v>33.895977999999999</v>
      </c>
      <c r="F41" s="660"/>
      <c r="G41" s="660"/>
      <c r="H41" s="660"/>
      <c r="I41" s="660"/>
      <c r="J41" s="66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</row>
    <row r="42" spans="1:256" s="661" customFormat="1" ht="17.100000000000001" customHeight="1">
      <c r="A42" s="55"/>
      <c r="B42" s="52" t="s">
        <v>150</v>
      </c>
      <c r="C42" s="714">
        <v>13</v>
      </c>
      <c r="D42" s="716">
        <v>38.001213</v>
      </c>
      <c r="E42" s="716">
        <v>64.137707000000006</v>
      </c>
      <c r="F42" s="660"/>
      <c r="G42" s="660"/>
      <c r="H42" s="660"/>
      <c r="I42" s="660"/>
      <c r="J42" s="660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</row>
    <row r="43" spans="1:256" s="661" customFormat="1" ht="17.100000000000001" customHeight="1">
      <c r="A43" s="55"/>
      <c r="B43" s="52" t="s">
        <v>600</v>
      </c>
      <c r="C43" s="714">
        <v>2</v>
      </c>
      <c r="D43" s="716">
        <v>26.726880999999999</v>
      </c>
      <c r="E43" s="716"/>
      <c r="F43" s="660"/>
      <c r="G43" s="660"/>
      <c r="H43" s="660"/>
      <c r="I43" s="660"/>
      <c r="J43" s="660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</row>
    <row r="44" spans="1:256" s="661" customFormat="1" ht="17.100000000000001" customHeight="1">
      <c r="A44" s="55"/>
      <c r="B44" s="52" t="s">
        <v>274</v>
      </c>
      <c r="C44" s="714">
        <v>5</v>
      </c>
      <c r="D44" s="716">
        <v>25.494</v>
      </c>
      <c r="E44" s="717">
        <v>4.4999999999999998E-2</v>
      </c>
      <c r="F44" s="660"/>
      <c r="G44" s="660"/>
      <c r="H44" s="660"/>
      <c r="I44" s="660"/>
      <c r="J44" s="660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</row>
    <row r="45" spans="1:256" s="661" customFormat="1" ht="17.100000000000001" customHeight="1">
      <c r="A45" s="55"/>
      <c r="B45" s="52" t="s">
        <v>157</v>
      </c>
      <c r="C45" s="714">
        <v>30</v>
      </c>
      <c r="D45" s="716">
        <v>21.742332999999999</v>
      </c>
      <c r="E45" s="716">
        <v>12.598001999999999</v>
      </c>
      <c r="F45" s="660"/>
      <c r="G45" s="660"/>
      <c r="H45" s="660"/>
      <c r="I45" s="660"/>
      <c r="J45" s="660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</row>
    <row r="46" spans="1:256" s="661" customFormat="1" ht="17.100000000000001" customHeight="1">
      <c r="A46" s="55"/>
      <c r="B46" s="52" t="s">
        <v>156</v>
      </c>
      <c r="C46" s="714">
        <v>18</v>
      </c>
      <c r="D46" s="716">
        <v>21.283085</v>
      </c>
      <c r="E46" s="716">
        <v>6.6016389999999996</v>
      </c>
      <c r="F46" s="660"/>
      <c r="G46" s="660"/>
      <c r="H46" s="660"/>
      <c r="I46" s="660"/>
      <c r="J46" s="660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</row>
    <row r="47" spans="1:256" s="661" customFormat="1" ht="15.75">
      <c r="A47" s="55"/>
      <c r="B47" s="664"/>
      <c r="C47" s="59"/>
      <c r="D47" s="57"/>
      <c r="E47" s="57"/>
      <c r="F47" s="660"/>
      <c r="G47" s="660"/>
      <c r="H47" s="660"/>
      <c r="I47" s="660"/>
      <c r="J47" s="660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</row>
    <row r="48" spans="1:256" s="661" customFormat="1" ht="15.75">
      <c r="A48" s="55"/>
      <c r="B48" s="54"/>
      <c r="C48" s="56"/>
      <c r="D48" s="57"/>
      <c r="E48" s="57"/>
      <c r="F48" s="660"/>
      <c r="G48" s="660"/>
      <c r="H48" s="660"/>
      <c r="I48" s="660"/>
      <c r="J48" s="660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</row>
    <row r="49" spans="1:256" s="661" customFormat="1" ht="15.75">
      <c r="A49" s="55"/>
      <c r="B49" s="54"/>
      <c r="C49" s="56"/>
      <c r="D49" s="57"/>
      <c r="E49" s="57"/>
      <c r="F49" s="660"/>
      <c r="G49" s="660"/>
      <c r="H49" s="660"/>
      <c r="I49" s="660"/>
      <c r="J49" s="660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</row>
    <row r="50" spans="1:256" s="661" customFormat="1" ht="15.75">
      <c r="A50" s="55"/>
      <c r="B50" s="54"/>
      <c r="C50" s="56"/>
      <c r="D50" s="57"/>
      <c r="E50" s="57"/>
      <c r="F50" s="660"/>
      <c r="G50" s="660"/>
      <c r="H50" s="660"/>
      <c r="I50" s="660"/>
      <c r="J50" s="660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</row>
    <row r="51" spans="1:256" s="661" customFormat="1" ht="15.75">
      <c r="A51" s="55"/>
      <c r="B51" s="54"/>
      <c r="C51" s="56"/>
      <c r="D51" s="57"/>
      <c r="E51" s="57"/>
      <c r="F51" s="660"/>
      <c r="G51" s="660"/>
      <c r="H51" s="660"/>
      <c r="I51" s="660"/>
      <c r="J51" s="660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</row>
    <row r="52" spans="1:256" s="661" customFormat="1" ht="15.75">
      <c r="A52" s="55"/>
      <c r="B52" s="54"/>
      <c r="C52" s="56"/>
      <c r="D52" s="57"/>
      <c r="E52" s="57"/>
      <c r="F52" s="660"/>
      <c r="G52" s="660"/>
      <c r="H52" s="660"/>
      <c r="I52" s="660"/>
      <c r="J52" s="66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</row>
    <row r="53" spans="1:256" s="661" customFormat="1" ht="18.75">
      <c r="A53" s="425"/>
      <c r="B53" s="54"/>
      <c r="C53" s="56"/>
      <c r="D53" s="57"/>
      <c r="E53" s="57"/>
      <c r="F53" s="660"/>
      <c r="G53" s="660"/>
      <c r="H53" s="660"/>
      <c r="I53" s="660"/>
      <c r="J53" s="660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</row>
    <row r="54" spans="1:256" s="661" customFormat="1" ht="18.75">
      <c r="A54" s="425"/>
      <c r="B54" s="54"/>
      <c r="C54" s="56"/>
      <c r="D54" s="57"/>
      <c r="E54" s="57"/>
      <c r="F54" s="660"/>
      <c r="G54" s="660"/>
      <c r="H54" s="660"/>
      <c r="I54" s="660"/>
      <c r="J54" s="660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</row>
    <row r="55" spans="1:256" s="661" customFormat="1" ht="18.75">
      <c r="A55" s="425"/>
      <c r="B55" s="425"/>
      <c r="C55" s="662"/>
      <c r="D55" s="662"/>
      <c r="F55" s="660"/>
      <c r="G55" s="660"/>
      <c r="H55" s="660"/>
      <c r="I55" s="660"/>
      <c r="J55" s="660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</row>
    <row r="56" spans="1:256" s="661" customFormat="1" ht="18.75">
      <c r="A56" s="425"/>
      <c r="B56" s="425"/>
      <c r="C56" s="662"/>
      <c r="D56" s="662"/>
      <c r="F56" s="660"/>
      <c r="G56" s="660"/>
      <c r="H56" s="660"/>
      <c r="I56" s="660"/>
      <c r="J56" s="660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</row>
    <row r="57" spans="1:256" s="661" customFormat="1" ht="18.75">
      <c r="A57" s="425"/>
      <c r="B57" s="53"/>
      <c r="C57" s="662"/>
      <c r="D57" s="662"/>
      <c r="F57" s="660"/>
      <c r="G57" s="660"/>
      <c r="H57" s="660"/>
      <c r="I57" s="660"/>
      <c r="J57" s="660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</row>
    <row r="58" spans="1:256" s="661" customFormat="1" ht="18.75">
      <c r="A58" s="425"/>
      <c r="B58" s="52"/>
      <c r="C58" s="662"/>
      <c r="D58" s="662"/>
      <c r="F58" s="660"/>
      <c r="G58" s="660"/>
      <c r="H58" s="660"/>
      <c r="I58" s="660"/>
      <c r="J58" s="660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</row>
    <row r="59" spans="1:256" s="661" customFormat="1" ht="18.75">
      <c r="A59" s="425"/>
      <c r="B59" s="663"/>
      <c r="C59" s="662"/>
      <c r="D59" s="662"/>
      <c r="F59" s="660"/>
      <c r="G59" s="660"/>
      <c r="H59" s="660"/>
      <c r="I59" s="660"/>
      <c r="J59" s="660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</row>
    <row r="60" spans="1:256" s="661" customFormat="1" ht="18.75">
      <c r="A60" s="425"/>
      <c r="B60" s="425"/>
      <c r="C60" s="662"/>
      <c r="D60" s="662"/>
      <c r="F60" s="660"/>
      <c r="G60" s="660"/>
      <c r="H60" s="660"/>
      <c r="I60" s="660"/>
      <c r="J60" s="660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</row>
    <row r="61" spans="1:256" s="661" customFormat="1" ht="18.75">
      <c r="A61" s="425"/>
      <c r="B61" s="425"/>
      <c r="C61" s="662"/>
      <c r="D61" s="662"/>
      <c r="F61" s="660"/>
      <c r="G61" s="660"/>
      <c r="H61" s="660"/>
      <c r="I61" s="660"/>
      <c r="J61" s="660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</row>
    <row r="62" spans="1:256" s="661" customFormat="1" ht="18.75">
      <c r="A62" s="425"/>
      <c r="B62" s="425"/>
      <c r="C62" s="662"/>
      <c r="D62" s="662"/>
      <c r="F62" s="660"/>
      <c r="G62" s="660"/>
      <c r="H62" s="660"/>
      <c r="I62" s="660"/>
      <c r="J62" s="660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</row>
    <row r="63" spans="1:256" s="661" customFormat="1" ht="18.75">
      <c r="A63" s="425"/>
      <c r="B63" s="425"/>
      <c r="C63" s="662"/>
      <c r="D63" s="662"/>
      <c r="F63" s="660"/>
      <c r="G63" s="660"/>
      <c r="H63" s="660"/>
      <c r="I63" s="660"/>
      <c r="J63" s="66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</row>
    <row r="64" spans="1:256" s="661" customFormat="1" ht="18.75">
      <c r="A64" s="425"/>
      <c r="B64" s="425"/>
      <c r="C64" s="662"/>
      <c r="D64" s="662"/>
      <c r="F64" s="660"/>
      <c r="G64" s="660"/>
      <c r="H64" s="660"/>
      <c r="I64" s="660"/>
      <c r="J64" s="660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</row>
    <row r="65" spans="1:256" s="661" customFormat="1" ht="18.75">
      <c r="A65" s="425"/>
      <c r="B65" s="425"/>
      <c r="C65" s="662"/>
      <c r="D65" s="662"/>
      <c r="F65" s="660"/>
      <c r="G65" s="660"/>
      <c r="H65" s="660"/>
      <c r="I65" s="660"/>
      <c r="J65" s="660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</row>
    <row r="66" spans="1:256" s="661" customFormat="1" ht="18.75">
      <c r="A66" s="425"/>
      <c r="B66" s="425"/>
      <c r="C66" s="662"/>
      <c r="D66" s="662"/>
      <c r="F66" s="660"/>
      <c r="G66" s="660"/>
      <c r="H66" s="660"/>
      <c r="I66" s="660"/>
      <c r="J66" s="660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</row>
    <row r="67" spans="1:256" s="661" customFormat="1" ht="18.75">
      <c r="A67" s="425"/>
      <c r="B67" s="425"/>
      <c r="C67" s="662"/>
      <c r="D67" s="662"/>
      <c r="F67" s="660"/>
      <c r="G67" s="660"/>
      <c r="H67" s="660"/>
      <c r="I67" s="660"/>
      <c r="J67" s="660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</row>
    <row r="68" spans="1:256" s="661" customFormat="1" ht="18.75">
      <c r="A68" s="425"/>
      <c r="B68" s="425"/>
      <c r="C68" s="662"/>
      <c r="D68" s="662"/>
      <c r="F68" s="660"/>
      <c r="G68" s="660"/>
      <c r="H68" s="660"/>
      <c r="I68" s="660"/>
      <c r="J68" s="660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  <c r="IS68" s="51"/>
      <c r="IT68" s="51"/>
      <c r="IU68" s="51"/>
      <c r="IV68" s="51"/>
    </row>
    <row r="69" spans="1:256" s="661" customFormat="1" ht="18.75">
      <c r="A69" s="425"/>
      <c r="B69" s="425"/>
      <c r="C69" s="662"/>
      <c r="D69" s="662"/>
      <c r="F69" s="660"/>
      <c r="G69" s="660"/>
      <c r="H69" s="660"/>
      <c r="I69" s="660"/>
      <c r="J69" s="660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</row>
    <row r="70" spans="1:256" s="661" customFormat="1" ht="18.75">
      <c r="A70" s="425"/>
      <c r="B70" s="425"/>
      <c r="C70" s="662"/>
      <c r="D70" s="662"/>
      <c r="F70" s="660"/>
      <c r="G70" s="660"/>
      <c r="H70" s="660"/>
      <c r="I70" s="660"/>
      <c r="J70" s="660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</row>
    <row r="71" spans="1:256" s="661" customFormat="1" ht="18.75">
      <c r="A71" s="425"/>
      <c r="B71" s="425"/>
      <c r="C71" s="662"/>
      <c r="D71" s="662"/>
      <c r="F71" s="660"/>
      <c r="G71" s="660"/>
      <c r="H71" s="660"/>
      <c r="I71" s="660"/>
      <c r="J71" s="660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  <c r="IU71" s="51"/>
      <c r="IV71" s="51"/>
    </row>
    <row r="72" spans="1:256" s="661" customFormat="1" ht="18.75">
      <c r="A72" s="425"/>
      <c r="B72" s="425"/>
      <c r="C72" s="662"/>
      <c r="D72" s="662"/>
      <c r="F72" s="660"/>
      <c r="G72" s="660"/>
      <c r="H72" s="660"/>
      <c r="I72" s="660"/>
      <c r="J72" s="660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</row>
    <row r="73" spans="1:256" s="661" customFormat="1" ht="18.75">
      <c r="A73" s="425"/>
      <c r="B73" s="425"/>
      <c r="C73" s="662"/>
      <c r="D73" s="662"/>
      <c r="F73" s="660"/>
      <c r="G73" s="660"/>
      <c r="H73" s="660"/>
      <c r="I73" s="660"/>
      <c r="J73" s="660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</row>
    <row r="74" spans="1:256" s="661" customFormat="1" ht="18.75">
      <c r="A74" s="425"/>
      <c r="B74" s="425"/>
      <c r="C74" s="662"/>
      <c r="D74" s="662"/>
      <c r="F74" s="660"/>
      <c r="G74" s="660"/>
      <c r="H74" s="660"/>
      <c r="I74" s="660"/>
      <c r="J74" s="660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  <c r="IU74" s="51"/>
      <c r="IV74" s="51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K13" sqref="K13"/>
    </sheetView>
  </sheetViews>
  <sheetFormatPr defaultColWidth="8" defaultRowHeight="12.75"/>
  <cols>
    <col min="1" max="1" width="2.33203125" style="127" customWidth="1"/>
    <col min="2" max="2" width="19" style="127" customWidth="1"/>
    <col min="3" max="3" width="7.44140625" style="127" customWidth="1"/>
    <col min="4" max="4" width="8.33203125" style="127" customWidth="1"/>
    <col min="5" max="5" width="8.109375" style="127" customWidth="1"/>
    <col min="6" max="6" width="8.44140625" style="127" customWidth="1"/>
    <col min="7" max="7" width="0.88671875" style="127" customWidth="1"/>
    <col min="8" max="9" width="7.6640625" style="127" customWidth="1"/>
    <col min="10" max="10" width="8" style="127"/>
    <col min="11" max="11" width="9.77734375" style="127" customWidth="1"/>
    <col min="12" max="12" width="11" style="127" customWidth="1"/>
    <col min="13" max="16384" width="8" style="127"/>
  </cols>
  <sheetData>
    <row r="1" spans="1:12" ht="20.100000000000001" customHeight="1">
      <c r="A1" s="642" t="s">
        <v>619</v>
      </c>
      <c r="B1" s="642"/>
      <c r="C1" s="642"/>
      <c r="D1" s="642"/>
      <c r="E1" s="642"/>
      <c r="F1" s="642"/>
      <c r="G1" s="642"/>
      <c r="H1" s="642"/>
      <c r="I1" s="642"/>
    </row>
    <row r="2" spans="1:12" ht="20.100000000000001" customHeight="1">
      <c r="A2" s="642" t="s">
        <v>585</v>
      </c>
      <c r="B2" s="642"/>
      <c r="C2" s="642"/>
      <c r="D2" s="642"/>
      <c r="E2" s="642"/>
      <c r="F2" s="642"/>
      <c r="G2" s="642"/>
      <c r="H2" s="642"/>
      <c r="I2" s="642"/>
    </row>
    <row r="3" spans="1:12" ht="20.100000000000001" customHeight="1">
      <c r="A3" s="35"/>
      <c r="B3" s="651"/>
      <c r="C3" s="651"/>
      <c r="D3" s="651"/>
      <c r="E3" s="651"/>
      <c r="F3" s="650"/>
      <c r="G3" s="650"/>
      <c r="H3" s="650"/>
      <c r="I3" s="650"/>
    </row>
    <row r="4" spans="1:12" s="138" customFormat="1" ht="20.100000000000001" customHeight="1">
      <c r="A4" s="649"/>
      <c r="B4" s="649"/>
      <c r="C4" s="637"/>
      <c r="D4" s="637"/>
      <c r="E4" s="637"/>
      <c r="F4" s="637"/>
      <c r="G4" s="637"/>
      <c r="H4" s="637"/>
      <c r="I4" s="641" t="s">
        <v>392</v>
      </c>
    </row>
    <row r="5" spans="1:12" s="138" customFormat="1" ht="18" customHeight="1">
      <c r="A5" s="132"/>
      <c r="B5" s="132"/>
      <c r="C5" s="741" t="s">
        <v>0</v>
      </c>
      <c r="D5" s="741" t="s">
        <v>129</v>
      </c>
      <c r="E5" s="870" t="s">
        <v>584</v>
      </c>
      <c r="F5" s="870"/>
      <c r="G5" s="741"/>
      <c r="H5" s="866" t="s">
        <v>583</v>
      </c>
      <c r="I5" s="866"/>
    </row>
    <row r="6" spans="1:12" s="138" customFormat="1" ht="18" customHeight="1">
      <c r="A6" s="132"/>
      <c r="B6" s="132"/>
      <c r="C6" s="740" t="s">
        <v>82</v>
      </c>
      <c r="D6" s="740" t="s">
        <v>126</v>
      </c>
      <c r="E6" s="867" t="s">
        <v>497</v>
      </c>
      <c r="F6" s="867"/>
      <c r="G6" s="740"/>
      <c r="H6" s="868" t="s">
        <v>405</v>
      </c>
      <c r="I6" s="868"/>
    </row>
    <row r="7" spans="1:12" s="134" customFormat="1" ht="18" customHeight="1">
      <c r="A7" s="132"/>
      <c r="B7" s="132"/>
      <c r="C7" s="740" t="s">
        <v>124</v>
      </c>
      <c r="D7" s="740" t="s">
        <v>124</v>
      </c>
      <c r="E7" s="740" t="s">
        <v>582</v>
      </c>
      <c r="F7" s="740" t="s">
        <v>581</v>
      </c>
      <c r="G7" s="740"/>
      <c r="H7" s="760" t="s">
        <v>326</v>
      </c>
      <c r="I7" s="760" t="s">
        <v>125</v>
      </c>
      <c r="J7" s="131"/>
      <c r="K7" s="129"/>
      <c r="L7" s="129"/>
    </row>
    <row r="8" spans="1:12" s="135" customFormat="1" ht="18" customHeight="1">
      <c r="A8" s="132"/>
      <c r="B8" s="132"/>
      <c r="C8" s="762">
        <v>2019</v>
      </c>
      <c r="D8" s="762">
        <v>2019</v>
      </c>
      <c r="E8" s="762" t="s">
        <v>580</v>
      </c>
      <c r="F8" s="762" t="s">
        <v>586</v>
      </c>
      <c r="G8" s="762"/>
      <c r="H8" s="761" t="s">
        <v>497</v>
      </c>
      <c r="I8" s="761" t="s">
        <v>497</v>
      </c>
      <c r="J8" s="130"/>
      <c r="K8" s="129"/>
      <c r="L8" s="129"/>
    </row>
    <row r="9" spans="1:12" s="135" customFormat="1" ht="20.100000000000001" customHeight="1">
      <c r="A9" s="133"/>
      <c r="B9" s="132"/>
      <c r="C9" s="648"/>
      <c r="D9" s="648"/>
      <c r="E9" s="132"/>
      <c r="F9" s="132"/>
      <c r="G9" s="132"/>
      <c r="H9" s="132"/>
      <c r="I9" s="648"/>
      <c r="J9" s="130"/>
      <c r="K9" s="129"/>
      <c r="L9" s="129"/>
    </row>
    <row r="10" spans="1:12" s="134" customFormat="1" ht="20.100000000000001" customHeight="1">
      <c r="A10" s="869" t="s">
        <v>148</v>
      </c>
      <c r="B10" s="869"/>
      <c r="C10" s="640">
        <v>401990.04352302715</v>
      </c>
      <c r="D10" s="640">
        <v>409774.88180860732</v>
      </c>
      <c r="E10" s="640">
        <v>2391135.5955603668</v>
      </c>
      <c r="F10" s="647">
        <v>100</v>
      </c>
      <c r="G10" s="646"/>
      <c r="H10" s="131">
        <v>111.52261778635516</v>
      </c>
      <c r="I10" s="131">
        <v>111.47893605245575</v>
      </c>
      <c r="J10" s="130"/>
      <c r="K10" s="129"/>
      <c r="L10" s="129"/>
    </row>
    <row r="11" spans="1:12" s="128" customFormat="1" ht="20.100000000000001" customHeight="1">
      <c r="A11" s="133"/>
      <c r="B11" s="132" t="s">
        <v>201</v>
      </c>
      <c r="C11" s="639">
        <v>304052.68696147692</v>
      </c>
      <c r="D11" s="639">
        <v>308478.73489220737</v>
      </c>
      <c r="E11" s="639">
        <v>1823645.615375048</v>
      </c>
      <c r="F11" s="644">
        <f>+E11/$E$10*100</f>
        <v>76.266926006246564</v>
      </c>
      <c r="G11" s="646"/>
      <c r="H11" s="130">
        <v>112.35535285701854</v>
      </c>
      <c r="I11" s="130">
        <v>112.50527053970414</v>
      </c>
      <c r="J11" s="130"/>
      <c r="K11" s="129"/>
      <c r="L11" s="129"/>
    </row>
    <row r="12" spans="1:12" ht="20.100000000000001" customHeight="1">
      <c r="A12" s="137"/>
      <c r="B12" s="136" t="s">
        <v>200</v>
      </c>
      <c r="C12" s="639">
        <v>48984.191628031265</v>
      </c>
      <c r="D12" s="639">
        <v>50390.575190719494</v>
      </c>
      <c r="E12" s="639">
        <v>286648.55532577157</v>
      </c>
      <c r="F12" s="644">
        <f>+E12/$E$10*100</f>
        <v>11.987967384952713</v>
      </c>
      <c r="G12" s="646"/>
      <c r="H12" s="130">
        <v>112.25251047883258</v>
      </c>
      <c r="I12" s="130">
        <v>109.84149451617338</v>
      </c>
    </row>
    <row r="13" spans="1:12" ht="20.100000000000001" customHeight="1">
      <c r="A13" s="133"/>
      <c r="B13" s="132" t="s">
        <v>199</v>
      </c>
      <c r="C13" s="639">
        <v>3695.1901604888367</v>
      </c>
      <c r="D13" s="639">
        <v>3865.0211002649035</v>
      </c>
      <c r="E13" s="639">
        <v>21906.168907720359</v>
      </c>
      <c r="F13" s="644">
        <f>+E13/$E$10*100</f>
        <v>0.91614080558181865</v>
      </c>
      <c r="G13" s="645"/>
      <c r="H13" s="130">
        <v>112.96894818213651</v>
      </c>
      <c r="I13" s="130">
        <v>113.32158889603912</v>
      </c>
    </row>
    <row r="14" spans="1:12" ht="20.100000000000001" customHeight="1">
      <c r="A14" s="133"/>
      <c r="B14" s="132" t="s">
        <v>198</v>
      </c>
      <c r="C14" s="639">
        <v>45257.974773030153</v>
      </c>
      <c r="D14" s="639">
        <v>47040</v>
      </c>
      <c r="E14" s="639">
        <v>258935.25595182704</v>
      </c>
      <c r="F14" s="644">
        <f>+E14/$E$10*100</f>
        <v>10.828965803218916</v>
      </c>
      <c r="G14" s="643"/>
      <c r="H14" s="130">
        <v>105.54651582984111</v>
      </c>
      <c r="I14" s="130">
        <v>106.25930108691355</v>
      </c>
    </row>
    <row r="15" spans="1:12" ht="20.100000000000001" customHeight="1">
      <c r="A15" s="133"/>
      <c r="B15" s="132"/>
      <c r="C15" s="132"/>
      <c r="D15" s="132"/>
      <c r="E15" s="132"/>
      <c r="F15" s="132"/>
      <c r="G15" s="132"/>
      <c r="H15" s="132"/>
      <c r="I15" s="132"/>
    </row>
    <row r="16" spans="1:12" ht="20.100000000000001" customHeight="1">
      <c r="A16" s="133"/>
      <c r="B16" s="132"/>
      <c r="C16" s="132"/>
      <c r="D16" s="132"/>
      <c r="E16" s="132"/>
      <c r="F16" s="132"/>
      <c r="G16" s="132"/>
      <c r="H16" s="132"/>
      <c r="I16" s="132"/>
    </row>
    <row r="17" spans="1:9" ht="20.100000000000001" customHeight="1">
      <c r="A17" s="637"/>
      <c r="B17" s="637"/>
      <c r="C17" s="637"/>
      <c r="D17" s="637"/>
      <c r="E17" s="637"/>
      <c r="F17" s="637"/>
      <c r="G17" s="637"/>
      <c r="H17" s="637"/>
      <c r="I17" s="637"/>
    </row>
    <row r="18" spans="1:9" ht="20.100000000000001" customHeight="1">
      <c r="A18" s="133"/>
      <c r="B18" s="132"/>
      <c r="C18" s="230"/>
      <c r="D18" s="230"/>
    </row>
    <row r="19" spans="1:9" ht="20.100000000000001" customHeight="1">
      <c r="C19" s="230"/>
      <c r="D19" s="230"/>
    </row>
    <row r="20" spans="1:9" ht="20.100000000000001" customHeight="1">
      <c r="C20" s="259"/>
      <c r="D20" s="259"/>
      <c r="E20" s="259"/>
      <c r="F20" s="259"/>
    </row>
    <row r="21" spans="1:9" ht="20.100000000000001" customHeight="1">
      <c r="B21" s="260"/>
      <c r="D21" s="261"/>
      <c r="E21" s="259"/>
      <c r="F21" s="259"/>
    </row>
    <row r="22" spans="1:9" ht="20.100000000000001" customHeight="1">
      <c r="B22" s="260"/>
      <c r="D22" s="261"/>
      <c r="E22" s="259"/>
      <c r="F22" s="259"/>
    </row>
    <row r="23" spans="1:9" ht="20.100000000000001" customHeight="1">
      <c r="B23" s="262"/>
      <c r="D23" s="261"/>
      <c r="E23" s="259"/>
      <c r="F23" s="259"/>
    </row>
    <row r="24" spans="1:9" ht="20.100000000000001" customHeight="1">
      <c r="B24" s="260"/>
      <c r="D24" s="261"/>
      <c r="E24" s="259"/>
      <c r="F24" s="259"/>
    </row>
    <row r="25" spans="1:9" ht="20.100000000000001" customHeight="1">
      <c r="B25" s="260"/>
      <c r="D25" s="261"/>
      <c r="E25" s="263"/>
      <c r="F25" s="259"/>
    </row>
    <row r="26" spans="1:9" ht="20.100000000000001" customHeight="1">
      <c r="C26" s="259"/>
      <c r="D26" s="259"/>
      <c r="E26" s="259"/>
      <c r="F26" s="259"/>
    </row>
    <row r="27" spans="1:9" ht="20.100000000000001" customHeight="1">
      <c r="C27" s="259"/>
      <c r="D27" s="259"/>
      <c r="E27" s="259"/>
      <c r="F27" s="259"/>
    </row>
    <row r="28" spans="1:9" ht="20.100000000000001" customHeight="1">
      <c r="C28" s="259"/>
      <c r="D28" s="259"/>
      <c r="E28" s="259"/>
      <c r="F28" s="259"/>
    </row>
    <row r="29" spans="1:9" ht="20.100000000000001" customHeight="1">
      <c r="C29" s="259"/>
      <c r="D29" s="259"/>
      <c r="E29" s="259"/>
      <c r="F29" s="259"/>
    </row>
    <row r="30" spans="1:9" ht="20.100000000000001" customHeight="1"/>
  </sheetData>
  <mergeCells count="5">
    <mergeCell ref="H5:I5"/>
    <mergeCell ref="E6:F6"/>
    <mergeCell ref="H6:I6"/>
    <mergeCell ref="A10:B10"/>
    <mergeCell ref="E5:F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K13" sqref="K13"/>
    </sheetView>
  </sheetViews>
  <sheetFormatPr defaultColWidth="6.21875" defaultRowHeight="12.75"/>
  <cols>
    <col min="1" max="1" width="2.33203125" style="637" customWidth="1"/>
    <col min="2" max="2" width="23.21875" style="637" customWidth="1"/>
    <col min="3" max="4" width="9.77734375" style="637" customWidth="1"/>
    <col min="5" max="6" width="10.77734375" style="637" customWidth="1"/>
    <col min="7" max="16384" width="6.21875" style="637"/>
  </cols>
  <sheetData>
    <row r="1" spans="1:9" ht="20.100000000000001" customHeight="1">
      <c r="A1" s="642" t="s">
        <v>653</v>
      </c>
      <c r="E1" s="638"/>
      <c r="F1" s="638"/>
    </row>
    <row r="2" spans="1:9" ht="20.100000000000001" customHeight="1">
      <c r="A2" s="642" t="s">
        <v>579</v>
      </c>
      <c r="E2" s="638"/>
      <c r="F2" s="638"/>
    </row>
    <row r="3" spans="1:9" ht="20.100000000000001" customHeight="1"/>
    <row r="4" spans="1:9" ht="20.100000000000001" customHeight="1">
      <c r="F4" s="641" t="s">
        <v>392</v>
      </c>
    </row>
    <row r="5" spans="1:9" ht="20.100000000000001" customHeight="1">
      <c r="A5" s="107"/>
      <c r="B5" s="107"/>
      <c r="C5" s="299" t="s">
        <v>0</v>
      </c>
      <c r="D5" s="299" t="s">
        <v>0</v>
      </c>
      <c r="E5" s="860" t="s">
        <v>488</v>
      </c>
      <c r="F5" s="860"/>
    </row>
    <row r="6" spans="1:9" ht="20.100000000000001" customHeight="1">
      <c r="A6" s="102"/>
      <c r="B6" s="102"/>
      <c r="C6" s="301" t="s">
        <v>179</v>
      </c>
      <c r="D6" s="301" t="s">
        <v>178</v>
      </c>
      <c r="E6" s="301" t="s">
        <v>328</v>
      </c>
      <c r="F6" s="301" t="s">
        <v>397</v>
      </c>
    </row>
    <row r="7" spans="1:9" ht="20.100000000000001" customHeight="1">
      <c r="A7" s="102"/>
      <c r="B7" s="102"/>
      <c r="C7" s="352" t="s">
        <v>497</v>
      </c>
      <c r="D7" s="352" t="s">
        <v>497</v>
      </c>
      <c r="E7" s="352" t="s">
        <v>497</v>
      </c>
      <c r="F7" s="352" t="s">
        <v>497</v>
      </c>
    </row>
    <row r="8" spans="1:9" ht="20.100000000000001" customHeight="1">
      <c r="C8" s="353"/>
      <c r="D8" s="353"/>
      <c r="E8" s="353"/>
      <c r="F8" s="353"/>
    </row>
    <row r="9" spans="1:9" ht="20.100000000000001" customHeight="1">
      <c r="A9" s="869" t="s">
        <v>148</v>
      </c>
      <c r="B9" s="869"/>
      <c r="C9" s="640">
        <v>1184223.8962467199</v>
      </c>
      <c r="D9" s="640">
        <v>1206911.6989385991</v>
      </c>
      <c r="E9" s="652">
        <v>111.85953842138258</v>
      </c>
      <c r="F9" s="647">
        <v>111.10861534130663</v>
      </c>
      <c r="H9" s="845"/>
      <c r="I9" s="638"/>
    </row>
    <row r="10" spans="1:9" ht="20.100000000000001" customHeight="1">
      <c r="A10" s="133"/>
      <c r="B10" s="132" t="s">
        <v>201</v>
      </c>
      <c r="C10" s="639">
        <v>909296</v>
      </c>
      <c r="D10" s="639">
        <v>914348.897</v>
      </c>
      <c r="E10" s="653">
        <v>113.25657402043696</v>
      </c>
      <c r="F10" s="644">
        <v>111.76793878284323</v>
      </c>
      <c r="H10" s="845"/>
      <c r="I10" s="638"/>
    </row>
    <row r="11" spans="1:9" ht="20.100000000000001" customHeight="1">
      <c r="A11" s="137"/>
      <c r="B11" s="136" t="s">
        <v>200</v>
      </c>
      <c r="C11" s="639">
        <v>139640.67892999999</v>
      </c>
      <c r="D11" s="639">
        <v>147007.87639577157</v>
      </c>
      <c r="E11" s="653">
        <v>108.93395516345763</v>
      </c>
      <c r="F11" s="644">
        <v>110.71766874332187</v>
      </c>
      <c r="H11" s="845"/>
      <c r="I11" s="638"/>
    </row>
    <row r="12" spans="1:9" ht="20.100000000000001" customHeight="1">
      <c r="A12" s="133"/>
      <c r="B12" s="132" t="s">
        <v>199</v>
      </c>
      <c r="C12" s="639">
        <v>10775.725607846971</v>
      </c>
      <c r="D12" s="639">
        <v>11130.443299873388</v>
      </c>
      <c r="E12" s="653">
        <v>113.35682373945836</v>
      </c>
      <c r="F12" s="644">
        <v>113.28749781881766</v>
      </c>
      <c r="H12" s="845"/>
      <c r="I12" s="638"/>
    </row>
    <row r="13" spans="1:9" ht="17.25" customHeight="1">
      <c r="A13" s="133"/>
      <c r="B13" s="132" t="s">
        <v>198</v>
      </c>
      <c r="C13" s="639">
        <v>124510.77370887301</v>
      </c>
      <c r="D13" s="639">
        <v>134425</v>
      </c>
      <c r="E13" s="653">
        <v>106.22184266133794</v>
      </c>
      <c r="F13" s="644">
        <v>106.29402055655123</v>
      </c>
      <c r="H13" s="845"/>
      <c r="I13" s="638"/>
    </row>
  </sheetData>
  <mergeCells count="2">
    <mergeCell ref="E5:F5"/>
    <mergeCell ref="A9:B9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K13" sqref="K13"/>
    </sheetView>
  </sheetViews>
  <sheetFormatPr defaultRowHeight="14.25"/>
  <cols>
    <col min="1" max="1" width="1.88671875" style="505" customWidth="1"/>
    <col min="2" max="2" width="21.77734375" style="506" customWidth="1"/>
    <col min="3" max="3" width="4.88671875" style="505" bestFit="1" customWidth="1"/>
    <col min="4" max="4" width="4.6640625" style="505" bestFit="1" customWidth="1"/>
    <col min="5" max="5" width="0.44140625" style="505" customWidth="1"/>
    <col min="6" max="6" width="4.88671875" style="505" bestFit="1" customWidth="1"/>
    <col min="7" max="7" width="5.44140625" style="505" bestFit="1" customWidth="1"/>
    <col min="8" max="8" width="0.44140625" style="505" customWidth="1"/>
    <col min="9" max="9" width="6.6640625" style="505" customWidth="1"/>
    <col min="10" max="10" width="5.6640625" style="505" customWidth="1"/>
    <col min="11" max="11" width="0.33203125" style="505" customWidth="1"/>
    <col min="12" max="12" width="5.88671875" style="505" customWidth="1"/>
    <col min="13" max="13" width="6.33203125" style="505" customWidth="1"/>
    <col min="14" max="256" width="8.88671875" style="505"/>
    <col min="257" max="257" width="1.88671875" style="505" customWidth="1"/>
    <col min="258" max="258" width="24" style="505" customWidth="1"/>
    <col min="259" max="260" width="5.44140625" style="505" customWidth="1"/>
    <col min="261" max="261" width="0.44140625" style="505" customWidth="1"/>
    <col min="262" max="263" width="5.44140625" style="505" customWidth="1"/>
    <col min="264" max="264" width="0.44140625" style="505" customWidth="1"/>
    <col min="265" max="266" width="5.88671875" style="505" customWidth="1"/>
    <col min="267" max="267" width="0.33203125" style="505" customWidth="1"/>
    <col min="268" max="269" width="6.33203125" style="505" customWidth="1"/>
    <col min="270" max="512" width="8.88671875" style="505"/>
    <col min="513" max="513" width="1.88671875" style="505" customWidth="1"/>
    <col min="514" max="514" width="24" style="505" customWidth="1"/>
    <col min="515" max="516" width="5.44140625" style="505" customWidth="1"/>
    <col min="517" max="517" width="0.44140625" style="505" customWidth="1"/>
    <col min="518" max="519" width="5.44140625" style="505" customWidth="1"/>
    <col min="520" max="520" width="0.44140625" style="505" customWidth="1"/>
    <col min="521" max="522" width="5.88671875" style="505" customWidth="1"/>
    <col min="523" max="523" width="0.33203125" style="505" customWidth="1"/>
    <col min="524" max="525" width="6.33203125" style="505" customWidth="1"/>
    <col min="526" max="768" width="8.88671875" style="505"/>
    <col min="769" max="769" width="1.88671875" style="505" customWidth="1"/>
    <col min="770" max="770" width="24" style="505" customWidth="1"/>
    <col min="771" max="772" width="5.44140625" style="505" customWidth="1"/>
    <col min="773" max="773" width="0.44140625" style="505" customWidth="1"/>
    <col min="774" max="775" width="5.44140625" style="505" customWidth="1"/>
    <col min="776" max="776" width="0.44140625" style="505" customWidth="1"/>
    <col min="777" max="778" width="5.88671875" style="505" customWidth="1"/>
    <col min="779" max="779" width="0.33203125" style="505" customWidth="1"/>
    <col min="780" max="781" width="6.33203125" style="505" customWidth="1"/>
    <col min="782" max="1024" width="8.88671875" style="505"/>
    <col min="1025" max="1025" width="1.88671875" style="505" customWidth="1"/>
    <col min="1026" max="1026" width="24" style="505" customWidth="1"/>
    <col min="1027" max="1028" width="5.44140625" style="505" customWidth="1"/>
    <col min="1029" max="1029" width="0.44140625" style="505" customWidth="1"/>
    <col min="1030" max="1031" width="5.44140625" style="505" customWidth="1"/>
    <col min="1032" max="1032" width="0.44140625" style="505" customWidth="1"/>
    <col min="1033" max="1034" width="5.88671875" style="505" customWidth="1"/>
    <col min="1035" max="1035" width="0.33203125" style="505" customWidth="1"/>
    <col min="1036" max="1037" width="6.33203125" style="505" customWidth="1"/>
    <col min="1038" max="1280" width="8.88671875" style="505"/>
    <col min="1281" max="1281" width="1.88671875" style="505" customWidth="1"/>
    <col min="1282" max="1282" width="24" style="505" customWidth="1"/>
    <col min="1283" max="1284" width="5.44140625" style="505" customWidth="1"/>
    <col min="1285" max="1285" width="0.44140625" style="505" customWidth="1"/>
    <col min="1286" max="1287" width="5.44140625" style="505" customWidth="1"/>
    <col min="1288" max="1288" width="0.44140625" style="505" customWidth="1"/>
    <col min="1289" max="1290" width="5.88671875" style="505" customWidth="1"/>
    <col min="1291" max="1291" width="0.33203125" style="505" customWidth="1"/>
    <col min="1292" max="1293" width="6.33203125" style="505" customWidth="1"/>
    <col min="1294" max="1536" width="8.88671875" style="505"/>
    <col min="1537" max="1537" width="1.88671875" style="505" customWidth="1"/>
    <col min="1538" max="1538" width="24" style="505" customWidth="1"/>
    <col min="1539" max="1540" width="5.44140625" style="505" customWidth="1"/>
    <col min="1541" max="1541" width="0.44140625" style="505" customWidth="1"/>
    <col min="1542" max="1543" width="5.44140625" style="505" customWidth="1"/>
    <col min="1544" max="1544" width="0.44140625" style="505" customWidth="1"/>
    <col min="1545" max="1546" width="5.88671875" style="505" customWidth="1"/>
    <col min="1547" max="1547" width="0.33203125" style="505" customWidth="1"/>
    <col min="1548" max="1549" width="6.33203125" style="505" customWidth="1"/>
    <col min="1550" max="1792" width="8.88671875" style="505"/>
    <col min="1793" max="1793" width="1.88671875" style="505" customWidth="1"/>
    <col min="1794" max="1794" width="24" style="505" customWidth="1"/>
    <col min="1795" max="1796" width="5.44140625" style="505" customWidth="1"/>
    <col min="1797" max="1797" width="0.44140625" style="505" customWidth="1"/>
    <col min="1798" max="1799" width="5.44140625" style="505" customWidth="1"/>
    <col min="1800" max="1800" width="0.44140625" style="505" customWidth="1"/>
    <col min="1801" max="1802" width="5.88671875" style="505" customWidth="1"/>
    <col min="1803" max="1803" width="0.33203125" style="505" customWidth="1"/>
    <col min="1804" max="1805" width="6.33203125" style="505" customWidth="1"/>
    <col min="1806" max="2048" width="8.88671875" style="505"/>
    <col min="2049" max="2049" width="1.88671875" style="505" customWidth="1"/>
    <col min="2050" max="2050" width="24" style="505" customWidth="1"/>
    <col min="2051" max="2052" width="5.44140625" style="505" customWidth="1"/>
    <col min="2053" max="2053" width="0.44140625" style="505" customWidth="1"/>
    <col min="2054" max="2055" width="5.44140625" style="505" customWidth="1"/>
    <col min="2056" max="2056" width="0.44140625" style="505" customWidth="1"/>
    <col min="2057" max="2058" width="5.88671875" style="505" customWidth="1"/>
    <col min="2059" max="2059" width="0.33203125" style="505" customWidth="1"/>
    <col min="2060" max="2061" width="6.33203125" style="505" customWidth="1"/>
    <col min="2062" max="2304" width="8.88671875" style="505"/>
    <col min="2305" max="2305" width="1.88671875" style="505" customWidth="1"/>
    <col min="2306" max="2306" width="24" style="505" customWidth="1"/>
    <col min="2307" max="2308" width="5.44140625" style="505" customWidth="1"/>
    <col min="2309" max="2309" width="0.44140625" style="505" customWidth="1"/>
    <col min="2310" max="2311" width="5.44140625" style="505" customWidth="1"/>
    <col min="2312" max="2312" width="0.44140625" style="505" customWidth="1"/>
    <col min="2313" max="2314" width="5.88671875" style="505" customWidth="1"/>
    <col min="2315" max="2315" width="0.33203125" style="505" customWidth="1"/>
    <col min="2316" max="2317" width="6.33203125" style="505" customWidth="1"/>
    <col min="2318" max="2560" width="8.88671875" style="505"/>
    <col min="2561" max="2561" width="1.88671875" style="505" customWidth="1"/>
    <col min="2562" max="2562" width="24" style="505" customWidth="1"/>
    <col min="2563" max="2564" width="5.44140625" style="505" customWidth="1"/>
    <col min="2565" max="2565" width="0.44140625" style="505" customWidth="1"/>
    <col min="2566" max="2567" width="5.44140625" style="505" customWidth="1"/>
    <col min="2568" max="2568" width="0.44140625" style="505" customWidth="1"/>
    <col min="2569" max="2570" width="5.88671875" style="505" customWidth="1"/>
    <col min="2571" max="2571" width="0.33203125" style="505" customWidth="1"/>
    <col min="2572" max="2573" width="6.33203125" style="505" customWidth="1"/>
    <col min="2574" max="2816" width="8.88671875" style="505"/>
    <col min="2817" max="2817" width="1.88671875" style="505" customWidth="1"/>
    <col min="2818" max="2818" width="24" style="505" customWidth="1"/>
    <col min="2819" max="2820" width="5.44140625" style="505" customWidth="1"/>
    <col min="2821" max="2821" width="0.44140625" style="505" customWidth="1"/>
    <col min="2822" max="2823" width="5.44140625" style="505" customWidth="1"/>
    <col min="2824" max="2824" width="0.44140625" style="505" customWidth="1"/>
    <col min="2825" max="2826" width="5.88671875" style="505" customWidth="1"/>
    <col min="2827" max="2827" width="0.33203125" style="505" customWidth="1"/>
    <col min="2828" max="2829" width="6.33203125" style="505" customWidth="1"/>
    <col min="2830" max="3072" width="8.88671875" style="505"/>
    <col min="3073" max="3073" width="1.88671875" style="505" customWidth="1"/>
    <col min="3074" max="3074" width="24" style="505" customWidth="1"/>
    <col min="3075" max="3076" width="5.44140625" style="505" customWidth="1"/>
    <col min="3077" max="3077" width="0.44140625" style="505" customWidth="1"/>
    <col min="3078" max="3079" width="5.44140625" style="505" customWidth="1"/>
    <col min="3080" max="3080" width="0.44140625" style="505" customWidth="1"/>
    <col min="3081" max="3082" width="5.88671875" style="505" customWidth="1"/>
    <col min="3083" max="3083" width="0.33203125" style="505" customWidth="1"/>
    <col min="3084" max="3085" width="6.33203125" style="505" customWidth="1"/>
    <col min="3086" max="3328" width="8.88671875" style="505"/>
    <col min="3329" max="3329" width="1.88671875" style="505" customWidth="1"/>
    <col min="3330" max="3330" width="24" style="505" customWidth="1"/>
    <col min="3331" max="3332" width="5.44140625" style="505" customWidth="1"/>
    <col min="3333" max="3333" width="0.44140625" style="505" customWidth="1"/>
    <col min="3334" max="3335" width="5.44140625" style="505" customWidth="1"/>
    <col min="3336" max="3336" width="0.44140625" style="505" customWidth="1"/>
    <col min="3337" max="3338" width="5.88671875" style="505" customWidth="1"/>
    <col min="3339" max="3339" width="0.33203125" style="505" customWidth="1"/>
    <col min="3340" max="3341" width="6.33203125" style="505" customWidth="1"/>
    <col min="3342" max="3584" width="8.88671875" style="505"/>
    <col min="3585" max="3585" width="1.88671875" style="505" customWidth="1"/>
    <col min="3586" max="3586" width="24" style="505" customWidth="1"/>
    <col min="3587" max="3588" width="5.44140625" style="505" customWidth="1"/>
    <col min="3589" max="3589" width="0.44140625" style="505" customWidth="1"/>
    <col min="3590" max="3591" width="5.44140625" style="505" customWidth="1"/>
    <col min="3592" max="3592" width="0.44140625" style="505" customWidth="1"/>
    <col min="3593" max="3594" width="5.88671875" style="505" customWidth="1"/>
    <col min="3595" max="3595" width="0.33203125" style="505" customWidth="1"/>
    <col min="3596" max="3597" width="6.33203125" style="505" customWidth="1"/>
    <col min="3598" max="3840" width="8.88671875" style="505"/>
    <col min="3841" max="3841" width="1.88671875" style="505" customWidth="1"/>
    <col min="3842" max="3842" width="24" style="505" customWidth="1"/>
    <col min="3843" max="3844" width="5.44140625" style="505" customWidth="1"/>
    <col min="3845" max="3845" width="0.44140625" style="505" customWidth="1"/>
    <col min="3846" max="3847" width="5.44140625" style="505" customWidth="1"/>
    <col min="3848" max="3848" width="0.44140625" style="505" customWidth="1"/>
    <col min="3849" max="3850" width="5.88671875" style="505" customWidth="1"/>
    <col min="3851" max="3851" width="0.33203125" style="505" customWidth="1"/>
    <col min="3852" max="3853" width="6.33203125" style="505" customWidth="1"/>
    <col min="3854" max="4096" width="8.88671875" style="505"/>
    <col min="4097" max="4097" width="1.88671875" style="505" customWidth="1"/>
    <col min="4098" max="4098" width="24" style="505" customWidth="1"/>
    <col min="4099" max="4100" width="5.44140625" style="505" customWidth="1"/>
    <col min="4101" max="4101" width="0.44140625" style="505" customWidth="1"/>
    <col min="4102" max="4103" width="5.44140625" style="505" customWidth="1"/>
    <col min="4104" max="4104" width="0.44140625" style="505" customWidth="1"/>
    <col min="4105" max="4106" width="5.88671875" style="505" customWidth="1"/>
    <col min="4107" max="4107" width="0.33203125" style="505" customWidth="1"/>
    <col min="4108" max="4109" width="6.33203125" style="505" customWidth="1"/>
    <col min="4110" max="4352" width="8.88671875" style="505"/>
    <col min="4353" max="4353" width="1.88671875" style="505" customWidth="1"/>
    <col min="4354" max="4354" width="24" style="505" customWidth="1"/>
    <col min="4355" max="4356" width="5.44140625" style="505" customWidth="1"/>
    <col min="4357" max="4357" width="0.44140625" style="505" customWidth="1"/>
    <col min="4358" max="4359" width="5.44140625" style="505" customWidth="1"/>
    <col min="4360" max="4360" width="0.44140625" style="505" customWidth="1"/>
    <col min="4361" max="4362" width="5.88671875" style="505" customWidth="1"/>
    <col min="4363" max="4363" width="0.33203125" style="505" customWidth="1"/>
    <col min="4364" max="4365" width="6.33203125" style="505" customWidth="1"/>
    <col min="4366" max="4608" width="8.88671875" style="505"/>
    <col min="4609" max="4609" width="1.88671875" style="505" customWidth="1"/>
    <col min="4610" max="4610" width="24" style="505" customWidth="1"/>
    <col min="4611" max="4612" width="5.44140625" style="505" customWidth="1"/>
    <col min="4613" max="4613" width="0.44140625" style="505" customWidth="1"/>
    <col min="4614" max="4615" width="5.44140625" style="505" customWidth="1"/>
    <col min="4616" max="4616" width="0.44140625" style="505" customWidth="1"/>
    <col min="4617" max="4618" width="5.88671875" style="505" customWidth="1"/>
    <col min="4619" max="4619" width="0.33203125" style="505" customWidth="1"/>
    <col min="4620" max="4621" width="6.33203125" style="505" customWidth="1"/>
    <col min="4622" max="4864" width="8.88671875" style="505"/>
    <col min="4865" max="4865" width="1.88671875" style="505" customWidth="1"/>
    <col min="4866" max="4866" width="24" style="505" customWidth="1"/>
    <col min="4867" max="4868" width="5.44140625" style="505" customWidth="1"/>
    <col min="4869" max="4869" width="0.44140625" style="505" customWidth="1"/>
    <col min="4870" max="4871" width="5.44140625" style="505" customWidth="1"/>
    <col min="4872" max="4872" width="0.44140625" style="505" customWidth="1"/>
    <col min="4873" max="4874" width="5.88671875" style="505" customWidth="1"/>
    <col min="4875" max="4875" width="0.33203125" style="505" customWidth="1"/>
    <col min="4876" max="4877" width="6.33203125" style="505" customWidth="1"/>
    <col min="4878" max="5120" width="8.88671875" style="505"/>
    <col min="5121" max="5121" width="1.88671875" style="505" customWidth="1"/>
    <col min="5122" max="5122" width="24" style="505" customWidth="1"/>
    <col min="5123" max="5124" width="5.44140625" style="505" customWidth="1"/>
    <col min="5125" max="5125" width="0.44140625" style="505" customWidth="1"/>
    <col min="5126" max="5127" width="5.44140625" style="505" customWidth="1"/>
    <col min="5128" max="5128" width="0.44140625" style="505" customWidth="1"/>
    <col min="5129" max="5130" width="5.88671875" style="505" customWidth="1"/>
    <col min="5131" max="5131" width="0.33203125" style="505" customWidth="1"/>
    <col min="5132" max="5133" width="6.33203125" style="505" customWidth="1"/>
    <col min="5134" max="5376" width="8.88671875" style="505"/>
    <col min="5377" max="5377" width="1.88671875" style="505" customWidth="1"/>
    <col min="5378" max="5378" width="24" style="505" customWidth="1"/>
    <col min="5379" max="5380" width="5.44140625" style="505" customWidth="1"/>
    <col min="5381" max="5381" width="0.44140625" style="505" customWidth="1"/>
    <col min="5382" max="5383" width="5.44140625" style="505" customWidth="1"/>
    <col min="5384" max="5384" width="0.44140625" style="505" customWidth="1"/>
    <col min="5385" max="5386" width="5.88671875" style="505" customWidth="1"/>
    <col min="5387" max="5387" width="0.33203125" style="505" customWidth="1"/>
    <col min="5388" max="5389" width="6.33203125" style="505" customWidth="1"/>
    <col min="5390" max="5632" width="8.88671875" style="505"/>
    <col min="5633" max="5633" width="1.88671875" style="505" customWidth="1"/>
    <col min="5634" max="5634" width="24" style="505" customWidth="1"/>
    <col min="5635" max="5636" width="5.44140625" style="505" customWidth="1"/>
    <col min="5637" max="5637" width="0.44140625" style="505" customWidth="1"/>
    <col min="5638" max="5639" width="5.44140625" style="505" customWidth="1"/>
    <col min="5640" max="5640" width="0.44140625" style="505" customWidth="1"/>
    <col min="5641" max="5642" width="5.88671875" style="505" customWidth="1"/>
    <col min="5643" max="5643" width="0.33203125" style="505" customWidth="1"/>
    <col min="5644" max="5645" width="6.33203125" style="505" customWidth="1"/>
    <col min="5646" max="5888" width="8.88671875" style="505"/>
    <col min="5889" max="5889" width="1.88671875" style="505" customWidth="1"/>
    <col min="5890" max="5890" width="24" style="505" customWidth="1"/>
    <col min="5891" max="5892" width="5.44140625" style="505" customWidth="1"/>
    <col min="5893" max="5893" width="0.44140625" style="505" customWidth="1"/>
    <col min="5894" max="5895" width="5.44140625" style="505" customWidth="1"/>
    <col min="5896" max="5896" width="0.44140625" style="505" customWidth="1"/>
    <col min="5897" max="5898" width="5.88671875" style="505" customWidth="1"/>
    <col min="5899" max="5899" width="0.33203125" style="505" customWidth="1"/>
    <col min="5900" max="5901" width="6.33203125" style="505" customWidth="1"/>
    <col min="5902" max="6144" width="8.88671875" style="505"/>
    <col min="6145" max="6145" width="1.88671875" style="505" customWidth="1"/>
    <col min="6146" max="6146" width="24" style="505" customWidth="1"/>
    <col min="6147" max="6148" width="5.44140625" style="505" customWidth="1"/>
    <col min="6149" max="6149" width="0.44140625" style="505" customWidth="1"/>
    <col min="6150" max="6151" width="5.44140625" style="505" customWidth="1"/>
    <col min="6152" max="6152" width="0.44140625" style="505" customWidth="1"/>
    <col min="6153" max="6154" width="5.88671875" style="505" customWidth="1"/>
    <col min="6155" max="6155" width="0.33203125" style="505" customWidth="1"/>
    <col min="6156" max="6157" width="6.33203125" style="505" customWidth="1"/>
    <col min="6158" max="6400" width="8.88671875" style="505"/>
    <col min="6401" max="6401" width="1.88671875" style="505" customWidth="1"/>
    <col min="6402" max="6402" width="24" style="505" customWidth="1"/>
    <col min="6403" max="6404" width="5.44140625" style="505" customWidth="1"/>
    <col min="6405" max="6405" width="0.44140625" style="505" customWidth="1"/>
    <col min="6406" max="6407" width="5.44140625" style="505" customWidth="1"/>
    <col min="6408" max="6408" width="0.44140625" style="505" customWidth="1"/>
    <col min="6409" max="6410" width="5.88671875" style="505" customWidth="1"/>
    <col min="6411" max="6411" width="0.33203125" style="505" customWidth="1"/>
    <col min="6412" max="6413" width="6.33203125" style="505" customWidth="1"/>
    <col min="6414" max="6656" width="8.88671875" style="505"/>
    <col min="6657" max="6657" width="1.88671875" style="505" customWidth="1"/>
    <col min="6658" max="6658" width="24" style="505" customWidth="1"/>
    <col min="6659" max="6660" width="5.44140625" style="505" customWidth="1"/>
    <col min="6661" max="6661" width="0.44140625" style="505" customWidth="1"/>
    <col min="6662" max="6663" width="5.44140625" style="505" customWidth="1"/>
    <col min="6664" max="6664" width="0.44140625" style="505" customWidth="1"/>
    <col min="6665" max="6666" width="5.88671875" style="505" customWidth="1"/>
    <col min="6667" max="6667" width="0.33203125" style="505" customWidth="1"/>
    <col min="6668" max="6669" width="6.33203125" style="505" customWidth="1"/>
    <col min="6670" max="6912" width="8.88671875" style="505"/>
    <col min="6913" max="6913" width="1.88671875" style="505" customWidth="1"/>
    <col min="6914" max="6914" width="24" style="505" customWidth="1"/>
    <col min="6915" max="6916" width="5.44140625" style="505" customWidth="1"/>
    <col min="6917" max="6917" width="0.44140625" style="505" customWidth="1"/>
    <col min="6918" max="6919" width="5.44140625" style="505" customWidth="1"/>
    <col min="6920" max="6920" width="0.44140625" style="505" customWidth="1"/>
    <col min="6921" max="6922" width="5.88671875" style="505" customWidth="1"/>
    <col min="6923" max="6923" width="0.33203125" style="505" customWidth="1"/>
    <col min="6924" max="6925" width="6.33203125" style="505" customWidth="1"/>
    <col min="6926" max="7168" width="8.88671875" style="505"/>
    <col min="7169" max="7169" width="1.88671875" style="505" customWidth="1"/>
    <col min="7170" max="7170" width="24" style="505" customWidth="1"/>
    <col min="7171" max="7172" width="5.44140625" style="505" customWidth="1"/>
    <col min="7173" max="7173" width="0.44140625" style="505" customWidth="1"/>
    <col min="7174" max="7175" width="5.44140625" style="505" customWidth="1"/>
    <col min="7176" max="7176" width="0.44140625" style="505" customWidth="1"/>
    <col min="7177" max="7178" width="5.88671875" style="505" customWidth="1"/>
    <col min="7179" max="7179" width="0.33203125" style="505" customWidth="1"/>
    <col min="7180" max="7181" width="6.33203125" style="505" customWidth="1"/>
    <col min="7182" max="7424" width="8.88671875" style="505"/>
    <col min="7425" max="7425" width="1.88671875" style="505" customWidth="1"/>
    <col min="7426" max="7426" width="24" style="505" customWidth="1"/>
    <col min="7427" max="7428" width="5.44140625" style="505" customWidth="1"/>
    <col min="7429" max="7429" width="0.44140625" style="505" customWidth="1"/>
    <col min="7430" max="7431" width="5.44140625" style="505" customWidth="1"/>
    <col min="7432" max="7432" width="0.44140625" style="505" customWidth="1"/>
    <col min="7433" max="7434" width="5.88671875" style="505" customWidth="1"/>
    <col min="7435" max="7435" width="0.33203125" style="505" customWidth="1"/>
    <col min="7436" max="7437" width="6.33203125" style="505" customWidth="1"/>
    <col min="7438" max="7680" width="8.88671875" style="505"/>
    <col min="7681" max="7681" width="1.88671875" style="505" customWidth="1"/>
    <col min="7682" max="7682" width="24" style="505" customWidth="1"/>
    <col min="7683" max="7684" width="5.44140625" style="505" customWidth="1"/>
    <col min="7685" max="7685" width="0.44140625" style="505" customWidth="1"/>
    <col min="7686" max="7687" width="5.44140625" style="505" customWidth="1"/>
    <col min="7688" max="7688" width="0.44140625" style="505" customWidth="1"/>
    <col min="7689" max="7690" width="5.88671875" style="505" customWidth="1"/>
    <col min="7691" max="7691" width="0.33203125" style="505" customWidth="1"/>
    <col min="7692" max="7693" width="6.33203125" style="505" customWidth="1"/>
    <col min="7694" max="7936" width="8.88671875" style="505"/>
    <col min="7937" max="7937" width="1.88671875" style="505" customWidth="1"/>
    <col min="7938" max="7938" width="24" style="505" customWidth="1"/>
    <col min="7939" max="7940" width="5.44140625" style="505" customWidth="1"/>
    <col min="7941" max="7941" width="0.44140625" style="505" customWidth="1"/>
    <col min="7942" max="7943" width="5.44140625" style="505" customWidth="1"/>
    <col min="7944" max="7944" width="0.44140625" style="505" customWidth="1"/>
    <col min="7945" max="7946" width="5.88671875" style="505" customWidth="1"/>
    <col min="7947" max="7947" width="0.33203125" style="505" customWidth="1"/>
    <col min="7948" max="7949" width="6.33203125" style="505" customWidth="1"/>
    <col min="7950" max="8192" width="8.88671875" style="505"/>
    <col min="8193" max="8193" width="1.88671875" style="505" customWidth="1"/>
    <col min="8194" max="8194" width="24" style="505" customWidth="1"/>
    <col min="8195" max="8196" width="5.44140625" style="505" customWidth="1"/>
    <col min="8197" max="8197" width="0.44140625" style="505" customWidth="1"/>
    <col min="8198" max="8199" width="5.44140625" style="505" customWidth="1"/>
    <col min="8200" max="8200" width="0.44140625" style="505" customWidth="1"/>
    <col min="8201" max="8202" width="5.88671875" style="505" customWidth="1"/>
    <col min="8203" max="8203" width="0.33203125" style="505" customWidth="1"/>
    <col min="8204" max="8205" width="6.33203125" style="505" customWidth="1"/>
    <col min="8206" max="8448" width="8.88671875" style="505"/>
    <col min="8449" max="8449" width="1.88671875" style="505" customWidth="1"/>
    <col min="8450" max="8450" width="24" style="505" customWidth="1"/>
    <col min="8451" max="8452" width="5.44140625" style="505" customWidth="1"/>
    <col min="8453" max="8453" width="0.44140625" style="505" customWidth="1"/>
    <col min="8454" max="8455" width="5.44140625" style="505" customWidth="1"/>
    <col min="8456" max="8456" width="0.44140625" style="505" customWidth="1"/>
    <col min="8457" max="8458" width="5.88671875" style="505" customWidth="1"/>
    <col min="8459" max="8459" width="0.33203125" style="505" customWidth="1"/>
    <col min="8460" max="8461" width="6.33203125" style="505" customWidth="1"/>
    <col min="8462" max="8704" width="8.88671875" style="505"/>
    <col min="8705" max="8705" width="1.88671875" style="505" customWidth="1"/>
    <col min="8706" max="8706" width="24" style="505" customWidth="1"/>
    <col min="8707" max="8708" width="5.44140625" style="505" customWidth="1"/>
    <col min="8709" max="8709" width="0.44140625" style="505" customWidth="1"/>
    <col min="8710" max="8711" width="5.44140625" style="505" customWidth="1"/>
    <col min="8712" max="8712" width="0.44140625" style="505" customWidth="1"/>
    <col min="8713" max="8714" width="5.88671875" style="505" customWidth="1"/>
    <col min="8715" max="8715" width="0.33203125" style="505" customWidth="1"/>
    <col min="8716" max="8717" width="6.33203125" style="505" customWidth="1"/>
    <col min="8718" max="8960" width="8.88671875" style="505"/>
    <col min="8961" max="8961" width="1.88671875" style="505" customWidth="1"/>
    <col min="8962" max="8962" width="24" style="505" customWidth="1"/>
    <col min="8963" max="8964" width="5.44140625" style="505" customWidth="1"/>
    <col min="8965" max="8965" width="0.44140625" style="505" customWidth="1"/>
    <col min="8966" max="8967" width="5.44140625" style="505" customWidth="1"/>
    <col min="8968" max="8968" width="0.44140625" style="505" customWidth="1"/>
    <col min="8969" max="8970" width="5.88671875" style="505" customWidth="1"/>
    <col min="8971" max="8971" width="0.33203125" style="505" customWidth="1"/>
    <col min="8972" max="8973" width="6.33203125" style="505" customWidth="1"/>
    <col min="8974" max="9216" width="8.88671875" style="505"/>
    <col min="9217" max="9217" width="1.88671875" style="505" customWidth="1"/>
    <col min="9218" max="9218" width="24" style="505" customWidth="1"/>
    <col min="9219" max="9220" width="5.44140625" style="505" customWidth="1"/>
    <col min="9221" max="9221" width="0.44140625" style="505" customWidth="1"/>
    <col min="9222" max="9223" width="5.44140625" style="505" customWidth="1"/>
    <col min="9224" max="9224" width="0.44140625" style="505" customWidth="1"/>
    <col min="9225" max="9226" width="5.88671875" style="505" customWidth="1"/>
    <col min="9227" max="9227" width="0.33203125" style="505" customWidth="1"/>
    <col min="9228" max="9229" width="6.33203125" style="505" customWidth="1"/>
    <col min="9230" max="9472" width="8.88671875" style="505"/>
    <col min="9473" max="9473" width="1.88671875" style="505" customWidth="1"/>
    <col min="9474" max="9474" width="24" style="505" customWidth="1"/>
    <col min="9475" max="9476" width="5.44140625" style="505" customWidth="1"/>
    <col min="9477" max="9477" width="0.44140625" style="505" customWidth="1"/>
    <col min="9478" max="9479" width="5.44140625" style="505" customWidth="1"/>
    <col min="9480" max="9480" width="0.44140625" style="505" customWidth="1"/>
    <col min="9481" max="9482" width="5.88671875" style="505" customWidth="1"/>
    <col min="9483" max="9483" width="0.33203125" style="505" customWidth="1"/>
    <col min="9484" max="9485" width="6.33203125" style="505" customWidth="1"/>
    <col min="9486" max="9728" width="8.88671875" style="505"/>
    <col min="9729" max="9729" width="1.88671875" style="505" customWidth="1"/>
    <col min="9730" max="9730" width="24" style="505" customWidth="1"/>
    <col min="9731" max="9732" width="5.44140625" style="505" customWidth="1"/>
    <col min="9733" max="9733" width="0.44140625" style="505" customWidth="1"/>
    <col min="9734" max="9735" width="5.44140625" style="505" customWidth="1"/>
    <col min="9736" max="9736" width="0.44140625" style="505" customWidth="1"/>
    <col min="9737" max="9738" width="5.88671875" style="505" customWidth="1"/>
    <col min="9739" max="9739" width="0.33203125" style="505" customWidth="1"/>
    <col min="9740" max="9741" width="6.33203125" style="505" customWidth="1"/>
    <col min="9742" max="9984" width="8.88671875" style="505"/>
    <col min="9985" max="9985" width="1.88671875" style="505" customWidth="1"/>
    <col min="9986" max="9986" width="24" style="505" customWidth="1"/>
    <col min="9987" max="9988" width="5.44140625" style="505" customWidth="1"/>
    <col min="9989" max="9989" width="0.44140625" style="505" customWidth="1"/>
    <col min="9990" max="9991" width="5.44140625" style="505" customWidth="1"/>
    <col min="9992" max="9992" width="0.44140625" style="505" customWidth="1"/>
    <col min="9993" max="9994" width="5.88671875" style="505" customWidth="1"/>
    <col min="9995" max="9995" width="0.33203125" style="505" customWidth="1"/>
    <col min="9996" max="9997" width="6.33203125" style="505" customWidth="1"/>
    <col min="9998" max="10240" width="8.88671875" style="505"/>
    <col min="10241" max="10241" width="1.88671875" style="505" customWidth="1"/>
    <col min="10242" max="10242" width="24" style="505" customWidth="1"/>
    <col min="10243" max="10244" width="5.44140625" style="505" customWidth="1"/>
    <col min="10245" max="10245" width="0.44140625" style="505" customWidth="1"/>
    <col min="10246" max="10247" width="5.44140625" style="505" customWidth="1"/>
    <col min="10248" max="10248" width="0.44140625" style="505" customWidth="1"/>
    <col min="10249" max="10250" width="5.88671875" style="505" customWidth="1"/>
    <col min="10251" max="10251" width="0.33203125" style="505" customWidth="1"/>
    <col min="10252" max="10253" width="6.33203125" style="505" customWidth="1"/>
    <col min="10254" max="10496" width="8.88671875" style="505"/>
    <col min="10497" max="10497" width="1.88671875" style="505" customWidth="1"/>
    <col min="10498" max="10498" width="24" style="505" customWidth="1"/>
    <col min="10499" max="10500" width="5.44140625" style="505" customWidth="1"/>
    <col min="10501" max="10501" width="0.44140625" style="505" customWidth="1"/>
    <col min="10502" max="10503" width="5.44140625" style="505" customWidth="1"/>
    <col min="10504" max="10504" width="0.44140625" style="505" customWidth="1"/>
    <col min="10505" max="10506" width="5.88671875" style="505" customWidth="1"/>
    <col min="10507" max="10507" width="0.33203125" style="505" customWidth="1"/>
    <col min="10508" max="10509" width="6.33203125" style="505" customWidth="1"/>
    <col min="10510" max="10752" width="8.88671875" style="505"/>
    <col min="10753" max="10753" width="1.88671875" style="505" customWidth="1"/>
    <col min="10754" max="10754" width="24" style="505" customWidth="1"/>
    <col min="10755" max="10756" width="5.44140625" style="505" customWidth="1"/>
    <col min="10757" max="10757" width="0.44140625" style="505" customWidth="1"/>
    <col min="10758" max="10759" width="5.44140625" style="505" customWidth="1"/>
    <col min="10760" max="10760" width="0.44140625" style="505" customWidth="1"/>
    <col min="10761" max="10762" width="5.88671875" style="505" customWidth="1"/>
    <col min="10763" max="10763" width="0.33203125" style="505" customWidth="1"/>
    <col min="10764" max="10765" width="6.33203125" style="505" customWidth="1"/>
    <col min="10766" max="11008" width="8.88671875" style="505"/>
    <col min="11009" max="11009" width="1.88671875" style="505" customWidth="1"/>
    <col min="11010" max="11010" width="24" style="505" customWidth="1"/>
    <col min="11011" max="11012" width="5.44140625" style="505" customWidth="1"/>
    <col min="11013" max="11013" width="0.44140625" style="505" customWidth="1"/>
    <col min="11014" max="11015" width="5.44140625" style="505" customWidth="1"/>
    <col min="11016" max="11016" width="0.44140625" style="505" customWidth="1"/>
    <col min="11017" max="11018" width="5.88671875" style="505" customWidth="1"/>
    <col min="11019" max="11019" width="0.33203125" style="505" customWidth="1"/>
    <col min="11020" max="11021" width="6.33203125" style="505" customWidth="1"/>
    <col min="11022" max="11264" width="8.88671875" style="505"/>
    <col min="11265" max="11265" width="1.88671875" style="505" customWidth="1"/>
    <col min="11266" max="11266" width="24" style="505" customWidth="1"/>
    <col min="11267" max="11268" width="5.44140625" style="505" customWidth="1"/>
    <col min="11269" max="11269" width="0.44140625" style="505" customWidth="1"/>
    <col min="11270" max="11271" width="5.44140625" style="505" customWidth="1"/>
    <col min="11272" max="11272" width="0.44140625" style="505" customWidth="1"/>
    <col min="11273" max="11274" width="5.88671875" style="505" customWidth="1"/>
    <col min="11275" max="11275" width="0.33203125" style="505" customWidth="1"/>
    <col min="11276" max="11277" width="6.33203125" style="505" customWidth="1"/>
    <col min="11278" max="11520" width="8.88671875" style="505"/>
    <col min="11521" max="11521" width="1.88671875" style="505" customWidth="1"/>
    <col min="11522" max="11522" width="24" style="505" customWidth="1"/>
    <col min="11523" max="11524" width="5.44140625" style="505" customWidth="1"/>
    <col min="11525" max="11525" width="0.44140625" style="505" customWidth="1"/>
    <col min="11526" max="11527" width="5.44140625" style="505" customWidth="1"/>
    <col min="11528" max="11528" width="0.44140625" style="505" customWidth="1"/>
    <col min="11529" max="11530" width="5.88671875" style="505" customWidth="1"/>
    <col min="11531" max="11531" width="0.33203125" style="505" customWidth="1"/>
    <col min="11532" max="11533" width="6.33203125" style="505" customWidth="1"/>
    <col min="11534" max="11776" width="8.88671875" style="505"/>
    <col min="11777" max="11777" width="1.88671875" style="505" customWidth="1"/>
    <col min="11778" max="11778" width="24" style="505" customWidth="1"/>
    <col min="11779" max="11780" width="5.44140625" style="505" customWidth="1"/>
    <col min="11781" max="11781" width="0.44140625" style="505" customWidth="1"/>
    <col min="11782" max="11783" width="5.44140625" style="505" customWidth="1"/>
    <col min="11784" max="11784" width="0.44140625" style="505" customWidth="1"/>
    <col min="11785" max="11786" width="5.88671875" style="505" customWidth="1"/>
    <col min="11787" max="11787" width="0.33203125" style="505" customWidth="1"/>
    <col min="11788" max="11789" width="6.33203125" style="505" customWidth="1"/>
    <col min="11790" max="12032" width="8.88671875" style="505"/>
    <col min="12033" max="12033" width="1.88671875" style="505" customWidth="1"/>
    <col min="12034" max="12034" width="24" style="505" customWidth="1"/>
    <col min="12035" max="12036" width="5.44140625" style="505" customWidth="1"/>
    <col min="12037" max="12037" width="0.44140625" style="505" customWidth="1"/>
    <col min="12038" max="12039" width="5.44140625" style="505" customWidth="1"/>
    <col min="12040" max="12040" width="0.44140625" style="505" customWidth="1"/>
    <col min="12041" max="12042" width="5.88671875" style="505" customWidth="1"/>
    <col min="12043" max="12043" width="0.33203125" style="505" customWidth="1"/>
    <col min="12044" max="12045" width="6.33203125" style="505" customWidth="1"/>
    <col min="12046" max="12288" width="8.88671875" style="505"/>
    <col min="12289" max="12289" width="1.88671875" style="505" customWidth="1"/>
    <col min="12290" max="12290" width="24" style="505" customWidth="1"/>
    <col min="12291" max="12292" width="5.44140625" style="505" customWidth="1"/>
    <col min="12293" max="12293" width="0.44140625" style="505" customWidth="1"/>
    <col min="12294" max="12295" width="5.44140625" style="505" customWidth="1"/>
    <col min="12296" max="12296" width="0.44140625" style="505" customWidth="1"/>
    <col min="12297" max="12298" width="5.88671875" style="505" customWidth="1"/>
    <col min="12299" max="12299" width="0.33203125" style="505" customWidth="1"/>
    <col min="12300" max="12301" width="6.33203125" style="505" customWidth="1"/>
    <col min="12302" max="12544" width="8.88671875" style="505"/>
    <col min="12545" max="12545" width="1.88671875" style="505" customWidth="1"/>
    <col min="12546" max="12546" width="24" style="505" customWidth="1"/>
    <col min="12547" max="12548" width="5.44140625" style="505" customWidth="1"/>
    <col min="12549" max="12549" width="0.44140625" style="505" customWidth="1"/>
    <col min="12550" max="12551" width="5.44140625" style="505" customWidth="1"/>
    <col min="12552" max="12552" width="0.44140625" style="505" customWidth="1"/>
    <col min="12553" max="12554" width="5.88671875" style="505" customWidth="1"/>
    <col min="12555" max="12555" width="0.33203125" style="505" customWidth="1"/>
    <col min="12556" max="12557" width="6.33203125" style="505" customWidth="1"/>
    <col min="12558" max="12800" width="8.88671875" style="505"/>
    <col min="12801" max="12801" width="1.88671875" style="505" customWidth="1"/>
    <col min="12802" max="12802" width="24" style="505" customWidth="1"/>
    <col min="12803" max="12804" width="5.44140625" style="505" customWidth="1"/>
    <col min="12805" max="12805" width="0.44140625" style="505" customWidth="1"/>
    <col min="12806" max="12807" width="5.44140625" style="505" customWidth="1"/>
    <col min="12808" max="12808" width="0.44140625" style="505" customWidth="1"/>
    <col min="12809" max="12810" width="5.88671875" style="505" customWidth="1"/>
    <col min="12811" max="12811" width="0.33203125" style="505" customWidth="1"/>
    <col min="12812" max="12813" width="6.33203125" style="505" customWidth="1"/>
    <col min="12814" max="13056" width="8.88671875" style="505"/>
    <col min="13057" max="13057" width="1.88671875" style="505" customWidth="1"/>
    <col min="13058" max="13058" width="24" style="505" customWidth="1"/>
    <col min="13059" max="13060" width="5.44140625" style="505" customWidth="1"/>
    <col min="13061" max="13061" width="0.44140625" style="505" customWidth="1"/>
    <col min="13062" max="13063" width="5.44140625" style="505" customWidth="1"/>
    <col min="13064" max="13064" width="0.44140625" style="505" customWidth="1"/>
    <col min="13065" max="13066" width="5.88671875" style="505" customWidth="1"/>
    <col min="13067" max="13067" width="0.33203125" style="505" customWidth="1"/>
    <col min="13068" max="13069" width="6.33203125" style="505" customWidth="1"/>
    <col min="13070" max="13312" width="8.88671875" style="505"/>
    <col min="13313" max="13313" width="1.88671875" style="505" customWidth="1"/>
    <col min="13314" max="13314" width="24" style="505" customWidth="1"/>
    <col min="13315" max="13316" width="5.44140625" style="505" customWidth="1"/>
    <col min="13317" max="13317" width="0.44140625" style="505" customWidth="1"/>
    <col min="13318" max="13319" width="5.44140625" style="505" customWidth="1"/>
    <col min="13320" max="13320" width="0.44140625" style="505" customWidth="1"/>
    <col min="13321" max="13322" width="5.88671875" style="505" customWidth="1"/>
    <col min="13323" max="13323" width="0.33203125" style="505" customWidth="1"/>
    <col min="13324" max="13325" width="6.33203125" style="505" customWidth="1"/>
    <col min="13326" max="13568" width="8.88671875" style="505"/>
    <col min="13569" max="13569" width="1.88671875" style="505" customWidth="1"/>
    <col min="13570" max="13570" width="24" style="505" customWidth="1"/>
    <col min="13571" max="13572" width="5.44140625" style="505" customWidth="1"/>
    <col min="13573" max="13573" width="0.44140625" style="505" customWidth="1"/>
    <col min="13574" max="13575" width="5.44140625" style="505" customWidth="1"/>
    <col min="13576" max="13576" width="0.44140625" style="505" customWidth="1"/>
    <col min="13577" max="13578" width="5.88671875" style="505" customWidth="1"/>
    <col min="13579" max="13579" width="0.33203125" style="505" customWidth="1"/>
    <col min="13580" max="13581" width="6.33203125" style="505" customWidth="1"/>
    <col min="13582" max="13824" width="8.88671875" style="505"/>
    <col min="13825" max="13825" width="1.88671875" style="505" customWidth="1"/>
    <col min="13826" max="13826" width="24" style="505" customWidth="1"/>
    <col min="13827" max="13828" width="5.44140625" style="505" customWidth="1"/>
    <col min="13829" max="13829" width="0.44140625" style="505" customWidth="1"/>
    <col min="13830" max="13831" width="5.44140625" style="505" customWidth="1"/>
    <col min="13832" max="13832" width="0.44140625" style="505" customWidth="1"/>
    <col min="13833" max="13834" width="5.88671875" style="505" customWidth="1"/>
    <col min="13835" max="13835" width="0.33203125" style="505" customWidth="1"/>
    <col min="13836" max="13837" width="6.33203125" style="505" customWidth="1"/>
    <col min="13838" max="14080" width="8.88671875" style="505"/>
    <col min="14081" max="14081" width="1.88671875" style="505" customWidth="1"/>
    <col min="14082" max="14082" width="24" style="505" customWidth="1"/>
    <col min="14083" max="14084" width="5.44140625" style="505" customWidth="1"/>
    <col min="14085" max="14085" width="0.44140625" style="505" customWidth="1"/>
    <col min="14086" max="14087" width="5.44140625" style="505" customWidth="1"/>
    <col min="14088" max="14088" width="0.44140625" style="505" customWidth="1"/>
    <col min="14089" max="14090" width="5.88671875" style="505" customWidth="1"/>
    <col min="14091" max="14091" width="0.33203125" style="505" customWidth="1"/>
    <col min="14092" max="14093" width="6.33203125" style="505" customWidth="1"/>
    <col min="14094" max="14336" width="8.88671875" style="505"/>
    <col min="14337" max="14337" width="1.88671875" style="505" customWidth="1"/>
    <col min="14338" max="14338" width="24" style="505" customWidth="1"/>
    <col min="14339" max="14340" width="5.44140625" style="505" customWidth="1"/>
    <col min="14341" max="14341" width="0.44140625" style="505" customWidth="1"/>
    <col min="14342" max="14343" width="5.44140625" style="505" customWidth="1"/>
    <col min="14344" max="14344" width="0.44140625" style="505" customWidth="1"/>
    <col min="14345" max="14346" width="5.88671875" style="505" customWidth="1"/>
    <col min="14347" max="14347" width="0.33203125" style="505" customWidth="1"/>
    <col min="14348" max="14349" width="6.33203125" style="505" customWidth="1"/>
    <col min="14350" max="14592" width="8.88671875" style="505"/>
    <col min="14593" max="14593" width="1.88671875" style="505" customWidth="1"/>
    <col min="14594" max="14594" width="24" style="505" customWidth="1"/>
    <col min="14595" max="14596" width="5.44140625" style="505" customWidth="1"/>
    <col min="14597" max="14597" width="0.44140625" style="505" customWidth="1"/>
    <col min="14598" max="14599" width="5.44140625" style="505" customWidth="1"/>
    <col min="14600" max="14600" width="0.44140625" style="505" customWidth="1"/>
    <col min="14601" max="14602" width="5.88671875" style="505" customWidth="1"/>
    <col min="14603" max="14603" width="0.33203125" style="505" customWidth="1"/>
    <col min="14604" max="14605" width="6.33203125" style="505" customWidth="1"/>
    <col min="14606" max="14848" width="8.88671875" style="505"/>
    <col min="14849" max="14849" width="1.88671875" style="505" customWidth="1"/>
    <col min="14850" max="14850" width="24" style="505" customWidth="1"/>
    <col min="14851" max="14852" width="5.44140625" style="505" customWidth="1"/>
    <col min="14853" max="14853" width="0.44140625" style="505" customWidth="1"/>
    <col min="14854" max="14855" width="5.44140625" style="505" customWidth="1"/>
    <col min="14856" max="14856" width="0.44140625" style="505" customWidth="1"/>
    <col min="14857" max="14858" width="5.88671875" style="505" customWidth="1"/>
    <col min="14859" max="14859" width="0.33203125" style="505" customWidth="1"/>
    <col min="14860" max="14861" width="6.33203125" style="505" customWidth="1"/>
    <col min="14862" max="15104" width="8.88671875" style="505"/>
    <col min="15105" max="15105" width="1.88671875" style="505" customWidth="1"/>
    <col min="15106" max="15106" width="24" style="505" customWidth="1"/>
    <col min="15107" max="15108" width="5.44140625" style="505" customWidth="1"/>
    <col min="15109" max="15109" width="0.44140625" style="505" customWidth="1"/>
    <col min="15110" max="15111" width="5.44140625" style="505" customWidth="1"/>
    <col min="15112" max="15112" width="0.44140625" style="505" customWidth="1"/>
    <col min="15113" max="15114" width="5.88671875" style="505" customWidth="1"/>
    <col min="15115" max="15115" width="0.33203125" style="505" customWidth="1"/>
    <col min="15116" max="15117" width="6.33203125" style="505" customWidth="1"/>
    <col min="15118" max="15360" width="8.88671875" style="505"/>
    <col min="15361" max="15361" width="1.88671875" style="505" customWidth="1"/>
    <col min="15362" max="15362" width="24" style="505" customWidth="1"/>
    <col min="15363" max="15364" width="5.44140625" style="505" customWidth="1"/>
    <col min="15365" max="15365" width="0.44140625" style="505" customWidth="1"/>
    <col min="15366" max="15367" width="5.44140625" style="505" customWidth="1"/>
    <col min="15368" max="15368" width="0.44140625" style="505" customWidth="1"/>
    <col min="15369" max="15370" width="5.88671875" style="505" customWidth="1"/>
    <col min="15371" max="15371" width="0.33203125" style="505" customWidth="1"/>
    <col min="15372" max="15373" width="6.33203125" style="505" customWidth="1"/>
    <col min="15374" max="15616" width="8.88671875" style="505"/>
    <col min="15617" max="15617" width="1.88671875" style="505" customWidth="1"/>
    <col min="15618" max="15618" width="24" style="505" customWidth="1"/>
    <col min="15619" max="15620" width="5.44140625" style="505" customWidth="1"/>
    <col min="15621" max="15621" width="0.44140625" style="505" customWidth="1"/>
    <col min="15622" max="15623" width="5.44140625" style="505" customWidth="1"/>
    <col min="15624" max="15624" width="0.44140625" style="505" customWidth="1"/>
    <col min="15625" max="15626" width="5.88671875" style="505" customWidth="1"/>
    <col min="15627" max="15627" width="0.33203125" style="505" customWidth="1"/>
    <col min="15628" max="15629" width="6.33203125" style="505" customWidth="1"/>
    <col min="15630" max="15872" width="8.88671875" style="505"/>
    <col min="15873" max="15873" width="1.88671875" style="505" customWidth="1"/>
    <col min="15874" max="15874" width="24" style="505" customWidth="1"/>
    <col min="15875" max="15876" width="5.44140625" style="505" customWidth="1"/>
    <col min="15877" max="15877" width="0.44140625" style="505" customWidth="1"/>
    <col min="15878" max="15879" width="5.44140625" style="505" customWidth="1"/>
    <col min="15880" max="15880" width="0.44140625" style="505" customWidth="1"/>
    <col min="15881" max="15882" width="5.88671875" style="505" customWidth="1"/>
    <col min="15883" max="15883" width="0.33203125" style="505" customWidth="1"/>
    <col min="15884" max="15885" width="6.33203125" style="505" customWidth="1"/>
    <col min="15886" max="16128" width="8.88671875" style="505"/>
    <col min="16129" max="16129" width="1.88671875" style="505" customWidth="1"/>
    <col min="16130" max="16130" width="24" style="505" customWidth="1"/>
    <col min="16131" max="16132" width="5.44140625" style="505" customWidth="1"/>
    <col min="16133" max="16133" width="0.44140625" style="505" customWidth="1"/>
    <col min="16134" max="16135" width="5.44140625" style="505" customWidth="1"/>
    <col min="16136" max="16136" width="0.44140625" style="505" customWidth="1"/>
    <col min="16137" max="16138" width="5.88671875" style="505" customWidth="1"/>
    <col min="16139" max="16139" width="0.33203125" style="505" customWidth="1"/>
    <col min="16140" max="16141" width="6.33203125" style="505" customWidth="1"/>
    <col min="16142" max="16384" width="8.88671875" style="505"/>
  </cols>
  <sheetData>
    <row r="1" spans="1:13" ht="20.100000000000001" customHeight="1">
      <c r="A1" s="722" t="s">
        <v>654</v>
      </c>
      <c r="B1" s="539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3" ht="20.100000000000001" customHeight="1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</row>
    <row r="3" spans="1:13" s="532" customFormat="1" ht="20.100000000000001" customHeight="1">
      <c r="A3" s="525"/>
      <c r="B3" s="536"/>
      <c r="C3" s="525"/>
      <c r="D3" s="525"/>
      <c r="E3" s="525"/>
      <c r="F3" s="525"/>
      <c r="G3" s="535"/>
      <c r="H3" s="535"/>
      <c r="I3" s="535"/>
      <c r="J3" s="534"/>
      <c r="K3" s="534"/>
      <c r="L3" s="534"/>
      <c r="M3" s="533" t="s">
        <v>552</v>
      </c>
    </row>
    <row r="4" spans="1:13" ht="18" customHeight="1">
      <c r="A4" s="531"/>
      <c r="B4" s="530"/>
      <c r="C4" s="874" t="s">
        <v>129</v>
      </c>
      <c r="D4" s="874"/>
      <c r="E4" s="529"/>
      <c r="F4" s="874" t="s">
        <v>128</v>
      </c>
      <c r="G4" s="874"/>
      <c r="H4" s="874"/>
      <c r="I4" s="874" t="s">
        <v>551</v>
      </c>
      <c r="J4" s="874"/>
      <c r="K4" s="528"/>
      <c r="L4" s="874" t="s">
        <v>550</v>
      </c>
      <c r="M4" s="874"/>
    </row>
    <row r="5" spans="1:13" ht="18" customHeight="1">
      <c r="A5" s="284"/>
      <c r="B5" s="524"/>
      <c r="C5" s="875" t="s">
        <v>126</v>
      </c>
      <c r="D5" s="875"/>
      <c r="E5" s="527"/>
      <c r="F5" s="875" t="s">
        <v>125</v>
      </c>
      <c r="G5" s="875"/>
      <c r="H5" s="875"/>
      <c r="I5" s="875" t="s">
        <v>149</v>
      </c>
      <c r="J5" s="875"/>
      <c r="K5" s="525"/>
      <c r="L5" s="875" t="s">
        <v>149</v>
      </c>
      <c r="M5" s="875"/>
    </row>
    <row r="6" spans="1:13" ht="18" customHeight="1">
      <c r="A6" s="284"/>
      <c r="B6" s="524"/>
      <c r="C6" s="871" t="s">
        <v>497</v>
      </c>
      <c r="D6" s="871"/>
      <c r="E6" s="527"/>
      <c r="F6" s="871" t="s">
        <v>497</v>
      </c>
      <c r="G6" s="871"/>
      <c r="H6" s="526"/>
      <c r="I6" s="871" t="s">
        <v>405</v>
      </c>
      <c r="J6" s="871"/>
      <c r="K6" s="525"/>
      <c r="L6" s="871" t="s">
        <v>405</v>
      </c>
      <c r="M6" s="871"/>
    </row>
    <row r="7" spans="1:13" ht="18" customHeight="1">
      <c r="A7" s="284"/>
      <c r="B7" s="524"/>
      <c r="C7" s="522" t="s">
        <v>242</v>
      </c>
      <c r="D7" s="522" t="s">
        <v>241</v>
      </c>
      <c r="E7" s="522"/>
      <c r="F7" s="523" t="s">
        <v>242</v>
      </c>
      <c r="G7" s="522" t="s">
        <v>241</v>
      </c>
      <c r="H7" s="522"/>
      <c r="I7" s="523" t="s">
        <v>242</v>
      </c>
      <c r="J7" s="522" t="s">
        <v>241</v>
      </c>
      <c r="K7" s="522"/>
      <c r="L7" s="521" t="s">
        <v>242</v>
      </c>
      <c r="M7" s="521" t="s">
        <v>241</v>
      </c>
    </row>
    <row r="8" spans="1:13" ht="20.100000000000001" customHeight="1">
      <c r="A8" s="284"/>
      <c r="B8" s="520"/>
      <c r="C8" s="284"/>
      <c r="D8" s="284"/>
      <c r="E8" s="284"/>
      <c r="F8" s="284"/>
      <c r="G8" s="284"/>
      <c r="H8" s="284"/>
      <c r="I8" s="510"/>
      <c r="J8" s="510"/>
      <c r="K8" s="510"/>
      <c r="L8" s="510"/>
      <c r="M8" s="510"/>
    </row>
    <row r="9" spans="1:13" s="519" customFormat="1" ht="18" customHeight="1">
      <c r="A9" s="872" t="s">
        <v>240</v>
      </c>
      <c r="B9" s="872"/>
      <c r="C9" s="282"/>
      <c r="D9" s="283">
        <v>21600</v>
      </c>
      <c r="E9" s="282"/>
      <c r="F9" s="282"/>
      <c r="G9" s="283">
        <v>122721.38570100001</v>
      </c>
      <c r="H9" s="282"/>
      <c r="I9" s="515"/>
      <c r="J9" s="515">
        <v>108.53023091697314</v>
      </c>
      <c r="K9" s="515"/>
      <c r="L9" s="515"/>
      <c r="M9" s="515">
        <v>107.34823527313169</v>
      </c>
    </row>
    <row r="10" spans="1:13" ht="18" customHeight="1">
      <c r="A10" s="284"/>
      <c r="B10" s="518" t="s">
        <v>239</v>
      </c>
      <c r="C10" s="284"/>
      <c r="D10" s="283">
        <v>6657</v>
      </c>
      <c r="E10" s="282"/>
      <c r="F10" s="282"/>
      <c r="G10" s="283">
        <v>36821.191997000016</v>
      </c>
      <c r="H10" s="282"/>
      <c r="I10" s="515"/>
      <c r="J10" s="515">
        <v>110.17004696604214</v>
      </c>
      <c r="K10" s="510"/>
      <c r="L10" s="515"/>
      <c r="M10" s="515">
        <v>110.83920566199725</v>
      </c>
    </row>
    <row r="11" spans="1:13" ht="18" customHeight="1">
      <c r="A11" s="284"/>
      <c r="B11" s="518" t="s">
        <v>238</v>
      </c>
      <c r="C11" s="284"/>
      <c r="D11" s="283">
        <v>14943</v>
      </c>
      <c r="E11" s="283"/>
      <c r="F11" s="283"/>
      <c r="G11" s="283">
        <v>85900.19370399999</v>
      </c>
      <c r="H11" s="283"/>
      <c r="I11" s="515"/>
      <c r="J11" s="515">
        <v>107.81531851876845</v>
      </c>
      <c r="K11" s="510"/>
      <c r="L11" s="515"/>
      <c r="M11" s="515">
        <v>105.91826399377253</v>
      </c>
    </row>
    <row r="12" spans="1:13" ht="18" customHeight="1">
      <c r="A12" s="284"/>
      <c r="B12" s="517" t="s">
        <v>237</v>
      </c>
      <c r="C12" s="284"/>
      <c r="D12" s="285">
        <v>143</v>
      </c>
      <c r="E12" s="284"/>
      <c r="F12" s="284"/>
      <c r="G12" s="285">
        <v>1032.5509219999999</v>
      </c>
      <c r="H12" s="284"/>
      <c r="I12" s="510"/>
      <c r="J12" s="510">
        <v>78.263297797654928</v>
      </c>
      <c r="K12" s="510"/>
      <c r="L12" s="515"/>
      <c r="M12" s="510">
        <v>98.335454191938794</v>
      </c>
    </row>
    <row r="13" spans="1:13" ht="18" customHeight="1">
      <c r="A13" s="284"/>
      <c r="B13" s="516" t="s">
        <v>236</v>
      </c>
      <c r="C13" s="284"/>
      <c r="D13" s="285">
        <v>14800</v>
      </c>
      <c r="E13" s="285"/>
      <c r="F13" s="285"/>
      <c r="G13" s="285">
        <v>84867</v>
      </c>
      <c r="H13" s="284"/>
      <c r="I13" s="510"/>
      <c r="J13" s="510">
        <v>108.21011312610879</v>
      </c>
      <c r="K13" s="510"/>
      <c r="L13" s="515"/>
      <c r="M13" s="510">
        <v>106.0177284398943</v>
      </c>
    </row>
    <row r="14" spans="1:13" ht="18" customHeight="1">
      <c r="A14" s="873" t="s">
        <v>549</v>
      </c>
      <c r="B14" s="873"/>
      <c r="C14" s="284"/>
      <c r="D14" s="284"/>
      <c r="E14" s="284"/>
      <c r="F14" s="284"/>
      <c r="G14" s="284"/>
      <c r="H14" s="284"/>
      <c r="I14" s="510"/>
      <c r="J14" s="510"/>
      <c r="K14" s="510"/>
      <c r="L14" s="510"/>
      <c r="M14" s="510"/>
    </row>
    <row r="15" spans="1:13" ht="18" customHeight="1">
      <c r="A15" s="284"/>
      <c r="B15" s="513" t="s">
        <v>235</v>
      </c>
      <c r="C15" s="285"/>
      <c r="D15" s="285">
        <v>750</v>
      </c>
      <c r="E15" s="285">
        <v>0</v>
      </c>
      <c r="F15" s="285"/>
      <c r="G15" s="285">
        <v>3933.7971240000002</v>
      </c>
      <c r="H15" s="285"/>
      <c r="I15" s="510"/>
      <c r="J15" s="510">
        <v>98.752850514197135</v>
      </c>
      <c r="K15" s="510"/>
      <c r="L15" s="510"/>
      <c r="M15" s="510">
        <v>99.234125829654232</v>
      </c>
    </row>
    <row r="16" spans="1:13" ht="18" customHeight="1">
      <c r="A16" s="284"/>
      <c r="B16" s="513" t="s">
        <v>234</v>
      </c>
      <c r="C16" s="285"/>
      <c r="D16" s="285">
        <v>320</v>
      </c>
      <c r="E16" s="285">
        <v>0</v>
      </c>
      <c r="F16" s="285"/>
      <c r="G16" s="285">
        <v>2082.1140260000002</v>
      </c>
      <c r="H16" s="285"/>
      <c r="I16" s="510"/>
      <c r="J16" s="510">
        <v>99.17936790453561</v>
      </c>
      <c r="K16" s="510"/>
      <c r="L16" s="510"/>
      <c r="M16" s="510">
        <v>104.96091681495554</v>
      </c>
    </row>
    <row r="17" spans="1:13" ht="18" customHeight="1">
      <c r="A17" s="284"/>
      <c r="B17" s="513" t="s">
        <v>233</v>
      </c>
      <c r="C17" s="285">
        <v>40</v>
      </c>
      <c r="D17" s="285">
        <v>283.95938461538458</v>
      </c>
      <c r="E17" s="285">
        <v>0</v>
      </c>
      <c r="F17" s="285">
        <v>196.172</v>
      </c>
      <c r="G17" s="285">
        <v>1495.7041176153846</v>
      </c>
      <c r="H17" s="285"/>
      <c r="I17" s="510">
        <v>125.32898859506203</v>
      </c>
      <c r="J17" s="510">
        <v>97.13561934325908</v>
      </c>
      <c r="K17" s="510"/>
      <c r="L17" s="510">
        <v>112.46073058313651</v>
      </c>
      <c r="M17" s="510">
        <v>88.221965841744137</v>
      </c>
    </row>
    <row r="18" spans="1:13" ht="18" customHeight="1">
      <c r="A18" s="284"/>
      <c r="B18" s="513" t="s">
        <v>232</v>
      </c>
      <c r="C18" s="285">
        <v>150.02600000000001</v>
      </c>
      <c r="D18" s="285">
        <v>250</v>
      </c>
      <c r="E18" s="285">
        <v>0</v>
      </c>
      <c r="F18" s="285">
        <v>927.78400000000011</v>
      </c>
      <c r="G18" s="285">
        <v>1580.1879650000001</v>
      </c>
      <c r="H18" s="285"/>
      <c r="I18" s="510">
        <v>96.256279633776259</v>
      </c>
      <c r="J18" s="510">
        <v>84.253023895792083</v>
      </c>
      <c r="K18" s="510"/>
      <c r="L18" s="510">
        <v>89.369834511722885</v>
      </c>
      <c r="M18" s="510">
        <v>78.910858315678297</v>
      </c>
    </row>
    <row r="19" spans="1:13" ht="18" customHeight="1">
      <c r="A19" s="284"/>
      <c r="B19" s="513" t="s">
        <v>231</v>
      </c>
      <c r="C19" s="285">
        <v>10.084</v>
      </c>
      <c r="D19" s="285">
        <v>17.143936</v>
      </c>
      <c r="E19" s="285">
        <v>0</v>
      </c>
      <c r="F19" s="285">
        <v>56.778999999999996</v>
      </c>
      <c r="G19" s="285">
        <v>98.024692000000002</v>
      </c>
      <c r="H19" s="285"/>
      <c r="I19" s="510">
        <v>87.006039689387407</v>
      </c>
      <c r="J19" s="510">
        <v>84.648809078549533</v>
      </c>
      <c r="K19" s="510"/>
      <c r="L19" s="510">
        <v>100.6505708005389</v>
      </c>
      <c r="M19" s="510">
        <v>107.65202438222508</v>
      </c>
    </row>
    <row r="20" spans="1:13" ht="18" customHeight="1">
      <c r="A20" s="284"/>
      <c r="B20" s="513" t="s">
        <v>230</v>
      </c>
      <c r="C20" s="285">
        <v>35</v>
      </c>
      <c r="D20" s="285">
        <v>84.668625675921987</v>
      </c>
      <c r="E20" s="285">
        <v>0</v>
      </c>
      <c r="F20" s="285">
        <v>180.917</v>
      </c>
      <c r="G20" s="285">
        <v>461.04174667592201</v>
      </c>
      <c r="H20" s="285"/>
      <c r="I20" s="510">
        <v>158.4929583842775</v>
      </c>
      <c r="J20" s="510">
        <v>119.55618093025791</v>
      </c>
      <c r="K20" s="510"/>
      <c r="L20" s="510">
        <v>137.24965102870667</v>
      </c>
      <c r="M20" s="510">
        <v>101.92898089698248</v>
      </c>
    </row>
    <row r="21" spans="1:13" ht="18" customHeight="1">
      <c r="A21" s="284"/>
      <c r="B21" s="514" t="s">
        <v>229</v>
      </c>
      <c r="C21" s="285">
        <v>620</v>
      </c>
      <c r="D21" s="285">
        <v>272.23932371432898</v>
      </c>
      <c r="E21" s="285">
        <v>0</v>
      </c>
      <c r="F21" s="285">
        <v>3379.886</v>
      </c>
      <c r="G21" s="285">
        <v>1456.7415857143289</v>
      </c>
      <c r="H21" s="285"/>
      <c r="I21" s="510">
        <v>115.65891067960803</v>
      </c>
      <c r="J21" s="510">
        <v>97.185829840400913</v>
      </c>
      <c r="K21" s="510"/>
      <c r="L21" s="510">
        <v>97.084494508796197</v>
      </c>
      <c r="M21" s="510">
        <v>82.409844388809603</v>
      </c>
    </row>
    <row r="22" spans="1:13" ht="18" customHeight="1">
      <c r="A22" s="284"/>
      <c r="B22" s="513" t="s">
        <v>228</v>
      </c>
      <c r="C22" s="285">
        <v>150</v>
      </c>
      <c r="D22" s="285">
        <v>57.940787985325585</v>
      </c>
      <c r="E22" s="285">
        <v>0</v>
      </c>
      <c r="F22" s="285">
        <v>1212.28</v>
      </c>
      <c r="G22" s="285">
        <v>466.95583198532557</v>
      </c>
      <c r="H22" s="285"/>
      <c r="I22" s="510">
        <v>88.817834621191935</v>
      </c>
      <c r="J22" s="510">
        <v>74.80232583956797</v>
      </c>
      <c r="K22" s="510"/>
      <c r="L22" s="510">
        <v>82.270242831179999</v>
      </c>
      <c r="M22" s="510">
        <v>86.071408196256471</v>
      </c>
    </row>
    <row r="23" spans="1:13" ht="18" customHeight="1">
      <c r="A23" s="284"/>
      <c r="B23" s="513" t="s">
        <v>227</v>
      </c>
      <c r="C23" s="285">
        <v>250</v>
      </c>
      <c r="D23" s="285">
        <v>40</v>
      </c>
      <c r="E23" s="285">
        <v>0</v>
      </c>
      <c r="F23" s="285">
        <v>448.83299999999997</v>
      </c>
      <c r="G23" s="285">
        <v>70.021292339406372</v>
      </c>
      <c r="H23" s="285"/>
      <c r="I23" s="510">
        <v>176.7</v>
      </c>
      <c r="J23" s="510">
        <v>200.3</v>
      </c>
      <c r="K23" s="510"/>
      <c r="L23" s="510">
        <v>39.091434832366858</v>
      </c>
      <c r="M23" s="510">
        <v>45.686115532211844</v>
      </c>
    </row>
    <row r="24" spans="1:13" ht="18" customHeight="1">
      <c r="A24" s="284"/>
      <c r="B24" s="513" t="s">
        <v>226</v>
      </c>
      <c r="C24" s="285">
        <v>290</v>
      </c>
      <c r="D24" s="285">
        <v>143</v>
      </c>
      <c r="E24" s="285">
        <v>0</v>
      </c>
      <c r="F24" s="285">
        <v>2003.9</v>
      </c>
      <c r="G24" s="285">
        <v>1032.5509219999999</v>
      </c>
      <c r="H24" s="285"/>
      <c r="I24" s="510">
        <v>92.466233882178898</v>
      </c>
      <c r="J24" s="510">
        <v>78.263297797654928</v>
      </c>
      <c r="K24" s="510"/>
      <c r="L24" s="510">
        <v>106.42914009567417</v>
      </c>
      <c r="M24" s="510">
        <v>98.335454191938794</v>
      </c>
    </row>
    <row r="25" spans="1:13" ht="18" customHeight="1">
      <c r="A25" s="284"/>
      <c r="B25" s="513" t="s">
        <v>225</v>
      </c>
      <c r="C25" s="285">
        <v>300</v>
      </c>
      <c r="D25" s="285">
        <v>187.29325620229005</v>
      </c>
      <c r="E25" s="285">
        <v>0</v>
      </c>
      <c r="F25" s="285">
        <v>1757.424</v>
      </c>
      <c r="G25" s="285">
        <v>1089.26424020229</v>
      </c>
      <c r="H25" s="285"/>
      <c r="I25" s="510">
        <v>126.59776934730409</v>
      </c>
      <c r="J25" s="510">
        <v>119.49509787191668</v>
      </c>
      <c r="K25" s="510"/>
      <c r="L25" s="510">
        <v>109.16605947214141</v>
      </c>
      <c r="M25" s="510">
        <v>107.3429391953062</v>
      </c>
    </row>
    <row r="26" spans="1:13" ht="18" customHeight="1">
      <c r="A26" s="284"/>
      <c r="B26" s="513" t="s">
        <v>224</v>
      </c>
      <c r="C26" s="285"/>
      <c r="D26" s="285">
        <v>170</v>
      </c>
      <c r="E26" s="285">
        <v>0</v>
      </c>
      <c r="F26" s="285"/>
      <c r="G26" s="285">
        <v>1032.413896</v>
      </c>
      <c r="H26" s="285"/>
      <c r="I26" s="510"/>
      <c r="J26" s="510">
        <v>113.84306870929437</v>
      </c>
      <c r="K26" s="510"/>
      <c r="L26" s="510"/>
      <c r="M26" s="510">
        <v>131.37682299303913</v>
      </c>
    </row>
    <row r="27" spans="1:13" ht="18" customHeight="1">
      <c r="A27" s="284"/>
      <c r="B27" s="513" t="s">
        <v>223</v>
      </c>
      <c r="C27" s="285"/>
      <c r="D27" s="285">
        <v>115</v>
      </c>
      <c r="E27" s="285">
        <v>0</v>
      </c>
      <c r="F27" s="285"/>
      <c r="G27" s="285">
        <v>628.964383</v>
      </c>
      <c r="H27" s="285"/>
      <c r="I27" s="510"/>
      <c r="J27" s="510">
        <v>129.07730658761747</v>
      </c>
      <c r="K27" s="510"/>
      <c r="L27" s="510"/>
      <c r="M27" s="510">
        <v>123.19673697805304</v>
      </c>
    </row>
    <row r="28" spans="1:13" ht="18" customHeight="1">
      <c r="A28" s="284"/>
      <c r="B28" s="511" t="s">
        <v>548</v>
      </c>
      <c r="C28" s="285"/>
      <c r="D28" s="285">
        <v>280</v>
      </c>
      <c r="E28" s="285">
        <v>0</v>
      </c>
      <c r="F28" s="285"/>
      <c r="G28" s="285">
        <v>1664.1150540000001</v>
      </c>
      <c r="H28" s="285"/>
      <c r="I28" s="510"/>
      <c r="J28" s="510">
        <v>107.68250651339754</v>
      </c>
      <c r="K28" s="510"/>
      <c r="L28" s="510"/>
      <c r="M28" s="510">
        <v>115.72897444028236</v>
      </c>
    </row>
    <row r="29" spans="1:13" ht="18" customHeight="1">
      <c r="A29" s="284"/>
      <c r="B29" s="513" t="s">
        <v>221</v>
      </c>
      <c r="C29" s="285">
        <v>110</v>
      </c>
      <c r="D29" s="285">
        <v>155.06508746666665</v>
      </c>
      <c r="E29" s="285">
        <v>0</v>
      </c>
      <c r="F29" s="285">
        <v>601.65100000000007</v>
      </c>
      <c r="G29" s="285">
        <v>822.44308246666674</v>
      </c>
      <c r="H29" s="285"/>
      <c r="I29" s="510">
        <v>90.056899586556966</v>
      </c>
      <c r="J29" s="510">
        <v>89.483039444340832</v>
      </c>
      <c r="K29" s="510"/>
      <c r="L29" s="510">
        <v>106.60652838760664</v>
      </c>
      <c r="M29" s="510">
        <v>100.26535382533099</v>
      </c>
    </row>
    <row r="30" spans="1:13" ht="18" customHeight="1">
      <c r="A30" s="284"/>
      <c r="B30" s="511" t="s">
        <v>220</v>
      </c>
      <c r="C30" s="285"/>
      <c r="D30" s="285">
        <v>330</v>
      </c>
      <c r="E30" s="285">
        <v>0</v>
      </c>
      <c r="F30" s="285"/>
      <c r="G30" s="285">
        <v>1830.9161590000001</v>
      </c>
      <c r="H30" s="285"/>
      <c r="I30" s="510"/>
      <c r="J30" s="510">
        <v>112.25131690183589</v>
      </c>
      <c r="K30" s="510"/>
      <c r="L30" s="510"/>
      <c r="M30" s="510">
        <v>111.99434615152661</v>
      </c>
    </row>
    <row r="31" spans="1:13" ht="18" customHeight="1">
      <c r="A31" s="284"/>
      <c r="B31" s="511" t="s">
        <v>219</v>
      </c>
      <c r="C31" s="285"/>
      <c r="D31" s="285">
        <v>40</v>
      </c>
      <c r="E31" s="285">
        <v>0</v>
      </c>
      <c r="F31" s="285"/>
      <c r="G31" s="285">
        <v>227.41523900000001</v>
      </c>
      <c r="H31" s="285"/>
      <c r="I31" s="510"/>
      <c r="J31" s="510">
        <v>142.1695701957988</v>
      </c>
      <c r="K31" s="510"/>
      <c r="L31" s="510"/>
      <c r="M31" s="510">
        <v>141.0169054669893</v>
      </c>
    </row>
    <row r="32" spans="1:13" ht="18" customHeight="1">
      <c r="A32" s="284"/>
      <c r="B32" s="511" t="s">
        <v>218</v>
      </c>
      <c r="C32" s="285"/>
      <c r="D32" s="285">
        <v>850</v>
      </c>
      <c r="E32" s="285">
        <v>0</v>
      </c>
      <c r="F32" s="285"/>
      <c r="G32" s="285">
        <v>4867.3177500000002</v>
      </c>
      <c r="H32" s="285"/>
      <c r="I32" s="510"/>
      <c r="J32" s="510">
        <v>112.74158985773369</v>
      </c>
      <c r="K32" s="510"/>
      <c r="L32" s="510"/>
      <c r="M32" s="510">
        <v>117.7157620345647</v>
      </c>
    </row>
    <row r="33" spans="1:13" ht="18" customHeight="1">
      <c r="A33" s="284"/>
      <c r="B33" s="511" t="s">
        <v>217</v>
      </c>
      <c r="C33" s="285"/>
      <c r="D33" s="285">
        <v>2850</v>
      </c>
      <c r="E33" s="285">
        <v>0</v>
      </c>
      <c r="F33" s="285"/>
      <c r="G33" s="285">
        <v>15042.150825999999</v>
      </c>
      <c r="H33" s="285"/>
      <c r="I33" s="510"/>
      <c r="J33" s="510">
        <v>103.71599734484862</v>
      </c>
      <c r="K33" s="510"/>
      <c r="L33" s="510"/>
      <c r="M33" s="510">
        <v>109.93625180649352</v>
      </c>
    </row>
    <row r="34" spans="1:13" ht="18" customHeight="1">
      <c r="A34" s="284"/>
      <c r="B34" s="511" t="s">
        <v>216</v>
      </c>
      <c r="C34" s="285"/>
      <c r="D34" s="285">
        <v>1700</v>
      </c>
      <c r="E34" s="285">
        <v>0</v>
      </c>
      <c r="F34" s="285"/>
      <c r="G34" s="285">
        <v>8805.691691</v>
      </c>
      <c r="H34" s="285"/>
      <c r="I34" s="510"/>
      <c r="J34" s="510">
        <v>115.93643169714345</v>
      </c>
      <c r="K34" s="510"/>
      <c r="L34" s="510"/>
      <c r="M34" s="510">
        <v>114.24096011721758</v>
      </c>
    </row>
    <row r="35" spans="1:13" ht="18" customHeight="1">
      <c r="A35" s="284"/>
      <c r="B35" s="511" t="s">
        <v>215</v>
      </c>
      <c r="C35" s="285"/>
      <c r="D35" s="285">
        <v>40</v>
      </c>
      <c r="E35" s="285">
        <v>0</v>
      </c>
      <c r="F35" s="285"/>
      <c r="G35" s="285">
        <v>253.90433400000001</v>
      </c>
      <c r="H35" s="285"/>
      <c r="I35" s="510"/>
      <c r="J35" s="510">
        <v>96.826393906715026</v>
      </c>
      <c r="K35" s="510"/>
      <c r="L35" s="510"/>
      <c r="M35" s="510">
        <v>102.85771030394748</v>
      </c>
    </row>
    <row r="36" spans="1:13" ht="18" customHeight="1">
      <c r="A36" s="284"/>
      <c r="B36" s="511" t="s">
        <v>399</v>
      </c>
      <c r="C36" s="285"/>
      <c r="D36" s="285">
        <v>150</v>
      </c>
      <c r="E36" s="285">
        <v>0</v>
      </c>
      <c r="F36" s="285"/>
      <c r="G36" s="285">
        <v>410.60210599999999</v>
      </c>
      <c r="H36" s="285"/>
      <c r="I36" s="510"/>
      <c r="J36" s="510">
        <v>286.21701363228738</v>
      </c>
      <c r="K36" s="510"/>
      <c r="L36" s="510"/>
      <c r="M36" s="510">
        <v>140.99000911667764</v>
      </c>
    </row>
    <row r="37" spans="1:13" ht="18" customHeight="1">
      <c r="A37" s="508"/>
      <c r="B37" s="511" t="s">
        <v>214</v>
      </c>
      <c r="C37" s="285">
        <v>400</v>
      </c>
      <c r="D37" s="285">
        <v>270</v>
      </c>
      <c r="E37" s="285">
        <v>0</v>
      </c>
      <c r="F37" s="285">
        <v>3333.1790000000001</v>
      </c>
      <c r="G37" s="285">
        <v>2157.178735</v>
      </c>
      <c r="H37" s="285"/>
      <c r="I37" s="510">
        <v>82.380126618254607</v>
      </c>
      <c r="J37" s="510">
        <v>71.206823208696235</v>
      </c>
      <c r="K37" s="510"/>
      <c r="L37" s="510">
        <v>117.20772256491441</v>
      </c>
      <c r="M37" s="510">
        <v>101.11886724864524</v>
      </c>
    </row>
    <row r="38" spans="1:13" ht="18" customHeight="1">
      <c r="A38" s="508"/>
      <c r="B38" s="513" t="s">
        <v>213</v>
      </c>
      <c r="C38" s="285"/>
      <c r="D38" s="285">
        <v>3000</v>
      </c>
      <c r="E38" s="285">
        <v>0</v>
      </c>
      <c r="F38" s="285"/>
      <c r="G38" s="285">
        <v>15547.1155</v>
      </c>
      <c r="H38" s="285"/>
      <c r="I38" s="510"/>
      <c r="J38" s="510">
        <v>119.8767968617789</v>
      </c>
      <c r="K38" s="510"/>
      <c r="L38" s="510"/>
      <c r="M38" s="510">
        <v>114.31310228267864</v>
      </c>
    </row>
    <row r="39" spans="1:13" ht="18" customHeight="1">
      <c r="A39" s="508"/>
      <c r="B39" s="513" t="s">
        <v>465</v>
      </c>
      <c r="C39" s="285"/>
      <c r="D39" s="285">
        <v>3800</v>
      </c>
      <c r="E39" s="285">
        <v>0</v>
      </c>
      <c r="F39" s="285"/>
      <c r="G39" s="285">
        <v>23516.747748999998</v>
      </c>
      <c r="H39" s="285"/>
      <c r="I39" s="510"/>
      <c r="J39" s="510">
        <v>114.57849449003419</v>
      </c>
      <c r="K39" s="510"/>
      <c r="L39" s="510"/>
      <c r="M39" s="510">
        <v>104.00821810558139</v>
      </c>
    </row>
    <row r="40" spans="1:13" ht="18" customHeight="1">
      <c r="A40" s="508"/>
      <c r="B40" s="511" t="s">
        <v>547</v>
      </c>
      <c r="C40" s="285"/>
      <c r="D40" s="285">
        <v>300</v>
      </c>
      <c r="E40" s="285">
        <v>0</v>
      </c>
      <c r="F40" s="285"/>
      <c r="G40" s="285">
        <v>2130.5083949999998</v>
      </c>
      <c r="H40" s="285"/>
      <c r="I40" s="510"/>
      <c r="J40" s="510">
        <v>76.827032298122802</v>
      </c>
      <c r="K40" s="510"/>
      <c r="L40" s="510"/>
      <c r="M40" s="510">
        <v>102.56357095190285</v>
      </c>
    </row>
    <row r="41" spans="1:13" ht="18" customHeight="1">
      <c r="A41" s="508"/>
      <c r="B41" s="512" t="s">
        <v>546</v>
      </c>
      <c r="C41" s="285"/>
      <c r="D41" s="285">
        <v>1400</v>
      </c>
      <c r="E41" s="285">
        <v>0</v>
      </c>
      <c r="F41" s="285"/>
      <c r="G41" s="285">
        <v>8224.1970860000001</v>
      </c>
      <c r="H41" s="285"/>
      <c r="I41" s="510"/>
      <c r="J41" s="510">
        <v>104.70217576042234</v>
      </c>
      <c r="K41" s="510"/>
      <c r="L41" s="510"/>
      <c r="M41" s="510">
        <v>106.3445887791427</v>
      </c>
    </row>
    <row r="42" spans="1:13" ht="18" customHeight="1">
      <c r="A42" s="508"/>
      <c r="B42" s="511" t="s">
        <v>212</v>
      </c>
      <c r="C42" s="284"/>
      <c r="D42" s="285">
        <v>155</v>
      </c>
      <c r="E42" s="285">
        <v>0</v>
      </c>
      <c r="F42" s="285"/>
      <c r="G42" s="285">
        <v>831.06274099999996</v>
      </c>
      <c r="H42" s="285"/>
      <c r="I42" s="510"/>
      <c r="J42" s="510">
        <v>107.88445864027594</v>
      </c>
      <c r="K42" s="510"/>
      <c r="L42" s="510"/>
      <c r="M42" s="510">
        <v>105.73763485292307</v>
      </c>
    </row>
    <row r="43" spans="1:13" ht="18" customHeight="1">
      <c r="A43" s="508"/>
      <c r="B43" s="508" t="s">
        <v>211</v>
      </c>
      <c r="C43" s="284"/>
      <c r="D43" s="284">
        <v>700</v>
      </c>
      <c r="E43" s="508">
        <v>0</v>
      </c>
      <c r="F43" s="508"/>
      <c r="G43" s="509">
        <v>4277.2921040000001</v>
      </c>
      <c r="H43" s="508"/>
      <c r="I43" s="508"/>
      <c r="J43" s="604">
        <v>113.75706006175972</v>
      </c>
      <c r="K43" s="604"/>
      <c r="L43" s="604"/>
      <c r="M43" s="604">
        <v>106.11941564588983</v>
      </c>
    </row>
    <row r="44" spans="1:13" ht="18" customHeight="1">
      <c r="A44" s="507"/>
      <c r="B44" s="507"/>
      <c r="C44" s="507"/>
      <c r="D44" s="507"/>
      <c r="E44" s="507"/>
      <c r="F44" s="507"/>
      <c r="G44" s="507"/>
      <c r="H44" s="507"/>
      <c r="I44" s="507"/>
      <c r="J44" s="507"/>
      <c r="K44" s="507"/>
      <c r="L44" s="507"/>
      <c r="M44" s="507"/>
    </row>
    <row r="45" spans="1:13" ht="18" customHeight="1">
      <c r="A45" s="507"/>
      <c r="B45" s="507"/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</row>
    <row r="46" spans="1:13" ht="18" customHeight="1">
      <c r="A46" s="507"/>
      <c r="B46" s="507"/>
      <c r="C46" s="507"/>
      <c r="D46" s="507"/>
      <c r="E46" s="507"/>
      <c r="F46" s="507"/>
      <c r="G46" s="507"/>
      <c r="H46" s="507"/>
      <c r="I46" s="507"/>
      <c r="J46" s="507"/>
      <c r="K46" s="507"/>
      <c r="L46" s="507"/>
      <c r="M46" s="507"/>
    </row>
    <row r="47" spans="1:13" ht="18" customHeight="1">
      <c r="A47" s="507"/>
      <c r="B47" s="507"/>
      <c r="C47" s="507"/>
      <c r="D47" s="507"/>
      <c r="E47" s="507"/>
      <c r="F47" s="507"/>
      <c r="G47" s="507"/>
      <c r="H47" s="507"/>
      <c r="I47" s="507"/>
      <c r="J47" s="507"/>
      <c r="K47" s="507"/>
      <c r="L47" s="507"/>
      <c r="M47" s="507"/>
    </row>
    <row r="48" spans="1:13" ht="18" customHeight="1">
      <c r="A48" s="507"/>
      <c r="B48" s="507"/>
      <c r="C48" s="507"/>
      <c r="D48" s="507"/>
      <c r="E48" s="507"/>
      <c r="F48" s="507"/>
      <c r="G48" s="507"/>
      <c r="H48" s="507"/>
      <c r="I48" s="507"/>
      <c r="J48" s="507"/>
      <c r="K48" s="507"/>
      <c r="L48" s="507"/>
      <c r="M48" s="507"/>
    </row>
    <row r="49" spans="1:13" ht="18" customHeight="1">
      <c r="A49" s="507"/>
      <c r="B49" s="507"/>
      <c r="C49" s="507"/>
      <c r="D49" s="507"/>
      <c r="E49" s="507"/>
      <c r="F49" s="507"/>
      <c r="G49" s="507"/>
      <c r="H49" s="507"/>
      <c r="I49" s="507"/>
      <c r="J49" s="507"/>
      <c r="K49" s="507"/>
      <c r="L49" s="507"/>
      <c r="M49" s="507"/>
    </row>
    <row r="50" spans="1:13" ht="18" customHeight="1">
      <c r="A50" s="507"/>
      <c r="B50" s="507"/>
      <c r="C50" s="507"/>
      <c r="D50" s="507"/>
      <c r="E50" s="507"/>
      <c r="F50" s="507"/>
      <c r="G50" s="507"/>
      <c r="H50" s="507"/>
      <c r="I50" s="507"/>
      <c r="J50" s="507"/>
      <c r="K50" s="507"/>
      <c r="L50" s="507"/>
      <c r="M50" s="507"/>
    </row>
    <row r="51" spans="1:13" ht="18" customHeight="1">
      <c r="A51" s="507"/>
      <c r="B51" s="507"/>
      <c r="C51" s="507"/>
      <c r="D51" s="507"/>
      <c r="E51" s="507"/>
      <c r="F51" s="507"/>
      <c r="G51" s="507"/>
      <c r="H51" s="507"/>
      <c r="I51" s="507"/>
      <c r="J51" s="507"/>
      <c r="K51" s="507"/>
      <c r="L51" s="507"/>
      <c r="M51" s="507"/>
    </row>
    <row r="52" spans="1:13" ht="18" customHeight="1">
      <c r="A52" s="507"/>
      <c r="B52" s="507"/>
      <c r="C52" s="507"/>
      <c r="D52" s="507"/>
      <c r="E52" s="507"/>
      <c r="F52" s="507"/>
      <c r="G52" s="507"/>
      <c r="H52" s="507"/>
      <c r="I52" s="507"/>
      <c r="J52" s="507"/>
      <c r="K52" s="507"/>
      <c r="L52" s="507"/>
      <c r="M52" s="507"/>
    </row>
    <row r="53" spans="1:13" ht="18" customHeight="1">
      <c r="A53" s="507"/>
      <c r="B53" s="507"/>
      <c r="C53" s="507"/>
      <c r="D53" s="507"/>
      <c r="E53" s="507"/>
      <c r="F53" s="507"/>
      <c r="G53" s="507"/>
      <c r="H53" s="507"/>
      <c r="I53" s="507"/>
      <c r="J53" s="507"/>
      <c r="K53" s="507"/>
      <c r="L53" s="507"/>
      <c r="M53" s="507"/>
    </row>
    <row r="54" spans="1:13" ht="18" customHeight="1">
      <c r="A54" s="507"/>
      <c r="B54" s="507"/>
      <c r="C54" s="507"/>
      <c r="D54" s="507"/>
      <c r="E54" s="507"/>
      <c r="F54" s="507"/>
      <c r="G54" s="507"/>
      <c r="H54" s="507"/>
      <c r="I54" s="507"/>
      <c r="J54" s="507"/>
      <c r="K54" s="507"/>
      <c r="L54" s="507"/>
      <c r="M54" s="507"/>
    </row>
    <row r="55" spans="1:13" ht="18" customHeight="1">
      <c r="A55" s="507"/>
      <c r="B55" s="507"/>
      <c r="C55" s="507"/>
      <c r="D55" s="507"/>
      <c r="E55" s="507"/>
      <c r="F55" s="507"/>
      <c r="G55" s="507"/>
      <c r="H55" s="507"/>
      <c r="I55" s="507"/>
      <c r="J55" s="507"/>
      <c r="K55" s="507"/>
      <c r="L55" s="507"/>
      <c r="M55" s="507"/>
    </row>
    <row r="56" spans="1:13" ht="18" customHeight="1">
      <c r="A56" s="507"/>
      <c r="B56" s="507"/>
      <c r="C56" s="507"/>
      <c r="D56" s="507"/>
      <c r="E56" s="507"/>
      <c r="F56" s="507"/>
      <c r="G56" s="507"/>
      <c r="H56" s="507"/>
      <c r="I56" s="507"/>
      <c r="J56" s="507"/>
      <c r="K56" s="507"/>
      <c r="L56" s="507"/>
      <c r="M56" s="507"/>
    </row>
    <row r="57" spans="1:13" ht="18" customHeight="1">
      <c r="A57" s="507"/>
      <c r="B57" s="507"/>
      <c r="C57" s="507"/>
      <c r="D57" s="507"/>
      <c r="E57" s="507"/>
      <c r="F57" s="507"/>
      <c r="G57" s="507"/>
      <c r="H57" s="507"/>
      <c r="I57" s="507"/>
      <c r="J57" s="507"/>
      <c r="K57" s="507"/>
      <c r="L57" s="507"/>
      <c r="M57" s="507"/>
    </row>
    <row r="58" spans="1:13" ht="18" customHeight="1">
      <c r="A58" s="507"/>
      <c r="B58" s="507"/>
      <c r="C58" s="507"/>
      <c r="D58" s="507"/>
      <c r="E58" s="507"/>
      <c r="F58" s="507"/>
      <c r="G58" s="507"/>
      <c r="H58" s="507"/>
      <c r="I58" s="507"/>
      <c r="J58" s="507"/>
      <c r="K58" s="507"/>
      <c r="L58" s="507"/>
      <c r="M58" s="507"/>
    </row>
    <row r="59" spans="1:13" ht="18" customHeight="1">
      <c r="A59" s="507"/>
      <c r="B59" s="507"/>
      <c r="C59" s="507"/>
      <c r="D59" s="507"/>
      <c r="E59" s="507"/>
      <c r="F59" s="507"/>
      <c r="G59" s="507"/>
      <c r="H59" s="507"/>
      <c r="I59" s="507"/>
      <c r="J59" s="507"/>
      <c r="K59" s="507"/>
      <c r="L59" s="507"/>
      <c r="M59" s="507"/>
    </row>
    <row r="60" spans="1:13" ht="18" customHeight="1">
      <c r="A60" s="507"/>
      <c r="B60" s="507"/>
      <c r="C60" s="507"/>
      <c r="D60" s="507"/>
      <c r="E60" s="507"/>
      <c r="F60" s="507"/>
      <c r="G60" s="507"/>
      <c r="H60" s="507"/>
      <c r="I60" s="507"/>
      <c r="J60" s="507"/>
      <c r="K60" s="507"/>
      <c r="L60" s="507"/>
      <c r="M60" s="507"/>
    </row>
    <row r="61" spans="1:13" ht="18" customHeight="1">
      <c r="A61" s="507"/>
      <c r="B61" s="507"/>
      <c r="C61" s="507"/>
      <c r="D61" s="507"/>
      <c r="E61" s="507"/>
      <c r="F61" s="507"/>
      <c r="G61" s="507"/>
      <c r="H61" s="507"/>
      <c r="I61" s="507"/>
      <c r="J61" s="507"/>
      <c r="K61" s="507"/>
      <c r="L61" s="507"/>
      <c r="M61" s="507"/>
    </row>
    <row r="62" spans="1:13" ht="18" customHeight="1">
      <c r="A62" s="507"/>
      <c r="B62" s="507"/>
      <c r="C62" s="507"/>
      <c r="D62" s="507"/>
      <c r="E62" s="507"/>
      <c r="F62" s="507"/>
      <c r="G62" s="507"/>
      <c r="H62" s="507"/>
      <c r="I62" s="507"/>
      <c r="J62" s="507"/>
      <c r="K62" s="507"/>
      <c r="L62" s="507"/>
      <c r="M62" s="507"/>
    </row>
    <row r="63" spans="1:13" ht="18" customHeight="1">
      <c r="A63" s="507"/>
      <c r="B63" s="507"/>
      <c r="C63" s="507"/>
      <c r="D63" s="507"/>
      <c r="E63" s="507"/>
      <c r="F63" s="507"/>
      <c r="G63" s="507"/>
      <c r="H63" s="507"/>
      <c r="I63" s="507"/>
      <c r="J63" s="507"/>
      <c r="K63" s="507"/>
      <c r="L63" s="507"/>
      <c r="M63" s="507"/>
    </row>
    <row r="64" spans="1:13" ht="18" customHeight="1">
      <c r="A64" s="507"/>
      <c r="B64" s="507"/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</row>
    <row r="65" spans="1:13" ht="18" customHeight="1">
      <c r="A65" s="507"/>
      <c r="B65" s="507"/>
      <c r="C65" s="507"/>
      <c r="D65" s="507"/>
      <c r="E65" s="507"/>
      <c r="F65" s="507"/>
      <c r="G65" s="507"/>
      <c r="H65" s="507"/>
      <c r="I65" s="507"/>
      <c r="J65" s="507"/>
      <c r="K65" s="507"/>
      <c r="L65" s="507"/>
      <c r="M65" s="507"/>
    </row>
    <row r="66" spans="1:13" ht="18" customHeight="1">
      <c r="A66" s="507"/>
      <c r="B66" s="507"/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</row>
    <row r="67" spans="1:13" ht="18" customHeight="1">
      <c r="A67" s="507"/>
      <c r="B67" s="507"/>
    </row>
    <row r="68" spans="1:13" ht="18" customHeight="1">
      <c r="A68" s="507"/>
      <c r="B68" s="507"/>
    </row>
    <row r="69" spans="1:13" ht="18" customHeight="1">
      <c r="A69" s="507"/>
      <c r="B69" s="507"/>
    </row>
    <row r="70" spans="1:13" ht="18" customHeight="1">
      <c r="A70" s="507"/>
      <c r="B70" s="507"/>
    </row>
    <row r="71" spans="1:13" ht="18" customHeight="1"/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K13" sqref="K13"/>
    </sheetView>
  </sheetViews>
  <sheetFormatPr defaultRowHeight="14.25"/>
  <cols>
    <col min="1" max="1" width="1.88671875" style="505" customWidth="1"/>
    <col min="2" max="2" width="22.77734375" style="506" customWidth="1"/>
    <col min="3" max="4" width="5.33203125" style="505" customWidth="1"/>
    <col min="5" max="5" width="0.44140625" style="505" customWidth="1"/>
    <col min="6" max="7" width="5.33203125" style="505" customWidth="1"/>
    <col min="8" max="8" width="0.44140625" style="505" customWidth="1"/>
    <col min="9" max="10" width="5.33203125" style="505" customWidth="1"/>
    <col min="11" max="11" width="0.33203125" style="505" customWidth="1"/>
    <col min="12" max="12" width="5.33203125" style="505" customWidth="1"/>
    <col min="13" max="13" width="6.33203125" style="505" customWidth="1"/>
    <col min="14" max="254" width="8.88671875" style="505"/>
    <col min="255" max="255" width="1.88671875" style="505" customWidth="1"/>
    <col min="256" max="256" width="24" style="505" customWidth="1"/>
    <col min="257" max="258" width="5.44140625" style="505" customWidth="1"/>
    <col min="259" max="259" width="0.44140625" style="505" customWidth="1"/>
    <col min="260" max="261" width="5.44140625" style="505" customWidth="1"/>
    <col min="262" max="262" width="0.44140625" style="505" customWidth="1"/>
    <col min="263" max="264" width="5.88671875" style="505" customWidth="1"/>
    <col min="265" max="265" width="0.33203125" style="505" customWidth="1"/>
    <col min="266" max="267" width="6.33203125" style="505" customWidth="1"/>
    <col min="268" max="510" width="8.88671875" style="505"/>
    <col min="511" max="511" width="1.88671875" style="505" customWidth="1"/>
    <col min="512" max="512" width="24" style="505" customWidth="1"/>
    <col min="513" max="514" width="5.44140625" style="505" customWidth="1"/>
    <col min="515" max="515" width="0.44140625" style="505" customWidth="1"/>
    <col min="516" max="517" width="5.44140625" style="505" customWidth="1"/>
    <col min="518" max="518" width="0.44140625" style="505" customWidth="1"/>
    <col min="519" max="520" width="5.88671875" style="505" customWidth="1"/>
    <col min="521" max="521" width="0.33203125" style="505" customWidth="1"/>
    <col min="522" max="523" width="6.33203125" style="505" customWidth="1"/>
    <col min="524" max="766" width="8.88671875" style="505"/>
    <col min="767" max="767" width="1.88671875" style="505" customWidth="1"/>
    <col min="768" max="768" width="24" style="505" customWidth="1"/>
    <col min="769" max="770" width="5.44140625" style="505" customWidth="1"/>
    <col min="771" max="771" width="0.44140625" style="505" customWidth="1"/>
    <col min="772" max="773" width="5.44140625" style="505" customWidth="1"/>
    <col min="774" max="774" width="0.44140625" style="505" customWidth="1"/>
    <col min="775" max="776" width="5.88671875" style="505" customWidth="1"/>
    <col min="777" max="777" width="0.33203125" style="505" customWidth="1"/>
    <col min="778" max="779" width="6.33203125" style="505" customWidth="1"/>
    <col min="780" max="1022" width="8.88671875" style="505"/>
    <col min="1023" max="1023" width="1.88671875" style="505" customWidth="1"/>
    <col min="1024" max="1024" width="24" style="505" customWidth="1"/>
    <col min="1025" max="1026" width="5.44140625" style="505" customWidth="1"/>
    <col min="1027" max="1027" width="0.44140625" style="505" customWidth="1"/>
    <col min="1028" max="1029" width="5.44140625" style="505" customWidth="1"/>
    <col min="1030" max="1030" width="0.44140625" style="505" customWidth="1"/>
    <col min="1031" max="1032" width="5.88671875" style="505" customWidth="1"/>
    <col min="1033" max="1033" width="0.33203125" style="505" customWidth="1"/>
    <col min="1034" max="1035" width="6.33203125" style="505" customWidth="1"/>
    <col min="1036" max="1278" width="8.88671875" style="505"/>
    <col min="1279" max="1279" width="1.88671875" style="505" customWidth="1"/>
    <col min="1280" max="1280" width="24" style="505" customWidth="1"/>
    <col min="1281" max="1282" width="5.44140625" style="505" customWidth="1"/>
    <col min="1283" max="1283" width="0.44140625" style="505" customWidth="1"/>
    <col min="1284" max="1285" width="5.44140625" style="505" customWidth="1"/>
    <col min="1286" max="1286" width="0.44140625" style="505" customWidth="1"/>
    <col min="1287" max="1288" width="5.88671875" style="505" customWidth="1"/>
    <col min="1289" max="1289" width="0.33203125" style="505" customWidth="1"/>
    <col min="1290" max="1291" width="6.33203125" style="505" customWidth="1"/>
    <col min="1292" max="1534" width="8.88671875" style="505"/>
    <col min="1535" max="1535" width="1.88671875" style="505" customWidth="1"/>
    <col min="1536" max="1536" width="24" style="505" customWidth="1"/>
    <col min="1537" max="1538" width="5.44140625" style="505" customWidth="1"/>
    <col min="1539" max="1539" width="0.44140625" style="505" customWidth="1"/>
    <col min="1540" max="1541" width="5.44140625" style="505" customWidth="1"/>
    <col min="1542" max="1542" width="0.44140625" style="505" customWidth="1"/>
    <col min="1543" max="1544" width="5.88671875" style="505" customWidth="1"/>
    <col min="1545" max="1545" width="0.33203125" style="505" customWidth="1"/>
    <col min="1546" max="1547" width="6.33203125" style="505" customWidth="1"/>
    <col min="1548" max="1790" width="8.88671875" style="505"/>
    <col min="1791" max="1791" width="1.88671875" style="505" customWidth="1"/>
    <col min="1792" max="1792" width="24" style="505" customWidth="1"/>
    <col min="1793" max="1794" width="5.44140625" style="505" customWidth="1"/>
    <col min="1795" max="1795" width="0.44140625" style="505" customWidth="1"/>
    <col min="1796" max="1797" width="5.44140625" style="505" customWidth="1"/>
    <col min="1798" max="1798" width="0.44140625" style="505" customWidth="1"/>
    <col min="1799" max="1800" width="5.88671875" style="505" customWidth="1"/>
    <col min="1801" max="1801" width="0.33203125" style="505" customWidth="1"/>
    <col min="1802" max="1803" width="6.33203125" style="505" customWidth="1"/>
    <col min="1804" max="2046" width="8.88671875" style="505"/>
    <col min="2047" max="2047" width="1.88671875" style="505" customWidth="1"/>
    <col min="2048" max="2048" width="24" style="505" customWidth="1"/>
    <col min="2049" max="2050" width="5.44140625" style="505" customWidth="1"/>
    <col min="2051" max="2051" width="0.44140625" style="505" customWidth="1"/>
    <col min="2052" max="2053" width="5.44140625" style="505" customWidth="1"/>
    <col min="2054" max="2054" width="0.44140625" style="505" customWidth="1"/>
    <col min="2055" max="2056" width="5.88671875" style="505" customWidth="1"/>
    <col min="2057" max="2057" width="0.33203125" style="505" customWidth="1"/>
    <col min="2058" max="2059" width="6.33203125" style="505" customWidth="1"/>
    <col min="2060" max="2302" width="8.88671875" style="505"/>
    <col min="2303" max="2303" width="1.88671875" style="505" customWidth="1"/>
    <col min="2304" max="2304" width="24" style="505" customWidth="1"/>
    <col min="2305" max="2306" width="5.44140625" style="505" customWidth="1"/>
    <col min="2307" max="2307" width="0.44140625" style="505" customWidth="1"/>
    <col min="2308" max="2309" width="5.44140625" style="505" customWidth="1"/>
    <col min="2310" max="2310" width="0.44140625" style="505" customWidth="1"/>
    <col min="2311" max="2312" width="5.88671875" style="505" customWidth="1"/>
    <col min="2313" max="2313" width="0.33203125" style="505" customWidth="1"/>
    <col min="2314" max="2315" width="6.33203125" style="505" customWidth="1"/>
    <col min="2316" max="2558" width="8.88671875" style="505"/>
    <col min="2559" max="2559" width="1.88671875" style="505" customWidth="1"/>
    <col min="2560" max="2560" width="24" style="505" customWidth="1"/>
    <col min="2561" max="2562" width="5.44140625" style="505" customWidth="1"/>
    <col min="2563" max="2563" width="0.44140625" style="505" customWidth="1"/>
    <col min="2564" max="2565" width="5.44140625" style="505" customWidth="1"/>
    <col min="2566" max="2566" width="0.44140625" style="505" customWidth="1"/>
    <col min="2567" max="2568" width="5.88671875" style="505" customWidth="1"/>
    <col min="2569" max="2569" width="0.33203125" style="505" customWidth="1"/>
    <col min="2570" max="2571" width="6.33203125" style="505" customWidth="1"/>
    <col min="2572" max="2814" width="8.88671875" style="505"/>
    <col min="2815" max="2815" width="1.88671875" style="505" customWidth="1"/>
    <col min="2816" max="2816" width="24" style="505" customWidth="1"/>
    <col min="2817" max="2818" width="5.44140625" style="505" customWidth="1"/>
    <col min="2819" max="2819" width="0.44140625" style="505" customWidth="1"/>
    <col min="2820" max="2821" width="5.44140625" style="505" customWidth="1"/>
    <col min="2822" max="2822" width="0.44140625" style="505" customWidth="1"/>
    <col min="2823" max="2824" width="5.88671875" style="505" customWidth="1"/>
    <col min="2825" max="2825" width="0.33203125" style="505" customWidth="1"/>
    <col min="2826" max="2827" width="6.33203125" style="505" customWidth="1"/>
    <col min="2828" max="3070" width="8.88671875" style="505"/>
    <col min="3071" max="3071" width="1.88671875" style="505" customWidth="1"/>
    <col min="3072" max="3072" width="24" style="505" customWidth="1"/>
    <col min="3073" max="3074" width="5.44140625" style="505" customWidth="1"/>
    <col min="3075" max="3075" width="0.44140625" style="505" customWidth="1"/>
    <col min="3076" max="3077" width="5.44140625" style="505" customWidth="1"/>
    <col min="3078" max="3078" width="0.44140625" style="505" customWidth="1"/>
    <col min="3079" max="3080" width="5.88671875" style="505" customWidth="1"/>
    <col min="3081" max="3081" width="0.33203125" style="505" customWidth="1"/>
    <col min="3082" max="3083" width="6.33203125" style="505" customWidth="1"/>
    <col min="3084" max="3326" width="8.88671875" style="505"/>
    <col min="3327" max="3327" width="1.88671875" style="505" customWidth="1"/>
    <col min="3328" max="3328" width="24" style="505" customWidth="1"/>
    <col min="3329" max="3330" width="5.44140625" style="505" customWidth="1"/>
    <col min="3331" max="3331" width="0.44140625" style="505" customWidth="1"/>
    <col min="3332" max="3333" width="5.44140625" style="505" customWidth="1"/>
    <col min="3334" max="3334" width="0.44140625" style="505" customWidth="1"/>
    <col min="3335" max="3336" width="5.88671875" style="505" customWidth="1"/>
    <col min="3337" max="3337" width="0.33203125" style="505" customWidth="1"/>
    <col min="3338" max="3339" width="6.33203125" style="505" customWidth="1"/>
    <col min="3340" max="3582" width="8.88671875" style="505"/>
    <col min="3583" max="3583" width="1.88671875" style="505" customWidth="1"/>
    <col min="3584" max="3584" width="24" style="505" customWidth="1"/>
    <col min="3585" max="3586" width="5.44140625" style="505" customWidth="1"/>
    <col min="3587" max="3587" width="0.44140625" style="505" customWidth="1"/>
    <col min="3588" max="3589" width="5.44140625" style="505" customWidth="1"/>
    <col min="3590" max="3590" width="0.44140625" style="505" customWidth="1"/>
    <col min="3591" max="3592" width="5.88671875" style="505" customWidth="1"/>
    <col min="3593" max="3593" width="0.33203125" style="505" customWidth="1"/>
    <col min="3594" max="3595" width="6.33203125" style="505" customWidth="1"/>
    <col min="3596" max="3838" width="8.88671875" style="505"/>
    <col min="3839" max="3839" width="1.88671875" style="505" customWidth="1"/>
    <col min="3840" max="3840" width="24" style="505" customWidth="1"/>
    <col min="3841" max="3842" width="5.44140625" style="505" customWidth="1"/>
    <col min="3843" max="3843" width="0.44140625" style="505" customWidth="1"/>
    <col min="3844" max="3845" width="5.44140625" style="505" customWidth="1"/>
    <col min="3846" max="3846" width="0.44140625" style="505" customWidth="1"/>
    <col min="3847" max="3848" width="5.88671875" style="505" customWidth="1"/>
    <col min="3849" max="3849" width="0.33203125" style="505" customWidth="1"/>
    <col min="3850" max="3851" width="6.33203125" style="505" customWidth="1"/>
    <col min="3852" max="4094" width="8.88671875" style="505"/>
    <col min="4095" max="4095" width="1.88671875" style="505" customWidth="1"/>
    <col min="4096" max="4096" width="24" style="505" customWidth="1"/>
    <col min="4097" max="4098" width="5.44140625" style="505" customWidth="1"/>
    <col min="4099" max="4099" width="0.44140625" style="505" customWidth="1"/>
    <col min="4100" max="4101" width="5.44140625" style="505" customWidth="1"/>
    <col min="4102" max="4102" width="0.44140625" style="505" customWidth="1"/>
    <col min="4103" max="4104" width="5.88671875" style="505" customWidth="1"/>
    <col min="4105" max="4105" width="0.33203125" style="505" customWidth="1"/>
    <col min="4106" max="4107" width="6.33203125" style="505" customWidth="1"/>
    <col min="4108" max="4350" width="8.88671875" style="505"/>
    <col min="4351" max="4351" width="1.88671875" style="505" customWidth="1"/>
    <col min="4352" max="4352" width="24" style="505" customWidth="1"/>
    <col min="4353" max="4354" width="5.44140625" style="505" customWidth="1"/>
    <col min="4355" max="4355" width="0.44140625" style="505" customWidth="1"/>
    <col min="4356" max="4357" width="5.44140625" style="505" customWidth="1"/>
    <col min="4358" max="4358" width="0.44140625" style="505" customWidth="1"/>
    <col min="4359" max="4360" width="5.88671875" style="505" customWidth="1"/>
    <col min="4361" max="4361" width="0.33203125" style="505" customWidth="1"/>
    <col min="4362" max="4363" width="6.33203125" style="505" customWidth="1"/>
    <col min="4364" max="4606" width="8.88671875" style="505"/>
    <col min="4607" max="4607" width="1.88671875" style="505" customWidth="1"/>
    <col min="4608" max="4608" width="24" style="505" customWidth="1"/>
    <col min="4609" max="4610" width="5.44140625" style="505" customWidth="1"/>
    <col min="4611" max="4611" width="0.44140625" style="505" customWidth="1"/>
    <col min="4612" max="4613" width="5.44140625" style="505" customWidth="1"/>
    <col min="4614" max="4614" width="0.44140625" style="505" customWidth="1"/>
    <col min="4615" max="4616" width="5.88671875" style="505" customWidth="1"/>
    <col min="4617" max="4617" width="0.33203125" style="505" customWidth="1"/>
    <col min="4618" max="4619" width="6.33203125" style="505" customWidth="1"/>
    <col min="4620" max="4862" width="8.88671875" style="505"/>
    <col min="4863" max="4863" width="1.88671875" style="505" customWidth="1"/>
    <col min="4864" max="4864" width="24" style="505" customWidth="1"/>
    <col min="4865" max="4866" width="5.44140625" style="505" customWidth="1"/>
    <col min="4867" max="4867" width="0.44140625" style="505" customWidth="1"/>
    <col min="4868" max="4869" width="5.44140625" style="505" customWidth="1"/>
    <col min="4870" max="4870" width="0.44140625" style="505" customWidth="1"/>
    <col min="4871" max="4872" width="5.88671875" style="505" customWidth="1"/>
    <col min="4873" max="4873" width="0.33203125" style="505" customWidth="1"/>
    <col min="4874" max="4875" width="6.33203125" style="505" customWidth="1"/>
    <col min="4876" max="5118" width="8.88671875" style="505"/>
    <col min="5119" max="5119" width="1.88671875" style="505" customWidth="1"/>
    <col min="5120" max="5120" width="24" style="505" customWidth="1"/>
    <col min="5121" max="5122" width="5.44140625" style="505" customWidth="1"/>
    <col min="5123" max="5123" width="0.44140625" style="505" customWidth="1"/>
    <col min="5124" max="5125" width="5.44140625" style="505" customWidth="1"/>
    <col min="5126" max="5126" width="0.44140625" style="505" customWidth="1"/>
    <col min="5127" max="5128" width="5.88671875" style="505" customWidth="1"/>
    <col min="5129" max="5129" width="0.33203125" style="505" customWidth="1"/>
    <col min="5130" max="5131" width="6.33203125" style="505" customWidth="1"/>
    <col min="5132" max="5374" width="8.88671875" style="505"/>
    <col min="5375" max="5375" width="1.88671875" style="505" customWidth="1"/>
    <col min="5376" max="5376" width="24" style="505" customWidth="1"/>
    <col min="5377" max="5378" width="5.44140625" style="505" customWidth="1"/>
    <col min="5379" max="5379" width="0.44140625" style="505" customWidth="1"/>
    <col min="5380" max="5381" width="5.44140625" style="505" customWidth="1"/>
    <col min="5382" max="5382" width="0.44140625" style="505" customWidth="1"/>
    <col min="5383" max="5384" width="5.88671875" style="505" customWidth="1"/>
    <col min="5385" max="5385" width="0.33203125" style="505" customWidth="1"/>
    <col min="5386" max="5387" width="6.33203125" style="505" customWidth="1"/>
    <col min="5388" max="5630" width="8.88671875" style="505"/>
    <col min="5631" max="5631" width="1.88671875" style="505" customWidth="1"/>
    <col min="5632" max="5632" width="24" style="505" customWidth="1"/>
    <col min="5633" max="5634" width="5.44140625" style="505" customWidth="1"/>
    <col min="5635" max="5635" width="0.44140625" style="505" customWidth="1"/>
    <col min="5636" max="5637" width="5.44140625" style="505" customWidth="1"/>
    <col min="5638" max="5638" width="0.44140625" style="505" customWidth="1"/>
    <col min="5639" max="5640" width="5.88671875" style="505" customWidth="1"/>
    <col min="5641" max="5641" width="0.33203125" style="505" customWidth="1"/>
    <col min="5642" max="5643" width="6.33203125" style="505" customWidth="1"/>
    <col min="5644" max="5886" width="8.88671875" style="505"/>
    <col min="5887" max="5887" width="1.88671875" style="505" customWidth="1"/>
    <col min="5888" max="5888" width="24" style="505" customWidth="1"/>
    <col min="5889" max="5890" width="5.44140625" style="505" customWidth="1"/>
    <col min="5891" max="5891" width="0.44140625" style="505" customWidth="1"/>
    <col min="5892" max="5893" width="5.44140625" style="505" customWidth="1"/>
    <col min="5894" max="5894" width="0.44140625" style="505" customWidth="1"/>
    <col min="5895" max="5896" width="5.88671875" style="505" customWidth="1"/>
    <col min="5897" max="5897" width="0.33203125" style="505" customWidth="1"/>
    <col min="5898" max="5899" width="6.33203125" style="505" customWidth="1"/>
    <col min="5900" max="6142" width="8.88671875" style="505"/>
    <col min="6143" max="6143" width="1.88671875" style="505" customWidth="1"/>
    <col min="6144" max="6144" width="24" style="505" customWidth="1"/>
    <col min="6145" max="6146" width="5.44140625" style="505" customWidth="1"/>
    <col min="6147" max="6147" width="0.44140625" style="505" customWidth="1"/>
    <col min="6148" max="6149" width="5.44140625" style="505" customWidth="1"/>
    <col min="6150" max="6150" width="0.44140625" style="505" customWidth="1"/>
    <col min="6151" max="6152" width="5.88671875" style="505" customWidth="1"/>
    <col min="6153" max="6153" width="0.33203125" style="505" customWidth="1"/>
    <col min="6154" max="6155" width="6.33203125" style="505" customWidth="1"/>
    <col min="6156" max="6398" width="8.88671875" style="505"/>
    <col min="6399" max="6399" width="1.88671875" style="505" customWidth="1"/>
    <col min="6400" max="6400" width="24" style="505" customWidth="1"/>
    <col min="6401" max="6402" width="5.44140625" style="505" customWidth="1"/>
    <col min="6403" max="6403" width="0.44140625" style="505" customWidth="1"/>
    <col min="6404" max="6405" width="5.44140625" style="505" customWidth="1"/>
    <col min="6406" max="6406" width="0.44140625" style="505" customWidth="1"/>
    <col min="6407" max="6408" width="5.88671875" style="505" customWidth="1"/>
    <col min="6409" max="6409" width="0.33203125" style="505" customWidth="1"/>
    <col min="6410" max="6411" width="6.33203125" style="505" customWidth="1"/>
    <col min="6412" max="6654" width="8.88671875" style="505"/>
    <col min="6655" max="6655" width="1.88671875" style="505" customWidth="1"/>
    <col min="6656" max="6656" width="24" style="505" customWidth="1"/>
    <col min="6657" max="6658" width="5.44140625" style="505" customWidth="1"/>
    <col min="6659" max="6659" width="0.44140625" style="505" customWidth="1"/>
    <col min="6660" max="6661" width="5.44140625" style="505" customWidth="1"/>
    <col min="6662" max="6662" width="0.44140625" style="505" customWidth="1"/>
    <col min="6663" max="6664" width="5.88671875" style="505" customWidth="1"/>
    <col min="6665" max="6665" width="0.33203125" style="505" customWidth="1"/>
    <col min="6666" max="6667" width="6.33203125" style="505" customWidth="1"/>
    <col min="6668" max="6910" width="8.88671875" style="505"/>
    <col min="6911" max="6911" width="1.88671875" style="505" customWidth="1"/>
    <col min="6912" max="6912" width="24" style="505" customWidth="1"/>
    <col min="6913" max="6914" width="5.44140625" style="505" customWidth="1"/>
    <col min="6915" max="6915" width="0.44140625" style="505" customWidth="1"/>
    <col min="6916" max="6917" width="5.44140625" style="505" customWidth="1"/>
    <col min="6918" max="6918" width="0.44140625" style="505" customWidth="1"/>
    <col min="6919" max="6920" width="5.88671875" style="505" customWidth="1"/>
    <col min="6921" max="6921" width="0.33203125" style="505" customWidth="1"/>
    <col min="6922" max="6923" width="6.33203125" style="505" customWidth="1"/>
    <col min="6924" max="7166" width="8.88671875" style="505"/>
    <col min="7167" max="7167" width="1.88671875" style="505" customWidth="1"/>
    <col min="7168" max="7168" width="24" style="505" customWidth="1"/>
    <col min="7169" max="7170" width="5.44140625" style="505" customWidth="1"/>
    <col min="7171" max="7171" width="0.44140625" style="505" customWidth="1"/>
    <col min="7172" max="7173" width="5.44140625" style="505" customWidth="1"/>
    <col min="7174" max="7174" width="0.44140625" style="505" customWidth="1"/>
    <col min="7175" max="7176" width="5.88671875" style="505" customWidth="1"/>
    <col min="7177" max="7177" width="0.33203125" style="505" customWidth="1"/>
    <col min="7178" max="7179" width="6.33203125" style="505" customWidth="1"/>
    <col min="7180" max="7422" width="8.88671875" style="505"/>
    <col min="7423" max="7423" width="1.88671875" style="505" customWidth="1"/>
    <col min="7424" max="7424" width="24" style="505" customWidth="1"/>
    <col min="7425" max="7426" width="5.44140625" style="505" customWidth="1"/>
    <col min="7427" max="7427" width="0.44140625" style="505" customWidth="1"/>
    <col min="7428" max="7429" width="5.44140625" style="505" customWidth="1"/>
    <col min="7430" max="7430" width="0.44140625" style="505" customWidth="1"/>
    <col min="7431" max="7432" width="5.88671875" style="505" customWidth="1"/>
    <col min="7433" max="7433" width="0.33203125" style="505" customWidth="1"/>
    <col min="7434" max="7435" width="6.33203125" style="505" customWidth="1"/>
    <col min="7436" max="7678" width="8.88671875" style="505"/>
    <col min="7679" max="7679" width="1.88671875" style="505" customWidth="1"/>
    <col min="7680" max="7680" width="24" style="505" customWidth="1"/>
    <col min="7681" max="7682" width="5.44140625" style="505" customWidth="1"/>
    <col min="7683" max="7683" width="0.44140625" style="505" customWidth="1"/>
    <col min="7684" max="7685" width="5.44140625" style="505" customWidth="1"/>
    <col min="7686" max="7686" width="0.44140625" style="505" customWidth="1"/>
    <col min="7687" max="7688" width="5.88671875" style="505" customWidth="1"/>
    <col min="7689" max="7689" width="0.33203125" style="505" customWidth="1"/>
    <col min="7690" max="7691" width="6.33203125" style="505" customWidth="1"/>
    <col min="7692" max="7934" width="8.88671875" style="505"/>
    <col min="7935" max="7935" width="1.88671875" style="505" customWidth="1"/>
    <col min="7936" max="7936" width="24" style="505" customWidth="1"/>
    <col min="7937" max="7938" width="5.44140625" style="505" customWidth="1"/>
    <col min="7939" max="7939" width="0.44140625" style="505" customWidth="1"/>
    <col min="7940" max="7941" width="5.44140625" style="505" customWidth="1"/>
    <col min="7942" max="7942" width="0.44140625" style="505" customWidth="1"/>
    <col min="7943" max="7944" width="5.88671875" style="505" customWidth="1"/>
    <col min="7945" max="7945" width="0.33203125" style="505" customWidth="1"/>
    <col min="7946" max="7947" width="6.33203125" style="505" customWidth="1"/>
    <col min="7948" max="8190" width="8.88671875" style="505"/>
    <col min="8191" max="8191" width="1.88671875" style="505" customWidth="1"/>
    <col min="8192" max="8192" width="24" style="505" customWidth="1"/>
    <col min="8193" max="8194" width="5.44140625" style="505" customWidth="1"/>
    <col min="8195" max="8195" width="0.44140625" style="505" customWidth="1"/>
    <col min="8196" max="8197" width="5.44140625" style="505" customWidth="1"/>
    <col min="8198" max="8198" width="0.44140625" style="505" customWidth="1"/>
    <col min="8199" max="8200" width="5.88671875" style="505" customWidth="1"/>
    <col min="8201" max="8201" width="0.33203125" style="505" customWidth="1"/>
    <col min="8202" max="8203" width="6.33203125" style="505" customWidth="1"/>
    <col min="8204" max="8446" width="8.88671875" style="505"/>
    <col min="8447" max="8447" width="1.88671875" style="505" customWidth="1"/>
    <col min="8448" max="8448" width="24" style="505" customWidth="1"/>
    <col min="8449" max="8450" width="5.44140625" style="505" customWidth="1"/>
    <col min="8451" max="8451" width="0.44140625" style="505" customWidth="1"/>
    <col min="8452" max="8453" width="5.44140625" style="505" customWidth="1"/>
    <col min="8454" max="8454" width="0.44140625" style="505" customWidth="1"/>
    <col min="8455" max="8456" width="5.88671875" style="505" customWidth="1"/>
    <col min="8457" max="8457" width="0.33203125" style="505" customWidth="1"/>
    <col min="8458" max="8459" width="6.33203125" style="505" customWidth="1"/>
    <col min="8460" max="8702" width="8.88671875" style="505"/>
    <col min="8703" max="8703" width="1.88671875" style="505" customWidth="1"/>
    <col min="8704" max="8704" width="24" style="505" customWidth="1"/>
    <col min="8705" max="8706" width="5.44140625" style="505" customWidth="1"/>
    <col min="8707" max="8707" width="0.44140625" style="505" customWidth="1"/>
    <col min="8708" max="8709" width="5.44140625" style="505" customWidth="1"/>
    <col min="8710" max="8710" width="0.44140625" style="505" customWidth="1"/>
    <col min="8711" max="8712" width="5.88671875" style="505" customWidth="1"/>
    <col min="8713" max="8713" width="0.33203125" style="505" customWidth="1"/>
    <col min="8714" max="8715" width="6.33203125" style="505" customWidth="1"/>
    <col min="8716" max="8958" width="8.88671875" style="505"/>
    <col min="8959" max="8959" width="1.88671875" style="505" customWidth="1"/>
    <col min="8960" max="8960" width="24" style="505" customWidth="1"/>
    <col min="8961" max="8962" width="5.44140625" style="505" customWidth="1"/>
    <col min="8963" max="8963" width="0.44140625" style="505" customWidth="1"/>
    <col min="8964" max="8965" width="5.44140625" style="505" customWidth="1"/>
    <col min="8966" max="8966" width="0.44140625" style="505" customWidth="1"/>
    <col min="8967" max="8968" width="5.88671875" style="505" customWidth="1"/>
    <col min="8969" max="8969" width="0.33203125" style="505" customWidth="1"/>
    <col min="8970" max="8971" width="6.33203125" style="505" customWidth="1"/>
    <col min="8972" max="9214" width="8.88671875" style="505"/>
    <col min="9215" max="9215" width="1.88671875" style="505" customWidth="1"/>
    <col min="9216" max="9216" width="24" style="505" customWidth="1"/>
    <col min="9217" max="9218" width="5.44140625" style="505" customWidth="1"/>
    <col min="9219" max="9219" width="0.44140625" style="505" customWidth="1"/>
    <col min="9220" max="9221" width="5.44140625" style="505" customWidth="1"/>
    <col min="9222" max="9222" width="0.44140625" style="505" customWidth="1"/>
    <col min="9223" max="9224" width="5.88671875" style="505" customWidth="1"/>
    <col min="9225" max="9225" width="0.33203125" style="505" customWidth="1"/>
    <col min="9226" max="9227" width="6.33203125" style="505" customWidth="1"/>
    <col min="9228" max="9470" width="8.88671875" style="505"/>
    <col min="9471" max="9471" width="1.88671875" style="505" customWidth="1"/>
    <col min="9472" max="9472" width="24" style="505" customWidth="1"/>
    <col min="9473" max="9474" width="5.44140625" style="505" customWidth="1"/>
    <col min="9475" max="9475" width="0.44140625" style="505" customWidth="1"/>
    <col min="9476" max="9477" width="5.44140625" style="505" customWidth="1"/>
    <col min="9478" max="9478" width="0.44140625" style="505" customWidth="1"/>
    <col min="9479" max="9480" width="5.88671875" style="505" customWidth="1"/>
    <col min="9481" max="9481" width="0.33203125" style="505" customWidth="1"/>
    <col min="9482" max="9483" width="6.33203125" style="505" customWidth="1"/>
    <col min="9484" max="9726" width="8.88671875" style="505"/>
    <col min="9727" max="9727" width="1.88671875" style="505" customWidth="1"/>
    <col min="9728" max="9728" width="24" style="505" customWidth="1"/>
    <col min="9729" max="9730" width="5.44140625" style="505" customWidth="1"/>
    <col min="9731" max="9731" width="0.44140625" style="505" customWidth="1"/>
    <col min="9732" max="9733" width="5.44140625" style="505" customWidth="1"/>
    <col min="9734" max="9734" width="0.44140625" style="505" customWidth="1"/>
    <col min="9735" max="9736" width="5.88671875" style="505" customWidth="1"/>
    <col min="9737" max="9737" width="0.33203125" style="505" customWidth="1"/>
    <col min="9738" max="9739" width="6.33203125" style="505" customWidth="1"/>
    <col min="9740" max="9982" width="8.88671875" style="505"/>
    <col min="9983" max="9983" width="1.88671875" style="505" customWidth="1"/>
    <col min="9984" max="9984" width="24" style="505" customWidth="1"/>
    <col min="9985" max="9986" width="5.44140625" style="505" customWidth="1"/>
    <col min="9987" max="9987" width="0.44140625" style="505" customWidth="1"/>
    <col min="9988" max="9989" width="5.44140625" style="505" customWidth="1"/>
    <col min="9990" max="9990" width="0.44140625" style="505" customWidth="1"/>
    <col min="9991" max="9992" width="5.88671875" style="505" customWidth="1"/>
    <col min="9993" max="9993" width="0.33203125" style="505" customWidth="1"/>
    <col min="9994" max="9995" width="6.33203125" style="505" customWidth="1"/>
    <col min="9996" max="10238" width="8.88671875" style="505"/>
    <col min="10239" max="10239" width="1.88671875" style="505" customWidth="1"/>
    <col min="10240" max="10240" width="24" style="505" customWidth="1"/>
    <col min="10241" max="10242" width="5.44140625" style="505" customWidth="1"/>
    <col min="10243" max="10243" width="0.44140625" style="505" customWidth="1"/>
    <col min="10244" max="10245" width="5.44140625" style="505" customWidth="1"/>
    <col min="10246" max="10246" width="0.44140625" style="505" customWidth="1"/>
    <col min="10247" max="10248" width="5.88671875" style="505" customWidth="1"/>
    <col min="10249" max="10249" width="0.33203125" style="505" customWidth="1"/>
    <col min="10250" max="10251" width="6.33203125" style="505" customWidth="1"/>
    <col min="10252" max="10494" width="8.88671875" style="505"/>
    <col min="10495" max="10495" width="1.88671875" style="505" customWidth="1"/>
    <col min="10496" max="10496" width="24" style="505" customWidth="1"/>
    <col min="10497" max="10498" width="5.44140625" style="505" customWidth="1"/>
    <col min="10499" max="10499" width="0.44140625" style="505" customWidth="1"/>
    <col min="10500" max="10501" width="5.44140625" style="505" customWidth="1"/>
    <col min="10502" max="10502" width="0.44140625" style="505" customWidth="1"/>
    <col min="10503" max="10504" width="5.88671875" style="505" customWidth="1"/>
    <col min="10505" max="10505" width="0.33203125" style="505" customWidth="1"/>
    <col min="10506" max="10507" width="6.33203125" style="505" customWidth="1"/>
    <col min="10508" max="10750" width="8.88671875" style="505"/>
    <col min="10751" max="10751" width="1.88671875" style="505" customWidth="1"/>
    <col min="10752" max="10752" width="24" style="505" customWidth="1"/>
    <col min="10753" max="10754" width="5.44140625" style="505" customWidth="1"/>
    <col min="10755" max="10755" width="0.44140625" style="505" customWidth="1"/>
    <col min="10756" max="10757" width="5.44140625" style="505" customWidth="1"/>
    <col min="10758" max="10758" width="0.44140625" style="505" customWidth="1"/>
    <col min="10759" max="10760" width="5.88671875" style="505" customWidth="1"/>
    <col min="10761" max="10761" width="0.33203125" style="505" customWidth="1"/>
    <col min="10762" max="10763" width="6.33203125" style="505" customWidth="1"/>
    <col min="10764" max="11006" width="8.88671875" style="505"/>
    <col min="11007" max="11007" width="1.88671875" style="505" customWidth="1"/>
    <col min="11008" max="11008" width="24" style="505" customWidth="1"/>
    <col min="11009" max="11010" width="5.44140625" style="505" customWidth="1"/>
    <col min="11011" max="11011" width="0.44140625" style="505" customWidth="1"/>
    <col min="11012" max="11013" width="5.44140625" style="505" customWidth="1"/>
    <col min="11014" max="11014" width="0.44140625" style="505" customWidth="1"/>
    <col min="11015" max="11016" width="5.88671875" style="505" customWidth="1"/>
    <col min="11017" max="11017" width="0.33203125" style="505" customWidth="1"/>
    <col min="11018" max="11019" width="6.33203125" style="505" customWidth="1"/>
    <col min="11020" max="11262" width="8.88671875" style="505"/>
    <col min="11263" max="11263" width="1.88671875" style="505" customWidth="1"/>
    <col min="11264" max="11264" width="24" style="505" customWidth="1"/>
    <col min="11265" max="11266" width="5.44140625" style="505" customWidth="1"/>
    <col min="11267" max="11267" width="0.44140625" style="505" customWidth="1"/>
    <col min="11268" max="11269" width="5.44140625" style="505" customWidth="1"/>
    <col min="11270" max="11270" width="0.44140625" style="505" customWidth="1"/>
    <col min="11271" max="11272" width="5.88671875" style="505" customWidth="1"/>
    <col min="11273" max="11273" width="0.33203125" style="505" customWidth="1"/>
    <col min="11274" max="11275" width="6.33203125" style="505" customWidth="1"/>
    <col min="11276" max="11518" width="8.88671875" style="505"/>
    <col min="11519" max="11519" width="1.88671875" style="505" customWidth="1"/>
    <col min="11520" max="11520" width="24" style="505" customWidth="1"/>
    <col min="11521" max="11522" width="5.44140625" style="505" customWidth="1"/>
    <col min="11523" max="11523" width="0.44140625" style="505" customWidth="1"/>
    <col min="11524" max="11525" width="5.44140625" style="505" customWidth="1"/>
    <col min="11526" max="11526" width="0.44140625" style="505" customWidth="1"/>
    <col min="11527" max="11528" width="5.88671875" style="505" customWidth="1"/>
    <col min="11529" max="11529" width="0.33203125" style="505" customWidth="1"/>
    <col min="11530" max="11531" width="6.33203125" style="505" customWidth="1"/>
    <col min="11532" max="11774" width="8.88671875" style="505"/>
    <col min="11775" max="11775" width="1.88671875" style="505" customWidth="1"/>
    <col min="11776" max="11776" width="24" style="505" customWidth="1"/>
    <col min="11777" max="11778" width="5.44140625" style="505" customWidth="1"/>
    <col min="11779" max="11779" width="0.44140625" style="505" customWidth="1"/>
    <col min="11780" max="11781" width="5.44140625" style="505" customWidth="1"/>
    <col min="11782" max="11782" width="0.44140625" style="505" customWidth="1"/>
    <col min="11783" max="11784" width="5.88671875" style="505" customWidth="1"/>
    <col min="11785" max="11785" width="0.33203125" style="505" customWidth="1"/>
    <col min="11786" max="11787" width="6.33203125" style="505" customWidth="1"/>
    <col min="11788" max="12030" width="8.88671875" style="505"/>
    <col min="12031" max="12031" width="1.88671875" style="505" customWidth="1"/>
    <col min="12032" max="12032" width="24" style="505" customWidth="1"/>
    <col min="12033" max="12034" width="5.44140625" style="505" customWidth="1"/>
    <col min="12035" max="12035" width="0.44140625" style="505" customWidth="1"/>
    <col min="12036" max="12037" width="5.44140625" style="505" customWidth="1"/>
    <col min="12038" max="12038" width="0.44140625" style="505" customWidth="1"/>
    <col min="12039" max="12040" width="5.88671875" style="505" customWidth="1"/>
    <col min="12041" max="12041" width="0.33203125" style="505" customWidth="1"/>
    <col min="12042" max="12043" width="6.33203125" style="505" customWidth="1"/>
    <col min="12044" max="12286" width="8.88671875" style="505"/>
    <col min="12287" max="12287" width="1.88671875" style="505" customWidth="1"/>
    <col min="12288" max="12288" width="24" style="505" customWidth="1"/>
    <col min="12289" max="12290" width="5.44140625" style="505" customWidth="1"/>
    <col min="12291" max="12291" width="0.44140625" style="505" customWidth="1"/>
    <col min="12292" max="12293" width="5.44140625" style="505" customWidth="1"/>
    <col min="12294" max="12294" width="0.44140625" style="505" customWidth="1"/>
    <col min="12295" max="12296" width="5.88671875" style="505" customWidth="1"/>
    <col min="12297" max="12297" width="0.33203125" style="505" customWidth="1"/>
    <col min="12298" max="12299" width="6.33203125" style="505" customWidth="1"/>
    <col min="12300" max="12542" width="8.88671875" style="505"/>
    <col min="12543" max="12543" width="1.88671875" style="505" customWidth="1"/>
    <col min="12544" max="12544" width="24" style="505" customWidth="1"/>
    <col min="12545" max="12546" width="5.44140625" style="505" customWidth="1"/>
    <col min="12547" max="12547" width="0.44140625" style="505" customWidth="1"/>
    <col min="12548" max="12549" width="5.44140625" style="505" customWidth="1"/>
    <col min="12550" max="12550" width="0.44140625" style="505" customWidth="1"/>
    <col min="12551" max="12552" width="5.88671875" style="505" customWidth="1"/>
    <col min="12553" max="12553" width="0.33203125" style="505" customWidth="1"/>
    <col min="12554" max="12555" width="6.33203125" style="505" customWidth="1"/>
    <col min="12556" max="12798" width="8.88671875" style="505"/>
    <col min="12799" max="12799" width="1.88671875" style="505" customWidth="1"/>
    <col min="12800" max="12800" width="24" style="505" customWidth="1"/>
    <col min="12801" max="12802" width="5.44140625" style="505" customWidth="1"/>
    <col min="12803" max="12803" width="0.44140625" style="505" customWidth="1"/>
    <col min="12804" max="12805" width="5.44140625" style="505" customWidth="1"/>
    <col min="12806" max="12806" width="0.44140625" style="505" customWidth="1"/>
    <col min="12807" max="12808" width="5.88671875" style="505" customWidth="1"/>
    <col min="12809" max="12809" width="0.33203125" style="505" customWidth="1"/>
    <col min="12810" max="12811" width="6.33203125" style="505" customWidth="1"/>
    <col min="12812" max="13054" width="8.88671875" style="505"/>
    <col min="13055" max="13055" width="1.88671875" style="505" customWidth="1"/>
    <col min="13056" max="13056" width="24" style="505" customWidth="1"/>
    <col min="13057" max="13058" width="5.44140625" style="505" customWidth="1"/>
    <col min="13059" max="13059" width="0.44140625" style="505" customWidth="1"/>
    <col min="13060" max="13061" width="5.44140625" style="505" customWidth="1"/>
    <col min="13062" max="13062" width="0.44140625" style="505" customWidth="1"/>
    <col min="13063" max="13064" width="5.88671875" style="505" customWidth="1"/>
    <col min="13065" max="13065" width="0.33203125" style="505" customWidth="1"/>
    <col min="13066" max="13067" width="6.33203125" style="505" customWidth="1"/>
    <col min="13068" max="13310" width="8.88671875" style="505"/>
    <col min="13311" max="13311" width="1.88671875" style="505" customWidth="1"/>
    <col min="13312" max="13312" width="24" style="505" customWidth="1"/>
    <col min="13313" max="13314" width="5.44140625" style="505" customWidth="1"/>
    <col min="13315" max="13315" width="0.44140625" style="505" customWidth="1"/>
    <col min="13316" max="13317" width="5.44140625" style="505" customWidth="1"/>
    <col min="13318" max="13318" width="0.44140625" style="505" customWidth="1"/>
    <col min="13319" max="13320" width="5.88671875" style="505" customWidth="1"/>
    <col min="13321" max="13321" width="0.33203125" style="505" customWidth="1"/>
    <col min="13322" max="13323" width="6.33203125" style="505" customWidth="1"/>
    <col min="13324" max="13566" width="8.88671875" style="505"/>
    <col min="13567" max="13567" width="1.88671875" style="505" customWidth="1"/>
    <col min="13568" max="13568" width="24" style="505" customWidth="1"/>
    <col min="13569" max="13570" width="5.44140625" style="505" customWidth="1"/>
    <col min="13571" max="13571" width="0.44140625" style="505" customWidth="1"/>
    <col min="13572" max="13573" width="5.44140625" style="505" customWidth="1"/>
    <col min="13574" max="13574" width="0.44140625" style="505" customWidth="1"/>
    <col min="13575" max="13576" width="5.88671875" style="505" customWidth="1"/>
    <col min="13577" max="13577" width="0.33203125" style="505" customWidth="1"/>
    <col min="13578" max="13579" width="6.33203125" style="505" customWidth="1"/>
    <col min="13580" max="13822" width="8.88671875" style="505"/>
    <col min="13823" max="13823" width="1.88671875" style="505" customWidth="1"/>
    <col min="13824" max="13824" width="24" style="505" customWidth="1"/>
    <col min="13825" max="13826" width="5.44140625" style="505" customWidth="1"/>
    <col min="13827" max="13827" width="0.44140625" style="505" customWidth="1"/>
    <col min="13828" max="13829" width="5.44140625" style="505" customWidth="1"/>
    <col min="13830" max="13830" width="0.44140625" style="505" customWidth="1"/>
    <col min="13831" max="13832" width="5.88671875" style="505" customWidth="1"/>
    <col min="13833" max="13833" width="0.33203125" style="505" customWidth="1"/>
    <col min="13834" max="13835" width="6.33203125" style="505" customWidth="1"/>
    <col min="13836" max="14078" width="8.88671875" style="505"/>
    <col min="14079" max="14079" width="1.88671875" style="505" customWidth="1"/>
    <col min="14080" max="14080" width="24" style="505" customWidth="1"/>
    <col min="14081" max="14082" width="5.44140625" style="505" customWidth="1"/>
    <col min="14083" max="14083" width="0.44140625" style="505" customWidth="1"/>
    <col min="14084" max="14085" width="5.44140625" style="505" customWidth="1"/>
    <col min="14086" max="14086" width="0.44140625" style="505" customWidth="1"/>
    <col min="14087" max="14088" width="5.88671875" style="505" customWidth="1"/>
    <col min="14089" max="14089" width="0.33203125" style="505" customWidth="1"/>
    <col min="14090" max="14091" width="6.33203125" style="505" customWidth="1"/>
    <col min="14092" max="14334" width="8.88671875" style="505"/>
    <col min="14335" max="14335" width="1.88671875" style="505" customWidth="1"/>
    <col min="14336" max="14336" width="24" style="505" customWidth="1"/>
    <col min="14337" max="14338" width="5.44140625" style="505" customWidth="1"/>
    <col min="14339" max="14339" width="0.44140625" style="505" customWidth="1"/>
    <col min="14340" max="14341" width="5.44140625" style="505" customWidth="1"/>
    <col min="14342" max="14342" width="0.44140625" style="505" customWidth="1"/>
    <col min="14343" max="14344" width="5.88671875" style="505" customWidth="1"/>
    <col min="14345" max="14345" width="0.33203125" style="505" customWidth="1"/>
    <col min="14346" max="14347" width="6.33203125" style="505" customWidth="1"/>
    <col min="14348" max="14590" width="8.88671875" style="505"/>
    <col min="14591" max="14591" width="1.88671875" style="505" customWidth="1"/>
    <col min="14592" max="14592" width="24" style="505" customWidth="1"/>
    <col min="14593" max="14594" width="5.44140625" style="505" customWidth="1"/>
    <col min="14595" max="14595" width="0.44140625" style="505" customWidth="1"/>
    <col min="14596" max="14597" width="5.44140625" style="505" customWidth="1"/>
    <col min="14598" max="14598" width="0.44140625" style="505" customWidth="1"/>
    <col min="14599" max="14600" width="5.88671875" style="505" customWidth="1"/>
    <col min="14601" max="14601" width="0.33203125" style="505" customWidth="1"/>
    <col min="14602" max="14603" width="6.33203125" style="505" customWidth="1"/>
    <col min="14604" max="14846" width="8.88671875" style="505"/>
    <col min="14847" max="14847" width="1.88671875" style="505" customWidth="1"/>
    <col min="14848" max="14848" width="24" style="505" customWidth="1"/>
    <col min="14849" max="14850" width="5.44140625" style="505" customWidth="1"/>
    <col min="14851" max="14851" width="0.44140625" style="505" customWidth="1"/>
    <col min="14852" max="14853" width="5.44140625" style="505" customWidth="1"/>
    <col min="14854" max="14854" width="0.44140625" style="505" customWidth="1"/>
    <col min="14855" max="14856" width="5.88671875" style="505" customWidth="1"/>
    <col min="14857" max="14857" width="0.33203125" style="505" customWidth="1"/>
    <col min="14858" max="14859" width="6.33203125" style="505" customWidth="1"/>
    <col min="14860" max="15102" width="8.88671875" style="505"/>
    <col min="15103" max="15103" width="1.88671875" style="505" customWidth="1"/>
    <col min="15104" max="15104" width="24" style="505" customWidth="1"/>
    <col min="15105" max="15106" width="5.44140625" style="505" customWidth="1"/>
    <col min="15107" max="15107" width="0.44140625" style="505" customWidth="1"/>
    <col min="15108" max="15109" width="5.44140625" style="505" customWidth="1"/>
    <col min="15110" max="15110" width="0.44140625" style="505" customWidth="1"/>
    <col min="15111" max="15112" width="5.88671875" style="505" customWidth="1"/>
    <col min="15113" max="15113" width="0.33203125" style="505" customWidth="1"/>
    <col min="15114" max="15115" width="6.33203125" style="505" customWidth="1"/>
    <col min="15116" max="15358" width="8.88671875" style="505"/>
    <col min="15359" max="15359" width="1.88671875" style="505" customWidth="1"/>
    <col min="15360" max="15360" width="24" style="505" customWidth="1"/>
    <col min="15361" max="15362" width="5.44140625" style="505" customWidth="1"/>
    <col min="15363" max="15363" width="0.44140625" style="505" customWidth="1"/>
    <col min="15364" max="15365" width="5.44140625" style="505" customWidth="1"/>
    <col min="15366" max="15366" width="0.44140625" style="505" customWidth="1"/>
    <col min="15367" max="15368" width="5.88671875" style="505" customWidth="1"/>
    <col min="15369" max="15369" width="0.33203125" style="505" customWidth="1"/>
    <col min="15370" max="15371" width="6.33203125" style="505" customWidth="1"/>
    <col min="15372" max="15614" width="8.88671875" style="505"/>
    <col min="15615" max="15615" width="1.88671875" style="505" customWidth="1"/>
    <col min="15616" max="15616" width="24" style="505" customWidth="1"/>
    <col min="15617" max="15618" width="5.44140625" style="505" customWidth="1"/>
    <col min="15619" max="15619" width="0.44140625" style="505" customWidth="1"/>
    <col min="15620" max="15621" width="5.44140625" style="505" customWidth="1"/>
    <col min="15622" max="15622" width="0.44140625" style="505" customWidth="1"/>
    <col min="15623" max="15624" width="5.88671875" style="505" customWidth="1"/>
    <col min="15625" max="15625" width="0.33203125" style="505" customWidth="1"/>
    <col min="15626" max="15627" width="6.33203125" style="505" customWidth="1"/>
    <col min="15628" max="15870" width="8.88671875" style="505"/>
    <col min="15871" max="15871" width="1.88671875" style="505" customWidth="1"/>
    <col min="15872" max="15872" width="24" style="505" customWidth="1"/>
    <col min="15873" max="15874" width="5.44140625" style="505" customWidth="1"/>
    <col min="15875" max="15875" width="0.44140625" style="505" customWidth="1"/>
    <col min="15876" max="15877" width="5.44140625" style="505" customWidth="1"/>
    <col min="15878" max="15878" width="0.44140625" style="505" customWidth="1"/>
    <col min="15879" max="15880" width="5.88671875" style="505" customWidth="1"/>
    <col min="15881" max="15881" width="0.33203125" style="505" customWidth="1"/>
    <col min="15882" max="15883" width="6.33203125" style="505" customWidth="1"/>
    <col min="15884" max="16126" width="8.88671875" style="505"/>
    <col min="16127" max="16127" width="1.88671875" style="505" customWidth="1"/>
    <col min="16128" max="16128" width="24" style="505" customWidth="1"/>
    <col min="16129" max="16130" width="5.44140625" style="505" customWidth="1"/>
    <col min="16131" max="16131" width="0.44140625" style="505" customWidth="1"/>
    <col min="16132" max="16133" width="5.44140625" style="505" customWidth="1"/>
    <col min="16134" max="16134" width="0.44140625" style="505" customWidth="1"/>
    <col min="16135" max="16136" width="5.88671875" style="505" customWidth="1"/>
    <col min="16137" max="16137" width="0.33203125" style="505" customWidth="1"/>
    <col min="16138" max="16139" width="6.33203125" style="505" customWidth="1"/>
    <col min="16140" max="16384" width="8.88671875" style="505"/>
  </cols>
  <sheetData>
    <row r="1" spans="1:13" ht="20.100000000000001" customHeight="1">
      <c r="A1" s="722" t="s">
        <v>655</v>
      </c>
      <c r="B1" s="539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3" ht="20.100000000000001" customHeight="1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</row>
    <row r="3" spans="1:13" s="532" customFormat="1" ht="20.100000000000001" customHeight="1">
      <c r="A3" s="525"/>
      <c r="B3" s="536"/>
      <c r="C3" s="525"/>
      <c r="D3" s="525"/>
      <c r="E3" s="525"/>
      <c r="F3" s="525"/>
      <c r="G3" s="535"/>
      <c r="H3" s="535"/>
      <c r="I3" s="535"/>
      <c r="J3" s="534"/>
      <c r="K3" s="534"/>
      <c r="L3" s="534"/>
      <c r="M3" s="533" t="s">
        <v>552</v>
      </c>
    </row>
    <row r="4" spans="1:13" ht="20.100000000000001" customHeight="1">
      <c r="A4" s="531"/>
      <c r="B4" s="530"/>
      <c r="C4" s="874" t="s">
        <v>0</v>
      </c>
      <c r="D4" s="874"/>
      <c r="E4" s="529"/>
      <c r="F4" s="874" t="s">
        <v>129</v>
      </c>
      <c r="G4" s="874"/>
      <c r="H4" s="874"/>
      <c r="I4" s="874" t="s">
        <v>555</v>
      </c>
      <c r="J4" s="874"/>
      <c r="K4" s="528"/>
      <c r="L4" s="874" t="s">
        <v>554</v>
      </c>
      <c r="M4" s="874"/>
    </row>
    <row r="5" spans="1:13" ht="20.100000000000001" customHeight="1">
      <c r="A5" s="284"/>
      <c r="B5" s="524"/>
      <c r="C5" s="875" t="s">
        <v>179</v>
      </c>
      <c r="D5" s="875"/>
      <c r="E5" s="527"/>
      <c r="F5" s="875" t="s">
        <v>178</v>
      </c>
      <c r="G5" s="875"/>
      <c r="H5" s="875"/>
      <c r="I5" s="875" t="s">
        <v>149</v>
      </c>
      <c r="J5" s="875"/>
      <c r="K5" s="525"/>
      <c r="L5" s="875" t="s">
        <v>149</v>
      </c>
      <c r="M5" s="875"/>
    </row>
    <row r="6" spans="1:13" ht="20.100000000000001" customHeight="1">
      <c r="A6" s="284"/>
      <c r="B6" s="524"/>
      <c r="C6" s="871" t="s">
        <v>497</v>
      </c>
      <c r="D6" s="871"/>
      <c r="E6" s="527"/>
      <c r="F6" s="871" t="s">
        <v>497</v>
      </c>
      <c r="G6" s="871"/>
      <c r="H6" s="526"/>
      <c r="I6" s="871" t="s">
        <v>405</v>
      </c>
      <c r="J6" s="871"/>
      <c r="K6" s="525"/>
      <c r="L6" s="871" t="s">
        <v>405</v>
      </c>
      <c r="M6" s="871"/>
    </row>
    <row r="7" spans="1:13" ht="20.100000000000001" customHeight="1">
      <c r="A7" s="284"/>
      <c r="B7" s="524"/>
      <c r="C7" s="522" t="s">
        <v>242</v>
      </c>
      <c r="D7" s="522" t="s">
        <v>241</v>
      </c>
      <c r="E7" s="522"/>
      <c r="F7" s="523" t="s">
        <v>242</v>
      </c>
      <c r="G7" s="522" t="s">
        <v>241</v>
      </c>
      <c r="H7" s="522"/>
      <c r="I7" s="523" t="s">
        <v>242</v>
      </c>
      <c r="J7" s="522" t="s">
        <v>241</v>
      </c>
      <c r="K7" s="522"/>
      <c r="L7" s="521" t="s">
        <v>242</v>
      </c>
      <c r="M7" s="521" t="s">
        <v>241</v>
      </c>
    </row>
    <row r="8" spans="1:13" ht="20.100000000000001" customHeight="1">
      <c r="A8" s="284"/>
      <c r="B8" s="5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</row>
    <row r="9" spans="1:13" s="519" customFormat="1" ht="18" customHeight="1">
      <c r="A9" s="872" t="s">
        <v>240</v>
      </c>
      <c r="B9" s="872"/>
      <c r="C9" s="283"/>
      <c r="D9" s="283">
        <v>58859.733157000002</v>
      </c>
      <c r="E9" s="283"/>
      <c r="F9" s="283"/>
      <c r="G9" s="283">
        <v>63861</v>
      </c>
      <c r="H9" s="282"/>
      <c r="I9" s="543"/>
      <c r="J9" s="543">
        <v>105.27992549320993</v>
      </c>
      <c r="K9" s="543"/>
      <c r="L9" s="543"/>
      <c r="M9" s="543">
        <v>109.32792622213219</v>
      </c>
    </row>
    <row r="10" spans="1:13" ht="18" customHeight="1">
      <c r="A10" s="284"/>
      <c r="B10" s="518" t="s">
        <v>239</v>
      </c>
      <c r="C10" s="285"/>
      <c r="D10" s="283">
        <v>17213.974964000001</v>
      </c>
      <c r="E10" s="283"/>
      <c r="F10" s="283"/>
      <c r="G10" s="283">
        <v>19607.217033000015</v>
      </c>
      <c r="H10" s="282"/>
      <c r="I10" s="543"/>
      <c r="J10" s="543">
        <v>110.77218170896172</v>
      </c>
      <c r="K10" s="542"/>
      <c r="L10" s="543"/>
      <c r="M10" s="543">
        <v>110.89811549997542</v>
      </c>
    </row>
    <row r="11" spans="1:13" ht="18" customHeight="1">
      <c r="A11" s="284"/>
      <c r="B11" s="518" t="s">
        <v>238</v>
      </c>
      <c r="C11" s="285"/>
      <c r="D11" s="283">
        <v>41645.758193000001</v>
      </c>
      <c r="E11" s="283"/>
      <c r="F11" s="283"/>
      <c r="G11" s="283">
        <v>44254.435510999989</v>
      </c>
      <c r="H11" s="283"/>
      <c r="I11" s="543"/>
      <c r="J11" s="543">
        <v>103.16563083960287</v>
      </c>
      <c r="K11" s="542"/>
      <c r="L11" s="543"/>
      <c r="M11" s="543">
        <v>108.64636918045625</v>
      </c>
    </row>
    <row r="12" spans="1:13" ht="18" customHeight="1">
      <c r="A12" s="284"/>
      <c r="B12" s="517" t="s">
        <v>237</v>
      </c>
      <c r="C12" s="285"/>
      <c r="D12" s="285">
        <v>563.90224699999999</v>
      </c>
      <c r="E12" s="285"/>
      <c r="F12" s="285"/>
      <c r="G12" s="285">
        <v>468.64867499999991</v>
      </c>
      <c r="H12" s="284"/>
      <c r="I12" s="542"/>
      <c r="J12" s="542">
        <v>107.28330662476688</v>
      </c>
      <c r="K12" s="542"/>
      <c r="L12" s="543"/>
      <c r="M12" s="542">
        <v>89.374619030431518</v>
      </c>
    </row>
    <row r="13" spans="1:13" ht="18" customHeight="1">
      <c r="A13" s="284"/>
      <c r="B13" s="516" t="s">
        <v>236</v>
      </c>
      <c r="C13" s="285"/>
      <c r="D13" s="285">
        <v>41081.855946000003</v>
      </c>
      <c r="E13" s="285"/>
      <c r="F13" s="285"/>
      <c r="G13" s="285">
        <v>43785</v>
      </c>
      <c r="H13" s="285"/>
      <c r="I13" s="285"/>
      <c r="J13" s="510">
        <v>103.11130830004159</v>
      </c>
      <c r="K13" s="510"/>
      <c r="L13" s="510"/>
      <c r="M13" s="510">
        <v>108.89769660551185</v>
      </c>
    </row>
    <row r="14" spans="1:13" ht="18" customHeight="1">
      <c r="A14" s="873" t="s">
        <v>549</v>
      </c>
      <c r="B14" s="873"/>
      <c r="C14" s="285"/>
      <c r="D14" s="285"/>
      <c r="E14" s="285"/>
      <c r="F14" s="285"/>
      <c r="G14" s="285"/>
      <c r="H14" s="284"/>
      <c r="I14" s="542"/>
      <c r="J14" s="542"/>
      <c r="K14" s="542"/>
      <c r="L14" s="542"/>
      <c r="M14" s="542"/>
    </row>
    <row r="15" spans="1:13" ht="18" customHeight="1">
      <c r="A15" s="284"/>
      <c r="B15" s="513" t="s">
        <v>235</v>
      </c>
      <c r="C15" s="285"/>
      <c r="D15" s="285">
        <v>1792.061332</v>
      </c>
      <c r="E15" s="285"/>
      <c r="F15" s="285"/>
      <c r="G15" s="285">
        <v>2141.7357920000004</v>
      </c>
      <c r="H15" s="285"/>
      <c r="I15" s="542"/>
      <c r="J15" s="542">
        <v>101.65820216567832</v>
      </c>
      <c r="K15" s="542"/>
      <c r="L15" s="542"/>
      <c r="M15" s="542">
        <v>97.292917930088961</v>
      </c>
    </row>
    <row r="16" spans="1:13" ht="18" customHeight="1">
      <c r="A16" s="284"/>
      <c r="B16" s="513" t="s">
        <v>234</v>
      </c>
      <c r="C16" s="285"/>
      <c r="D16" s="285">
        <v>948.87123899999995</v>
      </c>
      <c r="E16" s="285"/>
      <c r="F16" s="285"/>
      <c r="G16" s="285">
        <v>1133.2427870000001</v>
      </c>
      <c r="H16" s="285"/>
      <c r="I16" s="542"/>
      <c r="J16" s="542">
        <v>97.991959043584714</v>
      </c>
      <c r="K16" s="542"/>
      <c r="L16" s="542"/>
      <c r="M16" s="542">
        <v>111.60679422130546</v>
      </c>
    </row>
    <row r="17" spans="1:13" ht="18" customHeight="1">
      <c r="A17" s="284"/>
      <c r="B17" s="513" t="s">
        <v>233</v>
      </c>
      <c r="C17" s="285">
        <v>79.591999999999999</v>
      </c>
      <c r="D17" s="285">
        <v>640.51416400000005</v>
      </c>
      <c r="E17" s="285"/>
      <c r="F17" s="285">
        <v>116.58</v>
      </c>
      <c r="G17" s="285">
        <v>855.18995361538452</v>
      </c>
      <c r="H17" s="285"/>
      <c r="I17" s="542">
        <v>107.35510325199962</v>
      </c>
      <c r="J17" s="542">
        <v>84.931596014029964</v>
      </c>
      <c r="K17" s="542"/>
      <c r="L17" s="542">
        <v>116.23478269539468</v>
      </c>
      <c r="M17" s="542">
        <v>90.858335607302848</v>
      </c>
    </row>
    <row r="18" spans="1:13" ht="18" customHeight="1">
      <c r="A18" s="284"/>
      <c r="B18" s="513" t="s">
        <v>232</v>
      </c>
      <c r="C18" s="285">
        <v>488.64800000000002</v>
      </c>
      <c r="D18" s="285">
        <v>850.09459500000003</v>
      </c>
      <c r="E18" s="285"/>
      <c r="F18" s="285">
        <v>439.13600000000008</v>
      </c>
      <c r="G18" s="285">
        <v>730.09337000000005</v>
      </c>
      <c r="H18" s="285"/>
      <c r="I18" s="542">
        <v>86.733831746505075</v>
      </c>
      <c r="J18" s="542">
        <v>78.059847410108347</v>
      </c>
      <c r="K18" s="542"/>
      <c r="L18" s="542">
        <v>92.497977891615008</v>
      </c>
      <c r="M18" s="542">
        <v>79.925426502440814</v>
      </c>
    </row>
    <row r="19" spans="1:13" ht="18" customHeight="1">
      <c r="A19" s="284"/>
      <c r="B19" s="513" t="s">
        <v>231</v>
      </c>
      <c r="C19" s="285">
        <v>26.655000000000001</v>
      </c>
      <c r="D19" s="285">
        <v>46.663455999999996</v>
      </c>
      <c r="E19" s="285"/>
      <c r="F19" s="285">
        <v>30.123999999999995</v>
      </c>
      <c r="G19" s="285">
        <v>51.361236000000005</v>
      </c>
      <c r="H19" s="285"/>
      <c r="I19" s="542">
        <v>105.18527287794484</v>
      </c>
      <c r="J19" s="542">
        <v>119.55598361820019</v>
      </c>
      <c r="K19" s="542"/>
      <c r="L19" s="542">
        <v>96.949021627188444</v>
      </c>
      <c r="M19" s="542">
        <v>98.721563453603153</v>
      </c>
    </row>
    <row r="20" spans="1:13" ht="18" customHeight="1">
      <c r="A20" s="284"/>
      <c r="B20" s="513" t="s">
        <v>230</v>
      </c>
      <c r="C20" s="285">
        <v>70.938999999999993</v>
      </c>
      <c r="D20" s="285">
        <v>189.56701699999999</v>
      </c>
      <c r="E20" s="285"/>
      <c r="F20" s="285">
        <v>109.97800000000001</v>
      </c>
      <c r="G20" s="285">
        <v>271.47472967592205</v>
      </c>
      <c r="H20" s="285"/>
      <c r="I20" s="542">
        <v>118.47453947258546</v>
      </c>
      <c r="J20" s="542">
        <v>85.715917713576445</v>
      </c>
      <c r="K20" s="542"/>
      <c r="L20" s="542">
        <v>152.87674279597996</v>
      </c>
      <c r="M20" s="542">
        <v>117.44052200008363</v>
      </c>
    </row>
    <row r="21" spans="1:13" ht="18" customHeight="1">
      <c r="A21" s="284"/>
      <c r="B21" s="514" t="s">
        <v>229</v>
      </c>
      <c r="C21" s="285">
        <v>1405.453</v>
      </c>
      <c r="D21" s="285">
        <v>609.97243300000002</v>
      </c>
      <c r="E21" s="285"/>
      <c r="F21" s="285">
        <v>1974.433</v>
      </c>
      <c r="G21" s="285">
        <v>846.76915271432892</v>
      </c>
      <c r="H21" s="285"/>
      <c r="I21" s="542">
        <v>94.842884858709411</v>
      </c>
      <c r="J21" s="542">
        <v>82.13590221628489</v>
      </c>
      <c r="K21" s="542"/>
      <c r="L21" s="542">
        <v>98.745793346473206</v>
      </c>
      <c r="M21" s="542">
        <v>82.608314519745306</v>
      </c>
    </row>
    <row r="22" spans="1:13" ht="18" customHeight="1">
      <c r="A22" s="284"/>
      <c r="B22" s="513" t="s">
        <v>228</v>
      </c>
      <c r="C22" s="285">
        <v>678.51</v>
      </c>
      <c r="D22" s="285">
        <v>256.37462499999998</v>
      </c>
      <c r="E22" s="285"/>
      <c r="F22" s="285">
        <v>533.77</v>
      </c>
      <c r="G22" s="285">
        <v>210.58120698532559</v>
      </c>
      <c r="H22" s="285"/>
      <c r="I22" s="542">
        <v>76.073819107309035</v>
      </c>
      <c r="J22" s="542">
        <v>89.652553751702129</v>
      </c>
      <c r="K22" s="542"/>
      <c r="L22" s="542">
        <v>91.772347771068581</v>
      </c>
      <c r="M22" s="542">
        <v>82.079772336902153</v>
      </c>
    </row>
    <row r="23" spans="1:13" ht="18" customHeight="1">
      <c r="A23" s="284"/>
      <c r="B23" s="513" t="s">
        <v>227</v>
      </c>
      <c r="C23" s="285">
        <v>31.381</v>
      </c>
      <c r="D23" s="285">
        <v>4.3428529999999999</v>
      </c>
      <c r="E23" s="285"/>
      <c r="F23" s="285">
        <v>417.452</v>
      </c>
      <c r="G23" s="285">
        <v>65.678439339406367</v>
      </c>
      <c r="H23" s="285"/>
      <c r="I23" s="542">
        <v>5.4554968724900874</v>
      </c>
      <c r="J23" s="542">
        <v>5.7845052221211972</v>
      </c>
      <c r="K23" s="542"/>
      <c r="L23" s="542">
        <v>72.861000134393834</v>
      </c>
      <c r="M23" s="542">
        <v>83.999937969798026</v>
      </c>
    </row>
    <row r="24" spans="1:13" ht="18" customHeight="1">
      <c r="A24" s="284"/>
      <c r="B24" s="513" t="s">
        <v>226</v>
      </c>
      <c r="C24" s="285">
        <v>1139.979</v>
      </c>
      <c r="D24" s="285">
        <v>563.90224699999999</v>
      </c>
      <c r="E24" s="285"/>
      <c r="F24" s="285">
        <v>863.92100000000005</v>
      </c>
      <c r="G24" s="285">
        <v>468.64867499999991</v>
      </c>
      <c r="H24" s="285"/>
      <c r="I24" s="542">
        <v>114.82382779331732</v>
      </c>
      <c r="J24" s="542">
        <v>107.28330662476688</v>
      </c>
      <c r="K24" s="542"/>
      <c r="L24" s="542">
        <v>97.065303733198803</v>
      </c>
      <c r="M24" s="542">
        <v>89.374619030431518</v>
      </c>
    </row>
    <row r="25" spans="1:13" ht="18" customHeight="1">
      <c r="A25" s="284"/>
      <c r="B25" s="513" t="s">
        <v>225</v>
      </c>
      <c r="C25" s="285">
        <v>847.35599999999999</v>
      </c>
      <c r="D25" s="285">
        <v>520.79974500000003</v>
      </c>
      <c r="E25" s="285"/>
      <c r="F25" s="285">
        <v>910.06799999999998</v>
      </c>
      <c r="G25" s="285">
        <v>568.46449520228998</v>
      </c>
      <c r="H25" s="285"/>
      <c r="I25" s="542">
        <v>102.59640252230263</v>
      </c>
      <c r="J25" s="542">
        <v>103.56416857221949</v>
      </c>
      <c r="K25" s="542"/>
      <c r="L25" s="542">
        <v>116.0873575006601</v>
      </c>
      <c r="M25" s="542">
        <v>111.05527756119311</v>
      </c>
    </row>
    <row r="26" spans="1:13" ht="18" customHeight="1">
      <c r="A26" s="284"/>
      <c r="B26" s="513" t="s">
        <v>224</v>
      </c>
      <c r="C26" s="285"/>
      <c r="D26" s="285">
        <v>486.02978400000001</v>
      </c>
      <c r="E26" s="285"/>
      <c r="F26" s="285"/>
      <c r="G26" s="285">
        <v>546.38411199999996</v>
      </c>
      <c r="H26" s="285"/>
      <c r="I26" s="542"/>
      <c r="J26" s="542">
        <v>134.04442946965128</v>
      </c>
      <c r="K26" s="542"/>
      <c r="L26" s="542"/>
      <c r="M26" s="542">
        <v>129.09156209790538</v>
      </c>
    </row>
    <row r="27" spans="1:13" ht="18" customHeight="1">
      <c r="A27" s="284"/>
      <c r="B27" s="513" t="s">
        <v>223</v>
      </c>
      <c r="C27" s="285"/>
      <c r="D27" s="285">
        <v>296.49065999999999</v>
      </c>
      <c r="E27" s="285"/>
      <c r="F27" s="285"/>
      <c r="G27" s="285">
        <v>332.47372300000001</v>
      </c>
      <c r="H27" s="285"/>
      <c r="I27" s="542"/>
      <c r="J27" s="542">
        <v>121.15241024274764</v>
      </c>
      <c r="K27" s="542"/>
      <c r="L27" s="542"/>
      <c r="M27" s="542">
        <v>125.07889405763251</v>
      </c>
    </row>
    <row r="28" spans="1:13" ht="18" customHeight="1">
      <c r="A28" s="284"/>
      <c r="B28" s="511" t="s">
        <v>548</v>
      </c>
      <c r="C28" s="285"/>
      <c r="D28" s="285">
        <v>807.32767799999999</v>
      </c>
      <c r="E28" s="285"/>
      <c r="F28" s="285"/>
      <c r="G28" s="285">
        <v>856.78737600000011</v>
      </c>
      <c r="H28" s="285"/>
      <c r="I28" s="542"/>
      <c r="J28" s="542">
        <v>118.73456884988853</v>
      </c>
      <c r="K28" s="542"/>
      <c r="L28" s="542"/>
      <c r="M28" s="542">
        <v>113.0328817022699</v>
      </c>
    </row>
    <row r="29" spans="1:13" ht="18" customHeight="1">
      <c r="A29" s="284"/>
      <c r="B29" s="513" t="s">
        <v>221</v>
      </c>
      <c r="C29" s="285">
        <v>340.65600000000001</v>
      </c>
      <c r="D29" s="285">
        <v>450.00110999999998</v>
      </c>
      <c r="E29" s="285"/>
      <c r="F29" s="285">
        <v>260.99500000000006</v>
      </c>
      <c r="G29" s="285">
        <v>372.44197246666675</v>
      </c>
      <c r="H29" s="285"/>
      <c r="I29" s="542">
        <v>129.63346322454944</v>
      </c>
      <c r="J29" s="542">
        <v>115.82489829653113</v>
      </c>
      <c r="K29" s="542"/>
      <c r="L29" s="542">
        <v>86.541968685133753</v>
      </c>
      <c r="M29" s="542">
        <v>86.263737869696115</v>
      </c>
    </row>
    <row r="30" spans="1:13" ht="18" customHeight="1">
      <c r="A30" s="284"/>
      <c r="B30" s="511" t="s">
        <v>220</v>
      </c>
      <c r="C30" s="285"/>
      <c r="D30" s="285">
        <v>841.231495</v>
      </c>
      <c r="E30" s="285"/>
      <c r="F30" s="285"/>
      <c r="G30" s="285">
        <v>989.68466400000011</v>
      </c>
      <c r="H30" s="285"/>
      <c r="I30" s="542"/>
      <c r="J30" s="542">
        <v>110.50901940531936</v>
      </c>
      <c r="K30" s="542"/>
      <c r="L30" s="542"/>
      <c r="M30" s="542">
        <v>113.28862977377231</v>
      </c>
    </row>
    <row r="31" spans="1:13" ht="18" customHeight="1">
      <c r="A31" s="284"/>
      <c r="B31" s="511" t="s">
        <v>219</v>
      </c>
      <c r="C31" s="285"/>
      <c r="D31" s="285">
        <v>107.57018100000001</v>
      </c>
      <c r="E31" s="285"/>
      <c r="F31" s="285"/>
      <c r="G31" s="285">
        <v>119.84505800000001</v>
      </c>
      <c r="H31" s="285"/>
      <c r="I31" s="542"/>
      <c r="J31" s="542">
        <v>137.15804995013127</v>
      </c>
      <c r="K31" s="542"/>
      <c r="L31" s="542"/>
      <c r="M31" s="542">
        <v>144.67022044172268</v>
      </c>
    </row>
    <row r="32" spans="1:13" ht="18" customHeight="1">
      <c r="A32" s="284"/>
      <c r="B32" s="511" t="s">
        <v>218</v>
      </c>
      <c r="C32" s="285"/>
      <c r="D32" s="285">
        <v>2269.9982180000002</v>
      </c>
      <c r="E32" s="285"/>
      <c r="F32" s="285"/>
      <c r="G32" s="285">
        <v>2597.319532</v>
      </c>
      <c r="H32" s="285"/>
      <c r="I32" s="542"/>
      <c r="J32" s="542">
        <v>116.14436495364941</v>
      </c>
      <c r="K32" s="542"/>
      <c r="L32" s="542"/>
      <c r="M32" s="542">
        <v>119.12436483606422</v>
      </c>
    </row>
    <row r="33" spans="1:13" ht="18" customHeight="1">
      <c r="A33" s="284"/>
      <c r="B33" s="511" t="s">
        <v>217</v>
      </c>
      <c r="C33" s="285"/>
      <c r="D33" s="285">
        <v>7126.1304030000001</v>
      </c>
      <c r="E33" s="285"/>
      <c r="F33" s="285"/>
      <c r="G33" s="285">
        <v>7916.020422999999</v>
      </c>
      <c r="H33" s="285"/>
      <c r="I33" s="542"/>
      <c r="J33" s="542">
        <v>110.64854873551148</v>
      </c>
      <c r="K33" s="542"/>
      <c r="L33" s="542"/>
      <c r="M33" s="542">
        <v>109.30282921288368</v>
      </c>
    </row>
    <row r="34" spans="1:13" ht="18" customHeight="1">
      <c r="A34" s="284"/>
      <c r="B34" s="511" t="s">
        <v>216</v>
      </c>
      <c r="C34" s="509"/>
      <c r="D34" s="509">
        <v>3932.2716460000001</v>
      </c>
      <c r="E34" s="509"/>
      <c r="F34" s="509"/>
      <c r="G34" s="509">
        <v>4873.4200449999998</v>
      </c>
      <c r="H34" s="508"/>
      <c r="I34" s="541"/>
      <c r="J34" s="541">
        <v>114.07559857337502</v>
      </c>
      <c r="K34" s="541"/>
      <c r="L34" s="541"/>
      <c r="M34" s="541">
        <v>114.37473714339698</v>
      </c>
    </row>
    <row r="35" spans="1:13" ht="18" customHeight="1">
      <c r="A35" s="284"/>
      <c r="B35" s="511" t="s">
        <v>215</v>
      </c>
      <c r="C35" s="509"/>
      <c r="D35" s="509">
        <v>129.931702</v>
      </c>
      <c r="E35" s="509"/>
      <c r="F35" s="509"/>
      <c r="G35" s="509">
        <v>123.972632</v>
      </c>
      <c r="H35" s="508"/>
      <c r="I35" s="541"/>
      <c r="J35" s="541">
        <v>104.72202791224193</v>
      </c>
      <c r="K35" s="541"/>
      <c r="L35" s="541"/>
      <c r="M35" s="541">
        <v>100.97371059423132</v>
      </c>
    </row>
    <row r="36" spans="1:13" ht="18" customHeight="1">
      <c r="A36" s="284"/>
      <c r="B36" s="511" t="s">
        <v>399</v>
      </c>
      <c r="C36" s="509"/>
      <c r="D36" s="509">
        <v>152.92726300000001</v>
      </c>
      <c r="E36" s="509"/>
      <c r="F36" s="509"/>
      <c r="G36" s="509">
        <v>257.67484300000001</v>
      </c>
      <c r="H36" s="508"/>
      <c r="I36" s="541"/>
      <c r="J36" s="541">
        <v>119.6871241342828</v>
      </c>
      <c r="K36" s="541"/>
      <c r="L36" s="541"/>
      <c r="M36" s="541">
        <v>157.642415027597</v>
      </c>
    </row>
    <row r="37" spans="1:13" ht="18" customHeight="1">
      <c r="A37" s="508"/>
      <c r="B37" s="511" t="s">
        <v>214</v>
      </c>
      <c r="C37" s="509">
        <v>1769.963</v>
      </c>
      <c r="D37" s="509">
        <v>1133.4948890000001</v>
      </c>
      <c r="E37" s="509"/>
      <c r="F37" s="509">
        <v>1563.2160000000001</v>
      </c>
      <c r="G37" s="509">
        <v>1023.6838459999999</v>
      </c>
      <c r="H37" s="508"/>
      <c r="I37" s="541">
        <v>124.16950263111556</v>
      </c>
      <c r="J37" s="541">
        <v>109.32204729543081</v>
      </c>
      <c r="K37" s="541"/>
      <c r="L37" s="541">
        <v>110.21129019635767</v>
      </c>
      <c r="M37" s="541">
        <v>93.361802167566012</v>
      </c>
    </row>
    <row r="38" spans="1:13" ht="18" customHeight="1">
      <c r="A38" s="508"/>
      <c r="B38" s="513" t="s">
        <v>553</v>
      </c>
      <c r="C38" s="509"/>
      <c r="D38" s="509">
        <v>7057.9032699999998</v>
      </c>
      <c r="E38" s="509"/>
      <c r="F38" s="509"/>
      <c r="G38" s="509">
        <v>8489.212230000001</v>
      </c>
      <c r="H38" s="508"/>
      <c r="I38" s="541"/>
      <c r="J38" s="541">
        <v>110.52385683278926</v>
      </c>
      <c r="K38" s="541"/>
      <c r="L38" s="541"/>
      <c r="M38" s="541">
        <v>117.66707858803271</v>
      </c>
    </row>
    <row r="39" spans="1:13" ht="18" customHeight="1">
      <c r="A39" s="508"/>
      <c r="B39" s="513" t="s">
        <v>465</v>
      </c>
      <c r="C39" s="509"/>
      <c r="D39" s="509">
        <v>12133.34657</v>
      </c>
      <c r="E39" s="509"/>
      <c r="F39" s="509"/>
      <c r="G39" s="509">
        <v>11383.401178999999</v>
      </c>
      <c r="H39" s="508"/>
      <c r="I39" s="541"/>
      <c r="J39" s="541">
        <v>96.363632045038955</v>
      </c>
      <c r="K39" s="541"/>
      <c r="L39" s="541"/>
      <c r="M39" s="541">
        <v>113.61517197195228</v>
      </c>
    </row>
    <row r="40" spans="1:13" ht="18" customHeight="1">
      <c r="A40" s="508"/>
      <c r="B40" s="513" t="s">
        <v>547</v>
      </c>
      <c r="C40" s="509"/>
      <c r="D40" s="509">
        <v>1070.0032349999999</v>
      </c>
      <c r="E40" s="509"/>
      <c r="F40" s="509"/>
      <c r="G40" s="509">
        <v>1060.5051599999999</v>
      </c>
      <c r="H40" s="508"/>
      <c r="I40" s="541"/>
      <c r="J40" s="541">
        <v>101.46875945609521</v>
      </c>
      <c r="K40" s="541"/>
      <c r="L40" s="541"/>
      <c r="M40" s="541">
        <v>103.69239478191277</v>
      </c>
    </row>
    <row r="41" spans="1:13" ht="18" customHeight="1">
      <c r="A41" s="508"/>
      <c r="B41" s="511" t="s">
        <v>546</v>
      </c>
      <c r="C41" s="509"/>
      <c r="D41" s="509">
        <v>3979.524535</v>
      </c>
      <c r="E41" s="509"/>
      <c r="F41" s="509"/>
      <c r="G41" s="509">
        <v>4244.6725509999997</v>
      </c>
      <c r="H41" s="508"/>
      <c r="I41" s="541"/>
      <c r="J41" s="541">
        <v>108.91209388669827</v>
      </c>
      <c r="K41" s="541"/>
      <c r="L41" s="541"/>
      <c r="M41" s="541">
        <v>104.04503509156406</v>
      </c>
    </row>
    <row r="42" spans="1:13" ht="18" customHeight="1">
      <c r="A42" s="508"/>
      <c r="B42" s="512" t="s">
        <v>212</v>
      </c>
      <c r="C42" s="509"/>
      <c r="D42" s="509">
        <v>374.58046999999999</v>
      </c>
      <c r="E42" s="509"/>
      <c r="F42" s="509"/>
      <c r="G42" s="509">
        <v>456.48227099999997</v>
      </c>
      <c r="H42" s="508"/>
      <c r="I42" s="541"/>
      <c r="J42" s="541">
        <v>96.439122090166251</v>
      </c>
      <c r="K42" s="541"/>
      <c r="L42" s="541"/>
      <c r="M42" s="541">
        <v>114.82227162574902</v>
      </c>
    </row>
    <row r="43" spans="1:13" ht="18" customHeight="1">
      <c r="A43" s="508"/>
      <c r="B43" s="511" t="s">
        <v>211</v>
      </c>
      <c r="C43" s="509"/>
      <c r="D43" s="509">
        <v>2158.5166760000002</v>
      </c>
      <c r="E43" s="509"/>
      <c r="F43" s="509"/>
      <c r="G43" s="509">
        <v>2118.7754279999999</v>
      </c>
      <c r="H43" s="508"/>
      <c r="I43" s="541"/>
      <c r="J43" s="541">
        <v>105.64893894903244</v>
      </c>
      <c r="K43" s="541"/>
      <c r="L43" s="541"/>
      <c r="M43" s="541">
        <v>106.6030456793049</v>
      </c>
    </row>
    <row r="44" spans="1:13" ht="18" customHeight="1">
      <c r="A44" s="507"/>
      <c r="B44" s="507"/>
      <c r="C44" s="507"/>
      <c r="D44" s="507"/>
      <c r="E44" s="507"/>
      <c r="F44" s="507"/>
      <c r="G44" s="507"/>
      <c r="H44" s="507"/>
      <c r="I44" s="540"/>
      <c r="J44" s="540"/>
      <c r="K44" s="540"/>
      <c r="L44" s="540"/>
      <c r="M44" s="540"/>
    </row>
    <row r="45" spans="1:13" ht="18" customHeight="1">
      <c r="A45" s="507"/>
      <c r="B45" s="507"/>
      <c r="C45" s="507"/>
      <c r="D45" s="507"/>
      <c r="E45" s="507"/>
      <c r="F45" s="507"/>
      <c r="G45" s="507"/>
      <c r="H45" s="507"/>
      <c r="I45" s="540"/>
      <c r="J45" s="540"/>
      <c r="K45" s="540"/>
      <c r="L45" s="540"/>
      <c r="M45" s="540"/>
    </row>
    <row r="46" spans="1:13" ht="18" customHeight="1">
      <c r="A46" s="507"/>
      <c r="B46" s="507"/>
      <c r="C46" s="507"/>
      <c r="D46" s="507"/>
      <c r="E46" s="507"/>
      <c r="F46" s="507"/>
      <c r="G46" s="507"/>
      <c r="H46" s="507"/>
      <c r="I46" s="540"/>
      <c r="J46" s="540"/>
      <c r="K46" s="540"/>
      <c r="L46" s="540"/>
      <c r="M46" s="540"/>
    </row>
    <row r="47" spans="1:13" ht="18" customHeight="1">
      <c r="A47" s="507"/>
      <c r="B47" s="507"/>
      <c r="C47" s="507"/>
      <c r="D47" s="507"/>
      <c r="E47" s="507"/>
      <c r="F47" s="507"/>
      <c r="G47" s="507"/>
      <c r="H47" s="507"/>
      <c r="I47" s="507"/>
      <c r="J47" s="507"/>
      <c r="K47" s="507"/>
      <c r="L47" s="507"/>
      <c r="M47" s="507"/>
    </row>
    <row r="48" spans="1:13" ht="18" customHeight="1">
      <c r="A48" s="507"/>
      <c r="B48" s="507"/>
      <c r="C48" s="507"/>
      <c r="D48" s="507"/>
      <c r="E48" s="507"/>
      <c r="F48" s="507"/>
      <c r="G48" s="507"/>
      <c r="H48" s="507"/>
      <c r="I48" s="507"/>
      <c r="J48" s="507"/>
      <c r="K48" s="507"/>
      <c r="L48" s="507"/>
      <c r="M48" s="507"/>
    </row>
    <row r="49" spans="1:2" ht="18" customHeight="1">
      <c r="A49" s="507"/>
      <c r="B49" s="507"/>
    </row>
    <row r="50" spans="1:2" ht="18" customHeight="1">
      <c r="A50" s="507"/>
      <c r="B50" s="507"/>
    </row>
    <row r="51" spans="1:2" ht="18" customHeight="1">
      <c r="A51" s="507"/>
      <c r="B51" s="507"/>
    </row>
    <row r="52" spans="1:2" ht="18" customHeight="1">
      <c r="A52" s="507"/>
      <c r="B52" s="507"/>
    </row>
    <row r="53" spans="1:2" ht="18" customHeight="1">
      <c r="A53" s="507"/>
      <c r="B53" s="507"/>
    </row>
    <row r="54" spans="1:2" ht="18" customHeight="1">
      <c r="A54" s="507"/>
      <c r="B54" s="507"/>
    </row>
    <row r="55" spans="1:2" ht="18" customHeight="1">
      <c r="A55" s="507"/>
      <c r="B55" s="507"/>
    </row>
    <row r="56" spans="1:2" ht="18" customHeight="1">
      <c r="A56" s="507"/>
      <c r="B56" s="507"/>
    </row>
    <row r="57" spans="1:2" ht="18" customHeight="1">
      <c r="A57" s="507"/>
      <c r="B57" s="507"/>
    </row>
    <row r="58" spans="1:2" ht="18" customHeight="1">
      <c r="A58" s="507"/>
      <c r="B58" s="507"/>
    </row>
    <row r="59" spans="1:2" ht="18" customHeight="1">
      <c r="A59" s="507"/>
      <c r="B59" s="507"/>
    </row>
    <row r="60" spans="1:2" ht="18" customHeight="1">
      <c r="A60" s="507"/>
      <c r="B60" s="507"/>
    </row>
    <row r="61" spans="1:2" ht="18" customHeight="1">
      <c r="A61" s="507"/>
      <c r="B61" s="507"/>
    </row>
    <row r="62" spans="1:2" ht="18" customHeight="1">
      <c r="A62" s="507"/>
      <c r="B62" s="507"/>
    </row>
    <row r="63" spans="1:2" ht="18" customHeight="1">
      <c r="A63" s="507"/>
      <c r="B63" s="507"/>
    </row>
    <row r="64" spans="1:2" ht="18" customHeight="1">
      <c r="A64" s="507"/>
      <c r="B64" s="507"/>
    </row>
    <row r="65" spans="1:2" ht="18" customHeight="1">
      <c r="A65" s="507"/>
      <c r="B65" s="507"/>
    </row>
    <row r="66" spans="1:2" ht="18" customHeight="1">
      <c r="A66" s="507"/>
      <c r="B66" s="507"/>
    </row>
    <row r="67" spans="1:2" ht="18" customHeight="1">
      <c r="A67" s="507"/>
      <c r="B67" s="507"/>
    </row>
    <row r="68" spans="1:2" ht="18" customHeight="1">
      <c r="A68" s="507"/>
      <c r="B68" s="507"/>
    </row>
    <row r="69" spans="1:2" ht="18" customHeight="1">
      <c r="A69" s="507"/>
      <c r="B69" s="507"/>
    </row>
    <row r="70" spans="1:2" ht="18" customHeight="1">
      <c r="A70" s="507"/>
      <c r="B70" s="507"/>
    </row>
    <row r="71" spans="1:2" ht="18" customHeight="1">
      <c r="A71" s="507"/>
      <c r="B71" s="507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U72"/>
  <sheetViews>
    <sheetView workbookViewId="0">
      <selection activeCell="K13" sqref="K13"/>
    </sheetView>
  </sheetViews>
  <sheetFormatPr defaultRowHeight="15"/>
  <cols>
    <col min="1" max="1" width="1.88671875" style="544" customWidth="1"/>
    <col min="2" max="2" width="21.21875" style="545" customWidth="1"/>
    <col min="3" max="3" width="4.88671875" style="544" bestFit="1" customWidth="1"/>
    <col min="4" max="4" width="4.6640625" style="544" bestFit="1" customWidth="1"/>
    <col min="5" max="5" width="1.21875" style="544" customWidth="1"/>
    <col min="6" max="6" width="4.88671875" style="544" bestFit="1" customWidth="1"/>
    <col min="7" max="7" width="5.44140625" style="544" bestFit="1" customWidth="1"/>
    <col min="8" max="8" width="0.44140625" style="544" customWidth="1"/>
    <col min="9" max="10" width="6.33203125" style="544" customWidth="1"/>
    <col min="11" max="11" width="0.33203125" style="544" customWidth="1"/>
    <col min="12" max="13" width="6.33203125" style="544" customWidth="1"/>
    <col min="14" max="17" width="0" style="544" hidden="1" customWidth="1"/>
    <col min="18" max="256" width="8.88671875" style="544"/>
    <col min="257" max="257" width="1.88671875" style="544" customWidth="1"/>
    <col min="258" max="258" width="24" style="544" customWidth="1"/>
    <col min="259" max="260" width="5.44140625" style="544" customWidth="1"/>
    <col min="261" max="261" width="1.21875" style="544" customWidth="1"/>
    <col min="262" max="263" width="5.44140625" style="544" customWidth="1"/>
    <col min="264" max="264" width="0.44140625" style="544" customWidth="1"/>
    <col min="265" max="266" width="5.88671875" style="544" customWidth="1"/>
    <col min="267" max="267" width="0.33203125" style="544" customWidth="1"/>
    <col min="268" max="269" width="6.33203125" style="544" customWidth="1"/>
    <col min="270" max="273" width="0" style="544" hidden="1" customWidth="1"/>
    <col min="274" max="512" width="8.88671875" style="544"/>
    <col min="513" max="513" width="1.88671875" style="544" customWidth="1"/>
    <col min="514" max="514" width="24" style="544" customWidth="1"/>
    <col min="515" max="516" width="5.44140625" style="544" customWidth="1"/>
    <col min="517" max="517" width="1.21875" style="544" customWidth="1"/>
    <col min="518" max="519" width="5.44140625" style="544" customWidth="1"/>
    <col min="520" max="520" width="0.44140625" style="544" customWidth="1"/>
    <col min="521" max="522" width="5.88671875" style="544" customWidth="1"/>
    <col min="523" max="523" width="0.33203125" style="544" customWidth="1"/>
    <col min="524" max="525" width="6.33203125" style="544" customWidth="1"/>
    <col min="526" max="529" width="0" style="544" hidden="1" customWidth="1"/>
    <col min="530" max="768" width="8.88671875" style="544"/>
    <col min="769" max="769" width="1.88671875" style="544" customWidth="1"/>
    <col min="770" max="770" width="24" style="544" customWidth="1"/>
    <col min="771" max="772" width="5.44140625" style="544" customWidth="1"/>
    <col min="773" max="773" width="1.21875" style="544" customWidth="1"/>
    <col min="774" max="775" width="5.44140625" style="544" customWidth="1"/>
    <col min="776" max="776" width="0.44140625" style="544" customWidth="1"/>
    <col min="777" max="778" width="5.88671875" style="544" customWidth="1"/>
    <col min="779" max="779" width="0.33203125" style="544" customWidth="1"/>
    <col min="780" max="781" width="6.33203125" style="544" customWidth="1"/>
    <col min="782" max="785" width="0" style="544" hidden="1" customWidth="1"/>
    <col min="786" max="1024" width="8.88671875" style="544"/>
    <col min="1025" max="1025" width="1.88671875" style="544" customWidth="1"/>
    <col min="1026" max="1026" width="24" style="544" customWidth="1"/>
    <col min="1027" max="1028" width="5.44140625" style="544" customWidth="1"/>
    <col min="1029" max="1029" width="1.21875" style="544" customWidth="1"/>
    <col min="1030" max="1031" width="5.44140625" style="544" customWidth="1"/>
    <col min="1032" max="1032" width="0.44140625" style="544" customWidth="1"/>
    <col min="1033" max="1034" width="5.88671875" style="544" customWidth="1"/>
    <col min="1035" max="1035" width="0.33203125" style="544" customWidth="1"/>
    <col min="1036" max="1037" width="6.33203125" style="544" customWidth="1"/>
    <col min="1038" max="1041" width="0" style="544" hidden="1" customWidth="1"/>
    <col min="1042" max="1280" width="8.88671875" style="544"/>
    <col min="1281" max="1281" width="1.88671875" style="544" customWidth="1"/>
    <col min="1282" max="1282" width="24" style="544" customWidth="1"/>
    <col min="1283" max="1284" width="5.44140625" style="544" customWidth="1"/>
    <col min="1285" max="1285" width="1.21875" style="544" customWidth="1"/>
    <col min="1286" max="1287" width="5.44140625" style="544" customWidth="1"/>
    <col min="1288" max="1288" width="0.44140625" style="544" customWidth="1"/>
    <col min="1289" max="1290" width="5.88671875" style="544" customWidth="1"/>
    <col min="1291" max="1291" width="0.33203125" style="544" customWidth="1"/>
    <col min="1292" max="1293" width="6.33203125" style="544" customWidth="1"/>
    <col min="1294" max="1297" width="0" style="544" hidden="1" customWidth="1"/>
    <col min="1298" max="1536" width="8.88671875" style="544"/>
    <col min="1537" max="1537" width="1.88671875" style="544" customWidth="1"/>
    <col min="1538" max="1538" width="24" style="544" customWidth="1"/>
    <col min="1539" max="1540" width="5.44140625" style="544" customWidth="1"/>
    <col min="1541" max="1541" width="1.21875" style="544" customWidth="1"/>
    <col min="1542" max="1543" width="5.44140625" style="544" customWidth="1"/>
    <col min="1544" max="1544" width="0.44140625" style="544" customWidth="1"/>
    <col min="1545" max="1546" width="5.88671875" style="544" customWidth="1"/>
    <col min="1547" max="1547" width="0.33203125" style="544" customWidth="1"/>
    <col min="1548" max="1549" width="6.33203125" style="544" customWidth="1"/>
    <col min="1550" max="1553" width="0" style="544" hidden="1" customWidth="1"/>
    <col min="1554" max="1792" width="8.88671875" style="544"/>
    <col min="1793" max="1793" width="1.88671875" style="544" customWidth="1"/>
    <col min="1794" max="1794" width="24" style="544" customWidth="1"/>
    <col min="1795" max="1796" width="5.44140625" style="544" customWidth="1"/>
    <col min="1797" max="1797" width="1.21875" style="544" customWidth="1"/>
    <col min="1798" max="1799" width="5.44140625" style="544" customWidth="1"/>
    <col min="1800" max="1800" width="0.44140625" style="544" customWidth="1"/>
    <col min="1801" max="1802" width="5.88671875" style="544" customWidth="1"/>
    <col min="1803" max="1803" width="0.33203125" style="544" customWidth="1"/>
    <col min="1804" max="1805" width="6.33203125" style="544" customWidth="1"/>
    <col min="1806" max="1809" width="0" style="544" hidden="1" customWidth="1"/>
    <col min="1810" max="2048" width="8.88671875" style="544"/>
    <col min="2049" max="2049" width="1.88671875" style="544" customWidth="1"/>
    <col min="2050" max="2050" width="24" style="544" customWidth="1"/>
    <col min="2051" max="2052" width="5.44140625" style="544" customWidth="1"/>
    <col min="2053" max="2053" width="1.21875" style="544" customWidth="1"/>
    <col min="2054" max="2055" width="5.44140625" style="544" customWidth="1"/>
    <col min="2056" max="2056" width="0.44140625" style="544" customWidth="1"/>
    <col min="2057" max="2058" width="5.88671875" style="544" customWidth="1"/>
    <col min="2059" max="2059" width="0.33203125" style="544" customWidth="1"/>
    <col min="2060" max="2061" width="6.33203125" style="544" customWidth="1"/>
    <col min="2062" max="2065" width="0" style="544" hidden="1" customWidth="1"/>
    <col min="2066" max="2304" width="8.88671875" style="544"/>
    <col min="2305" max="2305" width="1.88671875" style="544" customWidth="1"/>
    <col min="2306" max="2306" width="24" style="544" customWidth="1"/>
    <col min="2307" max="2308" width="5.44140625" style="544" customWidth="1"/>
    <col min="2309" max="2309" width="1.21875" style="544" customWidth="1"/>
    <col min="2310" max="2311" width="5.44140625" style="544" customWidth="1"/>
    <col min="2312" max="2312" width="0.44140625" style="544" customWidth="1"/>
    <col min="2313" max="2314" width="5.88671875" style="544" customWidth="1"/>
    <col min="2315" max="2315" width="0.33203125" style="544" customWidth="1"/>
    <col min="2316" max="2317" width="6.33203125" style="544" customWidth="1"/>
    <col min="2318" max="2321" width="0" style="544" hidden="1" customWidth="1"/>
    <col min="2322" max="2560" width="8.88671875" style="544"/>
    <col min="2561" max="2561" width="1.88671875" style="544" customWidth="1"/>
    <col min="2562" max="2562" width="24" style="544" customWidth="1"/>
    <col min="2563" max="2564" width="5.44140625" style="544" customWidth="1"/>
    <col min="2565" max="2565" width="1.21875" style="544" customWidth="1"/>
    <col min="2566" max="2567" width="5.44140625" style="544" customWidth="1"/>
    <col min="2568" max="2568" width="0.44140625" style="544" customWidth="1"/>
    <col min="2569" max="2570" width="5.88671875" style="544" customWidth="1"/>
    <col min="2571" max="2571" width="0.33203125" style="544" customWidth="1"/>
    <col min="2572" max="2573" width="6.33203125" style="544" customWidth="1"/>
    <col min="2574" max="2577" width="0" style="544" hidden="1" customWidth="1"/>
    <col min="2578" max="2816" width="8.88671875" style="544"/>
    <col min="2817" max="2817" width="1.88671875" style="544" customWidth="1"/>
    <col min="2818" max="2818" width="24" style="544" customWidth="1"/>
    <col min="2819" max="2820" width="5.44140625" style="544" customWidth="1"/>
    <col min="2821" max="2821" width="1.21875" style="544" customWidth="1"/>
    <col min="2822" max="2823" width="5.44140625" style="544" customWidth="1"/>
    <col min="2824" max="2824" width="0.44140625" style="544" customWidth="1"/>
    <col min="2825" max="2826" width="5.88671875" style="544" customWidth="1"/>
    <col min="2827" max="2827" width="0.33203125" style="544" customWidth="1"/>
    <col min="2828" max="2829" width="6.33203125" style="544" customWidth="1"/>
    <col min="2830" max="2833" width="0" style="544" hidden="1" customWidth="1"/>
    <col min="2834" max="3072" width="8.88671875" style="544"/>
    <col min="3073" max="3073" width="1.88671875" style="544" customWidth="1"/>
    <col min="3074" max="3074" width="24" style="544" customWidth="1"/>
    <col min="3075" max="3076" width="5.44140625" style="544" customWidth="1"/>
    <col min="3077" max="3077" width="1.21875" style="544" customWidth="1"/>
    <col min="3078" max="3079" width="5.44140625" style="544" customWidth="1"/>
    <col min="3080" max="3080" width="0.44140625" style="544" customWidth="1"/>
    <col min="3081" max="3082" width="5.88671875" style="544" customWidth="1"/>
    <col min="3083" max="3083" width="0.33203125" style="544" customWidth="1"/>
    <col min="3084" max="3085" width="6.33203125" style="544" customWidth="1"/>
    <col min="3086" max="3089" width="0" style="544" hidden="1" customWidth="1"/>
    <col min="3090" max="3328" width="8.88671875" style="544"/>
    <col min="3329" max="3329" width="1.88671875" style="544" customWidth="1"/>
    <col min="3330" max="3330" width="24" style="544" customWidth="1"/>
    <col min="3331" max="3332" width="5.44140625" style="544" customWidth="1"/>
    <col min="3333" max="3333" width="1.21875" style="544" customWidth="1"/>
    <col min="3334" max="3335" width="5.44140625" style="544" customWidth="1"/>
    <col min="3336" max="3336" width="0.44140625" style="544" customWidth="1"/>
    <col min="3337" max="3338" width="5.88671875" style="544" customWidth="1"/>
    <col min="3339" max="3339" width="0.33203125" style="544" customWidth="1"/>
    <col min="3340" max="3341" width="6.33203125" style="544" customWidth="1"/>
    <col min="3342" max="3345" width="0" style="544" hidden="1" customWidth="1"/>
    <col min="3346" max="3584" width="8.88671875" style="544"/>
    <col min="3585" max="3585" width="1.88671875" style="544" customWidth="1"/>
    <col min="3586" max="3586" width="24" style="544" customWidth="1"/>
    <col min="3587" max="3588" width="5.44140625" style="544" customWidth="1"/>
    <col min="3589" max="3589" width="1.21875" style="544" customWidth="1"/>
    <col min="3590" max="3591" width="5.44140625" style="544" customWidth="1"/>
    <col min="3592" max="3592" width="0.44140625" style="544" customWidth="1"/>
    <col min="3593" max="3594" width="5.88671875" style="544" customWidth="1"/>
    <col min="3595" max="3595" width="0.33203125" style="544" customWidth="1"/>
    <col min="3596" max="3597" width="6.33203125" style="544" customWidth="1"/>
    <col min="3598" max="3601" width="0" style="544" hidden="1" customWidth="1"/>
    <col min="3602" max="3840" width="8.88671875" style="544"/>
    <col min="3841" max="3841" width="1.88671875" style="544" customWidth="1"/>
    <col min="3842" max="3842" width="24" style="544" customWidth="1"/>
    <col min="3843" max="3844" width="5.44140625" style="544" customWidth="1"/>
    <col min="3845" max="3845" width="1.21875" style="544" customWidth="1"/>
    <col min="3846" max="3847" width="5.44140625" style="544" customWidth="1"/>
    <col min="3848" max="3848" width="0.44140625" style="544" customWidth="1"/>
    <col min="3849" max="3850" width="5.88671875" style="544" customWidth="1"/>
    <col min="3851" max="3851" width="0.33203125" style="544" customWidth="1"/>
    <col min="3852" max="3853" width="6.33203125" style="544" customWidth="1"/>
    <col min="3854" max="3857" width="0" style="544" hidden="1" customWidth="1"/>
    <col min="3858" max="4096" width="8.88671875" style="544"/>
    <col min="4097" max="4097" width="1.88671875" style="544" customWidth="1"/>
    <col min="4098" max="4098" width="24" style="544" customWidth="1"/>
    <col min="4099" max="4100" width="5.44140625" style="544" customWidth="1"/>
    <col min="4101" max="4101" width="1.21875" style="544" customWidth="1"/>
    <col min="4102" max="4103" width="5.44140625" style="544" customWidth="1"/>
    <col min="4104" max="4104" width="0.44140625" style="544" customWidth="1"/>
    <col min="4105" max="4106" width="5.88671875" style="544" customWidth="1"/>
    <col min="4107" max="4107" width="0.33203125" style="544" customWidth="1"/>
    <col min="4108" max="4109" width="6.33203125" style="544" customWidth="1"/>
    <col min="4110" max="4113" width="0" style="544" hidden="1" customWidth="1"/>
    <col min="4114" max="4352" width="8.88671875" style="544"/>
    <col min="4353" max="4353" width="1.88671875" style="544" customWidth="1"/>
    <col min="4354" max="4354" width="24" style="544" customWidth="1"/>
    <col min="4355" max="4356" width="5.44140625" style="544" customWidth="1"/>
    <col min="4357" max="4357" width="1.21875" style="544" customWidth="1"/>
    <col min="4358" max="4359" width="5.44140625" style="544" customWidth="1"/>
    <col min="4360" max="4360" width="0.44140625" style="544" customWidth="1"/>
    <col min="4361" max="4362" width="5.88671875" style="544" customWidth="1"/>
    <col min="4363" max="4363" width="0.33203125" style="544" customWidth="1"/>
    <col min="4364" max="4365" width="6.33203125" style="544" customWidth="1"/>
    <col min="4366" max="4369" width="0" style="544" hidden="1" customWidth="1"/>
    <col min="4370" max="4608" width="8.88671875" style="544"/>
    <col min="4609" max="4609" width="1.88671875" style="544" customWidth="1"/>
    <col min="4610" max="4610" width="24" style="544" customWidth="1"/>
    <col min="4611" max="4612" width="5.44140625" style="544" customWidth="1"/>
    <col min="4613" max="4613" width="1.21875" style="544" customWidth="1"/>
    <col min="4614" max="4615" width="5.44140625" style="544" customWidth="1"/>
    <col min="4616" max="4616" width="0.44140625" style="544" customWidth="1"/>
    <col min="4617" max="4618" width="5.88671875" style="544" customWidth="1"/>
    <col min="4619" max="4619" width="0.33203125" style="544" customWidth="1"/>
    <col min="4620" max="4621" width="6.33203125" style="544" customWidth="1"/>
    <col min="4622" max="4625" width="0" style="544" hidden="1" customWidth="1"/>
    <col min="4626" max="4864" width="8.88671875" style="544"/>
    <col min="4865" max="4865" width="1.88671875" style="544" customWidth="1"/>
    <col min="4866" max="4866" width="24" style="544" customWidth="1"/>
    <col min="4867" max="4868" width="5.44140625" style="544" customWidth="1"/>
    <col min="4869" max="4869" width="1.21875" style="544" customWidth="1"/>
    <col min="4870" max="4871" width="5.44140625" style="544" customWidth="1"/>
    <col min="4872" max="4872" width="0.44140625" style="544" customWidth="1"/>
    <col min="4873" max="4874" width="5.88671875" style="544" customWidth="1"/>
    <col min="4875" max="4875" width="0.33203125" style="544" customWidth="1"/>
    <col min="4876" max="4877" width="6.33203125" style="544" customWidth="1"/>
    <col min="4878" max="4881" width="0" style="544" hidden="1" customWidth="1"/>
    <col min="4882" max="5120" width="8.88671875" style="544"/>
    <col min="5121" max="5121" width="1.88671875" style="544" customWidth="1"/>
    <col min="5122" max="5122" width="24" style="544" customWidth="1"/>
    <col min="5123" max="5124" width="5.44140625" style="544" customWidth="1"/>
    <col min="5125" max="5125" width="1.21875" style="544" customWidth="1"/>
    <col min="5126" max="5127" width="5.44140625" style="544" customWidth="1"/>
    <col min="5128" max="5128" width="0.44140625" style="544" customWidth="1"/>
    <col min="5129" max="5130" width="5.88671875" style="544" customWidth="1"/>
    <col min="5131" max="5131" width="0.33203125" style="544" customWidth="1"/>
    <col min="5132" max="5133" width="6.33203125" style="544" customWidth="1"/>
    <col min="5134" max="5137" width="0" style="544" hidden="1" customWidth="1"/>
    <col min="5138" max="5376" width="8.88671875" style="544"/>
    <col min="5377" max="5377" width="1.88671875" style="544" customWidth="1"/>
    <col min="5378" max="5378" width="24" style="544" customWidth="1"/>
    <col min="5379" max="5380" width="5.44140625" style="544" customWidth="1"/>
    <col min="5381" max="5381" width="1.21875" style="544" customWidth="1"/>
    <col min="5382" max="5383" width="5.44140625" style="544" customWidth="1"/>
    <col min="5384" max="5384" width="0.44140625" style="544" customWidth="1"/>
    <col min="5385" max="5386" width="5.88671875" style="544" customWidth="1"/>
    <col min="5387" max="5387" width="0.33203125" style="544" customWidth="1"/>
    <col min="5388" max="5389" width="6.33203125" style="544" customWidth="1"/>
    <col min="5390" max="5393" width="0" style="544" hidden="1" customWidth="1"/>
    <col min="5394" max="5632" width="8.88671875" style="544"/>
    <col min="5633" max="5633" width="1.88671875" style="544" customWidth="1"/>
    <col min="5634" max="5634" width="24" style="544" customWidth="1"/>
    <col min="5635" max="5636" width="5.44140625" style="544" customWidth="1"/>
    <col min="5637" max="5637" width="1.21875" style="544" customWidth="1"/>
    <col min="5638" max="5639" width="5.44140625" style="544" customWidth="1"/>
    <col min="5640" max="5640" width="0.44140625" style="544" customWidth="1"/>
    <col min="5641" max="5642" width="5.88671875" style="544" customWidth="1"/>
    <col min="5643" max="5643" width="0.33203125" style="544" customWidth="1"/>
    <col min="5644" max="5645" width="6.33203125" style="544" customWidth="1"/>
    <col min="5646" max="5649" width="0" style="544" hidden="1" customWidth="1"/>
    <col min="5650" max="5888" width="8.88671875" style="544"/>
    <col min="5889" max="5889" width="1.88671875" style="544" customWidth="1"/>
    <col min="5890" max="5890" width="24" style="544" customWidth="1"/>
    <col min="5891" max="5892" width="5.44140625" style="544" customWidth="1"/>
    <col min="5893" max="5893" width="1.21875" style="544" customWidth="1"/>
    <col min="5894" max="5895" width="5.44140625" style="544" customWidth="1"/>
    <col min="5896" max="5896" width="0.44140625" style="544" customWidth="1"/>
    <col min="5897" max="5898" width="5.88671875" style="544" customWidth="1"/>
    <col min="5899" max="5899" width="0.33203125" style="544" customWidth="1"/>
    <col min="5900" max="5901" width="6.33203125" style="544" customWidth="1"/>
    <col min="5902" max="5905" width="0" style="544" hidden="1" customWidth="1"/>
    <col min="5906" max="6144" width="8.88671875" style="544"/>
    <col min="6145" max="6145" width="1.88671875" style="544" customWidth="1"/>
    <col min="6146" max="6146" width="24" style="544" customWidth="1"/>
    <col min="6147" max="6148" width="5.44140625" style="544" customWidth="1"/>
    <col min="6149" max="6149" width="1.21875" style="544" customWidth="1"/>
    <col min="6150" max="6151" width="5.44140625" style="544" customWidth="1"/>
    <col min="6152" max="6152" width="0.44140625" style="544" customWidth="1"/>
    <col min="6153" max="6154" width="5.88671875" style="544" customWidth="1"/>
    <col min="6155" max="6155" width="0.33203125" style="544" customWidth="1"/>
    <col min="6156" max="6157" width="6.33203125" style="544" customWidth="1"/>
    <col min="6158" max="6161" width="0" style="544" hidden="1" customWidth="1"/>
    <col min="6162" max="6400" width="8.88671875" style="544"/>
    <col min="6401" max="6401" width="1.88671875" style="544" customWidth="1"/>
    <col min="6402" max="6402" width="24" style="544" customWidth="1"/>
    <col min="6403" max="6404" width="5.44140625" style="544" customWidth="1"/>
    <col min="6405" max="6405" width="1.21875" style="544" customWidth="1"/>
    <col min="6406" max="6407" width="5.44140625" style="544" customWidth="1"/>
    <col min="6408" max="6408" width="0.44140625" style="544" customWidth="1"/>
    <col min="6409" max="6410" width="5.88671875" style="544" customWidth="1"/>
    <col min="6411" max="6411" width="0.33203125" style="544" customWidth="1"/>
    <col min="6412" max="6413" width="6.33203125" style="544" customWidth="1"/>
    <col min="6414" max="6417" width="0" style="544" hidden="1" customWidth="1"/>
    <col min="6418" max="6656" width="8.88671875" style="544"/>
    <col min="6657" max="6657" width="1.88671875" style="544" customWidth="1"/>
    <col min="6658" max="6658" width="24" style="544" customWidth="1"/>
    <col min="6659" max="6660" width="5.44140625" style="544" customWidth="1"/>
    <col min="6661" max="6661" width="1.21875" style="544" customWidth="1"/>
    <col min="6662" max="6663" width="5.44140625" style="544" customWidth="1"/>
    <col min="6664" max="6664" width="0.44140625" style="544" customWidth="1"/>
    <col min="6665" max="6666" width="5.88671875" style="544" customWidth="1"/>
    <col min="6667" max="6667" width="0.33203125" style="544" customWidth="1"/>
    <col min="6668" max="6669" width="6.33203125" style="544" customWidth="1"/>
    <col min="6670" max="6673" width="0" style="544" hidden="1" customWidth="1"/>
    <col min="6674" max="6912" width="8.88671875" style="544"/>
    <col min="6913" max="6913" width="1.88671875" style="544" customWidth="1"/>
    <col min="6914" max="6914" width="24" style="544" customWidth="1"/>
    <col min="6915" max="6916" width="5.44140625" style="544" customWidth="1"/>
    <col min="6917" max="6917" width="1.21875" style="544" customWidth="1"/>
    <col min="6918" max="6919" width="5.44140625" style="544" customWidth="1"/>
    <col min="6920" max="6920" width="0.44140625" style="544" customWidth="1"/>
    <col min="6921" max="6922" width="5.88671875" style="544" customWidth="1"/>
    <col min="6923" max="6923" width="0.33203125" style="544" customWidth="1"/>
    <col min="6924" max="6925" width="6.33203125" style="544" customWidth="1"/>
    <col min="6926" max="6929" width="0" style="544" hidden="1" customWidth="1"/>
    <col min="6930" max="7168" width="8.88671875" style="544"/>
    <col min="7169" max="7169" width="1.88671875" style="544" customWidth="1"/>
    <col min="7170" max="7170" width="24" style="544" customWidth="1"/>
    <col min="7171" max="7172" width="5.44140625" style="544" customWidth="1"/>
    <col min="7173" max="7173" width="1.21875" style="544" customWidth="1"/>
    <col min="7174" max="7175" width="5.44140625" style="544" customWidth="1"/>
    <col min="7176" max="7176" width="0.44140625" style="544" customWidth="1"/>
    <col min="7177" max="7178" width="5.88671875" style="544" customWidth="1"/>
    <col min="7179" max="7179" width="0.33203125" style="544" customWidth="1"/>
    <col min="7180" max="7181" width="6.33203125" style="544" customWidth="1"/>
    <col min="7182" max="7185" width="0" style="544" hidden="1" customWidth="1"/>
    <col min="7186" max="7424" width="8.88671875" style="544"/>
    <col min="7425" max="7425" width="1.88671875" style="544" customWidth="1"/>
    <col min="7426" max="7426" width="24" style="544" customWidth="1"/>
    <col min="7427" max="7428" width="5.44140625" style="544" customWidth="1"/>
    <col min="7429" max="7429" width="1.21875" style="544" customWidth="1"/>
    <col min="7430" max="7431" width="5.44140625" style="544" customWidth="1"/>
    <col min="7432" max="7432" width="0.44140625" style="544" customWidth="1"/>
    <col min="7433" max="7434" width="5.88671875" style="544" customWidth="1"/>
    <col min="7435" max="7435" width="0.33203125" style="544" customWidth="1"/>
    <col min="7436" max="7437" width="6.33203125" style="544" customWidth="1"/>
    <col min="7438" max="7441" width="0" style="544" hidden="1" customWidth="1"/>
    <col min="7442" max="7680" width="8.88671875" style="544"/>
    <col min="7681" max="7681" width="1.88671875" style="544" customWidth="1"/>
    <col min="7682" max="7682" width="24" style="544" customWidth="1"/>
    <col min="7683" max="7684" width="5.44140625" style="544" customWidth="1"/>
    <col min="7685" max="7685" width="1.21875" style="544" customWidth="1"/>
    <col min="7686" max="7687" width="5.44140625" style="544" customWidth="1"/>
    <col min="7688" max="7688" width="0.44140625" style="544" customWidth="1"/>
    <col min="7689" max="7690" width="5.88671875" style="544" customWidth="1"/>
    <col min="7691" max="7691" width="0.33203125" style="544" customWidth="1"/>
    <col min="7692" max="7693" width="6.33203125" style="544" customWidth="1"/>
    <col min="7694" max="7697" width="0" style="544" hidden="1" customWidth="1"/>
    <col min="7698" max="7936" width="8.88671875" style="544"/>
    <col min="7937" max="7937" width="1.88671875" style="544" customWidth="1"/>
    <col min="7938" max="7938" width="24" style="544" customWidth="1"/>
    <col min="7939" max="7940" width="5.44140625" style="544" customWidth="1"/>
    <col min="7941" max="7941" width="1.21875" style="544" customWidth="1"/>
    <col min="7942" max="7943" width="5.44140625" style="544" customWidth="1"/>
    <col min="7944" max="7944" width="0.44140625" style="544" customWidth="1"/>
    <col min="7945" max="7946" width="5.88671875" style="544" customWidth="1"/>
    <col min="7947" max="7947" width="0.33203125" style="544" customWidth="1"/>
    <col min="7948" max="7949" width="6.33203125" style="544" customWidth="1"/>
    <col min="7950" max="7953" width="0" style="544" hidden="1" customWidth="1"/>
    <col min="7954" max="8192" width="8.88671875" style="544"/>
    <col min="8193" max="8193" width="1.88671875" style="544" customWidth="1"/>
    <col min="8194" max="8194" width="24" style="544" customWidth="1"/>
    <col min="8195" max="8196" width="5.44140625" style="544" customWidth="1"/>
    <col min="8197" max="8197" width="1.21875" style="544" customWidth="1"/>
    <col min="8198" max="8199" width="5.44140625" style="544" customWidth="1"/>
    <col min="8200" max="8200" width="0.44140625" style="544" customWidth="1"/>
    <col min="8201" max="8202" width="5.88671875" style="544" customWidth="1"/>
    <col min="8203" max="8203" width="0.33203125" style="544" customWidth="1"/>
    <col min="8204" max="8205" width="6.33203125" style="544" customWidth="1"/>
    <col min="8206" max="8209" width="0" style="544" hidden="1" customWidth="1"/>
    <col min="8210" max="8448" width="8.88671875" style="544"/>
    <col min="8449" max="8449" width="1.88671875" style="544" customWidth="1"/>
    <col min="8450" max="8450" width="24" style="544" customWidth="1"/>
    <col min="8451" max="8452" width="5.44140625" style="544" customWidth="1"/>
    <col min="8453" max="8453" width="1.21875" style="544" customWidth="1"/>
    <col min="8454" max="8455" width="5.44140625" style="544" customWidth="1"/>
    <col min="8456" max="8456" width="0.44140625" style="544" customWidth="1"/>
    <col min="8457" max="8458" width="5.88671875" style="544" customWidth="1"/>
    <col min="8459" max="8459" width="0.33203125" style="544" customWidth="1"/>
    <col min="8460" max="8461" width="6.33203125" style="544" customWidth="1"/>
    <col min="8462" max="8465" width="0" style="544" hidden="1" customWidth="1"/>
    <col min="8466" max="8704" width="8.88671875" style="544"/>
    <col min="8705" max="8705" width="1.88671875" style="544" customWidth="1"/>
    <col min="8706" max="8706" width="24" style="544" customWidth="1"/>
    <col min="8707" max="8708" width="5.44140625" style="544" customWidth="1"/>
    <col min="8709" max="8709" width="1.21875" style="544" customWidth="1"/>
    <col min="8710" max="8711" width="5.44140625" style="544" customWidth="1"/>
    <col min="8712" max="8712" width="0.44140625" style="544" customWidth="1"/>
    <col min="8713" max="8714" width="5.88671875" style="544" customWidth="1"/>
    <col min="8715" max="8715" width="0.33203125" style="544" customWidth="1"/>
    <col min="8716" max="8717" width="6.33203125" style="544" customWidth="1"/>
    <col min="8718" max="8721" width="0" style="544" hidden="1" customWidth="1"/>
    <col min="8722" max="8960" width="8.88671875" style="544"/>
    <col min="8961" max="8961" width="1.88671875" style="544" customWidth="1"/>
    <col min="8962" max="8962" width="24" style="544" customWidth="1"/>
    <col min="8963" max="8964" width="5.44140625" style="544" customWidth="1"/>
    <col min="8965" max="8965" width="1.21875" style="544" customWidth="1"/>
    <col min="8966" max="8967" width="5.44140625" style="544" customWidth="1"/>
    <col min="8968" max="8968" width="0.44140625" style="544" customWidth="1"/>
    <col min="8969" max="8970" width="5.88671875" style="544" customWidth="1"/>
    <col min="8971" max="8971" width="0.33203125" style="544" customWidth="1"/>
    <col min="8972" max="8973" width="6.33203125" style="544" customWidth="1"/>
    <col min="8974" max="8977" width="0" style="544" hidden="1" customWidth="1"/>
    <col min="8978" max="9216" width="8.88671875" style="544"/>
    <col min="9217" max="9217" width="1.88671875" style="544" customWidth="1"/>
    <col min="9218" max="9218" width="24" style="544" customWidth="1"/>
    <col min="9219" max="9220" width="5.44140625" style="544" customWidth="1"/>
    <col min="9221" max="9221" width="1.21875" style="544" customWidth="1"/>
    <col min="9222" max="9223" width="5.44140625" style="544" customWidth="1"/>
    <col min="9224" max="9224" width="0.44140625" style="544" customWidth="1"/>
    <col min="9225" max="9226" width="5.88671875" style="544" customWidth="1"/>
    <col min="9227" max="9227" width="0.33203125" style="544" customWidth="1"/>
    <col min="9228" max="9229" width="6.33203125" style="544" customWidth="1"/>
    <col min="9230" max="9233" width="0" style="544" hidden="1" customWidth="1"/>
    <col min="9234" max="9472" width="8.88671875" style="544"/>
    <col min="9473" max="9473" width="1.88671875" style="544" customWidth="1"/>
    <col min="9474" max="9474" width="24" style="544" customWidth="1"/>
    <col min="9475" max="9476" width="5.44140625" style="544" customWidth="1"/>
    <col min="9477" max="9477" width="1.21875" style="544" customWidth="1"/>
    <col min="9478" max="9479" width="5.44140625" style="544" customWidth="1"/>
    <col min="9480" max="9480" width="0.44140625" style="544" customWidth="1"/>
    <col min="9481" max="9482" width="5.88671875" style="544" customWidth="1"/>
    <col min="9483" max="9483" width="0.33203125" style="544" customWidth="1"/>
    <col min="9484" max="9485" width="6.33203125" style="544" customWidth="1"/>
    <col min="9486" max="9489" width="0" style="544" hidden="1" customWidth="1"/>
    <col min="9490" max="9728" width="8.88671875" style="544"/>
    <col min="9729" max="9729" width="1.88671875" style="544" customWidth="1"/>
    <col min="9730" max="9730" width="24" style="544" customWidth="1"/>
    <col min="9731" max="9732" width="5.44140625" style="544" customWidth="1"/>
    <col min="9733" max="9733" width="1.21875" style="544" customWidth="1"/>
    <col min="9734" max="9735" width="5.44140625" style="544" customWidth="1"/>
    <col min="9736" max="9736" width="0.44140625" style="544" customWidth="1"/>
    <col min="9737" max="9738" width="5.88671875" style="544" customWidth="1"/>
    <col min="9739" max="9739" width="0.33203125" style="544" customWidth="1"/>
    <col min="9740" max="9741" width="6.33203125" style="544" customWidth="1"/>
    <col min="9742" max="9745" width="0" style="544" hidden="1" customWidth="1"/>
    <col min="9746" max="9984" width="8.88671875" style="544"/>
    <col min="9985" max="9985" width="1.88671875" style="544" customWidth="1"/>
    <col min="9986" max="9986" width="24" style="544" customWidth="1"/>
    <col min="9987" max="9988" width="5.44140625" style="544" customWidth="1"/>
    <col min="9989" max="9989" width="1.21875" style="544" customWidth="1"/>
    <col min="9990" max="9991" width="5.44140625" style="544" customWidth="1"/>
    <col min="9992" max="9992" width="0.44140625" style="544" customWidth="1"/>
    <col min="9993" max="9994" width="5.88671875" style="544" customWidth="1"/>
    <col min="9995" max="9995" width="0.33203125" style="544" customWidth="1"/>
    <col min="9996" max="9997" width="6.33203125" style="544" customWidth="1"/>
    <col min="9998" max="10001" width="0" style="544" hidden="1" customWidth="1"/>
    <col min="10002" max="10240" width="8.88671875" style="544"/>
    <col min="10241" max="10241" width="1.88671875" style="544" customWidth="1"/>
    <col min="10242" max="10242" width="24" style="544" customWidth="1"/>
    <col min="10243" max="10244" width="5.44140625" style="544" customWidth="1"/>
    <col min="10245" max="10245" width="1.21875" style="544" customWidth="1"/>
    <col min="10246" max="10247" width="5.44140625" style="544" customWidth="1"/>
    <col min="10248" max="10248" width="0.44140625" style="544" customWidth="1"/>
    <col min="10249" max="10250" width="5.88671875" style="544" customWidth="1"/>
    <col min="10251" max="10251" width="0.33203125" style="544" customWidth="1"/>
    <col min="10252" max="10253" width="6.33203125" style="544" customWidth="1"/>
    <col min="10254" max="10257" width="0" style="544" hidden="1" customWidth="1"/>
    <col min="10258" max="10496" width="8.88671875" style="544"/>
    <col min="10497" max="10497" width="1.88671875" style="544" customWidth="1"/>
    <col min="10498" max="10498" width="24" style="544" customWidth="1"/>
    <col min="10499" max="10500" width="5.44140625" style="544" customWidth="1"/>
    <col min="10501" max="10501" width="1.21875" style="544" customWidth="1"/>
    <col min="10502" max="10503" width="5.44140625" style="544" customWidth="1"/>
    <col min="10504" max="10504" width="0.44140625" style="544" customWidth="1"/>
    <col min="10505" max="10506" width="5.88671875" style="544" customWidth="1"/>
    <col min="10507" max="10507" width="0.33203125" style="544" customWidth="1"/>
    <col min="10508" max="10509" width="6.33203125" style="544" customWidth="1"/>
    <col min="10510" max="10513" width="0" style="544" hidden="1" customWidth="1"/>
    <col min="10514" max="10752" width="8.88671875" style="544"/>
    <col min="10753" max="10753" width="1.88671875" style="544" customWidth="1"/>
    <col min="10754" max="10754" width="24" style="544" customWidth="1"/>
    <col min="10755" max="10756" width="5.44140625" style="544" customWidth="1"/>
    <col min="10757" max="10757" width="1.21875" style="544" customWidth="1"/>
    <col min="10758" max="10759" width="5.44140625" style="544" customWidth="1"/>
    <col min="10760" max="10760" width="0.44140625" style="544" customWidth="1"/>
    <col min="10761" max="10762" width="5.88671875" style="544" customWidth="1"/>
    <col min="10763" max="10763" width="0.33203125" style="544" customWidth="1"/>
    <col min="10764" max="10765" width="6.33203125" style="544" customWidth="1"/>
    <col min="10766" max="10769" width="0" style="544" hidden="1" customWidth="1"/>
    <col min="10770" max="11008" width="8.88671875" style="544"/>
    <col min="11009" max="11009" width="1.88671875" style="544" customWidth="1"/>
    <col min="11010" max="11010" width="24" style="544" customWidth="1"/>
    <col min="11011" max="11012" width="5.44140625" style="544" customWidth="1"/>
    <col min="11013" max="11013" width="1.21875" style="544" customWidth="1"/>
    <col min="11014" max="11015" width="5.44140625" style="544" customWidth="1"/>
    <col min="11016" max="11016" width="0.44140625" style="544" customWidth="1"/>
    <col min="11017" max="11018" width="5.88671875" style="544" customWidth="1"/>
    <col min="11019" max="11019" width="0.33203125" style="544" customWidth="1"/>
    <col min="11020" max="11021" width="6.33203125" style="544" customWidth="1"/>
    <col min="11022" max="11025" width="0" style="544" hidden="1" customWidth="1"/>
    <col min="11026" max="11264" width="8.88671875" style="544"/>
    <col min="11265" max="11265" width="1.88671875" style="544" customWidth="1"/>
    <col min="11266" max="11266" width="24" style="544" customWidth="1"/>
    <col min="11267" max="11268" width="5.44140625" style="544" customWidth="1"/>
    <col min="11269" max="11269" width="1.21875" style="544" customWidth="1"/>
    <col min="11270" max="11271" width="5.44140625" style="544" customWidth="1"/>
    <col min="11272" max="11272" width="0.44140625" style="544" customWidth="1"/>
    <col min="11273" max="11274" width="5.88671875" style="544" customWidth="1"/>
    <col min="11275" max="11275" width="0.33203125" style="544" customWidth="1"/>
    <col min="11276" max="11277" width="6.33203125" style="544" customWidth="1"/>
    <col min="11278" max="11281" width="0" style="544" hidden="1" customWidth="1"/>
    <col min="11282" max="11520" width="8.88671875" style="544"/>
    <col min="11521" max="11521" width="1.88671875" style="544" customWidth="1"/>
    <col min="11522" max="11522" width="24" style="544" customWidth="1"/>
    <col min="11523" max="11524" width="5.44140625" style="544" customWidth="1"/>
    <col min="11525" max="11525" width="1.21875" style="544" customWidth="1"/>
    <col min="11526" max="11527" width="5.44140625" style="544" customWidth="1"/>
    <col min="11528" max="11528" width="0.44140625" style="544" customWidth="1"/>
    <col min="11529" max="11530" width="5.88671875" style="544" customWidth="1"/>
    <col min="11531" max="11531" width="0.33203125" style="544" customWidth="1"/>
    <col min="11532" max="11533" width="6.33203125" style="544" customWidth="1"/>
    <col min="11534" max="11537" width="0" style="544" hidden="1" customWidth="1"/>
    <col min="11538" max="11776" width="8.88671875" style="544"/>
    <col min="11777" max="11777" width="1.88671875" style="544" customWidth="1"/>
    <col min="11778" max="11778" width="24" style="544" customWidth="1"/>
    <col min="11779" max="11780" width="5.44140625" style="544" customWidth="1"/>
    <col min="11781" max="11781" width="1.21875" style="544" customWidth="1"/>
    <col min="11782" max="11783" width="5.44140625" style="544" customWidth="1"/>
    <col min="11784" max="11784" width="0.44140625" style="544" customWidth="1"/>
    <col min="11785" max="11786" width="5.88671875" style="544" customWidth="1"/>
    <col min="11787" max="11787" width="0.33203125" style="544" customWidth="1"/>
    <col min="11788" max="11789" width="6.33203125" style="544" customWidth="1"/>
    <col min="11790" max="11793" width="0" style="544" hidden="1" customWidth="1"/>
    <col min="11794" max="12032" width="8.88671875" style="544"/>
    <col min="12033" max="12033" width="1.88671875" style="544" customWidth="1"/>
    <col min="12034" max="12034" width="24" style="544" customWidth="1"/>
    <col min="12035" max="12036" width="5.44140625" style="544" customWidth="1"/>
    <col min="12037" max="12037" width="1.21875" style="544" customWidth="1"/>
    <col min="12038" max="12039" width="5.44140625" style="544" customWidth="1"/>
    <col min="12040" max="12040" width="0.44140625" style="544" customWidth="1"/>
    <col min="12041" max="12042" width="5.88671875" style="544" customWidth="1"/>
    <col min="12043" max="12043" width="0.33203125" style="544" customWidth="1"/>
    <col min="12044" max="12045" width="6.33203125" style="544" customWidth="1"/>
    <col min="12046" max="12049" width="0" style="544" hidden="1" customWidth="1"/>
    <col min="12050" max="12288" width="8.88671875" style="544"/>
    <col min="12289" max="12289" width="1.88671875" style="544" customWidth="1"/>
    <col min="12290" max="12290" width="24" style="544" customWidth="1"/>
    <col min="12291" max="12292" width="5.44140625" style="544" customWidth="1"/>
    <col min="12293" max="12293" width="1.21875" style="544" customWidth="1"/>
    <col min="12294" max="12295" width="5.44140625" style="544" customWidth="1"/>
    <col min="12296" max="12296" width="0.44140625" style="544" customWidth="1"/>
    <col min="12297" max="12298" width="5.88671875" style="544" customWidth="1"/>
    <col min="12299" max="12299" width="0.33203125" style="544" customWidth="1"/>
    <col min="12300" max="12301" width="6.33203125" style="544" customWidth="1"/>
    <col min="12302" max="12305" width="0" style="544" hidden="1" customWidth="1"/>
    <col min="12306" max="12544" width="8.88671875" style="544"/>
    <col min="12545" max="12545" width="1.88671875" style="544" customWidth="1"/>
    <col min="12546" max="12546" width="24" style="544" customWidth="1"/>
    <col min="12547" max="12548" width="5.44140625" style="544" customWidth="1"/>
    <col min="12549" max="12549" width="1.21875" style="544" customWidth="1"/>
    <col min="12550" max="12551" width="5.44140625" style="544" customWidth="1"/>
    <col min="12552" max="12552" width="0.44140625" style="544" customWidth="1"/>
    <col min="12553" max="12554" width="5.88671875" style="544" customWidth="1"/>
    <col min="12555" max="12555" width="0.33203125" style="544" customWidth="1"/>
    <col min="12556" max="12557" width="6.33203125" style="544" customWidth="1"/>
    <col min="12558" max="12561" width="0" style="544" hidden="1" customWidth="1"/>
    <col min="12562" max="12800" width="8.88671875" style="544"/>
    <col min="12801" max="12801" width="1.88671875" style="544" customWidth="1"/>
    <col min="12802" max="12802" width="24" style="544" customWidth="1"/>
    <col min="12803" max="12804" width="5.44140625" style="544" customWidth="1"/>
    <col min="12805" max="12805" width="1.21875" style="544" customWidth="1"/>
    <col min="12806" max="12807" width="5.44140625" style="544" customWidth="1"/>
    <col min="12808" max="12808" width="0.44140625" style="544" customWidth="1"/>
    <col min="12809" max="12810" width="5.88671875" style="544" customWidth="1"/>
    <col min="12811" max="12811" width="0.33203125" style="544" customWidth="1"/>
    <col min="12812" max="12813" width="6.33203125" style="544" customWidth="1"/>
    <col min="12814" max="12817" width="0" style="544" hidden="1" customWidth="1"/>
    <col min="12818" max="13056" width="8.88671875" style="544"/>
    <col min="13057" max="13057" width="1.88671875" style="544" customWidth="1"/>
    <col min="13058" max="13058" width="24" style="544" customWidth="1"/>
    <col min="13059" max="13060" width="5.44140625" style="544" customWidth="1"/>
    <col min="13061" max="13061" width="1.21875" style="544" customWidth="1"/>
    <col min="13062" max="13063" width="5.44140625" style="544" customWidth="1"/>
    <col min="13064" max="13064" width="0.44140625" style="544" customWidth="1"/>
    <col min="13065" max="13066" width="5.88671875" style="544" customWidth="1"/>
    <col min="13067" max="13067" width="0.33203125" style="544" customWidth="1"/>
    <col min="13068" max="13069" width="6.33203125" style="544" customWidth="1"/>
    <col min="13070" max="13073" width="0" style="544" hidden="1" customWidth="1"/>
    <col min="13074" max="13312" width="8.88671875" style="544"/>
    <col min="13313" max="13313" width="1.88671875" style="544" customWidth="1"/>
    <col min="13314" max="13314" width="24" style="544" customWidth="1"/>
    <col min="13315" max="13316" width="5.44140625" style="544" customWidth="1"/>
    <col min="13317" max="13317" width="1.21875" style="544" customWidth="1"/>
    <col min="13318" max="13319" width="5.44140625" style="544" customWidth="1"/>
    <col min="13320" max="13320" width="0.44140625" style="544" customWidth="1"/>
    <col min="13321" max="13322" width="5.88671875" style="544" customWidth="1"/>
    <col min="13323" max="13323" width="0.33203125" style="544" customWidth="1"/>
    <col min="13324" max="13325" width="6.33203125" style="544" customWidth="1"/>
    <col min="13326" max="13329" width="0" style="544" hidden="1" customWidth="1"/>
    <col min="13330" max="13568" width="8.88671875" style="544"/>
    <col min="13569" max="13569" width="1.88671875" style="544" customWidth="1"/>
    <col min="13570" max="13570" width="24" style="544" customWidth="1"/>
    <col min="13571" max="13572" width="5.44140625" style="544" customWidth="1"/>
    <col min="13573" max="13573" width="1.21875" style="544" customWidth="1"/>
    <col min="13574" max="13575" width="5.44140625" style="544" customWidth="1"/>
    <col min="13576" max="13576" width="0.44140625" style="544" customWidth="1"/>
    <col min="13577" max="13578" width="5.88671875" style="544" customWidth="1"/>
    <col min="13579" max="13579" width="0.33203125" style="544" customWidth="1"/>
    <col min="13580" max="13581" width="6.33203125" style="544" customWidth="1"/>
    <col min="13582" max="13585" width="0" style="544" hidden="1" customWidth="1"/>
    <col min="13586" max="13824" width="8.88671875" style="544"/>
    <col min="13825" max="13825" width="1.88671875" style="544" customWidth="1"/>
    <col min="13826" max="13826" width="24" style="544" customWidth="1"/>
    <col min="13827" max="13828" width="5.44140625" style="544" customWidth="1"/>
    <col min="13829" max="13829" width="1.21875" style="544" customWidth="1"/>
    <col min="13830" max="13831" width="5.44140625" style="544" customWidth="1"/>
    <col min="13832" max="13832" width="0.44140625" style="544" customWidth="1"/>
    <col min="13833" max="13834" width="5.88671875" style="544" customWidth="1"/>
    <col min="13835" max="13835" width="0.33203125" style="544" customWidth="1"/>
    <col min="13836" max="13837" width="6.33203125" style="544" customWidth="1"/>
    <col min="13838" max="13841" width="0" style="544" hidden="1" customWidth="1"/>
    <col min="13842" max="14080" width="8.88671875" style="544"/>
    <col min="14081" max="14081" width="1.88671875" style="544" customWidth="1"/>
    <col min="14082" max="14082" width="24" style="544" customWidth="1"/>
    <col min="14083" max="14084" width="5.44140625" style="544" customWidth="1"/>
    <col min="14085" max="14085" width="1.21875" style="544" customWidth="1"/>
    <col min="14086" max="14087" width="5.44140625" style="544" customWidth="1"/>
    <col min="14088" max="14088" width="0.44140625" style="544" customWidth="1"/>
    <col min="14089" max="14090" width="5.88671875" style="544" customWidth="1"/>
    <col min="14091" max="14091" width="0.33203125" style="544" customWidth="1"/>
    <col min="14092" max="14093" width="6.33203125" style="544" customWidth="1"/>
    <col min="14094" max="14097" width="0" style="544" hidden="1" customWidth="1"/>
    <col min="14098" max="14336" width="8.88671875" style="544"/>
    <col min="14337" max="14337" width="1.88671875" style="544" customWidth="1"/>
    <col min="14338" max="14338" width="24" style="544" customWidth="1"/>
    <col min="14339" max="14340" width="5.44140625" style="544" customWidth="1"/>
    <col min="14341" max="14341" width="1.21875" style="544" customWidth="1"/>
    <col min="14342" max="14343" width="5.44140625" style="544" customWidth="1"/>
    <col min="14344" max="14344" width="0.44140625" style="544" customWidth="1"/>
    <col min="14345" max="14346" width="5.88671875" style="544" customWidth="1"/>
    <col min="14347" max="14347" width="0.33203125" style="544" customWidth="1"/>
    <col min="14348" max="14349" width="6.33203125" style="544" customWidth="1"/>
    <col min="14350" max="14353" width="0" style="544" hidden="1" customWidth="1"/>
    <col min="14354" max="14592" width="8.88671875" style="544"/>
    <col min="14593" max="14593" width="1.88671875" style="544" customWidth="1"/>
    <col min="14594" max="14594" width="24" style="544" customWidth="1"/>
    <col min="14595" max="14596" width="5.44140625" style="544" customWidth="1"/>
    <col min="14597" max="14597" width="1.21875" style="544" customWidth="1"/>
    <col min="14598" max="14599" width="5.44140625" style="544" customWidth="1"/>
    <col min="14600" max="14600" width="0.44140625" style="544" customWidth="1"/>
    <col min="14601" max="14602" width="5.88671875" style="544" customWidth="1"/>
    <col min="14603" max="14603" width="0.33203125" style="544" customWidth="1"/>
    <col min="14604" max="14605" width="6.33203125" style="544" customWidth="1"/>
    <col min="14606" max="14609" width="0" style="544" hidden="1" customWidth="1"/>
    <col min="14610" max="14848" width="8.88671875" style="544"/>
    <col min="14849" max="14849" width="1.88671875" style="544" customWidth="1"/>
    <col min="14850" max="14850" width="24" style="544" customWidth="1"/>
    <col min="14851" max="14852" width="5.44140625" style="544" customWidth="1"/>
    <col min="14853" max="14853" width="1.21875" style="544" customWidth="1"/>
    <col min="14854" max="14855" width="5.44140625" style="544" customWidth="1"/>
    <col min="14856" max="14856" width="0.44140625" style="544" customWidth="1"/>
    <col min="14857" max="14858" width="5.88671875" style="544" customWidth="1"/>
    <col min="14859" max="14859" width="0.33203125" style="544" customWidth="1"/>
    <col min="14860" max="14861" width="6.33203125" style="544" customWidth="1"/>
    <col min="14862" max="14865" width="0" style="544" hidden="1" customWidth="1"/>
    <col min="14866" max="15104" width="8.88671875" style="544"/>
    <col min="15105" max="15105" width="1.88671875" style="544" customWidth="1"/>
    <col min="15106" max="15106" width="24" style="544" customWidth="1"/>
    <col min="15107" max="15108" width="5.44140625" style="544" customWidth="1"/>
    <col min="15109" max="15109" width="1.21875" style="544" customWidth="1"/>
    <col min="15110" max="15111" width="5.44140625" style="544" customWidth="1"/>
    <col min="15112" max="15112" width="0.44140625" style="544" customWidth="1"/>
    <col min="15113" max="15114" width="5.88671875" style="544" customWidth="1"/>
    <col min="15115" max="15115" width="0.33203125" style="544" customWidth="1"/>
    <col min="15116" max="15117" width="6.33203125" style="544" customWidth="1"/>
    <col min="15118" max="15121" width="0" style="544" hidden="1" customWidth="1"/>
    <col min="15122" max="15360" width="8.88671875" style="544"/>
    <col min="15361" max="15361" width="1.88671875" style="544" customWidth="1"/>
    <col min="15362" max="15362" width="24" style="544" customWidth="1"/>
    <col min="15363" max="15364" width="5.44140625" style="544" customWidth="1"/>
    <col min="15365" max="15365" width="1.21875" style="544" customWidth="1"/>
    <col min="15366" max="15367" width="5.44140625" style="544" customWidth="1"/>
    <col min="15368" max="15368" width="0.44140625" style="544" customWidth="1"/>
    <col min="15369" max="15370" width="5.88671875" style="544" customWidth="1"/>
    <col min="15371" max="15371" width="0.33203125" style="544" customWidth="1"/>
    <col min="15372" max="15373" width="6.33203125" style="544" customWidth="1"/>
    <col min="15374" max="15377" width="0" style="544" hidden="1" customWidth="1"/>
    <col min="15378" max="15616" width="8.88671875" style="544"/>
    <col min="15617" max="15617" width="1.88671875" style="544" customWidth="1"/>
    <col min="15618" max="15618" width="24" style="544" customWidth="1"/>
    <col min="15619" max="15620" width="5.44140625" style="544" customWidth="1"/>
    <col min="15621" max="15621" width="1.21875" style="544" customWidth="1"/>
    <col min="15622" max="15623" width="5.44140625" style="544" customWidth="1"/>
    <col min="15624" max="15624" width="0.44140625" style="544" customWidth="1"/>
    <col min="15625" max="15626" width="5.88671875" style="544" customWidth="1"/>
    <col min="15627" max="15627" width="0.33203125" style="544" customWidth="1"/>
    <col min="15628" max="15629" width="6.33203125" style="544" customWidth="1"/>
    <col min="15630" max="15633" width="0" style="544" hidden="1" customWidth="1"/>
    <col min="15634" max="15872" width="8.88671875" style="544"/>
    <col min="15873" max="15873" width="1.88671875" style="544" customWidth="1"/>
    <col min="15874" max="15874" width="24" style="544" customWidth="1"/>
    <col min="15875" max="15876" width="5.44140625" style="544" customWidth="1"/>
    <col min="15877" max="15877" width="1.21875" style="544" customWidth="1"/>
    <col min="15878" max="15879" width="5.44140625" style="544" customWidth="1"/>
    <col min="15880" max="15880" width="0.44140625" style="544" customWidth="1"/>
    <col min="15881" max="15882" width="5.88671875" style="544" customWidth="1"/>
    <col min="15883" max="15883" width="0.33203125" style="544" customWidth="1"/>
    <col min="15884" max="15885" width="6.33203125" style="544" customWidth="1"/>
    <col min="15886" max="15889" width="0" style="544" hidden="1" customWidth="1"/>
    <col min="15890" max="16128" width="8.88671875" style="544"/>
    <col min="16129" max="16129" width="1.88671875" style="544" customWidth="1"/>
    <col min="16130" max="16130" width="24" style="544" customWidth="1"/>
    <col min="16131" max="16132" width="5.44140625" style="544" customWidth="1"/>
    <col min="16133" max="16133" width="1.21875" style="544" customWidth="1"/>
    <col min="16134" max="16135" width="5.44140625" style="544" customWidth="1"/>
    <col min="16136" max="16136" width="0.44140625" style="544" customWidth="1"/>
    <col min="16137" max="16138" width="5.88671875" style="544" customWidth="1"/>
    <col min="16139" max="16139" width="0.33203125" style="544" customWidth="1"/>
    <col min="16140" max="16141" width="6.33203125" style="544" customWidth="1"/>
    <col min="16142" max="16145" width="0" style="544" hidden="1" customWidth="1"/>
    <col min="16146" max="16384" width="8.88671875" style="544"/>
  </cols>
  <sheetData>
    <row r="1" spans="1:21" s="546" customFormat="1" ht="20.100000000000001" customHeight="1">
      <c r="A1" s="722" t="s">
        <v>656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21" s="546" customFormat="1" ht="20.100000000000001" customHeight="1">
      <c r="A2" s="578"/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</row>
    <row r="3" spans="1:21" s="577" customFormat="1" ht="20.100000000000001" customHeight="1">
      <c r="A3" s="525"/>
      <c r="B3" s="536"/>
      <c r="C3" s="525"/>
      <c r="D3" s="525"/>
      <c r="E3" s="525"/>
      <c r="F3" s="525"/>
      <c r="G3" s="535"/>
      <c r="H3" s="535"/>
      <c r="I3" s="535"/>
      <c r="J3" s="534"/>
      <c r="K3" s="534"/>
      <c r="L3" s="534"/>
      <c r="M3" s="533" t="s">
        <v>552</v>
      </c>
    </row>
    <row r="4" spans="1:21" s="546" customFormat="1" ht="15.95" customHeight="1">
      <c r="A4" s="531"/>
      <c r="B4" s="530"/>
      <c r="C4" s="874" t="s">
        <v>129</v>
      </c>
      <c r="D4" s="874"/>
      <c r="E4" s="529"/>
      <c r="F4" s="874" t="s">
        <v>128</v>
      </c>
      <c r="G4" s="874"/>
      <c r="H4" s="874"/>
      <c r="I4" s="874" t="s">
        <v>551</v>
      </c>
      <c r="J4" s="874"/>
      <c r="K4" s="528"/>
      <c r="L4" s="874" t="s">
        <v>550</v>
      </c>
      <c r="M4" s="874"/>
    </row>
    <row r="5" spans="1:21" s="546" customFormat="1" ht="15.95" customHeight="1">
      <c r="A5" s="284"/>
      <c r="B5" s="524"/>
      <c r="C5" s="875" t="s">
        <v>126</v>
      </c>
      <c r="D5" s="875"/>
      <c r="E5" s="527"/>
      <c r="F5" s="875" t="s">
        <v>125</v>
      </c>
      <c r="G5" s="875"/>
      <c r="H5" s="875"/>
      <c r="I5" s="875" t="s">
        <v>149</v>
      </c>
      <c r="J5" s="875"/>
      <c r="K5" s="525"/>
      <c r="L5" s="875" t="s">
        <v>149</v>
      </c>
      <c r="M5" s="875"/>
    </row>
    <row r="6" spans="1:21" s="546" customFormat="1" ht="15.95" customHeight="1">
      <c r="A6" s="284"/>
      <c r="B6" s="524"/>
      <c r="C6" s="871" t="s">
        <v>497</v>
      </c>
      <c r="D6" s="871"/>
      <c r="E6" s="527"/>
      <c r="F6" s="871" t="s">
        <v>497</v>
      </c>
      <c r="G6" s="871"/>
      <c r="H6" s="526"/>
      <c r="I6" s="871" t="s">
        <v>405</v>
      </c>
      <c r="J6" s="871"/>
      <c r="K6" s="525"/>
      <c r="L6" s="871" t="s">
        <v>405</v>
      </c>
      <c r="M6" s="871"/>
    </row>
    <row r="7" spans="1:21" s="546" customFormat="1" ht="15.95" customHeight="1">
      <c r="A7" s="284"/>
      <c r="B7" s="524"/>
      <c r="C7" s="522" t="s">
        <v>242</v>
      </c>
      <c r="D7" s="522" t="s">
        <v>241</v>
      </c>
      <c r="E7" s="522"/>
      <c r="F7" s="523" t="s">
        <v>242</v>
      </c>
      <c r="G7" s="522" t="s">
        <v>241</v>
      </c>
      <c r="H7" s="522"/>
      <c r="I7" s="523" t="s">
        <v>242</v>
      </c>
      <c r="J7" s="522" t="s">
        <v>241</v>
      </c>
      <c r="K7" s="522"/>
      <c r="L7" s="521" t="s">
        <v>242</v>
      </c>
      <c r="M7" s="521" t="s">
        <v>241</v>
      </c>
    </row>
    <row r="8" spans="1:21" ht="15.95" customHeight="1">
      <c r="A8" s="284"/>
      <c r="B8" s="524"/>
      <c r="C8" s="284"/>
      <c r="D8" s="510"/>
      <c r="E8" s="510"/>
      <c r="F8" s="284"/>
      <c r="G8" s="284"/>
      <c r="H8" s="284"/>
      <c r="I8" s="284"/>
      <c r="J8" s="284"/>
      <c r="K8" s="284"/>
      <c r="L8" s="284"/>
      <c r="M8" s="284"/>
    </row>
    <row r="9" spans="1:21" s="546" customFormat="1" ht="17.100000000000001" customHeight="1">
      <c r="A9" s="876" t="s">
        <v>240</v>
      </c>
      <c r="B9" s="876"/>
      <c r="C9" s="144"/>
      <c r="D9" s="572">
        <v>21200</v>
      </c>
      <c r="E9" s="286"/>
      <c r="F9" s="286"/>
      <c r="G9" s="145">
        <v>122754.926891</v>
      </c>
      <c r="H9" s="145"/>
      <c r="I9" s="287"/>
      <c r="J9" s="575">
        <v>109.97046369246088</v>
      </c>
      <c r="K9" s="145"/>
      <c r="L9" s="575"/>
      <c r="M9" s="575">
        <v>110.52876405396378</v>
      </c>
      <c r="N9" s="574"/>
      <c r="O9" s="574">
        <v>14700</v>
      </c>
      <c r="P9" s="558">
        <f t="shared" ref="P9:P44" si="0">D9-O9</f>
        <v>6500</v>
      </c>
      <c r="Q9" s="557">
        <f>G9/D9*100-100</f>
        <v>479.03267401415087</v>
      </c>
      <c r="R9" s="557"/>
      <c r="S9" s="557"/>
      <c r="T9" s="557"/>
      <c r="U9" s="557"/>
    </row>
    <row r="10" spans="1:21" s="573" customFormat="1" ht="17.100000000000001" customHeight="1">
      <c r="A10" s="284"/>
      <c r="B10" s="518" t="s">
        <v>239</v>
      </c>
      <c r="C10" s="144"/>
      <c r="D10" s="572">
        <v>9100</v>
      </c>
      <c r="E10" s="286"/>
      <c r="F10" s="287"/>
      <c r="G10" s="145">
        <v>52536.584487999993</v>
      </c>
      <c r="H10" s="145"/>
      <c r="I10" s="287"/>
      <c r="J10" s="575">
        <v>112.96557048166314</v>
      </c>
      <c r="K10" s="145"/>
      <c r="L10" s="575"/>
      <c r="M10" s="575">
        <v>114.42664343346263</v>
      </c>
      <c r="N10" s="576"/>
      <c r="O10" s="574">
        <v>6200</v>
      </c>
      <c r="P10" s="558">
        <f t="shared" si="0"/>
        <v>2900</v>
      </c>
      <c r="Q10" s="557">
        <f>G10/D10*100-100</f>
        <v>477.32510426373619</v>
      </c>
      <c r="R10" s="557"/>
      <c r="S10" s="557"/>
      <c r="T10" s="557"/>
      <c r="U10" s="557"/>
    </row>
    <row r="11" spans="1:21" s="573" customFormat="1" ht="17.100000000000001" customHeight="1">
      <c r="A11" s="284"/>
      <c r="B11" s="518" t="s">
        <v>238</v>
      </c>
      <c r="C11" s="144"/>
      <c r="D11" s="572">
        <v>12100</v>
      </c>
      <c r="E11" s="286"/>
      <c r="F11" s="287"/>
      <c r="G11" s="145">
        <v>70218.342403000002</v>
      </c>
      <c r="H11" s="145"/>
      <c r="I11" s="287"/>
      <c r="J11" s="575">
        <v>107.82053664818882</v>
      </c>
      <c r="K11" s="145"/>
      <c r="L11" s="575"/>
      <c r="M11" s="575">
        <v>107.78176943962323</v>
      </c>
      <c r="N11" s="574"/>
      <c r="O11" s="574">
        <f>O9-O10</f>
        <v>8500</v>
      </c>
      <c r="P11" s="558">
        <f t="shared" si="0"/>
        <v>3600</v>
      </c>
      <c r="Q11" s="557">
        <f>G11/D11*100-100</f>
        <v>480.31687936363642</v>
      </c>
      <c r="R11" s="557"/>
      <c r="S11" s="557"/>
      <c r="T11" s="557"/>
      <c r="U11" s="557"/>
    </row>
    <row r="12" spans="1:21" ht="17.100000000000001" customHeight="1">
      <c r="A12" s="873" t="s">
        <v>549</v>
      </c>
      <c r="B12" s="873"/>
      <c r="C12" s="564"/>
      <c r="D12" s="564"/>
      <c r="E12" s="572"/>
      <c r="F12" s="144"/>
      <c r="G12" s="144"/>
      <c r="H12" s="144"/>
      <c r="I12" s="562"/>
      <c r="J12" s="145"/>
      <c r="K12" s="144"/>
      <c r="L12" s="562"/>
      <c r="M12" s="571"/>
      <c r="N12" s="570"/>
      <c r="O12" s="570"/>
      <c r="P12" s="558">
        <f t="shared" si="0"/>
        <v>0</v>
      </c>
      <c r="Q12" s="557"/>
      <c r="R12" s="557"/>
      <c r="S12" s="557"/>
      <c r="T12" s="557"/>
      <c r="U12" s="557"/>
    </row>
    <row r="13" spans="1:21" ht="17.100000000000001" customHeight="1">
      <c r="A13" s="566"/>
      <c r="B13" s="511" t="s">
        <v>53</v>
      </c>
      <c r="C13" s="564"/>
      <c r="D13" s="564">
        <v>160</v>
      </c>
      <c r="E13" s="565"/>
      <c r="F13" s="143"/>
      <c r="G13" s="143">
        <v>889.689393</v>
      </c>
      <c r="H13" s="143"/>
      <c r="I13" s="563"/>
      <c r="J13" s="563">
        <v>97.690800727166376</v>
      </c>
      <c r="K13" s="144"/>
      <c r="L13" s="562"/>
      <c r="M13" s="561">
        <v>103.27087232142046</v>
      </c>
      <c r="N13" s="568"/>
      <c r="O13" s="568">
        <v>120</v>
      </c>
      <c r="P13" s="558">
        <f t="shared" si="0"/>
        <v>40</v>
      </c>
      <c r="Q13" s="557">
        <f t="shared" ref="Q13:Q44" si="1">G13/D13*100-100</f>
        <v>456.05587062500001</v>
      </c>
      <c r="R13" s="557"/>
      <c r="S13" s="557"/>
      <c r="T13" s="557"/>
      <c r="U13" s="557"/>
    </row>
    <row r="14" spans="1:21" ht="17.100000000000001" customHeight="1">
      <c r="A14" s="566"/>
      <c r="B14" s="512" t="s">
        <v>263</v>
      </c>
      <c r="C14" s="564"/>
      <c r="D14" s="564">
        <v>80</v>
      </c>
      <c r="E14" s="565"/>
      <c r="F14" s="143"/>
      <c r="G14" s="143">
        <v>524.56297599999994</v>
      </c>
      <c r="H14" s="143"/>
      <c r="I14" s="563"/>
      <c r="J14" s="563">
        <v>107.79933439570475</v>
      </c>
      <c r="K14" s="144"/>
      <c r="L14" s="562"/>
      <c r="M14" s="561">
        <v>104.72290745603765</v>
      </c>
      <c r="N14" s="568"/>
      <c r="O14" s="568">
        <v>80</v>
      </c>
      <c r="P14" s="558">
        <f t="shared" si="0"/>
        <v>0</v>
      </c>
      <c r="Q14" s="557">
        <f t="shared" si="1"/>
        <v>555.70371999999986</v>
      </c>
      <c r="R14" s="557"/>
      <c r="S14" s="557"/>
      <c r="T14" s="557"/>
      <c r="U14" s="557"/>
    </row>
    <row r="15" spans="1:21" ht="17.100000000000001" customHeight="1">
      <c r="A15" s="566"/>
      <c r="B15" s="511" t="s">
        <v>234</v>
      </c>
      <c r="C15" s="564"/>
      <c r="D15" s="564">
        <v>160</v>
      </c>
      <c r="E15" s="569"/>
      <c r="F15" s="143"/>
      <c r="G15" s="143">
        <v>1003.67092</v>
      </c>
      <c r="H15" s="143"/>
      <c r="I15" s="563"/>
      <c r="J15" s="563">
        <v>119.47031640518597</v>
      </c>
      <c r="K15" s="144"/>
      <c r="L15" s="562"/>
      <c r="M15" s="561">
        <v>136.49601835412611</v>
      </c>
      <c r="N15" s="568"/>
      <c r="O15" s="568">
        <v>110</v>
      </c>
      <c r="P15" s="558">
        <f t="shared" si="0"/>
        <v>50</v>
      </c>
      <c r="Q15" s="557">
        <f t="shared" si="1"/>
        <v>527.29432499999996</v>
      </c>
      <c r="R15" s="557"/>
      <c r="S15" s="557"/>
      <c r="T15" s="557"/>
      <c r="U15" s="557"/>
    </row>
    <row r="16" spans="1:21" ht="17.100000000000001" customHeight="1">
      <c r="A16" s="566"/>
      <c r="B16" s="512" t="s">
        <v>262</v>
      </c>
      <c r="C16" s="564">
        <v>150</v>
      </c>
      <c r="D16" s="564">
        <v>42.351763439744822</v>
      </c>
      <c r="E16" s="565"/>
      <c r="F16" s="143">
        <v>1195.357</v>
      </c>
      <c r="G16" s="143">
        <v>336.86934543974485</v>
      </c>
      <c r="H16" s="143"/>
      <c r="I16" s="563">
        <v>57.93630868465268</v>
      </c>
      <c r="J16" s="563">
        <v>61.395793793097056</v>
      </c>
      <c r="K16" s="144"/>
      <c r="L16" s="562">
        <v>43.506065736776293</v>
      </c>
      <c r="M16" s="561">
        <v>51.445811453510281</v>
      </c>
      <c r="N16" s="568">
        <v>250</v>
      </c>
      <c r="O16" s="568">
        <v>54.18632796741408</v>
      </c>
      <c r="P16" s="558">
        <f t="shared" si="0"/>
        <v>-11.834564527669258</v>
      </c>
      <c r="Q16" s="557">
        <f t="shared" si="1"/>
        <v>695.40807295785783</v>
      </c>
      <c r="R16" s="557"/>
      <c r="S16" s="557"/>
      <c r="T16" s="557"/>
      <c r="U16" s="557"/>
    </row>
    <row r="17" spans="1:21" ht="17.100000000000001" customHeight="1">
      <c r="A17" s="566"/>
      <c r="B17" s="512" t="s">
        <v>261</v>
      </c>
      <c r="C17" s="564"/>
      <c r="D17" s="564">
        <v>55</v>
      </c>
      <c r="E17" s="285"/>
      <c r="F17" s="143"/>
      <c r="G17" s="143">
        <v>325.97417300000001</v>
      </c>
      <c r="H17" s="285"/>
      <c r="I17" s="563"/>
      <c r="J17" s="563">
        <v>79.500660686626972</v>
      </c>
      <c r="K17" s="144"/>
      <c r="L17" s="562"/>
      <c r="M17" s="561">
        <v>91.679593997993791</v>
      </c>
      <c r="N17" s="568"/>
      <c r="O17" s="568">
        <v>75</v>
      </c>
      <c r="P17" s="558">
        <f t="shared" si="0"/>
        <v>-20</v>
      </c>
      <c r="Q17" s="557">
        <f t="shared" si="1"/>
        <v>492.68031454545462</v>
      </c>
      <c r="R17" s="557"/>
      <c r="S17" s="557"/>
      <c r="T17" s="557"/>
      <c r="U17" s="557"/>
    </row>
    <row r="18" spans="1:21" ht="17.100000000000001" customHeight="1">
      <c r="A18" s="566"/>
      <c r="B18" s="512" t="s">
        <v>260</v>
      </c>
      <c r="C18" s="564"/>
      <c r="D18" s="564">
        <v>280</v>
      </c>
      <c r="E18" s="565"/>
      <c r="F18" s="143"/>
      <c r="G18" s="143">
        <v>1894.0799979999999</v>
      </c>
      <c r="H18" s="143"/>
      <c r="I18" s="563"/>
      <c r="J18" s="563">
        <v>76.26471984336294</v>
      </c>
      <c r="K18" s="144"/>
      <c r="L18" s="562"/>
      <c r="M18" s="561">
        <v>95.821270839460752</v>
      </c>
      <c r="N18" s="568" t="s">
        <v>210</v>
      </c>
      <c r="O18" s="568">
        <v>280</v>
      </c>
      <c r="P18" s="558">
        <f t="shared" si="0"/>
        <v>0</v>
      </c>
      <c r="Q18" s="557">
        <f t="shared" si="1"/>
        <v>576.45714214285715</v>
      </c>
      <c r="R18" s="557"/>
      <c r="S18" s="557"/>
      <c r="T18" s="557"/>
      <c r="U18" s="557"/>
    </row>
    <row r="19" spans="1:21" ht="17.100000000000001" customHeight="1">
      <c r="A19" s="566"/>
      <c r="B19" s="512" t="s">
        <v>355</v>
      </c>
      <c r="C19" s="564">
        <v>700</v>
      </c>
      <c r="D19" s="564">
        <v>357.13401733064859</v>
      </c>
      <c r="E19" s="565"/>
      <c r="F19" s="143">
        <v>4528.1450000000004</v>
      </c>
      <c r="G19" s="143">
        <v>2157.8040993306486</v>
      </c>
      <c r="H19" s="143"/>
      <c r="I19" s="561" t="s">
        <v>556</v>
      </c>
      <c r="J19" s="561" t="s">
        <v>556</v>
      </c>
      <c r="K19" s="144"/>
      <c r="L19" s="562">
        <v>384.98970814667575</v>
      </c>
      <c r="M19" s="561">
        <v>362.03147648332077</v>
      </c>
      <c r="N19" s="568">
        <v>900</v>
      </c>
      <c r="O19" s="568">
        <v>510</v>
      </c>
      <c r="P19" s="558">
        <f t="shared" si="0"/>
        <v>-152.86598266935141</v>
      </c>
      <c r="Q19" s="557">
        <f t="shared" si="1"/>
        <v>504.20010265582448</v>
      </c>
      <c r="R19" s="557"/>
      <c r="S19" s="557"/>
      <c r="T19" s="557"/>
      <c r="U19" s="557"/>
    </row>
    <row r="20" spans="1:21" ht="17.100000000000001" customHeight="1">
      <c r="A20" s="566"/>
      <c r="B20" s="512" t="s">
        <v>225</v>
      </c>
      <c r="C20" s="564">
        <v>700</v>
      </c>
      <c r="D20" s="564">
        <v>406.72872083909743</v>
      </c>
      <c r="E20" s="565"/>
      <c r="F20" s="143">
        <v>4559.4140000000007</v>
      </c>
      <c r="G20" s="143">
        <v>2814.5201288390977</v>
      </c>
      <c r="H20" s="143"/>
      <c r="I20" s="563">
        <v>51.642146483686247</v>
      </c>
      <c r="J20" s="563">
        <v>43.444347865207106</v>
      </c>
      <c r="K20" s="144"/>
      <c r="L20" s="562">
        <v>64.60398547300376</v>
      </c>
      <c r="M20" s="561">
        <v>60.279294779193535</v>
      </c>
      <c r="N20" s="568">
        <v>100</v>
      </c>
      <c r="O20" s="568">
        <v>50</v>
      </c>
      <c r="P20" s="558">
        <f t="shared" si="0"/>
        <v>356.72872083909743</v>
      </c>
      <c r="Q20" s="557">
        <f t="shared" si="1"/>
        <v>591.98952142662347</v>
      </c>
      <c r="R20" s="557"/>
      <c r="S20" s="557"/>
      <c r="T20" s="557"/>
      <c r="U20" s="557"/>
    </row>
    <row r="21" spans="1:21" ht="17.100000000000001" customHeight="1">
      <c r="A21" s="566"/>
      <c r="B21" s="512" t="s">
        <v>258</v>
      </c>
      <c r="C21" s="564">
        <v>130</v>
      </c>
      <c r="D21" s="564">
        <v>64.627948547150112</v>
      </c>
      <c r="E21" s="565"/>
      <c r="F21" s="143">
        <v>804.63599999999997</v>
      </c>
      <c r="G21" s="143">
        <v>435.00636354715016</v>
      </c>
      <c r="H21" s="143"/>
      <c r="I21" s="563">
        <v>83.206922815978288</v>
      </c>
      <c r="J21" s="563">
        <v>69.195574729353098</v>
      </c>
      <c r="K21" s="144"/>
      <c r="L21" s="562">
        <v>109.36298841451149</v>
      </c>
      <c r="M21" s="561">
        <v>104.72356595636371</v>
      </c>
      <c r="N21" s="568"/>
      <c r="O21" s="568">
        <v>55</v>
      </c>
      <c r="P21" s="558">
        <f t="shared" si="0"/>
        <v>9.6279485471501118</v>
      </c>
      <c r="Q21" s="557">
        <f t="shared" si="1"/>
        <v>573.09325659592298</v>
      </c>
      <c r="R21" s="557"/>
      <c r="S21" s="557"/>
      <c r="T21" s="557"/>
      <c r="U21" s="557"/>
    </row>
    <row r="22" spans="1:21" ht="17.100000000000001" customHeight="1">
      <c r="A22" s="566"/>
      <c r="B22" s="512" t="s">
        <v>257</v>
      </c>
      <c r="C22" s="564"/>
      <c r="D22" s="564">
        <v>80</v>
      </c>
      <c r="E22" s="565"/>
      <c r="F22" s="143"/>
      <c r="G22" s="143">
        <v>466.67303700000002</v>
      </c>
      <c r="H22" s="143"/>
      <c r="I22" s="563"/>
      <c r="J22" s="563">
        <v>100.79834557659437</v>
      </c>
      <c r="K22" s="144"/>
      <c r="L22" s="562"/>
      <c r="M22" s="561">
        <v>94.574188067478048</v>
      </c>
      <c r="N22" s="568"/>
      <c r="O22" s="568">
        <v>260</v>
      </c>
      <c r="P22" s="558">
        <f t="shared" si="0"/>
        <v>-180</v>
      </c>
      <c r="Q22" s="557">
        <f t="shared" si="1"/>
        <v>483.34129625000003</v>
      </c>
      <c r="R22" s="557"/>
      <c r="S22" s="557"/>
      <c r="T22" s="557"/>
      <c r="U22" s="557"/>
    </row>
    <row r="23" spans="1:21" ht="17.100000000000001" customHeight="1">
      <c r="A23" s="566"/>
      <c r="B23" s="512" t="s">
        <v>224</v>
      </c>
      <c r="C23" s="564"/>
      <c r="D23" s="564">
        <v>420</v>
      </c>
      <c r="E23" s="565"/>
      <c r="F23" s="143"/>
      <c r="G23" s="143">
        <v>2592.6658269999998</v>
      </c>
      <c r="H23" s="143"/>
      <c r="I23" s="563"/>
      <c r="J23" s="563">
        <v>98.916260263716012</v>
      </c>
      <c r="K23" s="144"/>
      <c r="L23" s="562"/>
      <c r="M23" s="561">
        <v>105.60249060087156</v>
      </c>
      <c r="N23" s="568"/>
      <c r="O23" s="568">
        <v>300</v>
      </c>
      <c r="P23" s="558">
        <f t="shared" si="0"/>
        <v>120</v>
      </c>
      <c r="Q23" s="557">
        <f t="shared" si="1"/>
        <v>517.30138738095229</v>
      </c>
      <c r="R23" s="557"/>
      <c r="S23" s="557"/>
      <c r="T23" s="557"/>
      <c r="U23" s="557"/>
    </row>
    <row r="24" spans="1:21" ht="17.100000000000001" customHeight="1">
      <c r="A24" s="566"/>
      <c r="B24" s="512" t="s">
        <v>256</v>
      </c>
      <c r="C24" s="564"/>
      <c r="D24" s="564">
        <v>430</v>
      </c>
      <c r="E24" s="565"/>
      <c r="F24" s="143"/>
      <c r="G24" s="143">
        <v>2538.911368</v>
      </c>
      <c r="H24" s="143"/>
      <c r="I24" s="563"/>
      <c r="J24" s="563">
        <v>106.21849588745573</v>
      </c>
      <c r="K24" s="144"/>
      <c r="L24" s="562"/>
      <c r="M24" s="561">
        <v>106.13066054847154</v>
      </c>
      <c r="N24" s="568"/>
      <c r="O24" s="568">
        <v>200</v>
      </c>
      <c r="P24" s="558">
        <f t="shared" si="0"/>
        <v>230</v>
      </c>
      <c r="Q24" s="557">
        <f t="shared" si="1"/>
        <v>490.44450418604652</v>
      </c>
      <c r="R24" s="557"/>
      <c r="S24" s="557"/>
      <c r="T24" s="557"/>
      <c r="U24" s="557"/>
    </row>
    <row r="25" spans="1:21" ht="17.100000000000001" customHeight="1">
      <c r="A25" s="566"/>
      <c r="B25" s="512" t="s">
        <v>255</v>
      </c>
      <c r="C25" s="564"/>
      <c r="D25" s="564">
        <v>250</v>
      </c>
      <c r="E25" s="565"/>
      <c r="F25" s="143"/>
      <c r="G25" s="143">
        <v>1517.994629</v>
      </c>
      <c r="H25" s="143"/>
      <c r="I25" s="563"/>
      <c r="J25" s="563">
        <v>115.15705918922217</v>
      </c>
      <c r="K25" s="144"/>
      <c r="L25" s="562"/>
      <c r="M25" s="561">
        <v>111.92833158150866</v>
      </c>
      <c r="N25" s="568">
        <v>400</v>
      </c>
      <c r="O25" s="568">
        <v>106.36760339176095</v>
      </c>
      <c r="P25" s="558">
        <f t="shared" si="0"/>
        <v>143.63239660823905</v>
      </c>
      <c r="Q25" s="557">
        <f t="shared" si="1"/>
        <v>507.19785159999992</v>
      </c>
      <c r="R25" s="557"/>
      <c r="S25" s="557"/>
      <c r="T25" s="557"/>
      <c r="U25" s="557"/>
    </row>
    <row r="26" spans="1:21" ht="17.100000000000001" customHeight="1">
      <c r="A26" s="566"/>
      <c r="B26" s="512" t="s">
        <v>254</v>
      </c>
      <c r="C26" s="564">
        <v>300</v>
      </c>
      <c r="D26" s="564">
        <v>90.266070208987827</v>
      </c>
      <c r="E26" s="565"/>
      <c r="F26" s="143">
        <v>2022.58</v>
      </c>
      <c r="G26" s="143">
        <v>578.33608120898782</v>
      </c>
      <c r="H26" s="143"/>
      <c r="I26" s="563">
        <v>74.313896946441986</v>
      </c>
      <c r="J26" s="563">
        <v>78.156815814339438</v>
      </c>
      <c r="K26" s="144"/>
      <c r="L26" s="562">
        <v>91.403610175519617</v>
      </c>
      <c r="M26" s="561">
        <v>92.257123255462957</v>
      </c>
      <c r="N26" s="568" t="s">
        <v>210</v>
      </c>
      <c r="O26" s="568">
        <v>60</v>
      </c>
      <c r="P26" s="558">
        <f t="shared" si="0"/>
        <v>30.266070208987827</v>
      </c>
      <c r="Q26" s="557">
        <f t="shared" si="1"/>
        <v>540.70151704843215</v>
      </c>
      <c r="R26" s="557"/>
      <c r="S26" s="557"/>
      <c r="T26" s="557"/>
      <c r="U26" s="557"/>
    </row>
    <row r="27" spans="1:21" ht="17.100000000000001" customHeight="1">
      <c r="A27" s="566"/>
      <c r="B27" s="512" t="s">
        <v>253</v>
      </c>
      <c r="C27" s="564"/>
      <c r="D27" s="564">
        <v>75</v>
      </c>
      <c r="E27" s="565"/>
      <c r="F27" s="143"/>
      <c r="G27" s="143">
        <v>470.84457900000001</v>
      </c>
      <c r="H27" s="143"/>
      <c r="I27" s="563"/>
      <c r="J27" s="563">
        <v>96.04399029894229</v>
      </c>
      <c r="K27" s="144"/>
      <c r="L27" s="562"/>
      <c r="M27" s="561">
        <v>103.42969388910805</v>
      </c>
      <c r="N27" s="568">
        <v>360</v>
      </c>
      <c r="O27" s="568">
        <v>517.82054304015003</v>
      </c>
      <c r="P27" s="558">
        <f t="shared" si="0"/>
        <v>-442.82054304015003</v>
      </c>
      <c r="Q27" s="567">
        <f t="shared" si="1"/>
        <v>527.79277200000001</v>
      </c>
      <c r="R27" s="557"/>
      <c r="S27" s="557"/>
      <c r="T27" s="557"/>
      <c r="U27" s="557"/>
    </row>
    <row r="28" spans="1:21" ht="17.100000000000001" customHeight="1">
      <c r="A28" s="566"/>
      <c r="B28" s="512" t="s">
        <v>252</v>
      </c>
      <c r="C28" s="564">
        <v>500</v>
      </c>
      <c r="D28" s="564">
        <v>725.29609888257596</v>
      </c>
      <c r="E28" s="565"/>
      <c r="F28" s="143">
        <v>2994.924</v>
      </c>
      <c r="G28" s="143">
        <v>4406.699481882576</v>
      </c>
      <c r="H28" s="143"/>
      <c r="I28" s="563">
        <v>110.04950026521929</v>
      </c>
      <c r="J28" s="563">
        <v>96.229784194476622</v>
      </c>
      <c r="K28" s="144"/>
      <c r="L28" s="562">
        <v>112.30959384520307</v>
      </c>
      <c r="M28" s="561">
        <v>101.49279004026258</v>
      </c>
      <c r="N28" s="568" t="s">
        <v>210</v>
      </c>
      <c r="O28" s="568">
        <v>370</v>
      </c>
      <c r="P28" s="558">
        <f t="shared" si="0"/>
        <v>355.29609888257596</v>
      </c>
      <c r="Q28" s="557">
        <f t="shared" si="1"/>
        <v>507.572478146751</v>
      </c>
      <c r="R28" s="557"/>
      <c r="S28" s="557"/>
      <c r="T28" s="557"/>
      <c r="U28" s="557"/>
    </row>
    <row r="29" spans="1:21" ht="17.100000000000001" customHeight="1">
      <c r="A29" s="566"/>
      <c r="B29" s="512" t="s">
        <v>222</v>
      </c>
      <c r="C29" s="564"/>
      <c r="D29" s="564">
        <v>530</v>
      </c>
      <c r="E29" s="565"/>
      <c r="F29" s="143"/>
      <c r="G29" s="143">
        <v>3086.4220310000001</v>
      </c>
      <c r="H29" s="143"/>
      <c r="I29" s="563"/>
      <c r="J29" s="563">
        <v>111.15239711941223</v>
      </c>
      <c r="K29" s="144"/>
      <c r="L29" s="562"/>
      <c r="M29" s="561">
        <v>110.25681936471507</v>
      </c>
      <c r="N29" s="568">
        <v>45</v>
      </c>
      <c r="O29" s="568">
        <v>86.876952704675304</v>
      </c>
      <c r="P29" s="558">
        <f t="shared" si="0"/>
        <v>443.12304729532468</v>
      </c>
      <c r="Q29" s="557">
        <f t="shared" si="1"/>
        <v>482.34377943396225</v>
      </c>
      <c r="R29" s="557"/>
      <c r="S29" s="557"/>
      <c r="T29" s="557"/>
      <c r="U29" s="557"/>
    </row>
    <row r="30" spans="1:21" ht="17.100000000000001" customHeight="1">
      <c r="A30" s="566"/>
      <c r="B30" s="512" t="s">
        <v>221</v>
      </c>
      <c r="C30" s="564">
        <v>55</v>
      </c>
      <c r="D30" s="564">
        <v>93.613035610830025</v>
      </c>
      <c r="E30" s="565"/>
      <c r="F30" s="143">
        <v>319.75</v>
      </c>
      <c r="G30" s="143">
        <v>555.65608761083001</v>
      </c>
      <c r="H30" s="143"/>
      <c r="I30" s="563">
        <v>119.44836572917797</v>
      </c>
      <c r="J30" s="563">
        <v>105.60515937838902</v>
      </c>
      <c r="K30" s="144"/>
      <c r="L30" s="562">
        <v>110.18529047909496</v>
      </c>
      <c r="M30" s="561">
        <v>105.02448840513998</v>
      </c>
      <c r="N30" s="568" t="s">
        <v>210</v>
      </c>
      <c r="O30" s="568">
        <v>180</v>
      </c>
      <c r="P30" s="558">
        <f t="shared" si="0"/>
        <v>-86.386964389169975</v>
      </c>
      <c r="Q30" s="557">
        <f t="shared" si="1"/>
        <v>493.56700056262946</v>
      </c>
      <c r="R30" s="557"/>
      <c r="S30" s="557"/>
      <c r="T30" s="557"/>
      <c r="U30" s="557"/>
    </row>
    <row r="31" spans="1:21" ht="17.100000000000001" customHeight="1">
      <c r="A31" s="566"/>
      <c r="B31" s="512" t="s">
        <v>218</v>
      </c>
      <c r="C31" s="564"/>
      <c r="D31" s="564">
        <v>235</v>
      </c>
      <c r="E31" s="565"/>
      <c r="F31" s="143"/>
      <c r="G31" s="143">
        <v>1251.156311</v>
      </c>
      <c r="H31" s="143"/>
      <c r="I31" s="563"/>
      <c r="J31" s="563">
        <v>122.81420247268575</v>
      </c>
      <c r="K31" s="144"/>
      <c r="L31" s="562"/>
      <c r="M31" s="561">
        <v>116.92316352440344</v>
      </c>
      <c r="N31" s="568">
        <v>160</v>
      </c>
      <c r="O31" s="568">
        <v>129.73026805321558</v>
      </c>
      <c r="P31" s="558">
        <f t="shared" si="0"/>
        <v>105.26973194678442</v>
      </c>
      <c r="Q31" s="557">
        <f t="shared" si="1"/>
        <v>432.40694085106384</v>
      </c>
      <c r="R31" s="557"/>
      <c r="S31" s="557"/>
      <c r="T31" s="557"/>
      <c r="U31" s="557"/>
    </row>
    <row r="32" spans="1:21" ht="17.100000000000001" customHeight="1">
      <c r="A32" s="566"/>
      <c r="B32" s="512" t="s">
        <v>251</v>
      </c>
      <c r="C32" s="564">
        <v>160</v>
      </c>
      <c r="D32" s="564">
        <v>150</v>
      </c>
      <c r="E32" s="565"/>
      <c r="F32" s="143">
        <v>922.44500000000005</v>
      </c>
      <c r="G32" s="143">
        <v>862.29122400000006</v>
      </c>
      <c r="H32" s="143"/>
      <c r="I32" s="563">
        <v>101.91277540335165</v>
      </c>
      <c r="J32" s="563">
        <v>99.733582346368692</v>
      </c>
      <c r="K32" s="144"/>
      <c r="L32" s="562">
        <v>94.243306282955203</v>
      </c>
      <c r="M32" s="561">
        <v>94.71004036573558</v>
      </c>
      <c r="N32" s="568">
        <v>100</v>
      </c>
      <c r="O32" s="568">
        <v>170</v>
      </c>
      <c r="P32" s="558">
        <f t="shared" si="0"/>
        <v>-20</v>
      </c>
      <c r="Q32" s="557">
        <f t="shared" si="1"/>
        <v>474.86081600000011</v>
      </c>
      <c r="R32" s="557"/>
      <c r="S32" s="557"/>
      <c r="T32" s="557"/>
      <c r="U32" s="557"/>
    </row>
    <row r="33" spans="1:21" ht="17.100000000000001" customHeight="1">
      <c r="A33" s="566"/>
      <c r="B33" s="512" t="s">
        <v>250</v>
      </c>
      <c r="C33" s="564">
        <v>160</v>
      </c>
      <c r="D33" s="564">
        <v>286.88355962011957</v>
      </c>
      <c r="E33" s="565"/>
      <c r="F33" s="143">
        <v>826.25300000000004</v>
      </c>
      <c r="G33" s="143">
        <v>1519.5780186201196</v>
      </c>
      <c r="H33" s="143"/>
      <c r="I33" s="563">
        <v>108.61817317809985</v>
      </c>
      <c r="J33" s="563">
        <v>102.10053827154408</v>
      </c>
      <c r="K33" s="144"/>
      <c r="L33" s="562">
        <v>98.657545827084562</v>
      </c>
      <c r="M33" s="561">
        <v>98.007379545180356</v>
      </c>
      <c r="N33" s="568">
        <v>60</v>
      </c>
      <c r="O33" s="568">
        <v>128.12236650789671</v>
      </c>
      <c r="P33" s="558">
        <f t="shared" si="0"/>
        <v>158.76119311222286</v>
      </c>
      <c r="Q33" s="557">
        <f t="shared" si="1"/>
        <v>429.68459420689271</v>
      </c>
      <c r="R33" s="557"/>
      <c r="S33" s="557"/>
      <c r="T33" s="557"/>
      <c r="U33" s="557"/>
    </row>
    <row r="34" spans="1:21" ht="17.100000000000001" customHeight="1">
      <c r="A34" s="566"/>
      <c r="B34" s="512" t="s">
        <v>249</v>
      </c>
      <c r="C34" s="564">
        <v>90</v>
      </c>
      <c r="D34" s="564">
        <v>210</v>
      </c>
      <c r="E34" s="565"/>
      <c r="F34" s="143">
        <v>534.61799999999994</v>
      </c>
      <c r="G34" s="143">
        <v>1230.8274799999999</v>
      </c>
      <c r="H34" s="143"/>
      <c r="I34" s="563">
        <v>108.70221631741046</v>
      </c>
      <c r="J34" s="563">
        <v>104.49033948747099</v>
      </c>
      <c r="K34" s="144"/>
      <c r="L34" s="562">
        <v>108.64210074965808</v>
      </c>
      <c r="M34" s="561">
        <v>106.64629182243539</v>
      </c>
      <c r="N34" s="568"/>
      <c r="O34" s="568">
        <v>800</v>
      </c>
      <c r="P34" s="558">
        <f t="shared" si="0"/>
        <v>-590</v>
      </c>
      <c r="Q34" s="567">
        <f t="shared" si="1"/>
        <v>486.10832380952377</v>
      </c>
      <c r="R34" s="557"/>
      <c r="S34" s="557"/>
      <c r="T34" s="557"/>
      <c r="U34" s="557"/>
    </row>
    <row r="35" spans="1:21" ht="17.100000000000001" customHeight="1">
      <c r="A35" s="566"/>
      <c r="B35" s="512" t="s">
        <v>248</v>
      </c>
      <c r="C35" s="564"/>
      <c r="D35" s="564">
        <v>1300</v>
      </c>
      <c r="E35" s="565"/>
      <c r="F35" s="143"/>
      <c r="G35" s="143">
        <v>6747.0077899999997</v>
      </c>
      <c r="H35" s="143"/>
      <c r="I35" s="563"/>
      <c r="J35" s="563">
        <v>113.79742379614603</v>
      </c>
      <c r="K35" s="144"/>
      <c r="L35" s="562"/>
      <c r="M35" s="561">
        <v>107.55888892904926</v>
      </c>
      <c r="N35" s="568"/>
      <c r="O35" s="568">
        <v>400</v>
      </c>
      <c r="P35" s="558">
        <f t="shared" si="0"/>
        <v>900</v>
      </c>
      <c r="Q35" s="557">
        <f t="shared" si="1"/>
        <v>419.00059923076924</v>
      </c>
      <c r="R35" s="557"/>
      <c r="S35" s="557"/>
      <c r="T35" s="557"/>
      <c r="U35" s="557"/>
    </row>
    <row r="36" spans="1:21" ht="17.100000000000001" customHeight="1">
      <c r="A36" s="566"/>
      <c r="B36" s="512" t="s">
        <v>247</v>
      </c>
      <c r="C36" s="564"/>
      <c r="D36" s="564">
        <v>550</v>
      </c>
      <c r="E36" s="565"/>
      <c r="F36" s="143"/>
      <c r="G36" s="143">
        <v>3016.4100910000002</v>
      </c>
      <c r="H36" s="143"/>
      <c r="I36" s="563"/>
      <c r="J36" s="563">
        <v>111.48537946679957</v>
      </c>
      <c r="K36" s="144"/>
      <c r="L36" s="562"/>
      <c r="M36" s="561">
        <v>106.82553505416324</v>
      </c>
      <c r="N36" s="568">
        <v>1300</v>
      </c>
      <c r="O36" s="568">
        <v>710</v>
      </c>
      <c r="P36" s="558">
        <f t="shared" si="0"/>
        <v>-160</v>
      </c>
      <c r="Q36" s="567">
        <f t="shared" si="1"/>
        <v>448.43819836363639</v>
      </c>
      <c r="R36" s="557"/>
      <c r="S36" s="557"/>
      <c r="T36" s="557"/>
      <c r="U36" s="557"/>
    </row>
    <row r="37" spans="1:21" ht="17.100000000000001" customHeight="1">
      <c r="A37" s="566"/>
      <c r="B37" s="512" t="s">
        <v>246</v>
      </c>
      <c r="C37" s="564">
        <v>1250</v>
      </c>
      <c r="D37" s="564">
        <v>863.90755756754413</v>
      </c>
      <c r="E37" s="565"/>
      <c r="F37" s="143">
        <v>7367.0230000000001</v>
      </c>
      <c r="G37" s="143">
        <v>4969.0443515675443</v>
      </c>
      <c r="H37" s="143"/>
      <c r="I37" s="563">
        <v>103.46217547019421</v>
      </c>
      <c r="J37" s="563">
        <v>97.917480650888393</v>
      </c>
      <c r="K37" s="144"/>
      <c r="L37" s="562">
        <v>107.2490181366302</v>
      </c>
      <c r="M37" s="561">
        <v>100.77526797710664</v>
      </c>
      <c r="N37" s="568">
        <v>140</v>
      </c>
      <c r="O37" s="568">
        <v>433.12819638407598</v>
      </c>
      <c r="P37" s="558">
        <f t="shared" si="0"/>
        <v>430.77936118346815</v>
      </c>
      <c r="Q37" s="557">
        <f t="shared" si="1"/>
        <v>475.18241483598115</v>
      </c>
      <c r="R37" s="557"/>
      <c r="S37" s="557"/>
      <c r="T37" s="557"/>
      <c r="U37" s="557"/>
    </row>
    <row r="38" spans="1:21" ht="17.100000000000001" customHeight="1">
      <c r="A38" s="566"/>
      <c r="B38" s="512" t="s">
        <v>245</v>
      </c>
      <c r="C38" s="564">
        <v>150</v>
      </c>
      <c r="D38" s="564">
        <v>532.70635489946278</v>
      </c>
      <c r="E38" s="565"/>
      <c r="F38" s="143">
        <v>867.13499999999999</v>
      </c>
      <c r="G38" s="143">
        <v>3172.8941368994629</v>
      </c>
      <c r="H38" s="143"/>
      <c r="I38" s="563">
        <v>100.44396231342535</v>
      </c>
      <c r="J38" s="563">
        <v>93.946215464971104</v>
      </c>
      <c r="K38" s="144"/>
      <c r="L38" s="562">
        <v>92.471910831285825</v>
      </c>
      <c r="M38" s="561">
        <v>91.739724764694046</v>
      </c>
      <c r="N38" s="559"/>
      <c r="O38" s="559">
        <v>2250</v>
      </c>
      <c r="P38" s="558">
        <f t="shared" si="0"/>
        <v>-1717.2936451005371</v>
      </c>
      <c r="Q38" s="557">
        <f t="shared" si="1"/>
        <v>495.61784981864548</v>
      </c>
      <c r="R38" s="557"/>
      <c r="S38" s="557"/>
      <c r="T38" s="557"/>
      <c r="U38" s="557"/>
    </row>
    <row r="39" spans="1:21" ht="17.100000000000001" customHeight="1">
      <c r="A39" s="566"/>
      <c r="B39" s="512" t="s">
        <v>213</v>
      </c>
      <c r="C39" s="564"/>
      <c r="D39" s="564">
        <v>4200</v>
      </c>
      <c r="E39" s="565"/>
      <c r="F39" s="143"/>
      <c r="G39" s="143">
        <v>24316.70579</v>
      </c>
      <c r="H39" s="143"/>
      <c r="I39" s="563"/>
      <c r="J39" s="563">
        <v>129.35615088406595</v>
      </c>
      <c r="K39" s="144"/>
      <c r="L39" s="562"/>
      <c r="M39" s="561">
        <v>120.94398549379659</v>
      </c>
      <c r="N39" s="559"/>
      <c r="O39" s="559">
        <v>850</v>
      </c>
      <c r="P39" s="558">
        <f t="shared" si="0"/>
        <v>3350</v>
      </c>
      <c r="Q39" s="567">
        <f t="shared" si="1"/>
        <v>478.96918547619055</v>
      </c>
      <c r="R39" s="557"/>
      <c r="S39" s="557"/>
      <c r="T39" s="557"/>
      <c r="U39" s="557"/>
    </row>
    <row r="40" spans="1:21" ht="17.100000000000001" customHeight="1">
      <c r="A40" s="566"/>
      <c r="B40" s="512" t="s">
        <v>465</v>
      </c>
      <c r="C40" s="564"/>
      <c r="D40" s="564">
        <v>1000</v>
      </c>
      <c r="E40" s="565"/>
      <c r="F40" s="143"/>
      <c r="G40" s="143">
        <v>5855.4462949999997</v>
      </c>
      <c r="H40" s="143"/>
      <c r="I40" s="563"/>
      <c r="J40" s="563">
        <v>114.16198708975651</v>
      </c>
      <c r="K40" s="144"/>
      <c r="L40" s="562"/>
      <c r="M40" s="561">
        <v>97.823384750177439</v>
      </c>
      <c r="N40" s="559"/>
      <c r="O40" s="559">
        <v>2600</v>
      </c>
      <c r="P40" s="558">
        <f t="shared" si="0"/>
        <v>-1600</v>
      </c>
      <c r="Q40" s="557">
        <f t="shared" si="1"/>
        <v>485.54462950000004</v>
      </c>
      <c r="R40" s="557"/>
      <c r="S40" s="557"/>
      <c r="T40" s="557"/>
      <c r="U40" s="557"/>
    </row>
    <row r="41" spans="1:21" ht="17.100000000000001" customHeight="1">
      <c r="A41" s="566"/>
      <c r="B41" s="512" t="s">
        <v>546</v>
      </c>
      <c r="C41" s="564"/>
      <c r="D41" s="564">
        <v>3050</v>
      </c>
      <c r="E41" s="565"/>
      <c r="F41" s="143"/>
      <c r="G41" s="143">
        <v>17884.618748000001</v>
      </c>
      <c r="H41" s="143"/>
      <c r="I41" s="563"/>
      <c r="J41" s="563">
        <v>111.86747683103336</v>
      </c>
      <c r="K41" s="144"/>
      <c r="L41" s="562"/>
      <c r="M41" s="561">
        <v>114.76216267113644</v>
      </c>
      <c r="N41" s="559"/>
      <c r="O41" s="559">
        <v>444.85021367521369</v>
      </c>
      <c r="P41" s="558">
        <f t="shared" si="0"/>
        <v>2605.1497863247864</v>
      </c>
      <c r="Q41" s="557">
        <f t="shared" si="1"/>
        <v>486.38094255737713</v>
      </c>
      <c r="R41" s="557"/>
      <c r="S41" s="557"/>
      <c r="T41" s="557"/>
      <c r="U41" s="557"/>
    </row>
    <row r="42" spans="1:21" ht="17.100000000000001" customHeight="1">
      <c r="A42" s="566"/>
      <c r="B42" s="512" t="s">
        <v>92</v>
      </c>
      <c r="C42" s="564"/>
      <c r="D42" s="564">
        <v>612.48109071274303</v>
      </c>
      <c r="E42" s="565"/>
      <c r="F42" s="143"/>
      <c r="G42" s="143">
        <v>3692.6088207127432</v>
      </c>
      <c r="H42" s="143"/>
      <c r="I42" s="563"/>
      <c r="J42" s="563">
        <v>172.30891478474055</v>
      </c>
      <c r="K42" s="144"/>
      <c r="L42" s="562"/>
      <c r="M42" s="561">
        <v>179.94038645241173</v>
      </c>
      <c r="N42" s="559">
        <v>7</v>
      </c>
      <c r="O42" s="559">
        <v>164.85021367521369</v>
      </c>
      <c r="P42" s="558">
        <f t="shared" si="0"/>
        <v>447.63087703752933</v>
      </c>
      <c r="Q42" s="557">
        <f t="shared" si="1"/>
        <v>502.89352221725926</v>
      </c>
      <c r="R42" s="557"/>
      <c r="S42" s="557"/>
      <c r="T42" s="557"/>
      <c r="U42" s="557"/>
    </row>
    <row r="43" spans="1:21" ht="17.100000000000001" customHeight="1">
      <c r="A43" s="566"/>
      <c r="B43" s="606" t="s">
        <v>571</v>
      </c>
      <c r="C43" s="564">
        <v>13000</v>
      </c>
      <c r="D43" s="564">
        <v>292.48109071274303</v>
      </c>
      <c r="E43" s="565"/>
      <c r="F43" s="143">
        <v>77795</v>
      </c>
      <c r="G43" s="143">
        <v>1717.6339537127431</v>
      </c>
      <c r="H43" s="143"/>
      <c r="I43" s="563">
        <v>387.48137108792849</v>
      </c>
      <c r="J43" s="563">
        <v>354.0590215843286</v>
      </c>
      <c r="K43" s="144"/>
      <c r="L43" s="562">
        <v>632.42825786521428</v>
      </c>
      <c r="M43" s="561">
        <v>524.79936535996967</v>
      </c>
      <c r="N43" s="559"/>
      <c r="O43" s="559">
        <v>35</v>
      </c>
      <c r="P43" s="558">
        <f t="shared" si="0"/>
        <v>257.48109071274303</v>
      </c>
      <c r="Q43" s="557">
        <f t="shared" si="1"/>
        <v>487.26324820762432</v>
      </c>
      <c r="R43" s="557"/>
      <c r="S43" s="557"/>
      <c r="T43" s="557"/>
      <c r="U43" s="557"/>
    </row>
    <row r="44" spans="1:21" s="556" customFormat="1" ht="17.100000000000001" customHeight="1">
      <c r="A44" s="525"/>
      <c r="B44" s="512" t="s">
        <v>244</v>
      </c>
      <c r="C44" s="564"/>
      <c r="D44" s="564">
        <v>70</v>
      </c>
      <c r="E44" s="142"/>
      <c r="F44" s="143"/>
      <c r="G44" s="143">
        <v>370.523326</v>
      </c>
      <c r="H44" s="142"/>
      <c r="I44" s="563"/>
      <c r="J44" s="563">
        <v>149.88968868361329</v>
      </c>
      <c r="K44" s="144"/>
      <c r="L44" s="562"/>
      <c r="M44" s="561">
        <v>134.97923880421706</v>
      </c>
      <c r="N44" s="560"/>
      <c r="O44" s="559">
        <v>70</v>
      </c>
      <c r="P44" s="558">
        <f t="shared" si="0"/>
        <v>0</v>
      </c>
      <c r="Q44" s="557">
        <f t="shared" si="1"/>
        <v>429.31903714285716</v>
      </c>
      <c r="R44" s="557"/>
      <c r="S44" s="557"/>
      <c r="T44" s="557"/>
      <c r="U44" s="557"/>
    </row>
    <row r="45" spans="1:21">
      <c r="A45" s="284"/>
      <c r="B45" s="550" t="s">
        <v>243</v>
      </c>
      <c r="C45" s="284"/>
      <c r="D45" s="284">
        <v>95</v>
      </c>
      <c r="E45" s="142"/>
      <c r="F45" s="551"/>
      <c r="G45" s="142">
        <v>531.60966600000006</v>
      </c>
      <c r="H45" s="551"/>
      <c r="I45" s="551"/>
      <c r="J45" s="552">
        <v>103.17546495262999</v>
      </c>
      <c r="K45" s="552"/>
      <c r="L45" s="552"/>
      <c r="M45" s="551">
        <v>119.83366172930303</v>
      </c>
    </row>
    <row r="46" spans="1:21">
      <c r="A46" s="555"/>
      <c r="B46" s="554"/>
      <c r="C46" s="284"/>
      <c r="D46" s="284"/>
      <c r="E46" s="142"/>
      <c r="F46" s="551"/>
      <c r="G46" s="142"/>
      <c r="H46" s="551"/>
      <c r="I46" s="551"/>
      <c r="J46" s="553"/>
      <c r="K46" s="552"/>
      <c r="L46" s="552"/>
      <c r="M46" s="551"/>
    </row>
    <row r="47" spans="1:21" ht="18.75" customHeight="1">
      <c r="A47" s="284"/>
      <c r="B47" s="605" t="s">
        <v>570</v>
      </c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</row>
    <row r="48" spans="1:21">
      <c r="A48" s="284"/>
      <c r="B48" s="54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</row>
    <row r="49" spans="1:13">
      <c r="A49" s="547"/>
      <c r="B49" s="548"/>
      <c r="C49" s="547"/>
      <c r="D49" s="547"/>
      <c r="E49" s="547"/>
      <c r="F49" s="547"/>
      <c r="G49" s="547"/>
      <c r="H49" s="547"/>
      <c r="I49" s="547"/>
      <c r="J49" s="547"/>
      <c r="K49" s="547"/>
      <c r="L49" s="547"/>
      <c r="M49" s="547"/>
    </row>
    <row r="50" spans="1:13">
      <c r="A50" s="547"/>
      <c r="B50" s="548"/>
      <c r="C50" s="547"/>
      <c r="D50" s="547"/>
      <c r="E50" s="547"/>
      <c r="F50" s="547"/>
      <c r="G50" s="547"/>
      <c r="H50" s="547"/>
      <c r="I50" s="547"/>
      <c r="J50" s="547"/>
      <c r="K50" s="547"/>
      <c r="L50" s="547"/>
      <c r="M50" s="547"/>
    </row>
    <row r="51" spans="1:13">
      <c r="C51" s="546"/>
      <c r="D51" s="546"/>
      <c r="E51" s="546"/>
      <c r="F51" s="546"/>
      <c r="G51" s="546"/>
      <c r="H51" s="546"/>
      <c r="I51" s="546"/>
      <c r="J51" s="546"/>
      <c r="K51" s="546"/>
      <c r="L51" s="546"/>
      <c r="M51" s="546"/>
    </row>
    <row r="52" spans="1:13">
      <c r="C52" s="546"/>
      <c r="D52" s="546"/>
      <c r="E52" s="546"/>
      <c r="F52" s="546"/>
      <c r="G52" s="546"/>
      <c r="H52" s="546"/>
      <c r="I52" s="546"/>
      <c r="J52" s="546"/>
      <c r="K52" s="546"/>
      <c r="L52" s="546"/>
      <c r="M52" s="546"/>
    </row>
    <row r="53" spans="1:13">
      <c r="C53" s="546"/>
      <c r="D53" s="546"/>
      <c r="E53" s="546"/>
      <c r="F53" s="546"/>
      <c r="G53" s="546"/>
      <c r="H53" s="546"/>
      <c r="I53" s="546"/>
      <c r="J53" s="546"/>
      <c r="K53" s="546"/>
      <c r="L53" s="546"/>
      <c r="M53" s="546"/>
    </row>
    <row r="54" spans="1:13">
      <c r="C54" s="546"/>
      <c r="D54" s="546"/>
      <c r="E54" s="546"/>
      <c r="F54" s="546"/>
      <c r="G54" s="546"/>
      <c r="H54" s="546"/>
      <c r="I54" s="546"/>
      <c r="J54" s="546"/>
      <c r="K54" s="546"/>
      <c r="L54" s="546"/>
      <c r="M54" s="546"/>
    </row>
    <row r="55" spans="1:13">
      <c r="C55" s="546"/>
      <c r="D55" s="546"/>
      <c r="E55" s="546"/>
      <c r="F55" s="546"/>
      <c r="G55" s="546"/>
      <c r="H55" s="546"/>
      <c r="I55" s="546"/>
      <c r="J55" s="546"/>
      <c r="K55" s="546"/>
      <c r="L55" s="546"/>
      <c r="M55" s="546"/>
    </row>
    <row r="56" spans="1:13">
      <c r="C56" s="546"/>
      <c r="D56" s="546"/>
      <c r="E56" s="546"/>
      <c r="F56" s="546"/>
      <c r="G56" s="546"/>
      <c r="H56" s="546"/>
      <c r="I56" s="546"/>
      <c r="J56" s="546"/>
      <c r="K56" s="546"/>
      <c r="L56" s="546"/>
      <c r="M56" s="546"/>
    </row>
    <row r="57" spans="1:13"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</row>
    <row r="58" spans="1:13"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</row>
    <row r="59" spans="1:13"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</row>
    <row r="60" spans="1:13">
      <c r="C60" s="546"/>
      <c r="D60" s="546"/>
      <c r="E60" s="546"/>
      <c r="F60" s="546"/>
      <c r="G60" s="546"/>
      <c r="H60" s="546"/>
      <c r="I60" s="546"/>
      <c r="J60" s="546"/>
      <c r="K60" s="546"/>
      <c r="L60" s="546"/>
      <c r="M60" s="546"/>
    </row>
    <row r="61" spans="1:13">
      <c r="C61" s="546"/>
      <c r="D61" s="546"/>
      <c r="E61" s="546"/>
      <c r="F61" s="546"/>
      <c r="G61" s="546"/>
      <c r="H61" s="546"/>
      <c r="I61" s="546"/>
      <c r="J61" s="546"/>
      <c r="K61" s="546"/>
      <c r="L61" s="546"/>
      <c r="M61" s="546"/>
    </row>
    <row r="62" spans="1:13">
      <c r="C62" s="546"/>
      <c r="D62" s="546"/>
      <c r="E62" s="546"/>
      <c r="F62" s="546"/>
      <c r="G62" s="546"/>
      <c r="H62" s="546"/>
      <c r="I62" s="546"/>
      <c r="J62" s="546"/>
      <c r="K62" s="546"/>
      <c r="L62" s="546"/>
      <c r="M62" s="546"/>
    </row>
    <row r="63" spans="1:13"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</row>
    <row r="64" spans="1:13"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</row>
    <row r="65" spans="2:13">
      <c r="B65" s="544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</row>
    <row r="66" spans="2:13">
      <c r="B66" s="544"/>
      <c r="C66" s="546"/>
      <c r="D66" s="546"/>
      <c r="E66" s="546"/>
      <c r="F66" s="546"/>
      <c r="G66" s="546"/>
      <c r="H66" s="546"/>
      <c r="I66" s="546"/>
      <c r="J66" s="546"/>
      <c r="K66" s="546"/>
      <c r="L66" s="546"/>
      <c r="M66" s="546"/>
    </row>
    <row r="67" spans="2:13">
      <c r="B67" s="544"/>
      <c r="C67" s="546"/>
      <c r="D67" s="546"/>
      <c r="E67" s="546"/>
      <c r="F67" s="546"/>
      <c r="G67" s="546"/>
      <c r="H67" s="546"/>
      <c r="I67" s="546"/>
      <c r="J67" s="546"/>
      <c r="K67" s="546"/>
      <c r="L67" s="546"/>
      <c r="M67" s="546"/>
    </row>
    <row r="68" spans="2:13">
      <c r="B68" s="544"/>
      <c r="C68" s="546"/>
      <c r="D68" s="546"/>
      <c r="E68" s="546"/>
      <c r="F68" s="546"/>
      <c r="G68" s="546"/>
      <c r="H68" s="546"/>
      <c r="I68" s="546"/>
      <c r="J68" s="546"/>
      <c r="K68" s="546"/>
      <c r="L68" s="546"/>
      <c r="M68" s="546"/>
    </row>
    <row r="69" spans="2:13">
      <c r="B69" s="544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</row>
    <row r="70" spans="2:13">
      <c r="B70" s="544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</row>
    <row r="71" spans="2:13">
      <c r="B71" s="544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</row>
    <row r="72" spans="2:13">
      <c r="B72" s="544"/>
      <c r="C72" s="546"/>
      <c r="D72" s="546"/>
      <c r="E72" s="546"/>
      <c r="F72" s="546"/>
      <c r="G72" s="546"/>
      <c r="H72" s="546"/>
      <c r="I72" s="546"/>
      <c r="J72" s="546"/>
      <c r="K72" s="546"/>
      <c r="L72" s="546"/>
      <c r="M72" s="546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K13" sqref="K13"/>
    </sheetView>
  </sheetViews>
  <sheetFormatPr defaultRowHeight="15"/>
  <cols>
    <col min="1" max="1" width="1.88671875" style="544" customWidth="1"/>
    <col min="2" max="2" width="22.33203125" style="545" customWidth="1"/>
    <col min="3" max="4" width="5.33203125" style="544" customWidth="1"/>
    <col min="5" max="5" width="0.44140625" style="544" customWidth="1"/>
    <col min="6" max="7" width="5.33203125" style="544" customWidth="1"/>
    <col min="8" max="8" width="0.44140625" style="544" customWidth="1"/>
    <col min="9" max="10" width="5.77734375" style="544" customWidth="1"/>
    <col min="11" max="11" width="0.33203125" style="544" customWidth="1"/>
    <col min="12" max="12" width="5.33203125" style="544" customWidth="1"/>
    <col min="13" max="13" width="6.33203125" style="544" customWidth="1"/>
    <col min="14" max="250" width="8.88671875" style="544"/>
    <col min="251" max="251" width="1.88671875" style="544" customWidth="1"/>
    <col min="252" max="252" width="24" style="544" customWidth="1"/>
    <col min="253" max="254" width="5.44140625" style="544" customWidth="1"/>
    <col min="255" max="255" width="0.44140625" style="544" customWidth="1"/>
    <col min="256" max="257" width="5.44140625" style="544" customWidth="1"/>
    <col min="258" max="258" width="0.44140625" style="544" customWidth="1"/>
    <col min="259" max="260" width="5.88671875" style="544" customWidth="1"/>
    <col min="261" max="261" width="0.33203125" style="544" customWidth="1"/>
    <col min="262" max="263" width="6.33203125" style="544" customWidth="1"/>
    <col min="264" max="267" width="0" style="544" hidden="1" customWidth="1"/>
    <col min="268" max="506" width="8.88671875" style="544"/>
    <col min="507" max="507" width="1.88671875" style="544" customWidth="1"/>
    <col min="508" max="508" width="24" style="544" customWidth="1"/>
    <col min="509" max="510" width="5.44140625" style="544" customWidth="1"/>
    <col min="511" max="511" width="0.44140625" style="544" customWidth="1"/>
    <col min="512" max="513" width="5.44140625" style="544" customWidth="1"/>
    <col min="514" max="514" width="0.44140625" style="544" customWidth="1"/>
    <col min="515" max="516" width="5.88671875" style="544" customWidth="1"/>
    <col min="517" max="517" width="0.33203125" style="544" customWidth="1"/>
    <col min="518" max="519" width="6.33203125" style="544" customWidth="1"/>
    <col min="520" max="523" width="0" style="544" hidden="1" customWidth="1"/>
    <col min="524" max="762" width="8.88671875" style="544"/>
    <col min="763" max="763" width="1.88671875" style="544" customWidth="1"/>
    <col min="764" max="764" width="24" style="544" customWidth="1"/>
    <col min="765" max="766" width="5.44140625" style="544" customWidth="1"/>
    <col min="767" max="767" width="0.44140625" style="544" customWidth="1"/>
    <col min="768" max="769" width="5.44140625" style="544" customWidth="1"/>
    <col min="770" max="770" width="0.44140625" style="544" customWidth="1"/>
    <col min="771" max="772" width="5.88671875" style="544" customWidth="1"/>
    <col min="773" max="773" width="0.33203125" style="544" customWidth="1"/>
    <col min="774" max="775" width="6.33203125" style="544" customWidth="1"/>
    <col min="776" max="779" width="0" style="544" hidden="1" customWidth="1"/>
    <col min="780" max="1018" width="8.88671875" style="544"/>
    <col min="1019" max="1019" width="1.88671875" style="544" customWidth="1"/>
    <col min="1020" max="1020" width="24" style="544" customWidth="1"/>
    <col min="1021" max="1022" width="5.44140625" style="544" customWidth="1"/>
    <col min="1023" max="1023" width="0.44140625" style="544" customWidth="1"/>
    <col min="1024" max="1025" width="5.44140625" style="544" customWidth="1"/>
    <col min="1026" max="1026" width="0.44140625" style="544" customWidth="1"/>
    <col min="1027" max="1028" width="5.88671875" style="544" customWidth="1"/>
    <col min="1029" max="1029" width="0.33203125" style="544" customWidth="1"/>
    <col min="1030" max="1031" width="6.33203125" style="544" customWidth="1"/>
    <col min="1032" max="1035" width="0" style="544" hidden="1" customWidth="1"/>
    <col min="1036" max="1274" width="8.88671875" style="544"/>
    <col min="1275" max="1275" width="1.88671875" style="544" customWidth="1"/>
    <col min="1276" max="1276" width="24" style="544" customWidth="1"/>
    <col min="1277" max="1278" width="5.44140625" style="544" customWidth="1"/>
    <col min="1279" max="1279" width="0.44140625" style="544" customWidth="1"/>
    <col min="1280" max="1281" width="5.44140625" style="544" customWidth="1"/>
    <col min="1282" max="1282" width="0.44140625" style="544" customWidth="1"/>
    <col min="1283" max="1284" width="5.88671875" style="544" customWidth="1"/>
    <col min="1285" max="1285" width="0.33203125" style="544" customWidth="1"/>
    <col min="1286" max="1287" width="6.33203125" style="544" customWidth="1"/>
    <col min="1288" max="1291" width="0" style="544" hidden="1" customWidth="1"/>
    <col min="1292" max="1530" width="8.88671875" style="544"/>
    <col min="1531" max="1531" width="1.88671875" style="544" customWidth="1"/>
    <col min="1532" max="1532" width="24" style="544" customWidth="1"/>
    <col min="1533" max="1534" width="5.44140625" style="544" customWidth="1"/>
    <col min="1535" max="1535" width="0.44140625" style="544" customWidth="1"/>
    <col min="1536" max="1537" width="5.44140625" style="544" customWidth="1"/>
    <col min="1538" max="1538" width="0.44140625" style="544" customWidth="1"/>
    <col min="1539" max="1540" width="5.88671875" style="544" customWidth="1"/>
    <col min="1541" max="1541" width="0.33203125" style="544" customWidth="1"/>
    <col min="1542" max="1543" width="6.33203125" style="544" customWidth="1"/>
    <col min="1544" max="1547" width="0" style="544" hidden="1" customWidth="1"/>
    <col min="1548" max="1786" width="8.88671875" style="544"/>
    <col min="1787" max="1787" width="1.88671875" style="544" customWidth="1"/>
    <col min="1788" max="1788" width="24" style="544" customWidth="1"/>
    <col min="1789" max="1790" width="5.44140625" style="544" customWidth="1"/>
    <col min="1791" max="1791" width="0.44140625" style="544" customWidth="1"/>
    <col min="1792" max="1793" width="5.44140625" style="544" customWidth="1"/>
    <col min="1794" max="1794" width="0.44140625" style="544" customWidth="1"/>
    <col min="1795" max="1796" width="5.88671875" style="544" customWidth="1"/>
    <col min="1797" max="1797" width="0.33203125" style="544" customWidth="1"/>
    <col min="1798" max="1799" width="6.33203125" style="544" customWidth="1"/>
    <col min="1800" max="1803" width="0" style="544" hidden="1" customWidth="1"/>
    <col min="1804" max="2042" width="8.88671875" style="544"/>
    <col min="2043" max="2043" width="1.88671875" style="544" customWidth="1"/>
    <col min="2044" max="2044" width="24" style="544" customWidth="1"/>
    <col min="2045" max="2046" width="5.44140625" style="544" customWidth="1"/>
    <col min="2047" max="2047" width="0.44140625" style="544" customWidth="1"/>
    <col min="2048" max="2049" width="5.44140625" style="544" customWidth="1"/>
    <col min="2050" max="2050" width="0.44140625" style="544" customWidth="1"/>
    <col min="2051" max="2052" width="5.88671875" style="544" customWidth="1"/>
    <col min="2053" max="2053" width="0.33203125" style="544" customWidth="1"/>
    <col min="2054" max="2055" width="6.33203125" style="544" customWidth="1"/>
    <col min="2056" max="2059" width="0" style="544" hidden="1" customWidth="1"/>
    <col min="2060" max="2298" width="8.88671875" style="544"/>
    <col min="2299" max="2299" width="1.88671875" style="544" customWidth="1"/>
    <col min="2300" max="2300" width="24" style="544" customWidth="1"/>
    <col min="2301" max="2302" width="5.44140625" style="544" customWidth="1"/>
    <col min="2303" max="2303" width="0.44140625" style="544" customWidth="1"/>
    <col min="2304" max="2305" width="5.44140625" style="544" customWidth="1"/>
    <col min="2306" max="2306" width="0.44140625" style="544" customWidth="1"/>
    <col min="2307" max="2308" width="5.88671875" style="544" customWidth="1"/>
    <col min="2309" max="2309" width="0.33203125" style="544" customWidth="1"/>
    <col min="2310" max="2311" width="6.33203125" style="544" customWidth="1"/>
    <col min="2312" max="2315" width="0" style="544" hidden="1" customWidth="1"/>
    <col min="2316" max="2554" width="8.88671875" style="544"/>
    <col min="2555" max="2555" width="1.88671875" style="544" customWidth="1"/>
    <col min="2556" max="2556" width="24" style="544" customWidth="1"/>
    <col min="2557" max="2558" width="5.44140625" style="544" customWidth="1"/>
    <col min="2559" max="2559" width="0.44140625" style="544" customWidth="1"/>
    <col min="2560" max="2561" width="5.44140625" style="544" customWidth="1"/>
    <col min="2562" max="2562" width="0.44140625" style="544" customWidth="1"/>
    <col min="2563" max="2564" width="5.88671875" style="544" customWidth="1"/>
    <col min="2565" max="2565" width="0.33203125" style="544" customWidth="1"/>
    <col min="2566" max="2567" width="6.33203125" style="544" customWidth="1"/>
    <col min="2568" max="2571" width="0" style="544" hidden="1" customWidth="1"/>
    <col min="2572" max="2810" width="8.88671875" style="544"/>
    <col min="2811" max="2811" width="1.88671875" style="544" customWidth="1"/>
    <col min="2812" max="2812" width="24" style="544" customWidth="1"/>
    <col min="2813" max="2814" width="5.44140625" style="544" customWidth="1"/>
    <col min="2815" max="2815" width="0.44140625" style="544" customWidth="1"/>
    <col min="2816" max="2817" width="5.44140625" style="544" customWidth="1"/>
    <col min="2818" max="2818" width="0.44140625" style="544" customWidth="1"/>
    <col min="2819" max="2820" width="5.88671875" style="544" customWidth="1"/>
    <col min="2821" max="2821" width="0.33203125" style="544" customWidth="1"/>
    <col min="2822" max="2823" width="6.33203125" style="544" customWidth="1"/>
    <col min="2824" max="2827" width="0" style="544" hidden="1" customWidth="1"/>
    <col min="2828" max="3066" width="8.88671875" style="544"/>
    <col min="3067" max="3067" width="1.88671875" style="544" customWidth="1"/>
    <col min="3068" max="3068" width="24" style="544" customWidth="1"/>
    <col min="3069" max="3070" width="5.44140625" style="544" customWidth="1"/>
    <col min="3071" max="3071" width="0.44140625" style="544" customWidth="1"/>
    <col min="3072" max="3073" width="5.44140625" style="544" customWidth="1"/>
    <col min="3074" max="3074" width="0.44140625" style="544" customWidth="1"/>
    <col min="3075" max="3076" width="5.88671875" style="544" customWidth="1"/>
    <col min="3077" max="3077" width="0.33203125" style="544" customWidth="1"/>
    <col min="3078" max="3079" width="6.33203125" style="544" customWidth="1"/>
    <col min="3080" max="3083" width="0" style="544" hidden="1" customWidth="1"/>
    <col min="3084" max="3322" width="8.88671875" style="544"/>
    <col min="3323" max="3323" width="1.88671875" style="544" customWidth="1"/>
    <col min="3324" max="3324" width="24" style="544" customWidth="1"/>
    <col min="3325" max="3326" width="5.44140625" style="544" customWidth="1"/>
    <col min="3327" max="3327" width="0.44140625" style="544" customWidth="1"/>
    <col min="3328" max="3329" width="5.44140625" style="544" customWidth="1"/>
    <col min="3330" max="3330" width="0.44140625" style="544" customWidth="1"/>
    <col min="3331" max="3332" width="5.88671875" style="544" customWidth="1"/>
    <col min="3333" max="3333" width="0.33203125" style="544" customWidth="1"/>
    <col min="3334" max="3335" width="6.33203125" style="544" customWidth="1"/>
    <col min="3336" max="3339" width="0" style="544" hidden="1" customWidth="1"/>
    <col min="3340" max="3578" width="8.88671875" style="544"/>
    <col min="3579" max="3579" width="1.88671875" style="544" customWidth="1"/>
    <col min="3580" max="3580" width="24" style="544" customWidth="1"/>
    <col min="3581" max="3582" width="5.44140625" style="544" customWidth="1"/>
    <col min="3583" max="3583" width="0.44140625" style="544" customWidth="1"/>
    <col min="3584" max="3585" width="5.44140625" style="544" customWidth="1"/>
    <col min="3586" max="3586" width="0.44140625" style="544" customWidth="1"/>
    <col min="3587" max="3588" width="5.88671875" style="544" customWidth="1"/>
    <col min="3589" max="3589" width="0.33203125" style="544" customWidth="1"/>
    <col min="3590" max="3591" width="6.33203125" style="544" customWidth="1"/>
    <col min="3592" max="3595" width="0" style="544" hidden="1" customWidth="1"/>
    <col min="3596" max="3834" width="8.88671875" style="544"/>
    <col min="3835" max="3835" width="1.88671875" style="544" customWidth="1"/>
    <col min="3836" max="3836" width="24" style="544" customWidth="1"/>
    <col min="3837" max="3838" width="5.44140625" style="544" customWidth="1"/>
    <col min="3839" max="3839" width="0.44140625" style="544" customWidth="1"/>
    <col min="3840" max="3841" width="5.44140625" style="544" customWidth="1"/>
    <col min="3842" max="3842" width="0.44140625" style="544" customWidth="1"/>
    <col min="3843" max="3844" width="5.88671875" style="544" customWidth="1"/>
    <col min="3845" max="3845" width="0.33203125" style="544" customWidth="1"/>
    <col min="3846" max="3847" width="6.33203125" style="544" customWidth="1"/>
    <col min="3848" max="3851" width="0" style="544" hidden="1" customWidth="1"/>
    <col min="3852" max="4090" width="8.88671875" style="544"/>
    <col min="4091" max="4091" width="1.88671875" style="544" customWidth="1"/>
    <col min="4092" max="4092" width="24" style="544" customWidth="1"/>
    <col min="4093" max="4094" width="5.44140625" style="544" customWidth="1"/>
    <col min="4095" max="4095" width="0.44140625" style="544" customWidth="1"/>
    <col min="4096" max="4097" width="5.44140625" style="544" customWidth="1"/>
    <col min="4098" max="4098" width="0.44140625" style="544" customWidth="1"/>
    <col min="4099" max="4100" width="5.88671875" style="544" customWidth="1"/>
    <col min="4101" max="4101" width="0.33203125" style="544" customWidth="1"/>
    <col min="4102" max="4103" width="6.33203125" style="544" customWidth="1"/>
    <col min="4104" max="4107" width="0" style="544" hidden="1" customWidth="1"/>
    <col min="4108" max="4346" width="8.88671875" style="544"/>
    <col min="4347" max="4347" width="1.88671875" style="544" customWidth="1"/>
    <col min="4348" max="4348" width="24" style="544" customWidth="1"/>
    <col min="4349" max="4350" width="5.44140625" style="544" customWidth="1"/>
    <col min="4351" max="4351" width="0.44140625" style="544" customWidth="1"/>
    <col min="4352" max="4353" width="5.44140625" style="544" customWidth="1"/>
    <col min="4354" max="4354" width="0.44140625" style="544" customWidth="1"/>
    <col min="4355" max="4356" width="5.88671875" style="544" customWidth="1"/>
    <col min="4357" max="4357" width="0.33203125" style="544" customWidth="1"/>
    <col min="4358" max="4359" width="6.33203125" style="544" customWidth="1"/>
    <col min="4360" max="4363" width="0" style="544" hidden="1" customWidth="1"/>
    <col min="4364" max="4602" width="8.88671875" style="544"/>
    <col min="4603" max="4603" width="1.88671875" style="544" customWidth="1"/>
    <col min="4604" max="4604" width="24" style="544" customWidth="1"/>
    <col min="4605" max="4606" width="5.44140625" style="544" customWidth="1"/>
    <col min="4607" max="4607" width="0.44140625" style="544" customWidth="1"/>
    <col min="4608" max="4609" width="5.44140625" style="544" customWidth="1"/>
    <col min="4610" max="4610" width="0.44140625" style="544" customWidth="1"/>
    <col min="4611" max="4612" width="5.88671875" style="544" customWidth="1"/>
    <col min="4613" max="4613" width="0.33203125" style="544" customWidth="1"/>
    <col min="4614" max="4615" width="6.33203125" style="544" customWidth="1"/>
    <col min="4616" max="4619" width="0" style="544" hidden="1" customWidth="1"/>
    <col min="4620" max="4858" width="8.88671875" style="544"/>
    <col min="4859" max="4859" width="1.88671875" style="544" customWidth="1"/>
    <col min="4860" max="4860" width="24" style="544" customWidth="1"/>
    <col min="4861" max="4862" width="5.44140625" style="544" customWidth="1"/>
    <col min="4863" max="4863" width="0.44140625" style="544" customWidth="1"/>
    <col min="4864" max="4865" width="5.44140625" style="544" customWidth="1"/>
    <col min="4866" max="4866" width="0.44140625" style="544" customWidth="1"/>
    <col min="4867" max="4868" width="5.88671875" style="544" customWidth="1"/>
    <col min="4869" max="4869" width="0.33203125" style="544" customWidth="1"/>
    <col min="4870" max="4871" width="6.33203125" style="544" customWidth="1"/>
    <col min="4872" max="4875" width="0" style="544" hidden="1" customWidth="1"/>
    <col min="4876" max="5114" width="8.88671875" style="544"/>
    <col min="5115" max="5115" width="1.88671875" style="544" customWidth="1"/>
    <col min="5116" max="5116" width="24" style="544" customWidth="1"/>
    <col min="5117" max="5118" width="5.44140625" style="544" customWidth="1"/>
    <col min="5119" max="5119" width="0.44140625" style="544" customWidth="1"/>
    <col min="5120" max="5121" width="5.44140625" style="544" customWidth="1"/>
    <col min="5122" max="5122" width="0.44140625" style="544" customWidth="1"/>
    <col min="5123" max="5124" width="5.88671875" style="544" customWidth="1"/>
    <col min="5125" max="5125" width="0.33203125" style="544" customWidth="1"/>
    <col min="5126" max="5127" width="6.33203125" style="544" customWidth="1"/>
    <col min="5128" max="5131" width="0" style="544" hidden="1" customWidth="1"/>
    <col min="5132" max="5370" width="8.88671875" style="544"/>
    <col min="5371" max="5371" width="1.88671875" style="544" customWidth="1"/>
    <col min="5372" max="5372" width="24" style="544" customWidth="1"/>
    <col min="5373" max="5374" width="5.44140625" style="544" customWidth="1"/>
    <col min="5375" max="5375" width="0.44140625" style="544" customWidth="1"/>
    <col min="5376" max="5377" width="5.44140625" style="544" customWidth="1"/>
    <col min="5378" max="5378" width="0.44140625" style="544" customWidth="1"/>
    <col min="5379" max="5380" width="5.88671875" style="544" customWidth="1"/>
    <col min="5381" max="5381" width="0.33203125" style="544" customWidth="1"/>
    <col min="5382" max="5383" width="6.33203125" style="544" customWidth="1"/>
    <col min="5384" max="5387" width="0" style="544" hidden="1" customWidth="1"/>
    <col min="5388" max="5626" width="8.88671875" style="544"/>
    <col min="5627" max="5627" width="1.88671875" style="544" customWidth="1"/>
    <col min="5628" max="5628" width="24" style="544" customWidth="1"/>
    <col min="5629" max="5630" width="5.44140625" style="544" customWidth="1"/>
    <col min="5631" max="5631" width="0.44140625" style="544" customWidth="1"/>
    <col min="5632" max="5633" width="5.44140625" style="544" customWidth="1"/>
    <col min="5634" max="5634" width="0.44140625" style="544" customWidth="1"/>
    <col min="5635" max="5636" width="5.88671875" style="544" customWidth="1"/>
    <col min="5637" max="5637" width="0.33203125" style="544" customWidth="1"/>
    <col min="5638" max="5639" width="6.33203125" style="544" customWidth="1"/>
    <col min="5640" max="5643" width="0" style="544" hidden="1" customWidth="1"/>
    <col min="5644" max="5882" width="8.88671875" style="544"/>
    <col min="5883" max="5883" width="1.88671875" style="544" customWidth="1"/>
    <col min="5884" max="5884" width="24" style="544" customWidth="1"/>
    <col min="5885" max="5886" width="5.44140625" style="544" customWidth="1"/>
    <col min="5887" max="5887" width="0.44140625" style="544" customWidth="1"/>
    <col min="5888" max="5889" width="5.44140625" style="544" customWidth="1"/>
    <col min="5890" max="5890" width="0.44140625" style="544" customWidth="1"/>
    <col min="5891" max="5892" width="5.88671875" style="544" customWidth="1"/>
    <col min="5893" max="5893" width="0.33203125" style="544" customWidth="1"/>
    <col min="5894" max="5895" width="6.33203125" style="544" customWidth="1"/>
    <col min="5896" max="5899" width="0" style="544" hidden="1" customWidth="1"/>
    <col min="5900" max="6138" width="8.88671875" style="544"/>
    <col min="6139" max="6139" width="1.88671875" style="544" customWidth="1"/>
    <col min="6140" max="6140" width="24" style="544" customWidth="1"/>
    <col min="6141" max="6142" width="5.44140625" style="544" customWidth="1"/>
    <col min="6143" max="6143" width="0.44140625" style="544" customWidth="1"/>
    <col min="6144" max="6145" width="5.44140625" style="544" customWidth="1"/>
    <col min="6146" max="6146" width="0.44140625" style="544" customWidth="1"/>
    <col min="6147" max="6148" width="5.88671875" style="544" customWidth="1"/>
    <col min="6149" max="6149" width="0.33203125" style="544" customWidth="1"/>
    <col min="6150" max="6151" width="6.33203125" style="544" customWidth="1"/>
    <col min="6152" max="6155" width="0" style="544" hidden="1" customWidth="1"/>
    <col min="6156" max="6394" width="8.88671875" style="544"/>
    <col min="6395" max="6395" width="1.88671875" style="544" customWidth="1"/>
    <col min="6396" max="6396" width="24" style="544" customWidth="1"/>
    <col min="6397" max="6398" width="5.44140625" style="544" customWidth="1"/>
    <col min="6399" max="6399" width="0.44140625" style="544" customWidth="1"/>
    <col min="6400" max="6401" width="5.44140625" style="544" customWidth="1"/>
    <col min="6402" max="6402" width="0.44140625" style="544" customWidth="1"/>
    <col min="6403" max="6404" width="5.88671875" style="544" customWidth="1"/>
    <col min="6405" max="6405" width="0.33203125" style="544" customWidth="1"/>
    <col min="6406" max="6407" width="6.33203125" style="544" customWidth="1"/>
    <col min="6408" max="6411" width="0" style="544" hidden="1" customWidth="1"/>
    <col min="6412" max="6650" width="8.88671875" style="544"/>
    <col min="6651" max="6651" width="1.88671875" style="544" customWidth="1"/>
    <col min="6652" max="6652" width="24" style="544" customWidth="1"/>
    <col min="6653" max="6654" width="5.44140625" style="544" customWidth="1"/>
    <col min="6655" max="6655" width="0.44140625" style="544" customWidth="1"/>
    <col min="6656" max="6657" width="5.44140625" style="544" customWidth="1"/>
    <col min="6658" max="6658" width="0.44140625" style="544" customWidth="1"/>
    <col min="6659" max="6660" width="5.88671875" style="544" customWidth="1"/>
    <col min="6661" max="6661" width="0.33203125" style="544" customWidth="1"/>
    <col min="6662" max="6663" width="6.33203125" style="544" customWidth="1"/>
    <col min="6664" max="6667" width="0" style="544" hidden="1" customWidth="1"/>
    <col min="6668" max="6906" width="8.88671875" style="544"/>
    <col min="6907" max="6907" width="1.88671875" style="544" customWidth="1"/>
    <col min="6908" max="6908" width="24" style="544" customWidth="1"/>
    <col min="6909" max="6910" width="5.44140625" style="544" customWidth="1"/>
    <col min="6911" max="6911" width="0.44140625" style="544" customWidth="1"/>
    <col min="6912" max="6913" width="5.44140625" style="544" customWidth="1"/>
    <col min="6914" max="6914" width="0.44140625" style="544" customWidth="1"/>
    <col min="6915" max="6916" width="5.88671875" style="544" customWidth="1"/>
    <col min="6917" max="6917" width="0.33203125" style="544" customWidth="1"/>
    <col min="6918" max="6919" width="6.33203125" style="544" customWidth="1"/>
    <col min="6920" max="6923" width="0" style="544" hidden="1" customWidth="1"/>
    <col min="6924" max="7162" width="8.88671875" style="544"/>
    <col min="7163" max="7163" width="1.88671875" style="544" customWidth="1"/>
    <col min="7164" max="7164" width="24" style="544" customWidth="1"/>
    <col min="7165" max="7166" width="5.44140625" style="544" customWidth="1"/>
    <col min="7167" max="7167" width="0.44140625" style="544" customWidth="1"/>
    <col min="7168" max="7169" width="5.44140625" style="544" customWidth="1"/>
    <col min="7170" max="7170" width="0.44140625" style="544" customWidth="1"/>
    <col min="7171" max="7172" width="5.88671875" style="544" customWidth="1"/>
    <col min="7173" max="7173" width="0.33203125" style="544" customWidth="1"/>
    <col min="7174" max="7175" width="6.33203125" style="544" customWidth="1"/>
    <col min="7176" max="7179" width="0" style="544" hidden="1" customWidth="1"/>
    <col min="7180" max="7418" width="8.88671875" style="544"/>
    <col min="7419" max="7419" width="1.88671875" style="544" customWidth="1"/>
    <col min="7420" max="7420" width="24" style="544" customWidth="1"/>
    <col min="7421" max="7422" width="5.44140625" style="544" customWidth="1"/>
    <col min="7423" max="7423" width="0.44140625" style="544" customWidth="1"/>
    <col min="7424" max="7425" width="5.44140625" style="544" customWidth="1"/>
    <col min="7426" max="7426" width="0.44140625" style="544" customWidth="1"/>
    <col min="7427" max="7428" width="5.88671875" style="544" customWidth="1"/>
    <col min="7429" max="7429" width="0.33203125" style="544" customWidth="1"/>
    <col min="7430" max="7431" width="6.33203125" style="544" customWidth="1"/>
    <col min="7432" max="7435" width="0" style="544" hidden="1" customWidth="1"/>
    <col min="7436" max="7674" width="8.88671875" style="544"/>
    <col min="7675" max="7675" width="1.88671875" style="544" customWidth="1"/>
    <col min="7676" max="7676" width="24" style="544" customWidth="1"/>
    <col min="7677" max="7678" width="5.44140625" style="544" customWidth="1"/>
    <col min="7679" max="7679" width="0.44140625" style="544" customWidth="1"/>
    <col min="7680" max="7681" width="5.44140625" style="544" customWidth="1"/>
    <col min="7682" max="7682" width="0.44140625" style="544" customWidth="1"/>
    <col min="7683" max="7684" width="5.88671875" style="544" customWidth="1"/>
    <col min="7685" max="7685" width="0.33203125" style="544" customWidth="1"/>
    <col min="7686" max="7687" width="6.33203125" style="544" customWidth="1"/>
    <col min="7688" max="7691" width="0" style="544" hidden="1" customWidth="1"/>
    <col min="7692" max="7930" width="8.88671875" style="544"/>
    <col min="7931" max="7931" width="1.88671875" style="544" customWidth="1"/>
    <col min="7932" max="7932" width="24" style="544" customWidth="1"/>
    <col min="7933" max="7934" width="5.44140625" style="544" customWidth="1"/>
    <col min="7935" max="7935" width="0.44140625" style="544" customWidth="1"/>
    <col min="7936" max="7937" width="5.44140625" style="544" customWidth="1"/>
    <col min="7938" max="7938" width="0.44140625" style="544" customWidth="1"/>
    <col min="7939" max="7940" width="5.88671875" style="544" customWidth="1"/>
    <col min="7941" max="7941" width="0.33203125" style="544" customWidth="1"/>
    <col min="7942" max="7943" width="6.33203125" style="544" customWidth="1"/>
    <col min="7944" max="7947" width="0" style="544" hidden="1" customWidth="1"/>
    <col min="7948" max="8186" width="8.88671875" style="544"/>
    <col min="8187" max="8187" width="1.88671875" style="544" customWidth="1"/>
    <col min="8188" max="8188" width="24" style="544" customWidth="1"/>
    <col min="8189" max="8190" width="5.44140625" style="544" customWidth="1"/>
    <col min="8191" max="8191" width="0.44140625" style="544" customWidth="1"/>
    <col min="8192" max="8193" width="5.44140625" style="544" customWidth="1"/>
    <col min="8194" max="8194" width="0.44140625" style="544" customWidth="1"/>
    <col min="8195" max="8196" width="5.88671875" style="544" customWidth="1"/>
    <col min="8197" max="8197" width="0.33203125" style="544" customWidth="1"/>
    <col min="8198" max="8199" width="6.33203125" style="544" customWidth="1"/>
    <col min="8200" max="8203" width="0" style="544" hidden="1" customWidth="1"/>
    <col min="8204" max="8442" width="8.88671875" style="544"/>
    <col min="8443" max="8443" width="1.88671875" style="544" customWidth="1"/>
    <col min="8444" max="8444" width="24" style="544" customWidth="1"/>
    <col min="8445" max="8446" width="5.44140625" style="544" customWidth="1"/>
    <col min="8447" max="8447" width="0.44140625" style="544" customWidth="1"/>
    <col min="8448" max="8449" width="5.44140625" style="544" customWidth="1"/>
    <col min="8450" max="8450" width="0.44140625" style="544" customWidth="1"/>
    <col min="8451" max="8452" width="5.88671875" style="544" customWidth="1"/>
    <col min="8453" max="8453" width="0.33203125" style="544" customWidth="1"/>
    <col min="8454" max="8455" width="6.33203125" style="544" customWidth="1"/>
    <col min="8456" max="8459" width="0" style="544" hidden="1" customWidth="1"/>
    <col min="8460" max="8698" width="8.88671875" style="544"/>
    <col min="8699" max="8699" width="1.88671875" style="544" customWidth="1"/>
    <col min="8700" max="8700" width="24" style="544" customWidth="1"/>
    <col min="8701" max="8702" width="5.44140625" style="544" customWidth="1"/>
    <col min="8703" max="8703" width="0.44140625" style="544" customWidth="1"/>
    <col min="8704" max="8705" width="5.44140625" style="544" customWidth="1"/>
    <col min="8706" max="8706" width="0.44140625" style="544" customWidth="1"/>
    <col min="8707" max="8708" width="5.88671875" style="544" customWidth="1"/>
    <col min="8709" max="8709" width="0.33203125" style="544" customWidth="1"/>
    <col min="8710" max="8711" width="6.33203125" style="544" customWidth="1"/>
    <col min="8712" max="8715" width="0" style="544" hidden="1" customWidth="1"/>
    <col min="8716" max="8954" width="8.88671875" style="544"/>
    <col min="8955" max="8955" width="1.88671875" style="544" customWidth="1"/>
    <col min="8956" max="8956" width="24" style="544" customWidth="1"/>
    <col min="8957" max="8958" width="5.44140625" style="544" customWidth="1"/>
    <col min="8959" max="8959" width="0.44140625" style="544" customWidth="1"/>
    <col min="8960" max="8961" width="5.44140625" style="544" customWidth="1"/>
    <col min="8962" max="8962" width="0.44140625" style="544" customWidth="1"/>
    <col min="8963" max="8964" width="5.88671875" style="544" customWidth="1"/>
    <col min="8965" max="8965" width="0.33203125" style="544" customWidth="1"/>
    <col min="8966" max="8967" width="6.33203125" style="544" customWidth="1"/>
    <col min="8968" max="8971" width="0" style="544" hidden="1" customWidth="1"/>
    <col min="8972" max="9210" width="8.88671875" style="544"/>
    <col min="9211" max="9211" width="1.88671875" style="544" customWidth="1"/>
    <col min="9212" max="9212" width="24" style="544" customWidth="1"/>
    <col min="9213" max="9214" width="5.44140625" style="544" customWidth="1"/>
    <col min="9215" max="9215" width="0.44140625" style="544" customWidth="1"/>
    <col min="9216" max="9217" width="5.44140625" style="544" customWidth="1"/>
    <col min="9218" max="9218" width="0.44140625" style="544" customWidth="1"/>
    <col min="9219" max="9220" width="5.88671875" style="544" customWidth="1"/>
    <col min="9221" max="9221" width="0.33203125" style="544" customWidth="1"/>
    <col min="9222" max="9223" width="6.33203125" style="544" customWidth="1"/>
    <col min="9224" max="9227" width="0" style="544" hidden="1" customWidth="1"/>
    <col min="9228" max="9466" width="8.88671875" style="544"/>
    <col min="9467" max="9467" width="1.88671875" style="544" customWidth="1"/>
    <col min="9468" max="9468" width="24" style="544" customWidth="1"/>
    <col min="9469" max="9470" width="5.44140625" style="544" customWidth="1"/>
    <col min="9471" max="9471" width="0.44140625" style="544" customWidth="1"/>
    <col min="9472" max="9473" width="5.44140625" style="544" customWidth="1"/>
    <col min="9474" max="9474" width="0.44140625" style="544" customWidth="1"/>
    <col min="9475" max="9476" width="5.88671875" style="544" customWidth="1"/>
    <col min="9477" max="9477" width="0.33203125" style="544" customWidth="1"/>
    <col min="9478" max="9479" width="6.33203125" style="544" customWidth="1"/>
    <col min="9480" max="9483" width="0" style="544" hidden="1" customWidth="1"/>
    <col min="9484" max="9722" width="8.88671875" style="544"/>
    <col min="9723" max="9723" width="1.88671875" style="544" customWidth="1"/>
    <col min="9724" max="9724" width="24" style="544" customWidth="1"/>
    <col min="9725" max="9726" width="5.44140625" style="544" customWidth="1"/>
    <col min="9727" max="9727" width="0.44140625" style="544" customWidth="1"/>
    <col min="9728" max="9729" width="5.44140625" style="544" customWidth="1"/>
    <col min="9730" max="9730" width="0.44140625" style="544" customWidth="1"/>
    <col min="9731" max="9732" width="5.88671875" style="544" customWidth="1"/>
    <col min="9733" max="9733" width="0.33203125" style="544" customWidth="1"/>
    <col min="9734" max="9735" width="6.33203125" style="544" customWidth="1"/>
    <col min="9736" max="9739" width="0" style="544" hidden="1" customWidth="1"/>
    <col min="9740" max="9978" width="8.88671875" style="544"/>
    <col min="9979" max="9979" width="1.88671875" style="544" customWidth="1"/>
    <col min="9980" max="9980" width="24" style="544" customWidth="1"/>
    <col min="9981" max="9982" width="5.44140625" style="544" customWidth="1"/>
    <col min="9983" max="9983" width="0.44140625" style="544" customWidth="1"/>
    <col min="9984" max="9985" width="5.44140625" style="544" customWidth="1"/>
    <col min="9986" max="9986" width="0.44140625" style="544" customWidth="1"/>
    <col min="9987" max="9988" width="5.88671875" style="544" customWidth="1"/>
    <col min="9989" max="9989" width="0.33203125" style="544" customWidth="1"/>
    <col min="9990" max="9991" width="6.33203125" style="544" customWidth="1"/>
    <col min="9992" max="9995" width="0" style="544" hidden="1" customWidth="1"/>
    <col min="9996" max="10234" width="8.88671875" style="544"/>
    <col min="10235" max="10235" width="1.88671875" style="544" customWidth="1"/>
    <col min="10236" max="10236" width="24" style="544" customWidth="1"/>
    <col min="10237" max="10238" width="5.44140625" style="544" customWidth="1"/>
    <col min="10239" max="10239" width="0.44140625" style="544" customWidth="1"/>
    <col min="10240" max="10241" width="5.44140625" style="544" customWidth="1"/>
    <col min="10242" max="10242" width="0.44140625" style="544" customWidth="1"/>
    <col min="10243" max="10244" width="5.88671875" style="544" customWidth="1"/>
    <col min="10245" max="10245" width="0.33203125" style="544" customWidth="1"/>
    <col min="10246" max="10247" width="6.33203125" style="544" customWidth="1"/>
    <col min="10248" max="10251" width="0" style="544" hidden="1" customWidth="1"/>
    <col min="10252" max="10490" width="8.88671875" style="544"/>
    <col min="10491" max="10491" width="1.88671875" style="544" customWidth="1"/>
    <col min="10492" max="10492" width="24" style="544" customWidth="1"/>
    <col min="10493" max="10494" width="5.44140625" style="544" customWidth="1"/>
    <col min="10495" max="10495" width="0.44140625" style="544" customWidth="1"/>
    <col min="10496" max="10497" width="5.44140625" style="544" customWidth="1"/>
    <col min="10498" max="10498" width="0.44140625" style="544" customWidth="1"/>
    <col min="10499" max="10500" width="5.88671875" style="544" customWidth="1"/>
    <col min="10501" max="10501" width="0.33203125" style="544" customWidth="1"/>
    <col min="10502" max="10503" width="6.33203125" style="544" customWidth="1"/>
    <col min="10504" max="10507" width="0" style="544" hidden="1" customWidth="1"/>
    <col min="10508" max="10746" width="8.88671875" style="544"/>
    <col min="10747" max="10747" width="1.88671875" style="544" customWidth="1"/>
    <col min="10748" max="10748" width="24" style="544" customWidth="1"/>
    <col min="10749" max="10750" width="5.44140625" style="544" customWidth="1"/>
    <col min="10751" max="10751" width="0.44140625" style="544" customWidth="1"/>
    <col min="10752" max="10753" width="5.44140625" style="544" customWidth="1"/>
    <col min="10754" max="10754" width="0.44140625" style="544" customWidth="1"/>
    <col min="10755" max="10756" width="5.88671875" style="544" customWidth="1"/>
    <col min="10757" max="10757" width="0.33203125" style="544" customWidth="1"/>
    <col min="10758" max="10759" width="6.33203125" style="544" customWidth="1"/>
    <col min="10760" max="10763" width="0" style="544" hidden="1" customWidth="1"/>
    <col min="10764" max="11002" width="8.88671875" style="544"/>
    <col min="11003" max="11003" width="1.88671875" style="544" customWidth="1"/>
    <col min="11004" max="11004" width="24" style="544" customWidth="1"/>
    <col min="11005" max="11006" width="5.44140625" style="544" customWidth="1"/>
    <col min="11007" max="11007" width="0.44140625" style="544" customWidth="1"/>
    <col min="11008" max="11009" width="5.44140625" style="544" customWidth="1"/>
    <col min="11010" max="11010" width="0.44140625" style="544" customWidth="1"/>
    <col min="11011" max="11012" width="5.88671875" style="544" customWidth="1"/>
    <col min="11013" max="11013" width="0.33203125" style="544" customWidth="1"/>
    <col min="11014" max="11015" width="6.33203125" style="544" customWidth="1"/>
    <col min="11016" max="11019" width="0" style="544" hidden="1" customWidth="1"/>
    <col min="11020" max="11258" width="8.88671875" style="544"/>
    <col min="11259" max="11259" width="1.88671875" style="544" customWidth="1"/>
    <col min="11260" max="11260" width="24" style="544" customWidth="1"/>
    <col min="11261" max="11262" width="5.44140625" style="544" customWidth="1"/>
    <col min="11263" max="11263" width="0.44140625" style="544" customWidth="1"/>
    <col min="11264" max="11265" width="5.44140625" style="544" customWidth="1"/>
    <col min="11266" max="11266" width="0.44140625" style="544" customWidth="1"/>
    <col min="11267" max="11268" width="5.88671875" style="544" customWidth="1"/>
    <col min="11269" max="11269" width="0.33203125" style="544" customWidth="1"/>
    <col min="11270" max="11271" width="6.33203125" style="544" customWidth="1"/>
    <col min="11272" max="11275" width="0" style="544" hidden="1" customWidth="1"/>
    <col min="11276" max="11514" width="8.88671875" style="544"/>
    <col min="11515" max="11515" width="1.88671875" style="544" customWidth="1"/>
    <col min="11516" max="11516" width="24" style="544" customWidth="1"/>
    <col min="11517" max="11518" width="5.44140625" style="544" customWidth="1"/>
    <col min="11519" max="11519" width="0.44140625" style="544" customWidth="1"/>
    <col min="11520" max="11521" width="5.44140625" style="544" customWidth="1"/>
    <col min="11522" max="11522" width="0.44140625" style="544" customWidth="1"/>
    <col min="11523" max="11524" width="5.88671875" style="544" customWidth="1"/>
    <col min="11525" max="11525" width="0.33203125" style="544" customWidth="1"/>
    <col min="11526" max="11527" width="6.33203125" style="544" customWidth="1"/>
    <col min="11528" max="11531" width="0" style="544" hidden="1" customWidth="1"/>
    <col min="11532" max="11770" width="8.88671875" style="544"/>
    <col min="11771" max="11771" width="1.88671875" style="544" customWidth="1"/>
    <col min="11772" max="11772" width="24" style="544" customWidth="1"/>
    <col min="11773" max="11774" width="5.44140625" style="544" customWidth="1"/>
    <col min="11775" max="11775" width="0.44140625" style="544" customWidth="1"/>
    <col min="11776" max="11777" width="5.44140625" style="544" customWidth="1"/>
    <col min="11778" max="11778" width="0.44140625" style="544" customWidth="1"/>
    <col min="11779" max="11780" width="5.88671875" style="544" customWidth="1"/>
    <col min="11781" max="11781" width="0.33203125" style="544" customWidth="1"/>
    <col min="11782" max="11783" width="6.33203125" style="544" customWidth="1"/>
    <col min="11784" max="11787" width="0" style="544" hidden="1" customWidth="1"/>
    <col min="11788" max="12026" width="8.88671875" style="544"/>
    <col min="12027" max="12027" width="1.88671875" style="544" customWidth="1"/>
    <col min="12028" max="12028" width="24" style="544" customWidth="1"/>
    <col min="12029" max="12030" width="5.44140625" style="544" customWidth="1"/>
    <col min="12031" max="12031" width="0.44140625" style="544" customWidth="1"/>
    <col min="12032" max="12033" width="5.44140625" style="544" customWidth="1"/>
    <col min="12034" max="12034" width="0.44140625" style="544" customWidth="1"/>
    <col min="12035" max="12036" width="5.88671875" style="544" customWidth="1"/>
    <col min="12037" max="12037" width="0.33203125" style="544" customWidth="1"/>
    <col min="12038" max="12039" width="6.33203125" style="544" customWidth="1"/>
    <col min="12040" max="12043" width="0" style="544" hidden="1" customWidth="1"/>
    <col min="12044" max="12282" width="8.88671875" style="544"/>
    <col min="12283" max="12283" width="1.88671875" style="544" customWidth="1"/>
    <col min="12284" max="12284" width="24" style="544" customWidth="1"/>
    <col min="12285" max="12286" width="5.44140625" style="544" customWidth="1"/>
    <col min="12287" max="12287" width="0.44140625" style="544" customWidth="1"/>
    <col min="12288" max="12289" width="5.44140625" style="544" customWidth="1"/>
    <col min="12290" max="12290" width="0.44140625" style="544" customWidth="1"/>
    <col min="12291" max="12292" width="5.88671875" style="544" customWidth="1"/>
    <col min="12293" max="12293" width="0.33203125" style="544" customWidth="1"/>
    <col min="12294" max="12295" width="6.33203125" style="544" customWidth="1"/>
    <col min="12296" max="12299" width="0" style="544" hidden="1" customWidth="1"/>
    <col min="12300" max="12538" width="8.88671875" style="544"/>
    <col min="12539" max="12539" width="1.88671875" style="544" customWidth="1"/>
    <col min="12540" max="12540" width="24" style="544" customWidth="1"/>
    <col min="12541" max="12542" width="5.44140625" style="544" customWidth="1"/>
    <col min="12543" max="12543" width="0.44140625" style="544" customWidth="1"/>
    <col min="12544" max="12545" width="5.44140625" style="544" customWidth="1"/>
    <col min="12546" max="12546" width="0.44140625" style="544" customWidth="1"/>
    <col min="12547" max="12548" width="5.88671875" style="544" customWidth="1"/>
    <col min="12549" max="12549" width="0.33203125" style="544" customWidth="1"/>
    <col min="12550" max="12551" width="6.33203125" style="544" customWidth="1"/>
    <col min="12552" max="12555" width="0" style="544" hidden="1" customWidth="1"/>
    <col min="12556" max="12794" width="8.88671875" style="544"/>
    <col min="12795" max="12795" width="1.88671875" style="544" customWidth="1"/>
    <col min="12796" max="12796" width="24" style="544" customWidth="1"/>
    <col min="12797" max="12798" width="5.44140625" style="544" customWidth="1"/>
    <col min="12799" max="12799" width="0.44140625" style="544" customWidth="1"/>
    <col min="12800" max="12801" width="5.44140625" style="544" customWidth="1"/>
    <col min="12802" max="12802" width="0.44140625" style="544" customWidth="1"/>
    <col min="12803" max="12804" width="5.88671875" style="544" customWidth="1"/>
    <col min="12805" max="12805" width="0.33203125" style="544" customWidth="1"/>
    <col min="12806" max="12807" width="6.33203125" style="544" customWidth="1"/>
    <col min="12808" max="12811" width="0" style="544" hidden="1" customWidth="1"/>
    <col min="12812" max="13050" width="8.88671875" style="544"/>
    <col min="13051" max="13051" width="1.88671875" style="544" customWidth="1"/>
    <col min="13052" max="13052" width="24" style="544" customWidth="1"/>
    <col min="13053" max="13054" width="5.44140625" style="544" customWidth="1"/>
    <col min="13055" max="13055" width="0.44140625" style="544" customWidth="1"/>
    <col min="13056" max="13057" width="5.44140625" style="544" customWidth="1"/>
    <col min="13058" max="13058" width="0.44140625" style="544" customWidth="1"/>
    <col min="13059" max="13060" width="5.88671875" style="544" customWidth="1"/>
    <col min="13061" max="13061" width="0.33203125" style="544" customWidth="1"/>
    <col min="13062" max="13063" width="6.33203125" style="544" customWidth="1"/>
    <col min="13064" max="13067" width="0" style="544" hidden="1" customWidth="1"/>
    <col min="13068" max="13306" width="8.88671875" style="544"/>
    <col min="13307" max="13307" width="1.88671875" style="544" customWidth="1"/>
    <col min="13308" max="13308" width="24" style="544" customWidth="1"/>
    <col min="13309" max="13310" width="5.44140625" style="544" customWidth="1"/>
    <col min="13311" max="13311" width="0.44140625" style="544" customWidth="1"/>
    <col min="13312" max="13313" width="5.44140625" style="544" customWidth="1"/>
    <col min="13314" max="13314" width="0.44140625" style="544" customWidth="1"/>
    <col min="13315" max="13316" width="5.88671875" style="544" customWidth="1"/>
    <col min="13317" max="13317" width="0.33203125" style="544" customWidth="1"/>
    <col min="13318" max="13319" width="6.33203125" style="544" customWidth="1"/>
    <col min="13320" max="13323" width="0" style="544" hidden="1" customWidth="1"/>
    <col min="13324" max="13562" width="8.88671875" style="544"/>
    <col min="13563" max="13563" width="1.88671875" style="544" customWidth="1"/>
    <col min="13564" max="13564" width="24" style="544" customWidth="1"/>
    <col min="13565" max="13566" width="5.44140625" style="544" customWidth="1"/>
    <col min="13567" max="13567" width="0.44140625" style="544" customWidth="1"/>
    <col min="13568" max="13569" width="5.44140625" style="544" customWidth="1"/>
    <col min="13570" max="13570" width="0.44140625" style="544" customWidth="1"/>
    <col min="13571" max="13572" width="5.88671875" style="544" customWidth="1"/>
    <col min="13573" max="13573" width="0.33203125" style="544" customWidth="1"/>
    <col min="13574" max="13575" width="6.33203125" style="544" customWidth="1"/>
    <col min="13576" max="13579" width="0" style="544" hidden="1" customWidth="1"/>
    <col min="13580" max="13818" width="8.88671875" style="544"/>
    <col min="13819" max="13819" width="1.88671875" style="544" customWidth="1"/>
    <col min="13820" max="13820" width="24" style="544" customWidth="1"/>
    <col min="13821" max="13822" width="5.44140625" style="544" customWidth="1"/>
    <col min="13823" max="13823" width="0.44140625" style="544" customWidth="1"/>
    <col min="13824" max="13825" width="5.44140625" style="544" customWidth="1"/>
    <col min="13826" max="13826" width="0.44140625" style="544" customWidth="1"/>
    <col min="13827" max="13828" width="5.88671875" style="544" customWidth="1"/>
    <col min="13829" max="13829" width="0.33203125" style="544" customWidth="1"/>
    <col min="13830" max="13831" width="6.33203125" style="544" customWidth="1"/>
    <col min="13832" max="13835" width="0" style="544" hidden="1" customWidth="1"/>
    <col min="13836" max="14074" width="8.88671875" style="544"/>
    <col min="14075" max="14075" width="1.88671875" style="544" customWidth="1"/>
    <col min="14076" max="14076" width="24" style="544" customWidth="1"/>
    <col min="14077" max="14078" width="5.44140625" style="544" customWidth="1"/>
    <col min="14079" max="14079" width="0.44140625" style="544" customWidth="1"/>
    <col min="14080" max="14081" width="5.44140625" style="544" customWidth="1"/>
    <col min="14082" max="14082" width="0.44140625" style="544" customWidth="1"/>
    <col min="14083" max="14084" width="5.88671875" style="544" customWidth="1"/>
    <col min="14085" max="14085" width="0.33203125" style="544" customWidth="1"/>
    <col min="14086" max="14087" width="6.33203125" style="544" customWidth="1"/>
    <col min="14088" max="14091" width="0" style="544" hidden="1" customWidth="1"/>
    <col min="14092" max="14330" width="8.88671875" style="544"/>
    <col min="14331" max="14331" width="1.88671875" style="544" customWidth="1"/>
    <col min="14332" max="14332" width="24" style="544" customWidth="1"/>
    <col min="14333" max="14334" width="5.44140625" style="544" customWidth="1"/>
    <col min="14335" max="14335" width="0.44140625" style="544" customWidth="1"/>
    <col min="14336" max="14337" width="5.44140625" style="544" customWidth="1"/>
    <col min="14338" max="14338" width="0.44140625" style="544" customWidth="1"/>
    <col min="14339" max="14340" width="5.88671875" style="544" customWidth="1"/>
    <col min="14341" max="14341" width="0.33203125" style="544" customWidth="1"/>
    <col min="14342" max="14343" width="6.33203125" style="544" customWidth="1"/>
    <col min="14344" max="14347" width="0" style="544" hidden="1" customWidth="1"/>
    <col min="14348" max="14586" width="8.88671875" style="544"/>
    <col min="14587" max="14587" width="1.88671875" style="544" customWidth="1"/>
    <col min="14588" max="14588" width="24" style="544" customWidth="1"/>
    <col min="14589" max="14590" width="5.44140625" style="544" customWidth="1"/>
    <col min="14591" max="14591" width="0.44140625" style="544" customWidth="1"/>
    <col min="14592" max="14593" width="5.44140625" style="544" customWidth="1"/>
    <col min="14594" max="14594" width="0.44140625" style="544" customWidth="1"/>
    <col min="14595" max="14596" width="5.88671875" style="544" customWidth="1"/>
    <col min="14597" max="14597" width="0.33203125" style="544" customWidth="1"/>
    <col min="14598" max="14599" width="6.33203125" style="544" customWidth="1"/>
    <col min="14600" max="14603" width="0" style="544" hidden="1" customWidth="1"/>
    <col min="14604" max="14842" width="8.88671875" style="544"/>
    <col min="14843" max="14843" width="1.88671875" style="544" customWidth="1"/>
    <col min="14844" max="14844" width="24" style="544" customWidth="1"/>
    <col min="14845" max="14846" width="5.44140625" style="544" customWidth="1"/>
    <col min="14847" max="14847" width="0.44140625" style="544" customWidth="1"/>
    <col min="14848" max="14849" width="5.44140625" style="544" customWidth="1"/>
    <col min="14850" max="14850" width="0.44140625" style="544" customWidth="1"/>
    <col min="14851" max="14852" width="5.88671875" style="544" customWidth="1"/>
    <col min="14853" max="14853" width="0.33203125" style="544" customWidth="1"/>
    <col min="14854" max="14855" width="6.33203125" style="544" customWidth="1"/>
    <col min="14856" max="14859" width="0" style="544" hidden="1" customWidth="1"/>
    <col min="14860" max="15098" width="8.88671875" style="544"/>
    <col min="15099" max="15099" width="1.88671875" style="544" customWidth="1"/>
    <col min="15100" max="15100" width="24" style="544" customWidth="1"/>
    <col min="15101" max="15102" width="5.44140625" style="544" customWidth="1"/>
    <col min="15103" max="15103" width="0.44140625" style="544" customWidth="1"/>
    <col min="15104" max="15105" width="5.44140625" style="544" customWidth="1"/>
    <col min="15106" max="15106" width="0.44140625" style="544" customWidth="1"/>
    <col min="15107" max="15108" width="5.88671875" style="544" customWidth="1"/>
    <col min="15109" max="15109" width="0.33203125" style="544" customWidth="1"/>
    <col min="15110" max="15111" width="6.33203125" style="544" customWidth="1"/>
    <col min="15112" max="15115" width="0" style="544" hidden="1" customWidth="1"/>
    <col min="15116" max="15354" width="8.88671875" style="544"/>
    <col min="15355" max="15355" width="1.88671875" style="544" customWidth="1"/>
    <col min="15356" max="15356" width="24" style="544" customWidth="1"/>
    <col min="15357" max="15358" width="5.44140625" style="544" customWidth="1"/>
    <col min="15359" max="15359" width="0.44140625" style="544" customWidth="1"/>
    <col min="15360" max="15361" width="5.44140625" style="544" customWidth="1"/>
    <col min="15362" max="15362" width="0.44140625" style="544" customWidth="1"/>
    <col min="15363" max="15364" width="5.88671875" style="544" customWidth="1"/>
    <col min="15365" max="15365" width="0.33203125" style="544" customWidth="1"/>
    <col min="15366" max="15367" width="6.33203125" style="544" customWidth="1"/>
    <col min="15368" max="15371" width="0" style="544" hidden="1" customWidth="1"/>
    <col min="15372" max="15610" width="8.88671875" style="544"/>
    <col min="15611" max="15611" width="1.88671875" style="544" customWidth="1"/>
    <col min="15612" max="15612" width="24" style="544" customWidth="1"/>
    <col min="15613" max="15614" width="5.44140625" style="544" customWidth="1"/>
    <col min="15615" max="15615" width="0.44140625" style="544" customWidth="1"/>
    <col min="15616" max="15617" width="5.44140625" style="544" customWidth="1"/>
    <col min="15618" max="15618" width="0.44140625" style="544" customWidth="1"/>
    <col min="15619" max="15620" width="5.88671875" style="544" customWidth="1"/>
    <col min="15621" max="15621" width="0.33203125" style="544" customWidth="1"/>
    <col min="15622" max="15623" width="6.33203125" style="544" customWidth="1"/>
    <col min="15624" max="15627" width="0" style="544" hidden="1" customWidth="1"/>
    <col min="15628" max="15866" width="8.88671875" style="544"/>
    <col min="15867" max="15867" width="1.88671875" style="544" customWidth="1"/>
    <col min="15868" max="15868" width="24" style="544" customWidth="1"/>
    <col min="15869" max="15870" width="5.44140625" style="544" customWidth="1"/>
    <col min="15871" max="15871" width="0.44140625" style="544" customWidth="1"/>
    <col min="15872" max="15873" width="5.44140625" style="544" customWidth="1"/>
    <col min="15874" max="15874" width="0.44140625" style="544" customWidth="1"/>
    <col min="15875" max="15876" width="5.88671875" style="544" customWidth="1"/>
    <col min="15877" max="15877" width="0.33203125" style="544" customWidth="1"/>
    <col min="15878" max="15879" width="6.33203125" style="544" customWidth="1"/>
    <col min="15880" max="15883" width="0" style="544" hidden="1" customWidth="1"/>
    <col min="15884" max="16122" width="8.88671875" style="544"/>
    <col min="16123" max="16123" width="1.88671875" style="544" customWidth="1"/>
    <col min="16124" max="16124" width="24" style="544" customWidth="1"/>
    <col min="16125" max="16126" width="5.44140625" style="544" customWidth="1"/>
    <col min="16127" max="16127" width="0.44140625" style="544" customWidth="1"/>
    <col min="16128" max="16129" width="5.44140625" style="544" customWidth="1"/>
    <col min="16130" max="16130" width="0.44140625" style="544" customWidth="1"/>
    <col min="16131" max="16132" width="5.88671875" style="544" customWidth="1"/>
    <col min="16133" max="16133" width="0.33203125" style="544" customWidth="1"/>
    <col min="16134" max="16135" width="6.33203125" style="544" customWidth="1"/>
    <col min="16136" max="16139" width="0" style="544" hidden="1" customWidth="1"/>
    <col min="16140" max="16384" width="8.88671875" style="544"/>
  </cols>
  <sheetData>
    <row r="1" spans="1:13" s="546" customFormat="1" ht="20.100000000000001" customHeight="1">
      <c r="A1" s="722" t="s">
        <v>657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3" s="546" customFormat="1" ht="18" customHeight="1">
      <c r="A2" s="578"/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</row>
    <row r="3" spans="1:13" s="577" customFormat="1" ht="18" customHeight="1">
      <c r="A3" s="525"/>
      <c r="B3" s="536"/>
      <c r="C3" s="525"/>
      <c r="D3" s="525"/>
      <c r="E3" s="525"/>
      <c r="F3" s="525"/>
      <c r="G3" s="535"/>
      <c r="H3" s="535"/>
      <c r="I3" s="535"/>
      <c r="J3" s="534"/>
      <c r="K3" s="534"/>
      <c r="L3" s="534"/>
      <c r="M3" s="533" t="s">
        <v>552</v>
      </c>
    </row>
    <row r="4" spans="1:13" s="546" customFormat="1" ht="18" customHeight="1">
      <c r="A4" s="531"/>
      <c r="B4" s="530"/>
      <c r="C4" s="874" t="s">
        <v>0</v>
      </c>
      <c r="D4" s="874"/>
      <c r="E4" s="529"/>
      <c r="F4" s="874" t="s">
        <v>129</v>
      </c>
      <c r="G4" s="874"/>
      <c r="H4" s="874"/>
      <c r="I4" s="874" t="s">
        <v>555</v>
      </c>
      <c r="J4" s="874"/>
      <c r="K4" s="528"/>
      <c r="L4" s="874" t="s">
        <v>554</v>
      </c>
      <c r="M4" s="874"/>
    </row>
    <row r="5" spans="1:13" s="546" customFormat="1" ht="18" customHeight="1">
      <c r="A5" s="284"/>
      <c r="B5" s="524"/>
      <c r="C5" s="875" t="s">
        <v>179</v>
      </c>
      <c r="D5" s="875"/>
      <c r="E5" s="527"/>
      <c r="F5" s="875" t="s">
        <v>178</v>
      </c>
      <c r="G5" s="875"/>
      <c r="H5" s="875"/>
      <c r="I5" s="875" t="s">
        <v>149</v>
      </c>
      <c r="J5" s="875"/>
      <c r="K5" s="525"/>
      <c r="L5" s="875" t="s">
        <v>149</v>
      </c>
      <c r="M5" s="875"/>
    </row>
    <row r="6" spans="1:13" s="546" customFormat="1" ht="18" customHeight="1">
      <c r="A6" s="284"/>
      <c r="B6" s="524"/>
      <c r="C6" s="871" t="s">
        <v>497</v>
      </c>
      <c r="D6" s="871"/>
      <c r="E6" s="527"/>
      <c r="F6" s="871" t="s">
        <v>497</v>
      </c>
      <c r="G6" s="871"/>
      <c r="H6" s="526"/>
      <c r="I6" s="871" t="s">
        <v>405</v>
      </c>
      <c r="J6" s="871"/>
      <c r="K6" s="525"/>
      <c r="L6" s="871" t="s">
        <v>405</v>
      </c>
      <c r="M6" s="871"/>
    </row>
    <row r="7" spans="1:13" s="546" customFormat="1" ht="18" customHeight="1">
      <c r="A7" s="284"/>
      <c r="B7" s="524"/>
      <c r="C7" s="522" t="s">
        <v>242</v>
      </c>
      <c r="D7" s="522" t="s">
        <v>241</v>
      </c>
      <c r="E7" s="522"/>
      <c r="F7" s="523" t="s">
        <v>242</v>
      </c>
      <c r="G7" s="522" t="s">
        <v>241</v>
      </c>
      <c r="H7" s="522"/>
      <c r="I7" s="523" t="s">
        <v>242</v>
      </c>
      <c r="J7" s="522" t="s">
        <v>241</v>
      </c>
      <c r="K7" s="522"/>
      <c r="L7" s="521" t="s">
        <v>242</v>
      </c>
      <c r="M7" s="521" t="s">
        <v>241</v>
      </c>
    </row>
    <row r="8" spans="1:13" ht="18" customHeight="1">
      <c r="A8" s="284"/>
      <c r="B8" s="524"/>
      <c r="C8" s="284"/>
      <c r="D8" s="510"/>
      <c r="E8" s="510"/>
      <c r="F8" s="284"/>
      <c r="G8" s="284"/>
      <c r="H8" s="284"/>
      <c r="I8" s="284"/>
      <c r="J8" s="284"/>
      <c r="K8" s="284"/>
      <c r="L8" s="284"/>
      <c r="M8" s="284"/>
    </row>
    <row r="9" spans="1:13" s="546" customFormat="1" ht="17.100000000000001" customHeight="1">
      <c r="A9" s="876" t="s">
        <v>240</v>
      </c>
      <c r="B9" s="876"/>
      <c r="C9" s="144"/>
      <c r="D9" s="572">
        <v>57449.205924000002</v>
      </c>
      <c r="E9" s="286"/>
      <c r="F9" s="286"/>
      <c r="G9" s="145">
        <v>65305.720966999994</v>
      </c>
      <c r="H9" s="145"/>
      <c r="I9" s="286"/>
      <c r="J9" s="575">
        <v>107.92594381464842</v>
      </c>
      <c r="K9" s="145"/>
      <c r="L9" s="562"/>
      <c r="M9" s="579">
        <v>112.92450189537033</v>
      </c>
    </row>
    <row r="10" spans="1:13" s="573" customFormat="1" ht="17.100000000000001" customHeight="1">
      <c r="A10" s="284"/>
      <c r="B10" s="518" t="s">
        <v>239</v>
      </c>
      <c r="C10" s="144"/>
      <c r="D10" s="572">
        <v>23995.011084000005</v>
      </c>
      <c r="E10" s="286"/>
      <c r="F10" s="286"/>
      <c r="G10" s="145">
        <v>28541.573403999988</v>
      </c>
      <c r="H10" s="145"/>
      <c r="I10" s="286"/>
      <c r="J10" s="575">
        <v>112.87292499409189</v>
      </c>
      <c r="K10" s="145"/>
      <c r="L10" s="562"/>
      <c r="M10" s="579">
        <v>115.76634433562525</v>
      </c>
    </row>
    <row r="11" spans="1:13" s="573" customFormat="1" ht="17.100000000000001" customHeight="1">
      <c r="A11" s="284"/>
      <c r="B11" s="518" t="s">
        <v>238</v>
      </c>
      <c r="C11" s="144"/>
      <c r="D11" s="572">
        <v>33454.194839999996</v>
      </c>
      <c r="E11" s="286"/>
      <c r="F11" s="286"/>
      <c r="G11" s="145">
        <v>36764.147563000006</v>
      </c>
      <c r="H11" s="145"/>
      <c r="I11" s="286"/>
      <c r="J11" s="575">
        <v>104.63663523903361</v>
      </c>
      <c r="K11" s="145"/>
      <c r="L11" s="562"/>
      <c r="M11" s="579">
        <v>110.81266446075028</v>
      </c>
    </row>
    <row r="12" spans="1:13" ht="17.100000000000001" customHeight="1">
      <c r="A12" s="873" t="s">
        <v>549</v>
      </c>
      <c r="B12" s="873"/>
      <c r="C12" s="144"/>
      <c r="D12" s="572"/>
      <c r="E12" s="572"/>
      <c r="F12" s="144"/>
      <c r="G12" s="144"/>
      <c r="H12" s="144"/>
      <c r="I12" s="144"/>
      <c r="J12" s="145"/>
      <c r="K12" s="144"/>
      <c r="L12" s="562"/>
      <c r="M12" s="571"/>
    </row>
    <row r="13" spans="1:13" ht="17.100000000000001" customHeight="1">
      <c r="A13" s="566"/>
      <c r="B13" s="511" t="s">
        <v>53</v>
      </c>
      <c r="C13" s="144"/>
      <c r="D13" s="144">
        <v>412.44258000000002</v>
      </c>
      <c r="E13" s="144"/>
      <c r="F13" s="144"/>
      <c r="G13" s="144">
        <v>477.24681299999997</v>
      </c>
      <c r="H13" s="144"/>
      <c r="I13" s="562"/>
      <c r="J13" s="562">
        <v>101.23171403153349</v>
      </c>
      <c r="K13" s="144"/>
      <c r="L13" s="562"/>
      <c r="M13" s="562">
        <v>105.10048656906241</v>
      </c>
    </row>
    <row r="14" spans="1:13" ht="17.100000000000001" customHeight="1">
      <c r="A14" s="566"/>
      <c r="B14" s="512" t="s">
        <v>263</v>
      </c>
      <c r="C14" s="144"/>
      <c r="D14" s="144">
        <v>258.19829199999998</v>
      </c>
      <c r="E14" s="144"/>
      <c r="F14" s="144"/>
      <c r="G14" s="144">
        <v>266.36468399999995</v>
      </c>
      <c r="H14" s="144"/>
      <c r="I14" s="562"/>
      <c r="J14" s="562">
        <v>105.12729527800772</v>
      </c>
      <c r="K14" s="144"/>
      <c r="L14" s="562"/>
      <c r="M14" s="562">
        <v>104.33387647804622</v>
      </c>
    </row>
    <row r="15" spans="1:13" ht="17.100000000000001" customHeight="1">
      <c r="A15" s="566"/>
      <c r="B15" s="511" t="s">
        <v>234</v>
      </c>
      <c r="C15" s="144"/>
      <c r="D15" s="144">
        <v>419.098612</v>
      </c>
      <c r="E15" s="144"/>
      <c r="F15" s="144"/>
      <c r="G15" s="144">
        <v>584.57230800000002</v>
      </c>
      <c r="H15" s="144"/>
      <c r="I15" s="562"/>
      <c r="J15" s="562">
        <v>121.56094774878967</v>
      </c>
      <c r="K15" s="144"/>
      <c r="L15" s="562"/>
      <c r="M15" s="562">
        <v>149.68027792053755</v>
      </c>
    </row>
    <row r="16" spans="1:13" ht="17.100000000000001" customHeight="1">
      <c r="A16" s="566"/>
      <c r="B16" s="512" t="s">
        <v>262</v>
      </c>
      <c r="C16" s="144">
        <v>506.45</v>
      </c>
      <c r="D16" s="144">
        <v>141.51393999999999</v>
      </c>
      <c r="E16" s="144"/>
      <c r="F16" s="144">
        <v>688.90699999999993</v>
      </c>
      <c r="G16" s="144">
        <v>195.35540543974486</v>
      </c>
      <c r="H16" s="144"/>
      <c r="I16" s="562">
        <v>42.434657581764952</v>
      </c>
      <c r="J16" s="562">
        <v>49.503140967475517</v>
      </c>
      <c r="K16" s="144"/>
      <c r="L16" s="562">
        <v>44.328870677351638</v>
      </c>
      <c r="M16" s="562">
        <v>52.951083610958975</v>
      </c>
    </row>
    <row r="17" spans="1:13" ht="17.100000000000001" customHeight="1">
      <c r="A17" s="566"/>
      <c r="B17" s="512" t="s">
        <v>261</v>
      </c>
      <c r="C17" s="144"/>
      <c r="D17" s="144">
        <v>162.25077099999999</v>
      </c>
      <c r="E17" s="144"/>
      <c r="F17" s="144"/>
      <c r="G17" s="144">
        <v>163.72340200000002</v>
      </c>
      <c r="H17" s="144"/>
      <c r="I17" s="562"/>
      <c r="J17" s="562">
        <v>89.439664515038771</v>
      </c>
      <c r="K17" s="144"/>
      <c r="L17" s="562"/>
      <c r="M17" s="562">
        <v>94.012877119276069</v>
      </c>
    </row>
    <row r="18" spans="1:13" ht="17.100000000000001" customHeight="1">
      <c r="A18" s="566"/>
      <c r="B18" s="512" t="s">
        <v>260</v>
      </c>
      <c r="C18" s="144"/>
      <c r="D18" s="144">
        <v>969.89838199999997</v>
      </c>
      <c r="E18" s="144"/>
      <c r="F18" s="144"/>
      <c r="G18" s="144">
        <v>924.18161599999996</v>
      </c>
      <c r="H18" s="144"/>
      <c r="I18" s="562"/>
      <c r="J18" s="562">
        <v>105.39356941025164</v>
      </c>
      <c r="K18" s="144"/>
      <c r="L18" s="562"/>
      <c r="M18" s="562">
        <v>87.482671990302975</v>
      </c>
    </row>
    <row r="19" spans="1:13" ht="17.100000000000001" customHeight="1">
      <c r="A19" s="566"/>
      <c r="B19" s="512" t="s">
        <v>355</v>
      </c>
      <c r="C19" s="144">
        <v>2098</v>
      </c>
      <c r="D19" s="144">
        <v>902</v>
      </c>
      <c r="E19" s="144"/>
      <c r="F19" s="144">
        <v>2430</v>
      </c>
      <c r="G19" s="144">
        <v>1256</v>
      </c>
      <c r="H19" s="144"/>
      <c r="I19" s="562">
        <v>2447.9</v>
      </c>
      <c r="J19" s="562">
        <v>2157</v>
      </c>
      <c r="K19" s="144"/>
      <c r="L19" s="562">
        <v>222.8</v>
      </c>
      <c r="M19" s="562">
        <v>226.6</v>
      </c>
    </row>
    <row r="20" spans="1:13" ht="17.100000000000001" customHeight="1">
      <c r="A20" s="566"/>
      <c r="B20" s="512" t="s">
        <v>259</v>
      </c>
      <c r="C20" s="144">
        <v>2080.2469999999998</v>
      </c>
      <c r="D20" s="144">
        <v>1226.3177659999999</v>
      </c>
      <c r="E20" s="144"/>
      <c r="F20" s="144">
        <v>2479.1670000000008</v>
      </c>
      <c r="G20" s="144">
        <v>1588.2023628390978</v>
      </c>
      <c r="H20" s="144"/>
      <c r="I20" s="562">
        <v>59.01699572773358</v>
      </c>
      <c r="J20" s="562">
        <v>54.808932482825433</v>
      </c>
      <c r="K20" s="144"/>
      <c r="L20" s="562">
        <v>70.178616467567039</v>
      </c>
      <c r="M20" s="562">
        <v>65.312670813038451</v>
      </c>
    </row>
    <row r="21" spans="1:13" ht="17.100000000000001" customHeight="1">
      <c r="A21" s="566"/>
      <c r="B21" s="512" t="s">
        <v>258</v>
      </c>
      <c r="C21" s="144">
        <v>363.87200000000001</v>
      </c>
      <c r="D21" s="144">
        <v>194.94860600000001</v>
      </c>
      <c r="E21" s="144"/>
      <c r="F21" s="144">
        <v>440.76399999999995</v>
      </c>
      <c r="G21" s="144">
        <v>240.05775754715015</v>
      </c>
      <c r="H21" s="144"/>
      <c r="I21" s="562">
        <v>95.933518940352656</v>
      </c>
      <c r="J21" s="562">
        <v>91.766044386133842</v>
      </c>
      <c r="K21" s="144"/>
      <c r="L21" s="562">
        <v>123.65311458485293</v>
      </c>
      <c r="M21" s="562">
        <v>118.28741245260174</v>
      </c>
    </row>
    <row r="22" spans="1:13" ht="17.100000000000001" customHeight="1">
      <c r="A22" s="566"/>
      <c r="B22" s="512" t="s">
        <v>257</v>
      </c>
      <c r="C22" s="144"/>
      <c r="D22" s="144">
        <v>211.88358700000001</v>
      </c>
      <c r="E22" s="144"/>
      <c r="F22" s="144"/>
      <c r="G22" s="144">
        <v>254.78945000000002</v>
      </c>
      <c r="H22" s="144"/>
      <c r="I22" s="562"/>
      <c r="J22" s="562">
        <v>87.109678787510703</v>
      </c>
      <c r="K22" s="144"/>
      <c r="L22" s="562"/>
      <c r="M22" s="562">
        <v>101.83072771762696</v>
      </c>
    </row>
    <row r="23" spans="1:13" ht="17.100000000000001" customHeight="1">
      <c r="A23" s="566"/>
      <c r="B23" s="512" t="s">
        <v>224</v>
      </c>
      <c r="C23" s="144"/>
      <c r="D23" s="144">
        <v>1255.691861</v>
      </c>
      <c r="E23" s="144"/>
      <c r="F23" s="144"/>
      <c r="G23" s="144">
        <v>1336.9739659999998</v>
      </c>
      <c r="H23" s="144"/>
      <c r="I23" s="562"/>
      <c r="J23" s="562">
        <v>108.02143385213654</v>
      </c>
      <c r="K23" s="144"/>
      <c r="L23" s="562"/>
      <c r="M23" s="562">
        <v>103.42723267726998</v>
      </c>
    </row>
    <row r="24" spans="1:13" ht="17.100000000000001" customHeight="1">
      <c r="A24" s="566"/>
      <c r="B24" s="512" t="s">
        <v>256</v>
      </c>
      <c r="C24" s="144"/>
      <c r="D24" s="144">
        <v>1177.215537</v>
      </c>
      <c r="E24" s="144"/>
      <c r="F24" s="144"/>
      <c r="G24" s="144">
        <v>1361.695831</v>
      </c>
      <c r="H24" s="144"/>
      <c r="I24" s="562"/>
      <c r="J24" s="562">
        <v>103.594920066442</v>
      </c>
      <c r="K24" s="144"/>
      <c r="L24" s="562"/>
      <c r="M24" s="562">
        <v>108.42507605602046</v>
      </c>
    </row>
    <row r="25" spans="1:13" ht="17.100000000000001" customHeight="1">
      <c r="A25" s="566"/>
      <c r="B25" s="512" t="s">
        <v>255</v>
      </c>
      <c r="C25" s="144"/>
      <c r="D25" s="144">
        <v>700.53739700000006</v>
      </c>
      <c r="E25" s="144"/>
      <c r="F25" s="144"/>
      <c r="G25" s="144">
        <v>817.45723199999998</v>
      </c>
      <c r="H25" s="144"/>
      <c r="I25" s="562"/>
      <c r="J25" s="562">
        <v>116.20441852761813</v>
      </c>
      <c r="K25" s="144"/>
      <c r="L25" s="562"/>
      <c r="M25" s="562">
        <v>108.5065967610999</v>
      </c>
    </row>
    <row r="26" spans="1:13" ht="17.100000000000001" customHeight="1">
      <c r="A26" s="566"/>
      <c r="B26" s="512" t="s">
        <v>254</v>
      </c>
      <c r="C26" s="144">
        <v>983.84699999999998</v>
      </c>
      <c r="D26" s="144">
        <v>283.11980699999998</v>
      </c>
      <c r="E26" s="144"/>
      <c r="F26" s="144">
        <v>1038.7329999999999</v>
      </c>
      <c r="G26" s="144">
        <v>295.21627420898784</v>
      </c>
      <c r="H26" s="144"/>
      <c r="I26" s="562">
        <v>105.36536624442567</v>
      </c>
      <c r="J26" s="562">
        <v>109.72428410233132</v>
      </c>
      <c r="K26" s="144"/>
      <c r="L26" s="562">
        <v>81.211035656039527</v>
      </c>
      <c r="M26" s="562">
        <v>80.037860540921315</v>
      </c>
    </row>
    <row r="27" spans="1:13" ht="17.100000000000001" customHeight="1">
      <c r="A27" s="566"/>
      <c r="B27" s="512" t="s">
        <v>253</v>
      </c>
      <c r="C27" s="144"/>
      <c r="D27" s="144">
        <v>185.027006</v>
      </c>
      <c r="E27" s="144"/>
      <c r="F27" s="144"/>
      <c r="G27" s="144">
        <v>285.81757300000004</v>
      </c>
      <c r="H27" s="144"/>
      <c r="I27" s="562"/>
      <c r="J27" s="562">
        <v>90.610543407366606</v>
      </c>
      <c r="K27" s="144"/>
      <c r="L27" s="562"/>
      <c r="M27" s="562">
        <v>113.85737844422592</v>
      </c>
    </row>
    <row r="28" spans="1:13" ht="17.100000000000001" customHeight="1">
      <c r="A28" s="566"/>
      <c r="B28" s="512" t="s">
        <v>252</v>
      </c>
      <c r="C28" s="144">
        <v>1474.077</v>
      </c>
      <c r="D28" s="144">
        <v>2147.47226</v>
      </c>
      <c r="E28" s="144"/>
      <c r="F28" s="144">
        <v>1520.847</v>
      </c>
      <c r="G28" s="144">
        <v>2259.227221882576</v>
      </c>
      <c r="H28" s="144"/>
      <c r="I28" s="562">
        <v>110.38633198041006</v>
      </c>
      <c r="J28" s="562">
        <v>100.89994085194904</v>
      </c>
      <c r="K28" s="144"/>
      <c r="L28" s="562">
        <v>114.23876726899063</v>
      </c>
      <c r="M28" s="562">
        <v>102.06280773836758</v>
      </c>
    </row>
    <row r="29" spans="1:13" ht="17.100000000000001" customHeight="1">
      <c r="A29" s="566"/>
      <c r="B29" s="512" t="s">
        <v>222</v>
      </c>
      <c r="C29" s="144"/>
      <c r="D29" s="144">
        <v>1476.781729</v>
      </c>
      <c r="E29" s="144"/>
      <c r="F29" s="144"/>
      <c r="G29" s="144">
        <v>1609.640302</v>
      </c>
      <c r="H29" s="144"/>
      <c r="I29" s="562"/>
      <c r="J29" s="562">
        <v>107.70858126196477</v>
      </c>
      <c r="K29" s="144"/>
      <c r="L29" s="562"/>
      <c r="M29" s="562">
        <v>112.70313867140536</v>
      </c>
    </row>
    <row r="30" spans="1:13" ht="17.100000000000001" customHeight="1">
      <c r="A30" s="566"/>
      <c r="B30" s="512" t="s">
        <v>221</v>
      </c>
      <c r="C30" s="144">
        <v>158.01599999999999</v>
      </c>
      <c r="D30" s="144">
        <v>271.11411399999997</v>
      </c>
      <c r="E30" s="144"/>
      <c r="F30" s="144">
        <v>161.73400000000001</v>
      </c>
      <c r="G30" s="144">
        <v>284.54197361083004</v>
      </c>
      <c r="H30" s="144"/>
      <c r="I30" s="562">
        <v>104.77194517932091</v>
      </c>
      <c r="J30" s="562">
        <v>101.13959400166512</v>
      </c>
      <c r="K30" s="144"/>
      <c r="L30" s="562">
        <v>116.04316443526052</v>
      </c>
      <c r="M30" s="562">
        <v>109.01425078500043</v>
      </c>
    </row>
    <row r="31" spans="1:13" ht="17.100000000000001" customHeight="1">
      <c r="A31" s="566"/>
      <c r="B31" s="512" t="s">
        <v>218</v>
      </c>
      <c r="C31" s="144"/>
      <c r="D31" s="144">
        <v>580.31045800000004</v>
      </c>
      <c r="E31" s="144"/>
      <c r="F31" s="144"/>
      <c r="G31" s="144">
        <v>670.84585299999992</v>
      </c>
      <c r="H31" s="144"/>
      <c r="I31" s="562"/>
      <c r="J31" s="562">
        <v>111.66536908445472</v>
      </c>
      <c r="K31" s="144"/>
      <c r="L31" s="562"/>
      <c r="M31" s="562">
        <v>121.88774684513051</v>
      </c>
    </row>
    <row r="32" spans="1:13" ht="17.100000000000001" customHeight="1">
      <c r="A32" s="566"/>
      <c r="B32" s="512" t="s">
        <v>251</v>
      </c>
      <c r="C32" s="144">
        <v>437.613</v>
      </c>
      <c r="D32" s="144">
        <v>411.92605200000003</v>
      </c>
      <c r="E32" s="144"/>
      <c r="F32" s="144">
        <v>484.83200000000005</v>
      </c>
      <c r="G32" s="144">
        <v>450.36517200000003</v>
      </c>
      <c r="H32" s="144"/>
      <c r="I32" s="562">
        <v>90.842342566759655</v>
      </c>
      <c r="J32" s="562">
        <v>93.761205308898511</v>
      </c>
      <c r="K32" s="144"/>
      <c r="L32" s="562">
        <v>97.539149888143186</v>
      </c>
      <c r="M32" s="562">
        <v>95.594864295154053</v>
      </c>
    </row>
    <row r="33" spans="1:13" ht="17.100000000000001" customHeight="1">
      <c r="A33" s="566"/>
      <c r="B33" s="512" t="s">
        <v>250</v>
      </c>
      <c r="C33" s="144">
        <v>379.80099999999999</v>
      </c>
      <c r="D33" s="144">
        <v>710.61625200000003</v>
      </c>
      <c r="E33" s="144"/>
      <c r="F33" s="144">
        <v>446.45200000000006</v>
      </c>
      <c r="G33" s="144">
        <v>808.96176662011953</v>
      </c>
      <c r="H33" s="144"/>
      <c r="I33" s="562">
        <v>91.443395772138487</v>
      </c>
      <c r="J33" s="562">
        <v>94.528749873968437</v>
      </c>
      <c r="K33" s="144"/>
      <c r="L33" s="562">
        <v>105.75521845005164</v>
      </c>
      <c r="M33" s="562">
        <v>101.28139801869393</v>
      </c>
    </row>
    <row r="34" spans="1:13" ht="17.100000000000001" customHeight="1">
      <c r="A34" s="566"/>
      <c r="B34" s="512" t="s">
        <v>249</v>
      </c>
      <c r="C34" s="144">
        <v>249.71799999999999</v>
      </c>
      <c r="D34" s="144">
        <v>564.89217299999996</v>
      </c>
      <c r="E34" s="144"/>
      <c r="F34" s="144">
        <v>284.89999999999998</v>
      </c>
      <c r="G34" s="144">
        <v>665.93530699999997</v>
      </c>
      <c r="H34" s="144"/>
      <c r="I34" s="562">
        <v>106.92454591386706</v>
      </c>
      <c r="J34" s="562">
        <v>106.78796691298851</v>
      </c>
      <c r="K34" s="144"/>
      <c r="L34" s="562">
        <v>110.19358332205225</v>
      </c>
      <c r="M34" s="562">
        <v>106.52640710327708</v>
      </c>
    </row>
    <row r="35" spans="1:13" ht="17.100000000000001" customHeight="1">
      <c r="A35" s="566"/>
      <c r="B35" s="512" t="s">
        <v>248</v>
      </c>
      <c r="C35" s="144"/>
      <c r="D35" s="144">
        <v>2872.1154449999999</v>
      </c>
      <c r="E35" s="144"/>
      <c r="F35" s="144"/>
      <c r="G35" s="144">
        <v>3874.8923449999998</v>
      </c>
      <c r="H35" s="144"/>
      <c r="I35" s="562"/>
      <c r="J35" s="562">
        <v>107.52670454737856</v>
      </c>
      <c r="K35" s="144"/>
      <c r="L35" s="562"/>
      <c r="M35" s="562">
        <v>107.58275680401901</v>
      </c>
    </row>
    <row r="36" spans="1:13" ht="17.100000000000001" customHeight="1">
      <c r="A36" s="566"/>
      <c r="B36" s="512" t="s">
        <v>247</v>
      </c>
      <c r="C36" s="144"/>
      <c r="D36" s="144">
        <v>1329.002667</v>
      </c>
      <c r="E36" s="144"/>
      <c r="F36" s="144"/>
      <c r="G36" s="144">
        <v>1687.4074240000002</v>
      </c>
      <c r="H36" s="144"/>
      <c r="I36" s="562"/>
      <c r="J36" s="562">
        <v>106.6855649905347</v>
      </c>
      <c r="K36" s="144"/>
      <c r="L36" s="562"/>
      <c r="M36" s="562">
        <v>106.93603440746639</v>
      </c>
    </row>
    <row r="37" spans="1:13" ht="17.100000000000001" customHeight="1">
      <c r="A37" s="566"/>
      <c r="B37" s="512" t="s">
        <v>246</v>
      </c>
      <c r="C37" s="144">
        <v>3371.7330000000002</v>
      </c>
      <c r="D37" s="144">
        <v>2262.3328000000001</v>
      </c>
      <c r="E37" s="144"/>
      <c r="F37" s="144">
        <v>3995.29</v>
      </c>
      <c r="G37" s="144">
        <v>2706.7115515675441</v>
      </c>
      <c r="H37" s="144"/>
      <c r="I37" s="562">
        <v>108.21216270081975</v>
      </c>
      <c r="J37" s="562">
        <v>103.03885873422654</v>
      </c>
      <c r="K37" s="144"/>
      <c r="L37" s="562">
        <v>106.44946335513413</v>
      </c>
      <c r="M37" s="562">
        <v>98.95823279454973</v>
      </c>
    </row>
    <row r="38" spans="1:13" ht="17.100000000000001" customHeight="1">
      <c r="A38" s="566"/>
      <c r="B38" s="512" t="s">
        <v>245</v>
      </c>
      <c r="C38" s="144">
        <v>402.14</v>
      </c>
      <c r="D38" s="144">
        <v>1492.9887779999999</v>
      </c>
      <c r="E38" s="144"/>
      <c r="F38" s="144">
        <v>464.995</v>
      </c>
      <c r="G38" s="144">
        <v>1679.905358899463</v>
      </c>
      <c r="H38" s="144"/>
      <c r="I38" s="562">
        <v>90.533534148751997</v>
      </c>
      <c r="J38" s="562">
        <v>89.573586249236911</v>
      </c>
      <c r="K38" s="144"/>
      <c r="L38" s="562">
        <v>94.216274263484209</v>
      </c>
      <c r="M38" s="562">
        <v>93.754706023745925</v>
      </c>
    </row>
    <row r="39" spans="1:13" ht="17.100000000000001" customHeight="1">
      <c r="A39" s="566"/>
      <c r="B39" s="512" t="s">
        <v>553</v>
      </c>
      <c r="C39" s="144"/>
      <c r="D39" s="144">
        <v>11788.075037000001</v>
      </c>
      <c r="E39" s="144"/>
      <c r="F39" s="144"/>
      <c r="G39" s="144">
        <v>12528.630752999999</v>
      </c>
      <c r="H39" s="144"/>
      <c r="I39" s="562"/>
      <c r="J39" s="562">
        <v>111.8646475855154</v>
      </c>
      <c r="K39" s="144"/>
      <c r="L39" s="562"/>
      <c r="M39" s="562">
        <v>130.94364038284237</v>
      </c>
    </row>
    <row r="40" spans="1:13" ht="17.100000000000001" customHeight="1">
      <c r="A40" s="566"/>
      <c r="B40" s="512" t="s">
        <v>559</v>
      </c>
      <c r="C40" s="144"/>
      <c r="D40" s="144">
        <v>2787.5974329999999</v>
      </c>
      <c r="E40" s="144"/>
      <c r="F40" s="144"/>
      <c r="G40" s="144">
        <v>3067.8488619999998</v>
      </c>
      <c r="H40" s="144"/>
      <c r="I40" s="562"/>
      <c r="J40" s="562">
        <v>83.432334237493734</v>
      </c>
      <c r="K40" s="144"/>
      <c r="L40" s="562"/>
      <c r="M40" s="562">
        <v>116.00492293637741</v>
      </c>
    </row>
    <row r="41" spans="1:13" ht="17.100000000000001" customHeight="1">
      <c r="A41" s="566"/>
      <c r="B41" s="512" t="s">
        <v>558</v>
      </c>
      <c r="C41" s="144"/>
      <c r="D41" s="144">
        <v>8567.1804269999993</v>
      </c>
      <c r="E41" s="144"/>
      <c r="F41" s="144"/>
      <c r="G41" s="144">
        <v>9317.4383210000015</v>
      </c>
      <c r="H41" s="144"/>
      <c r="I41" s="562"/>
      <c r="J41" s="562">
        <v>114.80429185563905</v>
      </c>
      <c r="K41" s="144"/>
      <c r="L41" s="562"/>
      <c r="M41" s="562">
        <v>114.72345300045545</v>
      </c>
    </row>
    <row r="42" spans="1:13" ht="17.100000000000001" customHeight="1">
      <c r="A42" s="566"/>
      <c r="B42" s="512" t="s">
        <v>557</v>
      </c>
      <c r="C42" s="144"/>
      <c r="D42" s="144">
        <v>1861.9803320000001</v>
      </c>
      <c r="E42" s="144"/>
      <c r="F42" s="144"/>
      <c r="G42" s="144">
        <v>1830.6284887127431</v>
      </c>
      <c r="H42" s="144"/>
      <c r="I42" s="562"/>
      <c r="J42" s="562">
        <v>207.51315811147305</v>
      </c>
      <c r="K42" s="144"/>
      <c r="L42" s="562"/>
      <c r="M42" s="562">
        <v>158.51711374192533</v>
      </c>
    </row>
    <row r="43" spans="1:13" ht="17.100000000000001" customHeight="1">
      <c r="A43" s="566"/>
      <c r="B43" s="606" t="s">
        <v>571</v>
      </c>
      <c r="C43" s="144">
        <v>39000</v>
      </c>
      <c r="D43" s="144">
        <v>883.04330800000002</v>
      </c>
      <c r="E43" s="144"/>
      <c r="F43" s="144">
        <v>38795</v>
      </c>
      <c r="G43" s="144">
        <v>834.59064571274303</v>
      </c>
      <c r="H43" s="144"/>
      <c r="I43" s="562">
        <v>952.38095238095241</v>
      </c>
      <c r="J43" s="562">
        <v>748.54061912852524</v>
      </c>
      <c r="K43" s="144"/>
      <c r="L43" s="562">
        <v>472.76383134291979</v>
      </c>
      <c r="M43" s="562">
        <v>398.70606141653838</v>
      </c>
    </row>
    <row r="44" spans="1:13" s="556" customFormat="1" ht="17.100000000000001" customHeight="1">
      <c r="A44" s="525"/>
      <c r="B44" s="512" t="s">
        <v>244</v>
      </c>
      <c r="C44" s="144"/>
      <c r="D44" s="144">
        <v>175.02968899999999</v>
      </c>
      <c r="E44" s="144"/>
      <c r="F44" s="144"/>
      <c r="G44" s="144">
        <v>195.49363700000001</v>
      </c>
      <c r="H44" s="144"/>
      <c r="I44" s="562"/>
      <c r="J44" s="562">
        <v>137.42378013173661</v>
      </c>
      <c r="K44" s="144"/>
      <c r="L44" s="562"/>
      <c r="M44" s="562">
        <v>132.86321896709126</v>
      </c>
    </row>
    <row r="45" spans="1:13">
      <c r="A45" s="284"/>
      <c r="B45" s="512" t="s">
        <v>243</v>
      </c>
      <c r="C45" s="144"/>
      <c r="D45" s="144">
        <v>258.61677800000001</v>
      </c>
      <c r="E45" s="144"/>
      <c r="F45" s="144"/>
      <c r="G45" s="144">
        <v>272.99288800000005</v>
      </c>
      <c r="H45" s="144"/>
      <c r="I45" s="562"/>
      <c r="J45" s="562">
        <v>117.45609527565644</v>
      </c>
      <c r="K45" s="144"/>
      <c r="L45" s="562"/>
      <c r="M45" s="562">
        <v>122.17654038231632</v>
      </c>
    </row>
    <row r="46" spans="1:13">
      <c r="A46" s="555"/>
      <c r="B46" s="554"/>
      <c r="C46" s="284"/>
      <c r="D46" s="284"/>
      <c r="E46" s="143"/>
      <c r="F46" s="563"/>
      <c r="G46" s="143"/>
      <c r="H46" s="563"/>
      <c r="I46" s="563"/>
      <c r="J46" s="144"/>
      <c r="K46" s="562"/>
      <c r="L46" s="562"/>
      <c r="M46" s="563"/>
    </row>
    <row r="47" spans="1:13">
      <c r="A47" s="284"/>
      <c r="B47" s="605" t="s">
        <v>570</v>
      </c>
      <c r="C47" s="284"/>
      <c r="D47" s="284"/>
      <c r="E47" s="142"/>
      <c r="F47" s="551"/>
      <c r="G47" s="142"/>
      <c r="H47" s="551"/>
      <c r="I47" s="551"/>
      <c r="J47" s="553"/>
      <c r="K47" s="552"/>
      <c r="L47" s="552"/>
      <c r="M47" s="551"/>
    </row>
    <row r="48" spans="1:13">
      <c r="A48" s="284"/>
      <c r="B48" s="55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</row>
    <row r="49" spans="1:13">
      <c r="A49" s="547"/>
      <c r="B49" s="54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</row>
    <row r="50" spans="1:13">
      <c r="A50" s="547"/>
      <c r="B50" s="548"/>
      <c r="C50" s="284"/>
      <c r="D50" s="284"/>
      <c r="E50" s="547"/>
      <c r="F50" s="547"/>
      <c r="G50" s="547"/>
      <c r="H50" s="547"/>
      <c r="I50" s="547"/>
      <c r="J50" s="547"/>
      <c r="K50" s="547"/>
      <c r="L50" s="547"/>
      <c r="M50" s="547"/>
    </row>
    <row r="51" spans="1:13">
      <c r="B51" s="548"/>
      <c r="C51" s="284"/>
      <c r="D51" s="284"/>
      <c r="E51" s="547"/>
      <c r="F51" s="547"/>
      <c r="G51" s="547"/>
      <c r="H51" s="547"/>
      <c r="I51" s="547"/>
      <c r="J51" s="547"/>
      <c r="K51" s="547"/>
      <c r="L51" s="547"/>
      <c r="M51" s="547"/>
    </row>
    <row r="52" spans="1:13">
      <c r="C52" s="284"/>
      <c r="D52" s="284"/>
      <c r="E52" s="546"/>
      <c r="F52" s="546"/>
      <c r="G52" s="546"/>
      <c r="H52" s="546"/>
      <c r="I52" s="546"/>
      <c r="J52" s="546"/>
      <c r="K52" s="546"/>
      <c r="L52" s="546"/>
      <c r="M52" s="546"/>
    </row>
    <row r="53" spans="1:13">
      <c r="C53" s="284"/>
      <c r="D53" s="284"/>
      <c r="E53" s="546"/>
      <c r="F53" s="546"/>
      <c r="G53" s="546"/>
      <c r="H53" s="546"/>
      <c r="I53" s="546"/>
      <c r="J53" s="546"/>
      <c r="K53" s="546"/>
      <c r="L53" s="546"/>
      <c r="M53" s="546"/>
    </row>
    <row r="54" spans="1:13">
      <c r="C54" s="284"/>
      <c r="D54" s="284"/>
      <c r="E54" s="546"/>
      <c r="F54" s="546"/>
      <c r="G54" s="546"/>
      <c r="H54" s="546"/>
      <c r="I54" s="546"/>
      <c r="J54" s="546"/>
      <c r="K54" s="546"/>
      <c r="L54" s="546"/>
      <c r="M54" s="546"/>
    </row>
    <row r="55" spans="1:13">
      <c r="C55" s="284"/>
      <c r="D55" s="284"/>
      <c r="E55" s="546"/>
      <c r="F55" s="546"/>
      <c r="G55" s="546"/>
      <c r="H55" s="546"/>
      <c r="I55" s="546"/>
      <c r="J55" s="546"/>
      <c r="K55" s="546"/>
      <c r="L55" s="546"/>
      <c r="M55" s="546"/>
    </row>
    <row r="56" spans="1:13">
      <c r="C56" s="284"/>
      <c r="D56" s="284"/>
      <c r="E56" s="546"/>
      <c r="F56" s="546"/>
      <c r="G56" s="546"/>
      <c r="H56" s="546"/>
      <c r="I56" s="546"/>
      <c r="J56" s="546"/>
      <c r="K56" s="546"/>
      <c r="L56" s="546"/>
      <c r="M56" s="546"/>
    </row>
    <row r="57" spans="1:13">
      <c r="C57" s="284"/>
      <c r="D57" s="284"/>
      <c r="E57" s="546"/>
      <c r="F57" s="546"/>
      <c r="G57" s="546"/>
      <c r="H57" s="546"/>
      <c r="I57" s="546"/>
      <c r="J57" s="546"/>
      <c r="K57" s="546"/>
      <c r="L57" s="546"/>
      <c r="M57" s="546"/>
    </row>
    <row r="58" spans="1:13">
      <c r="C58" s="284"/>
      <c r="D58" s="284"/>
      <c r="E58" s="546"/>
      <c r="F58" s="546"/>
      <c r="G58" s="546"/>
      <c r="H58" s="546"/>
      <c r="I58" s="546"/>
      <c r="J58" s="546"/>
      <c r="K58" s="546"/>
      <c r="L58" s="546"/>
      <c r="M58" s="546"/>
    </row>
    <row r="59" spans="1:13">
      <c r="C59" s="284"/>
      <c r="D59" s="284"/>
      <c r="E59" s="546"/>
      <c r="F59" s="546"/>
      <c r="G59" s="546"/>
      <c r="H59" s="546"/>
      <c r="I59" s="546"/>
      <c r="J59" s="546"/>
      <c r="K59" s="546"/>
      <c r="L59" s="546"/>
      <c r="M59" s="546"/>
    </row>
    <row r="60" spans="1:13">
      <c r="C60" s="284"/>
      <c r="D60" s="284"/>
      <c r="E60" s="546"/>
      <c r="F60" s="546"/>
      <c r="G60" s="546"/>
      <c r="H60" s="546"/>
      <c r="I60" s="546"/>
      <c r="J60" s="546"/>
      <c r="K60" s="546"/>
      <c r="L60" s="546"/>
      <c r="M60" s="546"/>
    </row>
    <row r="61" spans="1:13">
      <c r="C61" s="284"/>
      <c r="D61" s="284"/>
      <c r="E61" s="546"/>
      <c r="F61" s="546"/>
      <c r="G61" s="546"/>
      <c r="H61" s="546"/>
      <c r="I61" s="546"/>
      <c r="J61" s="546"/>
      <c r="K61" s="546"/>
      <c r="L61" s="546"/>
      <c r="M61" s="546"/>
    </row>
    <row r="62" spans="1:13">
      <c r="C62" s="284"/>
      <c r="D62" s="284"/>
      <c r="E62" s="546"/>
      <c r="F62" s="546"/>
      <c r="G62" s="546"/>
      <c r="H62" s="546"/>
      <c r="I62" s="546"/>
      <c r="J62" s="546"/>
      <c r="K62" s="546"/>
      <c r="L62" s="546"/>
      <c r="M62" s="546"/>
    </row>
    <row r="63" spans="1:13">
      <c r="C63" s="284"/>
      <c r="D63" s="284"/>
      <c r="E63" s="546"/>
      <c r="F63" s="546"/>
      <c r="G63" s="546"/>
      <c r="H63" s="546"/>
      <c r="I63" s="546"/>
      <c r="J63" s="546"/>
      <c r="K63" s="546"/>
      <c r="L63" s="546"/>
      <c r="M63" s="546"/>
    </row>
    <row r="64" spans="1:13">
      <c r="C64" s="284"/>
      <c r="D64" s="284"/>
      <c r="E64" s="546"/>
      <c r="F64" s="546"/>
      <c r="G64" s="546"/>
      <c r="H64" s="546"/>
      <c r="I64" s="546"/>
      <c r="J64" s="546"/>
      <c r="K64" s="546"/>
      <c r="L64" s="546"/>
      <c r="M64" s="546"/>
    </row>
    <row r="65" spans="2:13">
      <c r="C65" s="284"/>
      <c r="D65" s="284"/>
      <c r="E65" s="546"/>
      <c r="F65" s="546"/>
      <c r="G65" s="546"/>
      <c r="H65" s="546"/>
      <c r="I65" s="546"/>
      <c r="J65" s="546"/>
      <c r="K65" s="546"/>
      <c r="L65" s="546"/>
      <c r="M65" s="546"/>
    </row>
    <row r="66" spans="2:13">
      <c r="B66" s="544"/>
      <c r="C66" s="284"/>
      <c r="D66" s="284"/>
      <c r="E66" s="546"/>
      <c r="F66" s="546"/>
      <c r="G66" s="546"/>
      <c r="H66" s="546"/>
      <c r="I66" s="546"/>
      <c r="J66" s="546"/>
      <c r="K66" s="546"/>
      <c r="L66" s="546"/>
      <c r="M66" s="546"/>
    </row>
    <row r="67" spans="2:13">
      <c r="B67" s="544"/>
      <c r="C67" s="284"/>
      <c r="D67" s="284"/>
      <c r="E67" s="546"/>
      <c r="F67" s="546"/>
      <c r="G67" s="546"/>
      <c r="H67" s="546"/>
      <c r="I67" s="546"/>
      <c r="J67" s="546"/>
      <c r="K67" s="546"/>
      <c r="L67" s="546"/>
      <c r="M67" s="546"/>
    </row>
    <row r="68" spans="2:13">
      <c r="B68" s="544"/>
      <c r="C68" s="284"/>
      <c r="D68" s="284"/>
      <c r="E68" s="546"/>
      <c r="F68" s="546"/>
      <c r="G68" s="546"/>
      <c r="H68" s="546"/>
      <c r="I68" s="546"/>
      <c r="J68" s="546"/>
      <c r="K68" s="546"/>
      <c r="L68" s="546"/>
      <c r="M68" s="546"/>
    </row>
    <row r="69" spans="2:13">
      <c r="B69" s="544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</row>
    <row r="70" spans="2:13">
      <c r="B70" s="544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</row>
    <row r="71" spans="2:13">
      <c r="B71" s="544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</row>
    <row r="72" spans="2:13">
      <c r="B72" s="544"/>
      <c r="C72" s="546"/>
      <c r="D72" s="546"/>
      <c r="E72" s="546"/>
      <c r="F72" s="546"/>
      <c r="G72" s="546"/>
      <c r="H72" s="546"/>
      <c r="I72" s="546"/>
      <c r="J72" s="546"/>
      <c r="K72" s="546"/>
      <c r="L72" s="546"/>
      <c r="M72" s="546"/>
    </row>
    <row r="73" spans="2:13">
      <c r="B73" s="544"/>
      <c r="C73" s="546"/>
      <c r="D73" s="546"/>
      <c r="E73" s="546"/>
      <c r="F73" s="546"/>
      <c r="G73" s="546"/>
      <c r="H73" s="546"/>
      <c r="I73" s="546"/>
      <c r="J73" s="546"/>
      <c r="K73" s="546"/>
      <c r="L73" s="546"/>
      <c r="M73" s="546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75"/>
  <sheetViews>
    <sheetView workbookViewId="0">
      <selection activeCell="K13" sqref="K13"/>
    </sheetView>
  </sheetViews>
  <sheetFormatPr defaultColWidth="6.109375" defaultRowHeight="15"/>
  <cols>
    <col min="1" max="1" width="24.33203125" style="580" customWidth="1"/>
    <col min="2" max="7" width="7.33203125" style="580" customWidth="1"/>
    <col min="8" max="251" width="6.109375" style="580"/>
    <col min="252" max="252" width="1.33203125" style="580" customWidth="1"/>
    <col min="253" max="253" width="24.5546875" style="580" customWidth="1"/>
    <col min="254" max="259" width="6.33203125" style="580" customWidth="1"/>
    <col min="260" max="507" width="6.109375" style="580"/>
    <col min="508" max="508" width="1.33203125" style="580" customWidth="1"/>
    <col min="509" max="509" width="24.5546875" style="580" customWidth="1"/>
    <col min="510" max="515" width="6.33203125" style="580" customWidth="1"/>
    <col min="516" max="763" width="6.109375" style="580"/>
    <col min="764" max="764" width="1.33203125" style="580" customWidth="1"/>
    <col min="765" max="765" width="24.5546875" style="580" customWidth="1"/>
    <col min="766" max="771" width="6.33203125" style="580" customWidth="1"/>
    <col min="772" max="1019" width="6.109375" style="580"/>
    <col min="1020" max="1020" width="1.33203125" style="580" customWidth="1"/>
    <col min="1021" max="1021" width="24.5546875" style="580" customWidth="1"/>
    <col min="1022" max="1027" width="6.33203125" style="580" customWidth="1"/>
    <col min="1028" max="1275" width="6.109375" style="580"/>
    <col min="1276" max="1276" width="1.33203125" style="580" customWidth="1"/>
    <col min="1277" max="1277" width="24.5546875" style="580" customWidth="1"/>
    <col min="1278" max="1283" width="6.33203125" style="580" customWidth="1"/>
    <col min="1284" max="1531" width="6.109375" style="580"/>
    <col min="1532" max="1532" width="1.33203125" style="580" customWidth="1"/>
    <col min="1533" max="1533" width="24.5546875" style="580" customWidth="1"/>
    <col min="1534" max="1539" width="6.33203125" style="580" customWidth="1"/>
    <col min="1540" max="1787" width="6.109375" style="580"/>
    <col min="1788" max="1788" width="1.33203125" style="580" customWidth="1"/>
    <col min="1789" max="1789" width="24.5546875" style="580" customWidth="1"/>
    <col min="1790" max="1795" width="6.33203125" style="580" customWidth="1"/>
    <col min="1796" max="2043" width="6.109375" style="580"/>
    <col min="2044" max="2044" width="1.33203125" style="580" customWidth="1"/>
    <col min="2045" max="2045" width="24.5546875" style="580" customWidth="1"/>
    <col min="2046" max="2051" width="6.33203125" style="580" customWidth="1"/>
    <col min="2052" max="2299" width="6.109375" style="580"/>
    <col min="2300" max="2300" width="1.33203125" style="580" customWidth="1"/>
    <col min="2301" max="2301" width="24.5546875" style="580" customWidth="1"/>
    <col min="2302" max="2307" width="6.33203125" style="580" customWidth="1"/>
    <col min="2308" max="2555" width="6.109375" style="580"/>
    <col min="2556" max="2556" width="1.33203125" style="580" customWidth="1"/>
    <col min="2557" max="2557" width="24.5546875" style="580" customWidth="1"/>
    <col min="2558" max="2563" width="6.33203125" style="580" customWidth="1"/>
    <col min="2564" max="2811" width="6.109375" style="580"/>
    <col min="2812" max="2812" width="1.33203125" style="580" customWidth="1"/>
    <col min="2813" max="2813" width="24.5546875" style="580" customWidth="1"/>
    <col min="2814" max="2819" width="6.33203125" style="580" customWidth="1"/>
    <col min="2820" max="3067" width="6.109375" style="580"/>
    <col min="3068" max="3068" width="1.33203125" style="580" customWidth="1"/>
    <col min="3069" max="3069" width="24.5546875" style="580" customWidth="1"/>
    <col min="3070" max="3075" width="6.33203125" style="580" customWidth="1"/>
    <col min="3076" max="3323" width="6.109375" style="580"/>
    <col min="3324" max="3324" width="1.33203125" style="580" customWidth="1"/>
    <col min="3325" max="3325" width="24.5546875" style="580" customWidth="1"/>
    <col min="3326" max="3331" width="6.33203125" style="580" customWidth="1"/>
    <col min="3332" max="3579" width="6.109375" style="580"/>
    <col min="3580" max="3580" width="1.33203125" style="580" customWidth="1"/>
    <col min="3581" max="3581" width="24.5546875" style="580" customWidth="1"/>
    <col min="3582" max="3587" width="6.33203125" style="580" customWidth="1"/>
    <col min="3588" max="3835" width="6.109375" style="580"/>
    <col min="3836" max="3836" width="1.33203125" style="580" customWidth="1"/>
    <col min="3837" max="3837" width="24.5546875" style="580" customWidth="1"/>
    <col min="3838" max="3843" width="6.33203125" style="580" customWidth="1"/>
    <col min="3844" max="4091" width="6.109375" style="580"/>
    <col min="4092" max="4092" width="1.33203125" style="580" customWidth="1"/>
    <col min="4093" max="4093" width="24.5546875" style="580" customWidth="1"/>
    <col min="4094" max="4099" width="6.33203125" style="580" customWidth="1"/>
    <col min="4100" max="4347" width="6.109375" style="580"/>
    <col min="4348" max="4348" width="1.33203125" style="580" customWidth="1"/>
    <col min="4349" max="4349" width="24.5546875" style="580" customWidth="1"/>
    <col min="4350" max="4355" width="6.33203125" style="580" customWidth="1"/>
    <col min="4356" max="4603" width="6.109375" style="580"/>
    <col min="4604" max="4604" width="1.33203125" style="580" customWidth="1"/>
    <col min="4605" max="4605" width="24.5546875" style="580" customWidth="1"/>
    <col min="4606" max="4611" width="6.33203125" style="580" customWidth="1"/>
    <col min="4612" max="4859" width="6.109375" style="580"/>
    <col min="4860" max="4860" width="1.33203125" style="580" customWidth="1"/>
    <col min="4861" max="4861" width="24.5546875" style="580" customWidth="1"/>
    <col min="4862" max="4867" width="6.33203125" style="580" customWidth="1"/>
    <col min="4868" max="5115" width="6.109375" style="580"/>
    <col min="5116" max="5116" width="1.33203125" style="580" customWidth="1"/>
    <col min="5117" max="5117" width="24.5546875" style="580" customWidth="1"/>
    <col min="5118" max="5123" width="6.33203125" style="580" customWidth="1"/>
    <col min="5124" max="5371" width="6.109375" style="580"/>
    <col min="5372" max="5372" width="1.33203125" style="580" customWidth="1"/>
    <col min="5373" max="5373" width="24.5546875" style="580" customWidth="1"/>
    <col min="5374" max="5379" width="6.33203125" style="580" customWidth="1"/>
    <col min="5380" max="5627" width="6.109375" style="580"/>
    <col min="5628" max="5628" width="1.33203125" style="580" customWidth="1"/>
    <col min="5629" max="5629" width="24.5546875" style="580" customWidth="1"/>
    <col min="5630" max="5635" width="6.33203125" style="580" customWidth="1"/>
    <col min="5636" max="5883" width="6.109375" style="580"/>
    <col min="5884" max="5884" width="1.33203125" style="580" customWidth="1"/>
    <col min="5885" max="5885" width="24.5546875" style="580" customWidth="1"/>
    <col min="5886" max="5891" width="6.33203125" style="580" customWidth="1"/>
    <col min="5892" max="6139" width="6.109375" style="580"/>
    <col min="6140" max="6140" width="1.33203125" style="580" customWidth="1"/>
    <col min="6141" max="6141" width="24.5546875" style="580" customWidth="1"/>
    <col min="6142" max="6147" width="6.33203125" style="580" customWidth="1"/>
    <col min="6148" max="6395" width="6.109375" style="580"/>
    <col min="6396" max="6396" width="1.33203125" style="580" customWidth="1"/>
    <col min="6397" max="6397" width="24.5546875" style="580" customWidth="1"/>
    <col min="6398" max="6403" width="6.33203125" style="580" customWidth="1"/>
    <col min="6404" max="6651" width="6.109375" style="580"/>
    <col min="6652" max="6652" width="1.33203125" style="580" customWidth="1"/>
    <col min="6653" max="6653" width="24.5546875" style="580" customWidth="1"/>
    <col min="6654" max="6659" width="6.33203125" style="580" customWidth="1"/>
    <col min="6660" max="6907" width="6.109375" style="580"/>
    <col min="6908" max="6908" width="1.33203125" style="580" customWidth="1"/>
    <col min="6909" max="6909" width="24.5546875" style="580" customWidth="1"/>
    <col min="6910" max="6915" width="6.33203125" style="580" customWidth="1"/>
    <col min="6916" max="7163" width="6.109375" style="580"/>
    <col min="7164" max="7164" width="1.33203125" style="580" customWidth="1"/>
    <col min="7165" max="7165" width="24.5546875" style="580" customWidth="1"/>
    <col min="7166" max="7171" width="6.33203125" style="580" customWidth="1"/>
    <col min="7172" max="7419" width="6.109375" style="580"/>
    <col min="7420" max="7420" width="1.33203125" style="580" customWidth="1"/>
    <col min="7421" max="7421" width="24.5546875" style="580" customWidth="1"/>
    <col min="7422" max="7427" width="6.33203125" style="580" customWidth="1"/>
    <col min="7428" max="7675" width="6.109375" style="580"/>
    <col min="7676" max="7676" width="1.33203125" style="580" customWidth="1"/>
    <col min="7677" max="7677" width="24.5546875" style="580" customWidth="1"/>
    <col min="7678" max="7683" width="6.33203125" style="580" customWidth="1"/>
    <col min="7684" max="7931" width="6.109375" style="580"/>
    <col min="7932" max="7932" width="1.33203125" style="580" customWidth="1"/>
    <col min="7933" max="7933" width="24.5546875" style="580" customWidth="1"/>
    <col min="7934" max="7939" width="6.33203125" style="580" customWidth="1"/>
    <col min="7940" max="8187" width="6.109375" style="580"/>
    <col min="8188" max="8188" width="1.33203125" style="580" customWidth="1"/>
    <col min="8189" max="8189" width="24.5546875" style="580" customWidth="1"/>
    <col min="8190" max="8195" width="6.33203125" style="580" customWidth="1"/>
    <col min="8196" max="8443" width="6.109375" style="580"/>
    <col min="8444" max="8444" width="1.33203125" style="580" customWidth="1"/>
    <col min="8445" max="8445" width="24.5546875" style="580" customWidth="1"/>
    <col min="8446" max="8451" width="6.33203125" style="580" customWidth="1"/>
    <col min="8452" max="8699" width="6.109375" style="580"/>
    <col min="8700" max="8700" width="1.33203125" style="580" customWidth="1"/>
    <col min="8701" max="8701" width="24.5546875" style="580" customWidth="1"/>
    <col min="8702" max="8707" width="6.33203125" style="580" customWidth="1"/>
    <col min="8708" max="8955" width="6.109375" style="580"/>
    <col min="8956" max="8956" width="1.33203125" style="580" customWidth="1"/>
    <col min="8957" max="8957" width="24.5546875" style="580" customWidth="1"/>
    <col min="8958" max="8963" width="6.33203125" style="580" customWidth="1"/>
    <col min="8964" max="9211" width="6.109375" style="580"/>
    <col min="9212" max="9212" width="1.33203125" style="580" customWidth="1"/>
    <col min="9213" max="9213" width="24.5546875" style="580" customWidth="1"/>
    <col min="9214" max="9219" width="6.33203125" style="580" customWidth="1"/>
    <col min="9220" max="9467" width="6.109375" style="580"/>
    <col min="9468" max="9468" width="1.33203125" style="580" customWidth="1"/>
    <col min="9469" max="9469" width="24.5546875" style="580" customWidth="1"/>
    <col min="9470" max="9475" width="6.33203125" style="580" customWidth="1"/>
    <col min="9476" max="9723" width="6.109375" style="580"/>
    <col min="9724" max="9724" width="1.33203125" style="580" customWidth="1"/>
    <col min="9725" max="9725" width="24.5546875" style="580" customWidth="1"/>
    <col min="9726" max="9731" width="6.33203125" style="580" customWidth="1"/>
    <col min="9732" max="9979" width="6.109375" style="580"/>
    <col min="9980" max="9980" width="1.33203125" style="580" customWidth="1"/>
    <col min="9981" max="9981" width="24.5546875" style="580" customWidth="1"/>
    <col min="9982" max="9987" width="6.33203125" style="580" customWidth="1"/>
    <col min="9988" max="10235" width="6.109375" style="580"/>
    <col min="10236" max="10236" width="1.33203125" style="580" customWidth="1"/>
    <col min="10237" max="10237" width="24.5546875" style="580" customWidth="1"/>
    <col min="10238" max="10243" width="6.33203125" style="580" customWidth="1"/>
    <col min="10244" max="10491" width="6.109375" style="580"/>
    <col min="10492" max="10492" width="1.33203125" style="580" customWidth="1"/>
    <col min="10493" max="10493" width="24.5546875" style="580" customWidth="1"/>
    <col min="10494" max="10499" width="6.33203125" style="580" customWidth="1"/>
    <col min="10500" max="10747" width="6.109375" style="580"/>
    <col min="10748" max="10748" width="1.33203125" style="580" customWidth="1"/>
    <col min="10749" max="10749" width="24.5546875" style="580" customWidth="1"/>
    <col min="10750" max="10755" width="6.33203125" style="580" customWidth="1"/>
    <col min="10756" max="11003" width="6.109375" style="580"/>
    <col min="11004" max="11004" width="1.33203125" style="580" customWidth="1"/>
    <col min="11005" max="11005" width="24.5546875" style="580" customWidth="1"/>
    <col min="11006" max="11011" width="6.33203125" style="580" customWidth="1"/>
    <col min="11012" max="11259" width="6.109375" style="580"/>
    <col min="11260" max="11260" width="1.33203125" style="580" customWidth="1"/>
    <col min="11261" max="11261" width="24.5546875" style="580" customWidth="1"/>
    <col min="11262" max="11267" width="6.33203125" style="580" customWidth="1"/>
    <col min="11268" max="11515" width="6.109375" style="580"/>
    <col min="11516" max="11516" width="1.33203125" style="580" customWidth="1"/>
    <col min="11517" max="11517" width="24.5546875" style="580" customWidth="1"/>
    <col min="11518" max="11523" width="6.33203125" style="580" customWidth="1"/>
    <col min="11524" max="11771" width="6.109375" style="580"/>
    <col min="11772" max="11772" width="1.33203125" style="580" customWidth="1"/>
    <col min="11773" max="11773" width="24.5546875" style="580" customWidth="1"/>
    <col min="11774" max="11779" width="6.33203125" style="580" customWidth="1"/>
    <col min="11780" max="12027" width="6.109375" style="580"/>
    <col min="12028" max="12028" width="1.33203125" style="580" customWidth="1"/>
    <col min="12029" max="12029" width="24.5546875" style="580" customWidth="1"/>
    <col min="12030" max="12035" width="6.33203125" style="580" customWidth="1"/>
    <col min="12036" max="12283" width="6.109375" style="580"/>
    <col min="12284" max="12284" width="1.33203125" style="580" customWidth="1"/>
    <col min="12285" max="12285" width="24.5546875" style="580" customWidth="1"/>
    <col min="12286" max="12291" width="6.33203125" style="580" customWidth="1"/>
    <col min="12292" max="12539" width="6.109375" style="580"/>
    <col min="12540" max="12540" width="1.33203125" style="580" customWidth="1"/>
    <col min="12541" max="12541" width="24.5546875" style="580" customWidth="1"/>
    <col min="12542" max="12547" width="6.33203125" style="580" customWidth="1"/>
    <col min="12548" max="12795" width="6.109375" style="580"/>
    <col min="12796" max="12796" width="1.33203125" style="580" customWidth="1"/>
    <col min="12797" max="12797" width="24.5546875" style="580" customWidth="1"/>
    <col min="12798" max="12803" width="6.33203125" style="580" customWidth="1"/>
    <col min="12804" max="13051" width="6.109375" style="580"/>
    <col min="13052" max="13052" width="1.33203125" style="580" customWidth="1"/>
    <col min="13053" max="13053" width="24.5546875" style="580" customWidth="1"/>
    <col min="13054" max="13059" width="6.33203125" style="580" customWidth="1"/>
    <col min="13060" max="13307" width="6.109375" style="580"/>
    <col min="13308" max="13308" width="1.33203125" style="580" customWidth="1"/>
    <col min="13309" max="13309" width="24.5546875" style="580" customWidth="1"/>
    <col min="13310" max="13315" width="6.33203125" style="580" customWidth="1"/>
    <col min="13316" max="13563" width="6.109375" style="580"/>
    <col min="13564" max="13564" width="1.33203125" style="580" customWidth="1"/>
    <col min="13565" max="13565" width="24.5546875" style="580" customWidth="1"/>
    <col min="13566" max="13571" width="6.33203125" style="580" customWidth="1"/>
    <col min="13572" max="13819" width="6.109375" style="580"/>
    <col min="13820" max="13820" width="1.33203125" style="580" customWidth="1"/>
    <col min="13821" max="13821" width="24.5546875" style="580" customWidth="1"/>
    <col min="13822" max="13827" width="6.33203125" style="580" customWidth="1"/>
    <col min="13828" max="14075" width="6.109375" style="580"/>
    <col min="14076" max="14076" width="1.33203125" style="580" customWidth="1"/>
    <col min="14077" max="14077" width="24.5546875" style="580" customWidth="1"/>
    <col min="14078" max="14083" width="6.33203125" style="580" customWidth="1"/>
    <col min="14084" max="14331" width="6.109375" style="580"/>
    <col min="14332" max="14332" width="1.33203125" style="580" customWidth="1"/>
    <col min="14333" max="14333" width="24.5546875" style="580" customWidth="1"/>
    <col min="14334" max="14339" width="6.33203125" style="580" customWidth="1"/>
    <col min="14340" max="14587" width="6.109375" style="580"/>
    <col min="14588" max="14588" width="1.33203125" style="580" customWidth="1"/>
    <col min="14589" max="14589" width="24.5546875" style="580" customWidth="1"/>
    <col min="14590" max="14595" width="6.33203125" style="580" customWidth="1"/>
    <col min="14596" max="14843" width="6.109375" style="580"/>
    <col min="14844" max="14844" width="1.33203125" style="580" customWidth="1"/>
    <col min="14845" max="14845" width="24.5546875" style="580" customWidth="1"/>
    <col min="14846" max="14851" width="6.33203125" style="580" customWidth="1"/>
    <col min="14852" max="15099" width="6.109375" style="580"/>
    <col min="15100" max="15100" width="1.33203125" style="580" customWidth="1"/>
    <col min="15101" max="15101" width="24.5546875" style="580" customWidth="1"/>
    <col min="15102" max="15107" width="6.33203125" style="580" customWidth="1"/>
    <col min="15108" max="15355" width="6.109375" style="580"/>
    <col min="15356" max="15356" width="1.33203125" style="580" customWidth="1"/>
    <col min="15357" max="15357" width="24.5546875" style="580" customWidth="1"/>
    <col min="15358" max="15363" width="6.33203125" style="580" customWidth="1"/>
    <col min="15364" max="15611" width="6.109375" style="580"/>
    <col min="15612" max="15612" width="1.33203125" style="580" customWidth="1"/>
    <col min="15613" max="15613" width="24.5546875" style="580" customWidth="1"/>
    <col min="15614" max="15619" width="6.33203125" style="580" customWidth="1"/>
    <col min="15620" max="15867" width="6.109375" style="580"/>
    <col min="15868" max="15868" width="1.33203125" style="580" customWidth="1"/>
    <col min="15869" max="15869" width="24.5546875" style="580" customWidth="1"/>
    <col min="15870" max="15875" width="6.33203125" style="580" customWidth="1"/>
    <col min="15876" max="16123" width="6.109375" style="580"/>
    <col min="16124" max="16124" width="1.33203125" style="580" customWidth="1"/>
    <col min="16125" max="16125" width="24.5546875" style="580" customWidth="1"/>
    <col min="16126" max="16131" width="6.33203125" style="580" customWidth="1"/>
    <col min="16132" max="16384" width="6.109375" style="580"/>
  </cols>
  <sheetData>
    <row r="1" spans="1:7" ht="20.100000000000001" customHeight="1">
      <c r="A1" s="110" t="s">
        <v>658</v>
      </c>
    </row>
    <row r="2" spans="1:7" ht="20.100000000000001" customHeight="1">
      <c r="A2" s="109"/>
      <c r="B2" s="109"/>
      <c r="C2" s="109"/>
      <c r="D2" s="109"/>
      <c r="E2" s="109"/>
    </row>
    <row r="3" spans="1:7" s="581" customFormat="1" ht="20.100000000000001" customHeight="1">
      <c r="A3" s="108"/>
      <c r="B3" s="108"/>
      <c r="C3" s="108"/>
      <c r="D3" s="108"/>
      <c r="E3" s="108"/>
      <c r="F3" s="603"/>
      <c r="G3" s="603" t="s">
        <v>569</v>
      </c>
    </row>
    <row r="4" spans="1:7" s="601" customFormat="1" ht="20.100000000000001" customHeight="1">
      <c r="A4" s="602"/>
      <c r="B4" s="299" t="s">
        <v>0</v>
      </c>
      <c r="C4" s="299" t="s">
        <v>129</v>
      </c>
      <c r="D4" s="299" t="s">
        <v>128</v>
      </c>
      <c r="E4" s="860" t="s">
        <v>488</v>
      </c>
      <c r="F4" s="860"/>
      <c r="G4" s="861"/>
    </row>
    <row r="5" spans="1:7" s="601" customFormat="1" ht="20.100000000000001" customHeight="1">
      <c r="A5" s="600"/>
      <c r="B5" s="301" t="s">
        <v>179</v>
      </c>
      <c r="C5" s="301" t="s">
        <v>178</v>
      </c>
      <c r="D5" s="301" t="s">
        <v>125</v>
      </c>
      <c r="E5" s="301" t="s">
        <v>328</v>
      </c>
      <c r="F5" s="301" t="s">
        <v>397</v>
      </c>
      <c r="G5" s="301" t="s">
        <v>125</v>
      </c>
    </row>
    <row r="6" spans="1:7" s="601" customFormat="1" ht="20.100000000000001" customHeight="1">
      <c r="A6" s="600"/>
      <c r="B6" s="352" t="s">
        <v>497</v>
      </c>
      <c r="C6" s="352" t="s">
        <v>497</v>
      </c>
      <c r="D6" s="352" t="s">
        <v>497</v>
      </c>
      <c r="E6" s="352" t="s">
        <v>497</v>
      </c>
      <c r="F6" s="352" t="s">
        <v>497</v>
      </c>
      <c r="G6" s="352" t="s">
        <v>497</v>
      </c>
    </row>
    <row r="7" spans="1:7" s="581" customFormat="1" ht="20.100000000000001" customHeight="1">
      <c r="A7" s="600"/>
      <c r="B7" s="353"/>
      <c r="C7" s="353"/>
      <c r="D7" s="353"/>
      <c r="E7" s="353"/>
      <c r="F7" s="353"/>
      <c r="G7" s="353"/>
    </row>
    <row r="8" spans="1:7" s="590" customFormat="1" ht="20.100000000000001" customHeight="1">
      <c r="A8" s="599" t="s">
        <v>568</v>
      </c>
      <c r="B8" s="592">
        <v>4155</v>
      </c>
      <c r="C8" s="592">
        <v>3780</v>
      </c>
      <c r="D8" s="592">
        <f t="shared" ref="D8:D15" si="0">B8+C8</f>
        <v>7935</v>
      </c>
      <c r="E8" s="598">
        <v>106.07607863160582</v>
      </c>
      <c r="F8" s="598">
        <v>106.38896707008163</v>
      </c>
      <c r="G8" s="591">
        <v>106.22489959839359</v>
      </c>
    </row>
    <row r="9" spans="1:7" s="581" customFormat="1" ht="20.100000000000001" customHeight="1">
      <c r="A9" s="587" t="s">
        <v>566</v>
      </c>
      <c r="B9" s="585">
        <v>2950</v>
      </c>
      <c r="C9" s="596">
        <v>2600</v>
      </c>
      <c r="D9" s="585">
        <f t="shared" si="0"/>
        <v>5550</v>
      </c>
      <c r="E9" s="597">
        <v>107.27272727272728</v>
      </c>
      <c r="F9" s="597">
        <v>108.33333333333333</v>
      </c>
      <c r="G9" s="597">
        <v>107.76699029126213</v>
      </c>
    </row>
    <row r="10" spans="1:7" s="581" customFormat="1" ht="20.100000000000001" customHeight="1">
      <c r="A10" s="587" t="s">
        <v>565</v>
      </c>
      <c r="B10" s="585">
        <v>749</v>
      </c>
      <c r="C10" s="596">
        <v>717</v>
      </c>
      <c r="D10" s="585">
        <f t="shared" si="0"/>
        <v>1466</v>
      </c>
      <c r="E10" s="597">
        <v>102.60273972602741</v>
      </c>
      <c r="F10" s="597">
        <v>101.70212765957447</v>
      </c>
      <c r="G10" s="597">
        <v>102.16027874564459</v>
      </c>
    </row>
    <row r="11" spans="1:7" s="581" customFormat="1" ht="20.100000000000001" customHeight="1">
      <c r="A11" s="587" t="s">
        <v>564</v>
      </c>
      <c r="B11" s="585">
        <v>41</v>
      </c>
      <c r="C11" s="596">
        <v>42</v>
      </c>
      <c r="D11" s="585">
        <f t="shared" si="0"/>
        <v>83</v>
      </c>
      <c r="E11" s="597">
        <v>102.49999999999999</v>
      </c>
      <c r="F11" s="597">
        <v>102.4390243902439</v>
      </c>
      <c r="G11" s="597">
        <v>102.46913580246914</v>
      </c>
    </row>
    <row r="12" spans="1:7" s="581" customFormat="1" ht="20.100000000000001" customHeight="1">
      <c r="A12" s="587" t="s">
        <v>563</v>
      </c>
      <c r="B12" s="585">
        <v>47</v>
      </c>
      <c r="C12" s="596">
        <v>48</v>
      </c>
      <c r="D12" s="585">
        <f t="shared" si="0"/>
        <v>95</v>
      </c>
      <c r="E12" s="595">
        <v>102.17391304347827</v>
      </c>
      <c r="F12" s="595">
        <v>102.12765957446808</v>
      </c>
      <c r="G12" s="595">
        <v>102.15053763440861</v>
      </c>
    </row>
    <row r="13" spans="1:7" s="581" customFormat="1" ht="20.100000000000001" customHeight="1">
      <c r="A13" s="587" t="s">
        <v>562</v>
      </c>
      <c r="B13" s="585">
        <v>14</v>
      </c>
      <c r="C13" s="596">
        <v>16</v>
      </c>
      <c r="D13" s="585">
        <f t="shared" si="0"/>
        <v>30</v>
      </c>
      <c r="E13" s="597">
        <v>107.69230769230769</v>
      </c>
      <c r="F13" s="597">
        <v>106.66666666666667</v>
      </c>
      <c r="G13" s="597">
        <v>107.14285714285714</v>
      </c>
    </row>
    <row r="14" spans="1:7" s="581" customFormat="1" ht="20.100000000000001" customHeight="1">
      <c r="A14" s="587" t="s">
        <v>561</v>
      </c>
      <c r="B14" s="585">
        <v>44</v>
      </c>
      <c r="C14" s="596">
        <v>44</v>
      </c>
      <c r="D14" s="585">
        <f t="shared" si="0"/>
        <v>88</v>
      </c>
      <c r="E14" s="595">
        <v>102.32558139534885</v>
      </c>
      <c r="F14" s="595">
        <v>102.32558139534885</v>
      </c>
      <c r="G14" s="595">
        <v>102.32558139534885</v>
      </c>
    </row>
    <row r="15" spans="1:7" s="581" customFormat="1" ht="20.100000000000001" customHeight="1">
      <c r="A15" s="587" t="s">
        <v>560</v>
      </c>
      <c r="B15" s="585">
        <v>310</v>
      </c>
      <c r="C15" s="585">
        <v>313</v>
      </c>
      <c r="D15" s="585">
        <f t="shared" si="0"/>
        <v>623</v>
      </c>
      <c r="E15" s="584">
        <v>105.08474576271188</v>
      </c>
      <c r="F15" s="584">
        <v>103.64238410596028</v>
      </c>
      <c r="G15" s="584">
        <v>104.35510887772195</v>
      </c>
    </row>
    <row r="16" spans="1:7" s="581" customFormat="1" ht="20.100000000000001" customHeight="1">
      <c r="A16" s="587"/>
      <c r="B16" s="585"/>
      <c r="C16" s="585"/>
      <c r="D16" s="585"/>
      <c r="E16" s="584"/>
      <c r="F16" s="584"/>
      <c r="G16" s="584"/>
    </row>
    <row r="17" spans="1:7" s="590" customFormat="1" ht="20.100000000000001" customHeight="1">
      <c r="A17" s="594" t="s">
        <v>567</v>
      </c>
      <c r="B17" s="593">
        <v>4490</v>
      </c>
      <c r="C17" s="593">
        <v>4710</v>
      </c>
      <c r="D17" s="592">
        <f t="shared" ref="D17:D24" si="1">B17+C17</f>
        <v>9200</v>
      </c>
      <c r="E17" s="591">
        <v>104.83306093859443</v>
      </c>
      <c r="F17" s="591">
        <v>103.13115830961243</v>
      </c>
      <c r="G17" s="591">
        <v>104</v>
      </c>
    </row>
    <row r="18" spans="1:7" s="581" customFormat="1" ht="20.100000000000001" customHeight="1">
      <c r="A18" s="587" t="s">
        <v>566</v>
      </c>
      <c r="B18" s="585">
        <v>1390</v>
      </c>
      <c r="C18" s="585">
        <v>1430</v>
      </c>
      <c r="D18" s="585">
        <f t="shared" si="1"/>
        <v>2820</v>
      </c>
      <c r="E18" s="584">
        <v>102.96296296296296</v>
      </c>
      <c r="F18" s="584">
        <v>98.620689655172413</v>
      </c>
      <c r="G18" s="584">
        <v>100.71428571428571</v>
      </c>
    </row>
    <row r="19" spans="1:7" s="581" customFormat="1" ht="20.100000000000001" customHeight="1">
      <c r="A19" s="587" t="s">
        <v>565</v>
      </c>
      <c r="B19" s="585">
        <v>2150</v>
      </c>
      <c r="C19" s="585">
        <v>2310</v>
      </c>
      <c r="D19" s="585">
        <f t="shared" si="1"/>
        <v>4460</v>
      </c>
      <c r="E19" s="584">
        <v>106.96517412935323</v>
      </c>
      <c r="F19" s="584">
        <v>107.19257540603249</v>
      </c>
      <c r="G19" s="584">
        <v>107.0828331332533</v>
      </c>
    </row>
    <row r="20" spans="1:7" s="581" customFormat="1" ht="20.100000000000001" customHeight="1">
      <c r="A20" s="587" t="s">
        <v>564</v>
      </c>
      <c r="B20" s="589">
        <v>22</v>
      </c>
      <c r="C20" s="589">
        <v>24</v>
      </c>
      <c r="D20" s="585">
        <f t="shared" si="1"/>
        <v>46</v>
      </c>
      <c r="E20" s="584">
        <v>104.76190476190477</v>
      </c>
      <c r="F20" s="584">
        <v>104.34782608695652</v>
      </c>
      <c r="G20" s="584">
        <v>104.54545454545455</v>
      </c>
    </row>
    <row r="21" spans="1:7" s="581" customFormat="1" ht="20.100000000000001" customHeight="1">
      <c r="A21" s="587" t="s">
        <v>563</v>
      </c>
      <c r="B21" s="588">
        <v>131</v>
      </c>
      <c r="C21" s="588">
        <v>132</v>
      </c>
      <c r="D21" s="585">
        <f t="shared" si="1"/>
        <v>263</v>
      </c>
      <c r="E21" s="584">
        <v>104.80000000000001</v>
      </c>
      <c r="F21" s="584">
        <v>100.76335877862594</v>
      </c>
      <c r="G21" s="584">
        <v>102.7</v>
      </c>
    </row>
    <row r="22" spans="1:7" s="581" customFormat="1" ht="20.100000000000001" customHeight="1">
      <c r="A22" s="587" t="s">
        <v>562</v>
      </c>
      <c r="B22" s="586">
        <v>170</v>
      </c>
      <c r="C22" s="586">
        <v>180</v>
      </c>
      <c r="D22" s="585">
        <f t="shared" si="1"/>
        <v>350</v>
      </c>
      <c r="E22" s="584">
        <v>109.6774193548387</v>
      </c>
      <c r="F22" s="584">
        <v>106.50887573964498</v>
      </c>
      <c r="G22" s="584">
        <v>108.02469135802468</v>
      </c>
    </row>
    <row r="23" spans="1:7" s="581" customFormat="1" ht="20.100000000000001" customHeight="1">
      <c r="A23" s="587" t="s">
        <v>561</v>
      </c>
      <c r="B23" s="586">
        <v>53</v>
      </c>
      <c r="C23" s="586">
        <v>54</v>
      </c>
      <c r="D23" s="585">
        <f t="shared" si="1"/>
        <v>107</v>
      </c>
      <c r="E23" s="584">
        <v>103.92156862745099</v>
      </c>
      <c r="F23" s="584">
        <v>101.88679245283019</v>
      </c>
      <c r="G23" s="584">
        <v>102.88461538461537</v>
      </c>
    </row>
    <row r="24" spans="1:7" s="581" customFormat="1" ht="20.100000000000001" customHeight="1">
      <c r="A24" s="587" t="s">
        <v>560</v>
      </c>
      <c r="B24" s="586">
        <v>574</v>
      </c>
      <c r="C24" s="586">
        <v>580</v>
      </c>
      <c r="D24" s="585">
        <f t="shared" si="1"/>
        <v>1154</v>
      </c>
      <c r="E24" s="584">
        <v>100.52539404553416</v>
      </c>
      <c r="F24" s="584">
        <v>98.976109215017061</v>
      </c>
      <c r="G24" s="584">
        <v>99.7</v>
      </c>
    </row>
    <row r="25" spans="1:7" ht="20.100000000000001" customHeight="1">
      <c r="A25" s="74"/>
      <c r="B25" s="124"/>
      <c r="C25" s="116"/>
      <c r="D25" s="116"/>
      <c r="E25" s="113"/>
      <c r="F25" s="113"/>
      <c r="G25" s="583"/>
    </row>
    <row r="26" spans="1:7" ht="20.100000000000001" customHeight="1">
      <c r="A26" s="74"/>
      <c r="B26" s="124"/>
      <c r="C26" s="114"/>
      <c r="D26" s="114"/>
      <c r="E26" s="113"/>
      <c r="F26" s="113"/>
      <c r="G26" s="583"/>
    </row>
    <row r="27" spans="1:7" ht="20.100000000000001" customHeight="1">
      <c r="A27" s="74"/>
      <c r="B27" s="124"/>
    </row>
    <row r="28" spans="1:7" ht="20.100000000000001" customHeight="1">
      <c r="A28" s="74"/>
      <c r="B28" s="124"/>
    </row>
    <row r="29" spans="1:7" ht="20.100000000000001" customHeight="1">
      <c r="A29" s="74"/>
      <c r="B29" s="124"/>
    </row>
    <row r="30" spans="1:7" ht="20.100000000000001" customHeight="1">
      <c r="A30" s="74"/>
      <c r="B30" s="124"/>
    </row>
    <row r="31" spans="1:7" ht="20.100000000000001" customHeight="1">
      <c r="A31" s="74"/>
      <c r="B31" s="124"/>
      <c r="C31" s="114"/>
      <c r="D31" s="114"/>
      <c r="E31" s="113"/>
      <c r="F31" s="113"/>
    </row>
    <row r="32" spans="1:7" ht="20.100000000000001" customHeight="1">
      <c r="A32" s="74"/>
      <c r="B32" s="124"/>
      <c r="C32" s="114"/>
      <c r="D32" s="114"/>
      <c r="E32" s="113"/>
      <c r="F32" s="113"/>
    </row>
    <row r="33" spans="1:6" ht="20.100000000000001" customHeight="1">
      <c r="A33" s="74"/>
      <c r="B33" s="124"/>
    </row>
    <row r="34" spans="1:6" ht="20.100000000000001" customHeight="1">
      <c r="A34" s="74"/>
      <c r="B34" s="124"/>
      <c r="C34" s="114"/>
      <c r="D34" s="114"/>
      <c r="E34" s="113"/>
      <c r="F34" s="113"/>
    </row>
    <row r="35" spans="1:6" ht="20.100000000000001" customHeight="1">
      <c r="A35" s="74"/>
      <c r="B35" s="124"/>
    </row>
    <row r="36" spans="1:6" ht="20.100000000000001" customHeight="1">
      <c r="A36" s="74"/>
      <c r="B36" s="124"/>
      <c r="C36" s="114"/>
      <c r="D36" s="114"/>
      <c r="E36" s="113"/>
      <c r="F36" s="113"/>
    </row>
    <row r="37" spans="1:6" ht="20.100000000000001" customHeight="1">
      <c r="A37" s="74"/>
      <c r="B37" s="124"/>
    </row>
    <row r="38" spans="1:6" ht="20.100000000000001" customHeight="1">
      <c r="A38" s="74"/>
      <c r="B38" s="124"/>
    </row>
    <row r="39" spans="1:6" ht="20.100000000000001" customHeight="1">
      <c r="A39" s="74"/>
      <c r="B39" s="124"/>
    </row>
    <row r="40" spans="1:6" ht="20.100000000000001" customHeight="1">
      <c r="A40" s="74"/>
      <c r="B40" s="124"/>
    </row>
    <row r="41" spans="1:6" ht="20.100000000000001" customHeight="1">
      <c r="A41" s="74"/>
      <c r="B41" s="124"/>
    </row>
    <row r="42" spans="1:6" ht="20.100000000000001" customHeight="1">
      <c r="A42" s="74"/>
      <c r="B42" s="124"/>
      <c r="C42" s="582"/>
      <c r="D42" s="582"/>
    </row>
    <row r="43" spans="1:6" ht="20.100000000000001" customHeight="1">
      <c r="A43" s="74"/>
      <c r="B43" s="124"/>
      <c r="C43" s="582"/>
      <c r="D43" s="582"/>
    </row>
    <row r="44" spans="1:6" ht="20.100000000000001" customHeight="1">
      <c r="A44" s="74"/>
      <c r="B44" s="124"/>
      <c r="C44" s="582"/>
      <c r="D44" s="582"/>
    </row>
    <row r="45" spans="1:6" ht="20.100000000000001" customHeight="1">
      <c r="A45" s="74"/>
      <c r="B45" s="124"/>
      <c r="C45" s="582"/>
      <c r="D45" s="582"/>
    </row>
    <row r="46" spans="1:6" ht="20.100000000000001" customHeight="1">
      <c r="A46" s="74"/>
      <c r="B46" s="124"/>
      <c r="C46" s="582"/>
      <c r="D46" s="582"/>
    </row>
    <row r="47" spans="1:6" ht="15.95" customHeight="1">
      <c r="A47" s="74"/>
      <c r="B47" s="124"/>
    </row>
    <row r="48" spans="1:6" ht="15.95" customHeight="1">
      <c r="A48" s="74"/>
      <c r="B48" s="124"/>
    </row>
    <row r="49" spans="1:2" ht="15.95" customHeight="1">
      <c r="A49" s="74"/>
      <c r="B49" s="124"/>
    </row>
    <row r="50" spans="1:2" ht="15.95" customHeight="1">
      <c r="A50" s="74"/>
      <c r="B50" s="124"/>
    </row>
    <row r="51" spans="1:2" ht="15.95" customHeight="1">
      <c r="A51" s="74"/>
      <c r="B51" s="124"/>
    </row>
    <row r="52" spans="1:2" ht="15.95" customHeight="1">
      <c r="A52" s="74"/>
      <c r="B52" s="124"/>
    </row>
    <row r="53" spans="1:2" ht="15.95" customHeight="1">
      <c r="A53" s="74"/>
      <c r="B53" s="124"/>
    </row>
    <row r="54" spans="1:2" ht="15.95" customHeight="1">
      <c r="A54" s="74"/>
      <c r="B54" s="124"/>
    </row>
    <row r="55" spans="1:2" ht="15.95" customHeight="1">
      <c r="A55" s="74"/>
      <c r="B55" s="124"/>
    </row>
    <row r="56" spans="1:2" ht="15.95" customHeight="1">
      <c r="A56" s="74"/>
      <c r="B56" s="124"/>
    </row>
    <row r="57" spans="1:2" ht="15.95" customHeight="1">
      <c r="A57" s="74"/>
      <c r="B57" s="124"/>
    </row>
    <row r="58" spans="1:2" ht="15.95" customHeight="1">
      <c r="A58" s="74"/>
      <c r="B58" s="124"/>
    </row>
    <row r="59" spans="1:2" ht="15.95" customHeight="1">
      <c r="A59" s="74"/>
      <c r="B59" s="124"/>
    </row>
    <row r="60" spans="1:2" ht="15.95" customHeight="1">
      <c r="A60" s="74"/>
      <c r="B60" s="124"/>
    </row>
    <row r="61" spans="1:2" ht="15.95" customHeight="1">
      <c r="A61" s="74"/>
      <c r="B61" s="124"/>
    </row>
    <row r="62" spans="1:2" ht="15.95" customHeight="1">
      <c r="A62" s="74"/>
      <c r="B62" s="124"/>
    </row>
    <row r="63" spans="1:2" ht="15.95" customHeight="1">
      <c r="A63" s="74"/>
      <c r="B63" s="124"/>
    </row>
    <row r="64" spans="1:2" ht="15.95" customHeight="1">
      <c r="A64" s="74"/>
      <c r="B64" s="124"/>
    </row>
    <row r="65" spans="1:5" ht="15.95" customHeight="1">
      <c r="A65" s="74"/>
      <c r="B65" s="124"/>
    </row>
    <row r="66" spans="1:5" ht="15.95" customHeight="1">
      <c r="A66" s="74"/>
      <c r="B66" s="124"/>
    </row>
    <row r="67" spans="1:5" ht="15.95" customHeight="1">
      <c r="A67" s="74"/>
      <c r="B67" s="124"/>
    </row>
    <row r="68" spans="1:5" ht="15.95" customHeight="1">
      <c r="A68" s="74"/>
      <c r="B68" s="124"/>
    </row>
    <row r="69" spans="1:5">
      <c r="A69" s="581"/>
      <c r="B69" s="124"/>
      <c r="C69" s="581"/>
      <c r="D69" s="581"/>
      <c r="E69" s="581"/>
    </row>
    <row r="70" spans="1:5">
      <c r="A70" s="581"/>
      <c r="B70" s="581"/>
      <c r="C70" s="581"/>
      <c r="D70" s="581"/>
      <c r="E70" s="581"/>
    </row>
    <row r="71" spans="1:5">
      <c r="A71" s="581"/>
      <c r="B71" s="581"/>
      <c r="C71" s="581"/>
      <c r="D71" s="581"/>
      <c r="E71" s="581"/>
    </row>
    <row r="72" spans="1:5">
      <c r="A72" s="581"/>
      <c r="B72" s="581"/>
      <c r="C72" s="581"/>
      <c r="D72" s="581"/>
      <c r="E72" s="581"/>
    </row>
    <row r="73" spans="1:5">
      <c r="A73" s="581"/>
      <c r="B73" s="581"/>
      <c r="C73" s="581"/>
      <c r="D73" s="581"/>
      <c r="E73" s="581"/>
    </row>
    <row r="74" spans="1:5">
      <c r="A74" s="581"/>
      <c r="B74" s="581"/>
      <c r="C74" s="581"/>
      <c r="D74" s="581"/>
      <c r="E74" s="581"/>
    </row>
    <row r="75" spans="1:5">
      <c r="A75" s="581"/>
      <c r="B75" s="581"/>
      <c r="C75" s="581"/>
      <c r="D75" s="581"/>
      <c r="E75" s="581"/>
    </row>
  </sheetData>
  <mergeCells count="1">
    <mergeCell ref="E4:G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K13" sqref="K13"/>
    </sheetView>
  </sheetViews>
  <sheetFormatPr defaultColWidth="7.109375" defaultRowHeight="12.75"/>
  <cols>
    <col min="1" max="1" width="1.5546875" style="167" customWidth="1"/>
    <col min="2" max="2" width="8.77734375" style="167" customWidth="1"/>
    <col min="3" max="3" width="17.21875" style="167" customWidth="1"/>
    <col min="4" max="4" width="5.6640625" style="167" customWidth="1"/>
    <col min="5" max="7" width="6.77734375" style="167" customWidth="1"/>
    <col min="8" max="9" width="7.77734375" style="167" customWidth="1"/>
    <col min="10" max="16384" width="7.109375" style="167"/>
  </cols>
  <sheetData>
    <row r="1" spans="1:10" ht="19.5" customHeight="1">
      <c r="A1" s="185" t="s">
        <v>659</v>
      </c>
      <c r="B1" s="184"/>
      <c r="C1" s="184"/>
      <c r="D1" s="184"/>
      <c r="E1" s="184"/>
      <c r="F1" s="179"/>
    </row>
    <row r="2" spans="1:10" ht="18" customHeight="1">
      <c r="A2" s="185" t="s">
        <v>572</v>
      </c>
      <c r="B2" s="184"/>
      <c r="C2" s="184"/>
      <c r="D2" s="184"/>
      <c r="E2" s="184"/>
      <c r="F2" s="179"/>
    </row>
    <row r="3" spans="1:10" ht="15">
      <c r="A3" s="176"/>
      <c r="B3" s="180"/>
      <c r="C3" s="180"/>
      <c r="D3" s="180"/>
      <c r="E3" s="180"/>
      <c r="F3" s="180"/>
      <c r="G3" s="183"/>
      <c r="H3" s="183"/>
      <c r="I3" s="176"/>
    </row>
    <row r="4" spans="1:10" ht="15">
      <c r="A4" s="176"/>
      <c r="B4" s="180"/>
      <c r="C4" s="180"/>
      <c r="D4" s="180"/>
      <c r="E4" s="180"/>
      <c r="F4" s="183"/>
      <c r="G4" s="183"/>
      <c r="H4" s="183"/>
      <c r="I4" s="288" t="s">
        <v>400</v>
      </c>
    </row>
    <row r="5" spans="1:10" ht="15.95" customHeight="1">
      <c r="A5" s="182"/>
      <c r="B5" s="181"/>
      <c r="C5" s="181"/>
      <c r="D5" s="877" t="s">
        <v>573</v>
      </c>
      <c r="E5" s="877"/>
      <c r="F5" s="877"/>
      <c r="G5" s="877"/>
      <c r="H5" s="763" t="s">
        <v>620</v>
      </c>
      <c r="I5" s="763" t="s">
        <v>620</v>
      </c>
    </row>
    <row r="6" spans="1:10" ht="15.95" customHeight="1">
      <c r="A6" s="176"/>
      <c r="B6" s="180"/>
      <c r="C6" s="180"/>
      <c r="D6" s="187" t="s">
        <v>327</v>
      </c>
      <c r="E6" s="187" t="s">
        <v>326</v>
      </c>
      <c r="F6" s="187" t="s">
        <v>325</v>
      </c>
      <c r="G6" s="187" t="s">
        <v>324</v>
      </c>
      <c r="H6" s="764" t="s">
        <v>178</v>
      </c>
      <c r="I6" s="764" t="s">
        <v>125</v>
      </c>
    </row>
    <row r="7" spans="1:10" ht="15.95" customHeight="1">
      <c r="A7" s="176"/>
      <c r="B7" s="180"/>
      <c r="C7" s="180"/>
      <c r="D7" s="765" t="s">
        <v>323</v>
      </c>
      <c r="E7" s="187" t="s">
        <v>621</v>
      </c>
      <c r="F7" s="187" t="s">
        <v>621</v>
      </c>
      <c r="G7" s="187" t="s">
        <v>621</v>
      </c>
      <c r="H7" s="764" t="s">
        <v>497</v>
      </c>
      <c r="I7" s="764" t="s">
        <v>497</v>
      </c>
    </row>
    <row r="8" spans="1:10" ht="15.95" customHeight="1">
      <c r="A8" s="176"/>
      <c r="B8" s="180"/>
      <c r="C8" s="180"/>
      <c r="D8" s="765"/>
      <c r="E8" s="187">
        <v>2018</v>
      </c>
      <c r="F8" s="187">
        <v>2018</v>
      </c>
      <c r="G8" s="187">
        <v>2019</v>
      </c>
      <c r="H8" s="764" t="s">
        <v>137</v>
      </c>
      <c r="I8" s="764" t="s">
        <v>137</v>
      </c>
    </row>
    <row r="9" spans="1:10" ht="15.95" customHeight="1">
      <c r="A9" s="176"/>
      <c r="B9" s="180"/>
      <c r="C9" s="180"/>
      <c r="D9" s="765"/>
      <c r="E9" s="187"/>
      <c r="F9" s="187"/>
      <c r="G9" s="187"/>
      <c r="H9" s="764" t="s">
        <v>83</v>
      </c>
      <c r="I9" s="764" t="s">
        <v>83</v>
      </c>
    </row>
    <row r="10" spans="1:10" ht="15.95" customHeight="1">
      <c r="A10" s="179"/>
      <c r="B10" s="178"/>
      <c r="C10" s="178"/>
      <c r="D10" s="766"/>
      <c r="E10" s="766"/>
      <c r="F10" s="767"/>
      <c r="G10" s="768"/>
      <c r="H10" s="769" t="s">
        <v>480</v>
      </c>
      <c r="I10" s="769" t="s">
        <v>480</v>
      </c>
    </row>
    <row r="11" spans="1:10" ht="20.100000000000001" customHeight="1">
      <c r="A11" s="179"/>
      <c r="B11" s="178"/>
      <c r="C11" s="178"/>
      <c r="D11" s="178"/>
      <c r="E11" s="178"/>
      <c r="F11" s="177"/>
      <c r="G11" s="772"/>
      <c r="H11" s="764"/>
      <c r="I11" s="764"/>
    </row>
    <row r="12" spans="1:10" ht="20.100000000000001" customHeight="1">
      <c r="A12" s="169" t="s">
        <v>322</v>
      </c>
      <c r="B12" s="176"/>
      <c r="C12" s="176"/>
      <c r="D12" s="168">
        <v>112.40508162831676</v>
      </c>
      <c r="E12" s="168">
        <v>102.15887551893023</v>
      </c>
      <c r="F12" s="770">
        <v>101.40528632825855</v>
      </c>
      <c r="G12" s="770">
        <v>99.907799999999995</v>
      </c>
      <c r="H12" s="265">
        <v>102.65486850221482</v>
      </c>
      <c r="I12" s="265">
        <v>102.64436983536581</v>
      </c>
      <c r="J12" s="231"/>
    </row>
    <row r="13" spans="1:10" ht="20.100000000000001" customHeight="1">
      <c r="A13" s="172"/>
      <c r="B13" s="175"/>
      <c r="C13" s="175"/>
      <c r="D13" s="266"/>
      <c r="E13" s="266"/>
      <c r="F13" s="773"/>
      <c r="G13" s="774"/>
      <c r="H13" s="778"/>
      <c r="I13" s="776"/>
      <c r="J13" s="231"/>
    </row>
    <row r="14" spans="1:10" ht="20.100000000000001" customHeight="1">
      <c r="A14" s="172"/>
      <c r="B14" s="171" t="s">
        <v>321</v>
      </c>
      <c r="C14" s="171"/>
      <c r="D14" s="173">
        <v>108.8736191530292</v>
      </c>
      <c r="E14" s="173">
        <v>102.4423616915267</v>
      </c>
      <c r="F14" s="771">
        <v>100.55225289362409</v>
      </c>
      <c r="G14" s="771">
        <v>100.1247</v>
      </c>
      <c r="H14" s="268">
        <v>103.37587473167271</v>
      </c>
      <c r="I14" s="777">
        <v>104.27348364918785</v>
      </c>
      <c r="J14" s="231"/>
    </row>
    <row r="15" spans="1:10" ht="20.100000000000001" customHeight="1">
      <c r="A15" s="172"/>
      <c r="B15" s="174" t="s">
        <v>309</v>
      </c>
      <c r="C15" s="171" t="s">
        <v>320</v>
      </c>
      <c r="D15" s="173">
        <v>106.61422290055356</v>
      </c>
      <c r="E15" s="173">
        <v>99.437513981719277</v>
      </c>
      <c r="F15" s="771">
        <v>99.394495302321403</v>
      </c>
      <c r="G15" s="771">
        <v>99.664400000000001</v>
      </c>
      <c r="H15" s="268">
        <v>99.494066085089344</v>
      </c>
      <c r="I15" s="777">
        <v>100.31671655662467</v>
      </c>
      <c r="J15" s="231"/>
    </row>
    <row r="16" spans="1:10" ht="20.100000000000001" customHeight="1">
      <c r="A16" s="172"/>
      <c r="B16" s="171"/>
      <c r="C16" s="171" t="s">
        <v>319</v>
      </c>
      <c r="D16" s="173">
        <v>107.83478583744774</v>
      </c>
      <c r="E16" s="173">
        <v>102.80505315695459</v>
      </c>
      <c r="F16" s="771">
        <v>100.42129607865384</v>
      </c>
      <c r="G16" s="771">
        <v>100.2289</v>
      </c>
      <c r="H16" s="268">
        <v>104.21985512729366</v>
      </c>
      <c r="I16" s="777">
        <v>105.40333998345666</v>
      </c>
      <c r="J16" s="231"/>
    </row>
    <row r="17" spans="1:12" ht="20.100000000000001" customHeight="1">
      <c r="A17" s="172"/>
      <c r="B17" s="171"/>
      <c r="C17" s="171" t="s">
        <v>318</v>
      </c>
      <c r="D17" s="173">
        <v>112.66505126210528</v>
      </c>
      <c r="E17" s="173">
        <v>103.0415057841102</v>
      </c>
      <c r="F17" s="771">
        <v>101.45601452962039</v>
      </c>
      <c r="G17" s="771">
        <v>100.09220000000001</v>
      </c>
      <c r="H17" s="268">
        <v>103.22601408028888</v>
      </c>
      <c r="I17" s="777">
        <v>103.45830082129646</v>
      </c>
      <c r="J17" s="231"/>
    </row>
    <row r="18" spans="1:12" ht="20.100000000000001" customHeight="1">
      <c r="A18" s="172"/>
      <c r="B18" s="171" t="s">
        <v>317</v>
      </c>
      <c r="C18" s="171"/>
      <c r="D18" s="173">
        <v>108.99281452992169</v>
      </c>
      <c r="E18" s="173">
        <v>102.12333427164</v>
      </c>
      <c r="F18" s="771">
        <v>101.54886254969546</v>
      </c>
      <c r="G18" s="771">
        <v>100.33459999999999</v>
      </c>
      <c r="H18" s="268">
        <v>101.92705555721442</v>
      </c>
      <c r="I18" s="777">
        <v>101.81166874220578</v>
      </c>
      <c r="J18" s="231"/>
    </row>
    <row r="19" spans="1:12" ht="20.100000000000001" customHeight="1">
      <c r="A19" s="172"/>
      <c r="B19" s="171" t="s">
        <v>396</v>
      </c>
      <c r="C19" s="171"/>
      <c r="D19" s="173">
        <v>107.27474448351069</v>
      </c>
      <c r="E19" s="173">
        <v>101.8764275015384</v>
      </c>
      <c r="F19" s="771">
        <v>100.68786465382497</v>
      </c>
      <c r="G19" s="771">
        <v>100.1437</v>
      </c>
      <c r="H19" s="268">
        <v>101.80426244776353</v>
      </c>
      <c r="I19" s="777">
        <v>101.74801776303065</v>
      </c>
      <c r="J19" s="231"/>
    </row>
    <row r="20" spans="1:12" ht="20.100000000000001" customHeight="1">
      <c r="A20" s="172"/>
      <c r="B20" s="171" t="s">
        <v>316</v>
      </c>
      <c r="C20" s="171"/>
      <c r="D20" s="173">
        <v>112.18570262757743</v>
      </c>
      <c r="E20" s="173">
        <v>103.32960246239541</v>
      </c>
      <c r="F20" s="771">
        <v>103.55460805890384</v>
      </c>
      <c r="G20" s="771">
        <v>99.797899999999998</v>
      </c>
      <c r="H20" s="268">
        <v>103.5950029012058</v>
      </c>
      <c r="I20" s="777">
        <v>102.70334761755306</v>
      </c>
      <c r="J20" s="231"/>
    </row>
    <row r="21" spans="1:12" ht="20.100000000000001" customHeight="1">
      <c r="A21" s="172"/>
      <c r="B21" s="171" t="s">
        <v>315</v>
      </c>
      <c r="C21" s="171"/>
      <c r="D21" s="173">
        <v>107.52597327574851</v>
      </c>
      <c r="E21" s="173">
        <v>101.44098690070682</v>
      </c>
      <c r="F21" s="771">
        <v>100.75071231808543</v>
      </c>
      <c r="G21" s="771">
        <v>100.1422</v>
      </c>
      <c r="H21" s="268">
        <v>101.3583485203244</v>
      </c>
      <c r="I21" s="777">
        <v>101.3439358838708</v>
      </c>
      <c r="J21" s="231"/>
    </row>
    <row r="22" spans="1:12" ht="20.100000000000001" customHeight="1">
      <c r="A22" s="172"/>
      <c r="B22" s="171" t="s">
        <v>314</v>
      </c>
      <c r="C22" s="171"/>
      <c r="D22" s="173">
        <v>211.22549131871335</v>
      </c>
      <c r="E22" s="173">
        <v>99.711592434233552</v>
      </c>
      <c r="F22" s="771">
        <v>100.05227584315305</v>
      </c>
      <c r="G22" s="771">
        <v>100.04649999999999</v>
      </c>
      <c r="H22" s="268">
        <v>99.731778698413677</v>
      </c>
      <c r="I22" s="777">
        <v>100.41916949821608</v>
      </c>
      <c r="J22" s="231"/>
    </row>
    <row r="23" spans="1:12" ht="20.100000000000001" customHeight="1">
      <c r="A23" s="172"/>
      <c r="B23" s="174" t="s">
        <v>309</v>
      </c>
      <c r="C23" s="171" t="s">
        <v>313</v>
      </c>
      <c r="D23" s="173">
        <v>259.78234038677556</v>
      </c>
      <c r="E23" s="173">
        <v>99.282749187405088</v>
      </c>
      <c r="F23" s="771">
        <v>99.899698887596969</v>
      </c>
      <c r="G23" s="771">
        <v>100.0005</v>
      </c>
      <c r="H23" s="268">
        <v>99.315998406401064</v>
      </c>
      <c r="I23" s="777">
        <v>100.18506037886006</v>
      </c>
      <c r="J23" s="231"/>
    </row>
    <row r="24" spans="1:12" ht="20.100000000000001" customHeight="1">
      <c r="A24" s="172"/>
      <c r="B24" s="171" t="s">
        <v>312</v>
      </c>
      <c r="C24" s="171"/>
      <c r="D24" s="173">
        <v>93.822617447120578</v>
      </c>
      <c r="E24" s="173">
        <v>99.476657508969183</v>
      </c>
      <c r="F24" s="771">
        <v>104.43562036891083</v>
      </c>
      <c r="G24" s="771">
        <v>98.273799999999994</v>
      </c>
      <c r="H24" s="268">
        <v>101.03162768793905</v>
      </c>
      <c r="I24" s="777">
        <v>98.794084512945531</v>
      </c>
      <c r="J24" s="231"/>
    </row>
    <row r="25" spans="1:12" ht="20.100000000000001" customHeight="1">
      <c r="A25" s="172"/>
      <c r="B25" s="171" t="s">
        <v>311</v>
      </c>
      <c r="C25" s="171"/>
      <c r="D25" s="173">
        <v>96.719323183189701</v>
      </c>
      <c r="E25" s="173">
        <v>99.310728988842186</v>
      </c>
      <c r="F25" s="771">
        <v>99.586996579287629</v>
      </c>
      <c r="G25" s="771">
        <v>99.898099999999999</v>
      </c>
      <c r="H25" s="268">
        <v>99.279984456480079</v>
      </c>
      <c r="I25" s="777">
        <v>99.249133213792916</v>
      </c>
      <c r="J25" s="231"/>
      <c r="L25" s="212"/>
    </row>
    <row r="26" spans="1:12" ht="20.100000000000001" customHeight="1">
      <c r="A26" s="172"/>
      <c r="B26" s="171" t="s">
        <v>310</v>
      </c>
      <c r="C26" s="171"/>
      <c r="D26" s="173">
        <v>134.46645726883804</v>
      </c>
      <c r="E26" s="173">
        <v>106.2892504898322</v>
      </c>
      <c r="F26" s="771">
        <v>100.01738570521252</v>
      </c>
      <c r="G26" s="771">
        <v>100.2256</v>
      </c>
      <c r="H26" s="268">
        <v>106.18931574190793</v>
      </c>
      <c r="I26" s="777">
        <v>106.24200473509899</v>
      </c>
      <c r="J26" s="231"/>
    </row>
    <row r="27" spans="1:12" ht="20.100000000000001" customHeight="1">
      <c r="A27" s="172"/>
      <c r="B27" s="174" t="s">
        <v>309</v>
      </c>
      <c r="C27" s="171" t="s">
        <v>308</v>
      </c>
      <c r="D27" s="173">
        <v>139.50664910698859</v>
      </c>
      <c r="E27" s="173">
        <v>106.87632558836029</v>
      </c>
      <c r="F27" s="771">
        <v>99.752442137365207</v>
      </c>
      <c r="G27" s="771">
        <v>100.15</v>
      </c>
      <c r="H27" s="268">
        <v>106.87354694838298</v>
      </c>
      <c r="I27" s="777">
        <v>107.00005349538718</v>
      </c>
      <c r="J27" s="231"/>
    </row>
    <row r="28" spans="1:12" ht="20.100000000000001" customHeight="1">
      <c r="A28" s="172"/>
      <c r="B28" s="171" t="s">
        <v>307</v>
      </c>
      <c r="C28" s="171"/>
      <c r="D28" s="173">
        <v>106.60413791452092</v>
      </c>
      <c r="E28" s="173">
        <v>102.0346379644312</v>
      </c>
      <c r="F28" s="771">
        <v>101.3078258772278</v>
      </c>
      <c r="G28" s="771">
        <v>100.1983</v>
      </c>
      <c r="H28" s="268">
        <v>101.98157323662592</v>
      </c>
      <c r="I28" s="777">
        <v>101.96011081309081</v>
      </c>
      <c r="J28" s="231"/>
    </row>
    <row r="29" spans="1:12" ht="20.100000000000001" customHeight="1">
      <c r="A29" s="172"/>
      <c r="B29" s="171" t="s">
        <v>395</v>
      </c>
      <c r="C29" s="171"/>
      <c r="D29" s="173">
        <v>113.06743260355826</v>
      </c>
      <c r="E29" s="173">
        <v>102.53667559484487</v>
      </c>
      <c r="F29" s="771">
        <v>101.20552056272901</v>
      </c>
      <c r="G29" s="771">
        <v>100.14530000000001</v>
      </c>
      <c r="H29" s="268">
        <v>102.4165354766409</v>
      </c>
      <c r="I29" s="777">
        <v>102.29686446671155</v>
      </c>
      <c r="J29" s="231"/>
    </row>
    <row r="30" spans="1:12" ht="20.100000000000001" customHeight="1">
      <c r="A30" s="172"/>
      <c r="B30" s="171"/>
      <c r="C30" s="171"/>
      <c r="D30" s="266"/>
      <c r="E30" s="266"/>
      <c r="F30" s="773"/>
      <c r="G30" s="773"/>
      <c r="H30" s="267"/>
      <c r="I30" s="268"/>
      <c r="J30" s="231"/>
    </row>
    <row r="31" spans="1:12" ht="20.100000000000001" customHeight="1">
      <c r="A31" s="169" t="s">
        <v>306</v>
      </c>
      <c r="B31" s="170"/>
      <c r="C31" s="170"/>
      <c r="D31" s="168">
        <v>110.93102281893255</v>
      </c>
      <c r="E31" s="168">
        <v>101.74235639125865</v>
      </c>
      <c r="F31" s="770">
        <v>104.29000537981798</v>
      </c>
      <c r="G31" s="770">
        <v>101.9782</v>
      </c>
      <c r="H31" s="265">
        <v>99.809095568580801</v>
      </c>
      <c r="I31" s="265">
        <v>99.849501432728516</v>
      </c>
      <c r="J31" s="231"/>
    </row>
    <row r="32" spans="1:12" ht="20.100000000000001" customHeight="1">
      <c r="A32" s="169" t="s">
        <v>305</v>
      </c>
      <c r="B32" s="170"/>
      <c r="C32" s="170"/>
      <c r="D32" s="168">
        <v>109.19756332275222</v>
      </c>
      <c r="E32" s="168">
        <v>102.51588608549258</v>
      </c>
      <c r="F32" s="770">
        <v>100.29011134073158</v>
      </c>
      <c r="G32" s="770">
        <v>100.3015</v>
      </c>
      <c r="H32" s="265">
        <v>102.27249864957832</v>
      </c>
      <c r="I32" s="265">
        <v>102.23419348085349</v>
      </c>
      <c r="J32" s="231"/>
    </row>
    <row r="33" spans="1:10" ht="20.100000000000001" customHeight="1">
      <c r="A33" s="169" t="s">
        <v>304</v>
      </c>
      <c r="B33" s="170"/>
      <c r="C33" s="170"/>
      <c r="D33" s="168"/>
      <c r="E33" s="168">
        <v>1.96</v>
      </c>
      <c r="F33" s="770"/>
      <c r="G33" s="775">
        <v>0.16</v>
      </c>
      <c r="H33" s="264"/>
      <c r="I33" s="265">
        <v>1.87</v>
      </c>
      <c r="J33" s="231"/>
    </row>
  </sheetData>
  <mergeCells count="1">
    <mergeCell ref="D5:G5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zoomScalePageLayoutView="90" workbookViewId="0">
      <selection activeCell="K13" sqref="K13"/>
    </sheetView>
  </sheetViews>
  <sheetFormatPr defaultColWidth="8.88671875" defaultRowHeight="12.75"/>
  <cols>
    <col min="1" max="1" width="2.109375" style="304" customWidth="1"/>
    <col min="2" max="2" width="34.44140625" style="304" customWidth="1"/>
    <col min="3" max="3" width="11.77734375" style="304" customWidth="1"/>
    <col min="4" max="4" width="9.88671875" style="304" customWidth="1"/>
    <col min="5" max="5" width="11.77734375" style="304" customWidth="1"/>
    <col min="6" max="16384" width="8.88671875" style="303"/>
  </cols>
  <sheetData>
    <row r="1" spans="1:8" ht="21" customHeight="1">
      <c r="A1" s="316" t="s">
        <v>632</v>
      </c>
      <c r="B1" s="315"/>
      <c r="C1" s="315"/>
      <c r="D1" s="315"/>
      <c r="E1" s="315"/>
      <c r="F1" s="314"/>
      <c r="G1" s="314"/>
      <c r="H1" s="314"/>
    </row>
    <row r="2" spans="1:8" ht="21" customHeight="1">
      <c r="A2" s="306"/>
      <c r="B2" s="306"/>
      <c r="C2" s="306"/>
      <c r="D2" s="306"/>
      <c r="E2" s="306"/>
      <c r="F2" s="314"/>
      <c r="G2" s="314"/>
      <c r="H2" s="314"/>
    </row>
    <row r="3" spans="1:8" ht="21" customHeight="1">
      <c r="A3" s="306"/>
      <c r="B3" s="306"/>
      <c r="C3" s="313"/>
      <c r="D3" s="306"/>
      <c r="E3" s="312" t="s">
        <v>411</v>
      </c>
    </row>
    <row r="4" spans="1:8" ht="18" customHeight="1">
      <c r="A4" s="311"/>
      <c r="B4" s="311"/>
      <c r="C4" s="310" t="s">
        <v>410</v>
      </c>
      <c r="D4" s="310" t="s">
        <v>0</v>
      </c>
      <c r="E4" s="310" t="s">
        <v>408</v>
      </c>
    </row>
    <row r="5" spans="1:8" ht="18" customHeight="1">
      <c r="A5" s="306"/>
      <c r="B5" s="306"/>
      <c r="C5" s="309" t="s">
        <v>407</v>
      </c>
      <c r="D5" s="309" t="s">
        <v>406</v>
      </c>
      <c r="E5" s="309" t="s">
        <v>149</v>
      </c>
    </row>
    <row r="6" spans="1:8" ht="18" customHeight="1">
      <c r="A6" s="306"/>
      <c r="B6" s="306"/>
      <c r="C6" s="308"/>
      <c r="D6" s="308"/>
      <c r="E6" s="308" t="s">
        <v>405</v>
      </c>
    </row>
    <row r="7" spans="1:8">
      <c r="A7" s="306"/>
      <c r="B7" s="306"/>
      <c r="C7" s="306"/>
      <c r="D7" s="306"/>
      <c r="E7" s="307"/>
    </row>
    <row r="8" spans="1:8" ht="21.75" customHeight="1">
      <c r="A8" s="669" t="s">
        <v>413</v>
      </c>
      <c r="B8" s="670"/>
      <c r="C8" s="671">
        <v>3029.2</v>
      </c>
      <c r="D8" s="369">
        <v>3079.4</v>
      </c>
      <c r="E8" s="672">
        <v>101.7</v>
      </c>
      <c r="G8" s="305"/>
      <c r="H8" s="305"/>
    </row>
    <row r="9" spans="1:8" ht="21.75" customHeight="1">
      <c r="A9" s="669"/>
      <c r="B9" s="670" t="s">
        <v>404</v>
      </c>
      <c r="C9" s="673">
        <v>1055.4000000000001</v>
      </c>
      <c r="D9" s="365">
        <v>1073</v>
      </c>
      <c r="E9" s="674">
        <v>101.7</v>
      </c>
      <c r="G9" s="305"/>
      <c r="H9" s="305"/>
    </row>
    <row r="10" spans="1:8" ht="21.75" customHeight="1">
      <c r="A10" s="669"/>
      <c r="B10" s="670" t="s">
        <v>403</v>
      </c>
      <c r="C10" s="673">
        <v>1973.8</v>
      </c>
      <c r="D10" s="365">
        <v>2006.4</v>
      </c>
      <c r="E10" s="674">
        <v>101.7</v>
      </c>
      <c r="G10" s="305"/>
      <c r="H10" s="305"/>
    </row>
    <row r="11" spans="1:8" ht="21.75" customHeight="1">
      <c r="A11" s="669" t="s">
        <v>414</v>
      </c>
      <c r="B11" s="675"/>
      <c r="C11" s="676">
        <f>SUM(C12:C13)</f>
        <v>1903.3</v>
      </c>
      <c r="D11" s="369">
        <v>1881.1</v>
      </c>
      <c r="E11" s="672">
        <f>D11/C11*100</f>
        <v>98.833604791677615</v>
      </c>
      <c r="G11" s="305"/>
      <c r="H11" s="305"/>
    </row>
    <row r="12" spans="1:8" ht="21.75" customHeight="1">
      <c r="A12" s="669"/>
      <c r="B12" s="670" t="s">
        <v>404</v>
      </c>
      <c r="C12" s="677">
        <v>130.30000000000001</v>
      </c>
      <c r="D12" s="678">
        <v>127.3</v>
      </c>
      <c r="E12" s="674">
        <f>D12/C12*100</f>
        <v>97.697620874904061</v>
      </c>
      <c r="G12" s="305"/>
      <c r="H12" s="305"/>
    </row>
    <row r="13" spans="1:8" ht="21.75" customHeight="1">
      <c r="A13" s="679"/>
      <c r="B13" s="670" t="s">
        <v>403</v>
      </c>
      <c r="C13" s="677">
        <v>1773</v>
      </c>
      <c r="D13" s="678">
        <v>1753.8</v>
      </c>
      <c r="E13" s="674">
        <f>D13/C13*100</f>
        <v>98.91708967851099</v>
      </c>
      <c r="G13" s="305"/>
      <c r="H13" s="305"/>
    </row>
    <row r="14" spans="1:8" ht="21.75" customHeight="1">
      <c r="A14" s="679"/>
      <c r="B14" s="680" t="s">
        <v>412</v>
      </c>
      <c r="C14" s="673">
        <v>1523.8</v>
      </c>
      <c r="D14" s="365">
        <v>1502.7</v>
      </c>
      <c r="E14" s="674">
        <v>98.615303845649038</v>
      </c>
      <c r="G14" s="305"/>
      <c r="H14" s="305"/>
    </row>
    <row r="15" spans="1:8" ht="21.75" customHeight="1">
      <c r="A15" s="669" t="s">
        <v>479</v>
      </c>
      <c r="B15" s="681"/>
      <c r="C15" s="673"/>
      <c r="D15" s="365"/>
      <c r="E15" s="674"/>
      <c r="H15" s="305"/>
    </row>
    <row r="16" spans="1:8" ht="21.75" customHeight="1">
      <c r="A16" s="682" t="s">
        <v>193</v>
      </c>
      <c r="B16" s="681"/>
      <c r="C16" s="303"/>
      <c r="D16" s="678"/>
      <c r="E16" s="303"/>
      <c r="H16" s="305"/>
    </row>
    <row r="17" spans="1:8" ht="21.75" customHeight="1">
      <c r="A17" s="669"/>
      <c r="B17" s="681" t="s">
        <v>12</v>
      </c>
      <c r="C17" s="673">
        <v>558.1</v>
      </c>
      <c r="D17" s="365">
        <v>558.70000000000005</v>
      </c>
      <c r="E17" s="674">
        <v>100.1</v>
      </c>
      <c r="G17" s="305"/>
      <c r="H17" s="305"/>
    </row>
    <row r="18" spans="1:8" ht="21.75" customHeight="1">
      <c r="A18" s="669"/>
      <c r="B18" s="681" t="s">
        <v>13</v>
      </c>
      <c r="C18" s="677">
        <v>80.599999999999994</v>
      </c>
      <c r="D18" s="678">
        <v>79.599999999999994</v>
      </c>
      <c r="E18" s="674">
        <v>98.8</v>
      </c>
      <c r="G18" s="305"/>
      <c r="H18" s="305"/>
    </row>
    <row r="19" spans="1:8" ht="21.75" customHeight="1">
      <c r="A19" s="669"/>
      <c r="B19" s="681" t="s">
        <v>14</v>
      </c>
      <c r="C19" s="677">
        <v>24.4</v>
      </c>
      <c r="D19" s="678">
        <v>23.8</v>
      </c>
      <c r="E19" s="674">
        <v>97.5</v>
      </c>
      <c r="G19" s="305"/>
      <c r="H19" s="305"/>
    </row>
    <row r="20" spans="1:8" ht="21.75" customHeight="1">
      <c r="A20" s="679"/>
      <c r="B20" s="681" t="s">
        <v>15</v>
      </c>
      <c r="C20" s="673">
        <v>143.5</v>
      </c>
      <c r="D20" s="678">
        <v>137.80000000000001</v>
      </c>
      <c r="E20" s="674">
        <v>96</v>
      </c>
      <c r="G20" s="305"/>
      <c r="H20" s="305"/>
    </row>
    <row r="21" spans="1:8" ht="20.100000000000001" customHeight="1">
      <c r="A21" s="669" t="s">
        <v>478</v>
      </c>
      <c r="B21" s="683"/>
      <c r="C21" s="677">
        <v>687.7</v>
      </c>
      <c r="D21" s="365">
        <v>706.6</v>
      </c>
      <c r="E21" s="674">
        <v>102.7</v>
      </c>
      <c r="G21" s="305"/>
      <c r="H21" s="305"/>
    </row>
    <row r="22" spans="1:8" ht="20.100000000000001" customHeight="1">
      <c r="A22" s="303"/>
      <c r="B22" s="303"/>
      <c r="C22" s="303"/>
      <c r="D22" s="303"/>
      <c r="E22" s="303"/>
    </row>
    <row r="23" spans="1:8" ht="20.100000000000001" customHeight="1">
      <c r="A23" s="303"/>
      <c r="B23" s="303"/>
      <c r="C23" s="303"/>
      <c r="D23" s="303"/>
      <c r="E23" s="303"/>
    </row>
    <row r="24" spans="1:8" ht="20.100000000000001" customHeight="1">
      <c r="A24" s="303"/>
      <c r="B24" s="303"/>
      <c r="C24" s="303"/>
      <c r="D24" s="303"/>
      <c r="E24" s="303"/>
    </row>
    <row r="25" spans="1:8" ht="20.100000000000001" customHeight="1"/>
    <row r="26" spans="1:8" ht="20.100000000000001" customHeight="1"/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K13" sqref="K13"/>
    </sheetView>
  </sheetViews>
  <sheetFormatPr defaultColWidth="7.109375" defaultRowHeight="12.75"/>
  <cols>
    <col min="1" max="1" width="39.88671875" style="607" customWidth="1"/>
    <col min="2" max="2" width="8.5546875" style="607" customWidth="1"/>
    <col min="3" max="3" width="8.77734375" style="607" customWidth="1"/>
    <col min="4" max="4" width="12.5546875" style="607" customWidth="1"/>
    <col min="5" max="5" width="8.5546875" style="607" customWidth="1"/>
    <col min="6" max="6" width="8.88671875" style="607" customWidth="1"/>
    <col min="7" max="7" width="7.109375" style="607"/>
    <col min="8" max="8" width="13.5546875" style="607" customWidth="1"/>
    <col min="9" max="16384" width="7.109375" style="607"/>
  </cols>
  <sheetData>
    <row r="1" spans="1:8" s="270" customFormat="1" ht="20.100000000000001" customHeight="1">
      <c r="A1" s="275" t="s">
        <v>660</v>
      </c>
    </row>
    <row r="2" spans="1:8" s="270" customFormat="1" ht="20.100000000000001" customHeight="1">
      <c r="A2" s="274"/>
      <c r="B2" s="274"/>
      <c r="C2" s="274"/>
    </row>
    <row r="3" spans="1:8" s="271" customFormat="1" ht="20.100000000000001" customHeight="1">
      <c r="A3" s="273"/>
      <c r="B3" s="272"/>
      <c r="C3" s="288"/>
      <c r="D3" s="288" t="s">
        <v>400</v>
      </c>
    </row>
    <row r="4" spans="1:8" s="270" customFormat="1" ht="20.100000000000001" customHeight="1">
      <c r="A4" s="189"/>
      <c r="B4" s="878" t="s">
        <v>577</v>
      </c>
      <c r="C4" s="878"/>
      <c r="D4" s="621" t="s">
        <v>550</v>
      </c>
    </row>
    <row r="5" spans="1:8" s="269" customFormat="1" ht="20.100000000000001" customHeight="1">
      <c r="A5" s="188"/>
      <c r="B5" s="617" t="s">
        <v>397</v>
      </c>
      <c r="C5" s="617" t="s">
        <v>328</v>
      </c>
      <c r="D5" s="622" t="s">
        <v>587</v>
      </c>
    </row>
    <row r="6" spans="1:8" s="269" customFormat="1" ht="20.100000000000001" customHeight="1">
      <c r="A6" s="188"/>
      <c r="B6" s="616" t="s">
        <v>382</v>
      </c>
      <c r="C6" s="616" t="s">
        <v>497</v>
      </c>
      <c r="D6" s="623" t="s">
        <v>480</v>
      </c>
    </row>
    <row r="7" spans="1:8" ht="18" customHeight="1"/>
    <row r="8" spans="1:8" ht="18" customHeight="1">
      <c r="A8" s="613" t="s">
        <v>303</v>
      </c>
      <c r="B8" s="627">
        <v>100.983776861653</v>
      </c>
      <c r="C8" s="628">
        <v>98.638592354335358</v>
      </c>
      <c r="D8" s="779">
        <v>102.285257139924</v>
      </c>
    </row>
    <row r="9" spans="1:8" ht="18" customHeight="1">
      <c r="A9" s="203" t="s">
        <v>302</v>
      </c>
      <c r="B9" s="630">
        <v>100.46687585585818</v>
      </c>
      <c r="C9" s="630">
        <v>98.105559637623557</v>
      </c>
      <c r="D9" s="780">
        <v>102.245955462295</v>
      </c>
    </row>
    <row r="10" spans="1:8" ht="18" customHeight="1">
      <c r="A10" s="203" t="s">
        <v>52</v>
      </c>
      <c r="B10" s="634">
        <v>103.36226279013827</v>
      </c>
      <c r="C10" s="630">
        <v>100.08751659700093</v>
      </c>
      <c r="D10" s="780">
        <v>103.843807166152</v>
      </c>
    </row>
    <row r="11" spans="1:8" ht="18" customHeight="1">
      <c r="A11" s="203" t="s">
        <v>235</v>
      </c>
      <c r="B11" s="634">
        <v>102.33015994460142</v>
      </c>
      <c r="C11" s="630">
        <v>100.13222896784239</v>
      </c>
      <c r="D11" s="780">
        <v>102.24361621482285</v>
      </c>
    </row>
    <row r="12" spans="1:8" ht="18" customHeight="1">
      <c r="A12" s="613" t="s">
        <v>576</v>
      </c>
      <c r="B12" s="627">
        <v>102.279660163982</v>
      </c>
      <c r="C12" s="628">
        <v>101.33719899873115</v>
      </c>
      <c r="D12" s="779">
        <v>101.86245050728267</v>
      </c>
    </row>
    <row r="13" spans="1:8" ht="18" customHeight="1">
      <c r="A13" s="203" t="s">
        <v>79</v>
      </c>
      <c r="B13" s="630">
        <v>100.96832720392534</v>
      </c>
      <c r="C13" s="630">
        <v>107.08006480707566</v>
      </c>
      <c r="D13" s="780">
        <v>99.175937058226566</v>
      </c>
      <c r="H13" s="615"/>
    </row>
    <row r="14" spans="1:8" ht="18" customHeight="1">
      <c r="A14" s="203" t="s">
        <v>75</v>
      </c>
      <c r="B14" s="634">
        <v>101.54862743506725</v>
      </c>
      <c r="C14" s="630">
        <v>100.44265551596972</v>
      </c>
      <c r="D14" s="780">
        <v>101.43062242924239</v>
      </c>
    </row>
    <row r="15" spans="1:8" ht="18" customHeight="1">
      <c r="A15" s="203" t="s">
        <v>575</v>
      </c>
      <c r="B15" s="630">
        <v>111.0131859157417</v>
      </c>
      <c r="C15" s="630">
        <v>108.95174867319346</v>
      </c>
      <c r="D15" s="780">
        <v>107.13156155713096</v>
      </c>
    </row>
    <row r="16" spans="1:8" ht="18" customHeight="1">
      <c r="A16" s="203" t="s">
        <v>574</v>
      </c>
      <c r="B16" s="630"/>
      <c r="C16" s="630"/>
      <c r="D16" s="781"/>
    </row>
    <row r="17" spans="1:12" ht="18" customHeight="1">
      <c r="A17" s="614" t="s">
        <v>623</v>
      </c>
      <c r="B17" s="630"/>
      <c r="C17" s="630"/>
      <c r="D17" s="781"/>
    </row>
    <row r="18" spans="1:12">
      <c r="A18" s="614" t="s">
        <v>622</v>
      </c>
      <c r="B18" s="630">
        <v>102.23323055495155</v>
      </c>
      <c r="C18" s="630">
        <v>100.0133385311684</v>
      </c>
      <c r="D18" s="780">
        <v>102.69714742594729</v>
      </c>
    </row>
    <row r="19" spans="1:12" ht="18" customHeight="1">
      <c r="A19" s="613" t="s">
        <v>51</v>
      </c>
      <c r="B19" s="628">
        <v>103.3</v>
      </c>
      <c r="C19" s="628">
        <v>100.39</v>
      </c>
      <c r="D19" s="779">
        <v>103.37</v>
      </c>
      <c r="E19" s="612"/>
      <c r="F19" s="612"/>
      <c r="H19" s="610"/>
      <c r="I19" s="610"/>
      <c r="K19" s="609"/>
      <c r="L19" s="609"/>
    </row>
    <row r="20" spans="1:12" ht="18" customHeight="1">
      <c r="A20" s="204" t="s">
        <v>193</v>
      </c>
      <c r="B20" s="630"/>
      <c r="C20" s="630"/>
      <c r="D20" s="780"/>
      <c r="E20" s="611"/>
      <c r="F20" s="611"/>
      <c r="H20" s="610"/>
      <c r="I20" s="610"/>
      <c r="K20" s="609"/>
      <c r="L20" s="609"/>
    </row>
    <row r="21" spans="1:12" ht="18" customHeight="1">
      <c r="A21" s="203" t="s">
        <v>470</v>
      </c>
      <c r="B21" s="630">
        <v>103.60615107960369</v>
      </c>
      <c r="C21" s="630">
        <v>100.08348170515137</v>
      </c>
      <c r="D21" s="780">
        <v>103.96159744058032</v>
      </c>
      <c r="E21" s="611"/>
      <c r="F21" s="611"/>
      <c r="H21" s="610"/>
      <c r="I21" s="610"/>
      <c r="K21" s="609"/>
      <c r="L21" s="609"/>
    </row>
    <row r="22" spans="1:12" ht="18" customHeight="1">
      <c r="A22" s="203" t="s">
        <v>147</v>
      </c>
      <c r="B22" s="630">
        <v>103.39678024129296</v>
      </c>
      <c r="C22" s="630">
        <v>101.35246071804475</v>
      </c>
      <c r="D22" s="780">
        <v>103.03173498951327</v>
      </c>
      <c r="E22" s="611"/>
      <c r="F22" s="611"/>
      <c r="H22" s="610"/>
      <c r="I22" s="610"/>
      <c r="K22" s="609"/>
      <c r="L22" s="609"/>
    </row>
    <row r="23" spans="1:12" ht="18" customHeight="1">
      <c r="A23" s="203" t="s">
        <v>143</v>
      </c>
      <c r="B23" s="630">
        <v>100.25148109840396</v>
      </c>
      <c r="C23" s="630">
        <v>100.15222343832073</v>
      </c>
      <c r="D23" s="780">
        <v>100.34190175807859</v>
      </c>
      <c r="E23" s="611"/>
      <c r="F23" s="611"/>
      <c r="H23" s="610"/>
      <c r="I23" s="610"/>
      <c r="K23" s="609"/>
      <c r="L23" s="609"/>
    </row>
    <row r="24" spans="1:12" ht="18" customHeight="1">
      <c r="A24" s="203" t="s">
        <v>146</v>
      </c>
      <c r="B24" s="630">
        <v>107.32677694310499</v>
      </c>
      <c r="C24" s="630">
        <v>99.755968651128484</v>
      </c>
      <c r="D24" s="780">
        <v>107.52059885788633</v>
      </c>
      <c r="E24" s="611"/>
      <c r="F24" s="611"/>
      <c r="H24" s="610"/>
      <c r="I24" s="610"/>
      <c r="K24" s="609"/>
      <c r="L24" s="609"/>
    </row>
    <row r="25" spans="1:12" ht="18" customHeight="1">
      <c r="A25" s="203" t="s">
        <v>141</v>
      </c>
      <c r="B25" s="630">
        <v>100.42619615992069</v>
      </c>
      <c r="C25" s="630">
        <v>100.06242719097781</v>
      </c>
      <c r="D25" s="780">
        <v>100.63912231582458</v>
      </c>
      <c r="E25" s="611"/>
      <c r="F25" s="611"/>
      <c r="H25" s="610"/>
      <c r="I25" s="610"/>
      <c r="K25" s="609"/>
      <c r="L25" s="609"/>
    </row>
    <row r="26" spans="1:12" ht="18" customHeight="1">
      <c r="A26" s="203" t="s">
        <v>144</v>
      </c>
      <c r="B26" s="630">
        <v>101.19971025552358</v>
      </c>
      <c r="C26" s="630">
        <v>100.48848757824487</v>
      </c>
      <c r="D26" s="780">
        <v>101.03908364954682</v>
      </c>
      <c r="E26" s="611"/>
      <c r="F26" s="611"/>
      <c r="H26" s="610"/>
      <c r="I26" s="610"/>
      <c r="K26" s="609"/>
      <c r="L26" s="609"/>
    </row>
    <row r="28" spans="1:12">
      <c r="A28" s="60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AF863"/>
  <sheetViews>
    <sheetView workbookViewId="0">
      <selection activeCell="K13" sqref="K13"/>
    </sheetView>
  </sheetViews>
  <sheetFormatPr defaultColWidth="7.109375" defaultRowHeight="24.95" customHeight="1"/>
  <cols>
    <col min="1" max="1" width="39.88671875" style="194" customWidth="1"/>
    <col min="2" max="2" width="8.5546875" style="607" customWidth="1"/>
    <col min="3" max="3" width="8.77734375" style="607" customWidth="1"/>
    <col min="4" max="4" width="12.5546875" style="191" customWidth="1"/>
    <col min="5" max="32" width="7.109375" style="191"/>
    <col min="33" max="16384" width="7.109375" style="194"/>
  </cols>
  <sheetData>
    <row r="1" spans="1:32" ht="20.100000000000001" customHeight="1">
      <c r="A1" s="276" t="s">
        <v>661</v>
      </c>
      <c r="B1" s="270"/>
      <c r="C1" s="270"/>
    </row>
    <row r="2" spans="1:32" ht="20.100000000000001" customHeight="1">
      <c r="A2" s="193"/>
      <c r="B2" s="274"/>
      <c r="C2" s="274"/>
    </row>
    <row r="3" spans="1:32" ht="20.100000000000001" customHeight="1">
      <c r="A3" s="190"/>
      <c r="B3" s="272"/>
      <c r="C3" s="288"/>
      <c r="D3" s="288" t="s">
        <v>400</v>
      </c>
    </row>
    <row r="4" spans="1:32" ht="20.100000000000001" customHeight="1">
      <c r="A4" s="189"/>
      <c r="B4" s="878" t="s">
        <v>577</v>
      </c>
      <c r="C4" s="878"/>
      <c r="D4" s="621" t="s">
        <v>550</v>
      </c>
    </row>
    <row r="5" spans="1:32" ht="20.100000000000001" customHeight="1">
      <c r="A5" s="188"/>
      <c r="B5" s="617" t="s">
        <v>397</v>
      </c>
      <c r="C5" s="617" t="s">
        <v>328</v>
      </c>
      <c r="D5" s="622" t="s">
        <v>587</v>
      </c>
    </row>
    <row r="6" spans="1:32" ht="20.100000000000001" customHeight="1">
      <c r="A6" s="188"/>
      <c r="B6" s="616" t="s">
        <v>382</v>
      </c>
      <c r="C6" s="616" t="s">
        <v>497</v>
      </c>
      <c r="D6" s="623" t="s">
        <v>480</v>
      </c>
    </row>
    <row r="7" spans="1:32" ht="20.100000000000001" customHeight="1">
      <c r="A7" s="188"/>
    </row>
    <row r="8" spans="1:32" s="200" customFormat="1" ht="20.100000000000001" customHeight="1">
      <c r="A8" s="201" t="s">
        <v>329</v>
      </c>
      <c r="B8" s="627">
        <v>102.77761624018163</v>
      </c>
      <c r="C8" s="628">
        <v>101.39284512218427</v>
      </c>
      <c r="D8" s="629">
        <v>102.59722432678547</v>
      </c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</row>
    <row r="9" spans="1:32" ht="20.100000000000001" customHeight="1">
      <c r="A9" s="201" t="s">
        <v>333</v>
      </c>
      <c r="B9" s="625"/>
      <c r="C9" s="625"/>
      <c r="D9" s="635"/>
    </row>
    <row r="10" spans="1:32" ht="20.100000000000001" customHeight="1">
      <c r="A10" s="199" t="s">
        <v>334</v>
      </c>
      <c r="B10" s="636">
        <v>104.204089012721</v>
      </c>
      <c r="C10" s="630">
        <v>100.38697002147579</v>
      </c>
      <c r="D10" s="631">
        <v>105.06776200391712</v>
      </c>
    </row>
    <row r="11" spans="1:32" ht="20.100000000000001" customHeight="1">
      <c r="A11" s="199" t="s">
        <v>578</v>
      </c>
      <c r="B11" s="636">
        <v>103.04616340719761</v>
      </c>
      <c r="C11" s="630">
        <v>101.54597491079119</v>
      </c>
      <c r="D11" s="632">
        <v>102.8032372886349</v>
      </c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</row>
    <row r="12" spans="1:32" ht="20.100000000000001" customHeight="1">
      <c r="A12" s="199" t="s">
        <v>335</v>
      </c>
      <c r="B12" s="630">
        <v>102.33863071104614</v>
      </c>
      <c r="C12" s="630">
        <v>100.81193776285247</v>
      </c>
      <c r="D12" s="632">
        <v>102.53053760365083</v>
      </c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</row>
    <row r="13" spans="1:32" ht="20.100000000000001" customHeight="1">
      <c r="A13" s="201" t="s">
        <v>336</v>
      </c>
      <c r="B13" s="625"/>
      <c r="C13" s="625"/>
      <c r="D13" s="632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</row>
    <row r="14" spans="1:32" ht="20.100000000000001" customHeight="1">
      <c r="A14" s="199" t="s">
        <v>374</v>
      </c>
      <c r="B14" s="630">
        <v>99.70240871245035</v>
      </c>
      <c r="C14" s="630">
        <v>99.300870876576496</v>
      </c>
      <c r="D14" s="632">
        <v>100.5593810252235</v>
      </c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</row>
    <row r="15" spans="1:32" ht="20.100000000000001" customHeight="1">
      <c r="A15" s="199" t="s">
        <v>330</v>
      </c>
      <c r="B15" s="630">
        <v>103.09854670524179</v>
      </c>
      <c r="C15" s="630">
        <v>101.12559977835873</v>
      </c>
      <c r="D15" s="632">
        <v>102.87287735121386</v>
      </c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</row>
    <row r="16" spans="1:32" ht="20.100000000000001" customHeight="1">
      <c r="A16" s="199" t="s">
        <v>463</v>
      </c>
      <c r="B16" s="630">
        <v>102.98905906295633</v>
      </c>
      <c r="C16" s="630">
        <v>101.44435302633383</v>
      </c>
      <c r="D16" s="632">
        <v>102.7946492204499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</row>
    <row r="17" spans="1:32" ht="20.100000000000001" customHeight="1">
      <c r="A17" s="199" t="s">
        <v>337</v>
      </c>
      <c r="B17" s="634">
        <v>108.29423719373754</v>
      </c>
      <c r="C17" s="634">
        <v>107.7232479450782</v>
      </c>
      <c r="D17" s="632">
        <v>104.83319542264982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</row>
    <row r="18" spans="1:32" ht="20.100000000000001" customHeight="1">
      <c r="A18" s="199" t="s">
        <v>332</v>
      </c>
      <c r="B18" s="634">
        <v>102.57713731569457</v>
      </c>
      <c r="C18" s="634">
        <v>100.64300846500956</v>
      </c>
      <c r="D18" s="632">
        <v>102.99567855568581</v>
      </c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</row>
    <row r="19" spans="1:32" ht="20.100000000000001" customHeight="1">
      <c r="A19" s="199" t="s">
        <v>338</v>
      </c>
      <c r="B19" s="634">
        <v>101.76630023962281</v>
      </c>
      <c r="C19" s="634">
        <v>100.35915901975272</v>
      </c>
      <c r="D19" s="632">
        <v>101.67772424705946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</row>
    <row r="20" spans="1:32" ht="20.100000000000001" customHeight="1">
      <c r="A20" s="199" t="s">
        <v>339</v>
      </c>
      <c r="B20" s="634">
        <v>104.03072216263838</v>
      </c>
      <c r="C20" s="634">
        <v>100.19484683572308</v>
      </c>
      <c r="D20" s="632">
        <v>104.08586459541971</v>
      </c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</row>
    <row r="21" spans="1:32" ht="20.100000000000001" customHeight="1">
      <c r="A21" s="199"/>
      <c r="B21" s="618"/>
      <c r="C21" s="618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</row>
    <row r="22" spans="1:32" ht="20.100000000000001" customHeight="1">
      <c r="A22" s="199"/>
      <c r="B22" s="618"/>
      <c r="C22" s="618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</row>
    <row r="23" spans="1:32" ht="20.100000000000001" customHeight="1">
      <c r="A23" s="199"/>
      <c r="B23" s="618"/>
      <c r="C23" s="618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</row>
    <row r="24" spans="1:32" ht="20.100000000000001" customHeight="1">
      <c r="A24" s="199"/>
      <c r="B24" s="618"/>
      <c r="C24" s="618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</row>
    <row r="25" spans="1:32" ht="20.100000000000001" customHeight="1">
      <c r="A25" s="199"/>
      <c r="B25" s="618"/>
      <c r="C25" s="618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</row>
    <row r="26" spans="1:32" ht="20.100000000000001" customHeight="1">
      <c r="A26" s="198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1:32" ht="20.100000000000001" customHeight="1">
      <c r="A27" s="198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</row>
    <row r="28" spans="1:32" ht="20.100000000000001" customHeight="1">
      <c r="A28" s="198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</row>
    <row r="29" spans="1:32" ht="20.100000000000001" customHeight="1">
      <c r="A29" s="198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</row>
    <row r="30" spans="1:32" ht="20.100000000000001" customHeight="1">
      <c r="A30" s="198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</row>
    <row r="31" spans="1:32" ht="20.100000000000001" customHeight="1">
      <c r="A31" s="197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</row>
    <row r="32" spans="1:32" ht="20.100000000000001" customHeight="1">
      <c r="A32" s="197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</row>
    <row r="33" spans="1:32" ht="20.100000000000001" customHeight="1">
      <c r="A33" s="197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</row>
    <row r="34" spans="1:32" ht="20.100000000000001" customHeight="1">
      <c r="A34" s="197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</row>
    <row r="35" spans="1:32" ht="20.100000000000001" customHeight="1">
      <c r="A35" s="197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</row>
    <row r="36" spans="1:32" ht="20.100000000000001" customHeight="1">
      <c r="A36" s="197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</row>
    <row r="37" spans="1:32" ht="20.100000000000001" customHeight="1">
      <c r="A37" s="197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</row>
    <row r="38" spans="1:32" ht="20.100000000000001" customHeight="1">
      <c r="A38" s="197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</row>
    <row r="39" spans="1:32" ht="20.100000000000001" customHeight="1">
      <c r="A39" s="197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</row>
    <row r="40" spans="1:32" ht="20.100000000000001" customHeight="1">
      <c r="A40" s="197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</row>
    <row r="41" spans="1:32" ht="20.100000000000001" customHeight="1">
      <c r="A41" s="197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</row>
    <row r="42" spans="1:32" ht="20.100000000000001" customHeight="1">
      <c r="A42" s="197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</row>
    <row r="43" spans="1:32" ht="20.100000000000001" customHeight="1">
      <c r="A43" s="197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</row>
    <row r="44" spans="1:32" ht="20.100000000000001" customHeight="1">
      <c r="A44" s="197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</row>
    <row r="45" spans="1:32" ht="20.100000000000001" customHeight="1">
      <c r="A45" s="197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</row>
    <row r="46" spans="1:32" ht="20.100000000000001" customHeight="1">
      <c r="A46" s="197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</row>
    <row r="47" spans="1:32" ht="20.100000000000001" customHeight="1">
      <c r="A47" s="197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</row>
    <row r="48" spans="1:32" ht="20.100000000000001" customHeight="1">
      <c r="A48" s="197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</row>
    <row r="49" spans="1:32" ht="20.100000000000001" customHeight="1">
      <c r="A49" s="197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</row>
    <row r="50" spans="1:32" ht="20.100000000000001" customHeight="1">
      <c r="A50" s="197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</row>
    <row r="51" spans="1:32" ht="20.100000000000001" customHeight="1">
      <c r="A51" s="197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</row>
    <row r="52" spans="1:32" ht="20.100000000000001" customHeight="1">
      <c r="A52" s="197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</row>
    <row r="53" spans="1:32" ht="20.100000000000001" customHeight="1">
      <c r="A53" s="197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</row>
    <row r="54" spans="1:32" ht="20.100000000000001" customHeight="1">
      <c r="A54" s="197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</row>
    <row r="55" spans="1:32" ht="20.100000000000001" customHeight="1">
      <c r="A55" s="197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</row>
    <row r="56" spans="1:32" ht="20.100000000000001" customHeight="1">
      <c r="A56" s="197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</row>
    <row r="57" spans="1:32" ht="20.100000000000001" customHeight="1">
      <c r="A57" s="197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</row>
    <row r="58" spans="1:32" ht="20.100000000000001" customHeight="1">
      <c r="A58" s="197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</row>
    <row r="59" spans="1:32" ht="24.95" customHeight="1">
      <c r="A59" s="197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</row>
    <row r="60" spans="1:32" ht="24.95" customHeight="1">
      <c r="A60" s="197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</row>
    <row r="61" spans="1:32" ht="24.95" customHeight="1">
      <c r="A61" s="197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</row>
    <row r="62" spans="1:32" ht="24.95" customHeight="1">
      <c r="A62" s="196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</row>
    <row r="63" spans="1:32" ht="24.95" customHeight="1">
      <c r="A63" s="196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</row>
    <row r="64" spans="1:32" ht="24.95" customHeight="1">
      <c r="A64" s="196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</row>
    <row r="65" spans="1:32" ht="24.95" customHeight="1">
      <c r="A65" s="196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</row>
    <row r="66" spans="1:32" ht="24.95" customHeight="1">
      <c r="A66" s="196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</row>
    <row r="67" spans="1:32" ht="24.95" customHeight="1">
      <c r="A67" s="196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</row>
    <row r="68" spans="1:32" ht="24.95" customHeight="1">
      <c r="A68" s="196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</row>
    <row r="69" spans="1:32" ht="24.95" customHeight="1">
      <c r="A69" s="196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</row>
    <row r="70" spans="1:32" ht="24.95" customHeight="1">
      <c r="A70" s="196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</row>
    <row r="71" spans="1:32" ht="24.95" customHeight="1">
      <c r="A71" s="196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</row>
    <row r="72" spans="1:32" ht="24.95" customHeight="1">
      <c r="A72" s="196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</row>
    <row r="73" spans="1:32" ht="24.95" customHeight="1">
      <c r="A73" s="196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</row>
    <row r="74" spans="1:32" ht="24.95" customHeight="1">
      <c r="A74" s="196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</row>
    <row r="75" spans="1:32" ht="24.95" customHeight="1">
      <c r="A75" s="196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</row>
    <row r="76" spans="1:32" ht="24.95" customHeight="1">
      <c r="A76" s="196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</row>
    <row r="77" spans="1:32" ht="24.95" customHeight="1">
      <c r="A77" s="196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</row>
    <row r="78" spans="1:32" ht="24.95" customHeight="1">
      <c r="A78" s="196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</row>
    <row r="79" spans="1:32" ht="24.95" customHeight="1">
      <c r="A79" s="196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</row>
    <row r="80" spans="1:32" ht="24.95" customHeight="1">
      <c r="A80" s="196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</row>
    <row r="81" spans="1:32" ht="24.95" customHeight="1">
      <c r="A81" s="196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</row>
    <row r="82" spans="1:32" ht="24.95" customHeight="1">
      <c r="A82" s="196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</row>
    <row r="83" spans="1:32" ht="24.95" customHeight="1">
      <c r="A83" s="196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</row>
    <row r="84" spans="1:32" ht="24.95" customHeight="1">
      <c r="A84" s="196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</row>
    <row r="85" spans="1:32" ht="24.95" customHeight="1">
      <c r="A85" s="196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</row>
    <row r="86" spans="1:32" ht="24.95" customHeight="1">
      <c r="A86" s="196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</row>
    <row r="87" spans="1:32" ht="24.95" customHeight="1">
      <c r="A87" s="196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</row>
    <row r="88" spans="1:32" ht="24.95" customHeight="1">
      <c r="A88" s="196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</row>
    <row r="89" spans="1:32" ht="24.95" customHeight="1">
      <c r="A89" s="196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</row>
    <row r="90" spans="1:32" ht="24.95" customHeight="1">
      <c r="A90" s="196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</row>
    <row r="91" spans="1:32" ht="24.95" customHeight="1">
      <c r="A91" s="196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</row>
    <row r="92" spans="1:32" ht="24.95" customHeight="1">
      <c r="A92" s="196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</row>
    <row r="93" spans="1:32" ht="24.95" customHeight="1">
      <c r="A93" s="196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</row>
    <row r="94" spans="1:32" ht="24.95" customHeight="1">
      <c r="A94" s="196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</row>
    <row r="95" spans="1:32" ht="24.95" customHeight="1">
      <c r="A95" s="196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</row>
    <row r="96" spans="1:32" ht="24.95" customHeight="1">
      <c r="A96" s="195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</row>
    <row r="97" spans="1:32" ht="24.95" customHeight="1">
      <c r="A97" s="195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</row>
    <row r="98" spans="1:32" ht="24.95" customHeight="1">
      <c r="A98" s="195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</row>
    <row r="99" spans="1:32" ht="24.95" customHeight="1">
      <c r="A99" s="195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</row>
    <row r="100" spans="1:32" ht="24.95" customHeight="1">
      <c r="A100" s="195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</row>
    <row r="101" spans="1:32" ht="24.95" customHeight="1">
      <c r="A101" s="195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</row>
    <row r="102" spans="1:32" ht="24.95" customHeight="1">
      <c r="A102" s="195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</row>
    <row r="103" spans="1:32" ht="24.95" customHeight="1">
      <c r="A103" s="195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</row>
    <row r="104" spans="1:32" ht="24.95" customHeight="1"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</row>
    <row r="105" spans="1:32" ht="24.95" customHeight="1">
      <c r="A105" s="195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</row>
    <row r="106" spans="1:32" ht="24.95" customHeight="1">
      <c r="A106" s="195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</row>
    <row r="107" spans="1:32" ht="24.95" customHeight="1">
      <c r="A107" s="195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</row>
    <row r="108" spans="1:32" ht="24.95" customHeight="1">
      <c r="A108" s="195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</row>
    <row r="109" spans="1:32" ht="24.95" customHeight="1">
      <c r="A109" s="195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</row>
    <row r="110" spans="1:32" ht="24.95" customHeight="1">
      <c r="A110" s="195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</row>
    <row r="111" spans="1:32" ht="24.95" customHeight="1">
      <c r="A111" s="195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</row>
    <row r="112" spans="1:32" ht="24.95" customHeight="1">
      <c r="A112" s="195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</row>
    <row r="113" spans="1:32" ht="24.95" customHeight="1">
      <c r="A113" s="195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</row>
    <row r="114" spans="1:32" ht="24.95" customHeight="1">
      <c r="A114" s="195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</row>
    <row r="115" spans="1:32" ht="24.95" customHeight="1">
      <c r="A115" s="195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</row>
    <row r="116" spans="1:32" ht="24.95" customHeight="1">
      <c r="A116" s="195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</row>
    <row r="117" spans="1:32" ht="24.95" customHeight="1">
      <c r="A117" s="195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</row>
    <row r="118" spans="1:32" ht="24.95" customHeight="1">
      <c r="A118" s="195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</row>
    <row r="119" spans="1:32" ht="24.95" customHeight="1">
      <c r="A119" s="195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</row>
    <row r="120" spans="1:32" ht="24.95" customHeight="1">
      <c r="A120" s="195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</row>
    <row r="121" spans="1:32" ht="24.95" customHeight="1">
      <c r="A121" s="195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</row>
    <row r="122" spans="1:32" ht="24.95" customHeight="1">
      <c r="A122" s="195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</row>
    <row r="123" spans="1:32" ht="24.95" customHeight="1">
      <c r="A123" s="195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</row>
    <row r="124" spans="1:32" ht="24.95" customHeight="1">
      <c r="A124" s="195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</row>
    <row r="125" spans="1:32" ht="24.95" customHeight="1">
      <c r="A125" s="195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</row>
    <row r="126" spans="1:32" ht="24.95" customHeight="1">
      <c r="A126" s="195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</row>
    <row r="127" spans="1:32" ht="24.95" customHeight="1">
      <c r="A127" s="195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</row>
    <row r="128" spans="1:32" ht="24.95" customHeight="1">
      <c r="A128" s="195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</row>
    <row r="129" spans="1:32" ht="24.95" customHeight="1">
      <c r="A129" s="195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</row>
    <row r="130" spans="1:32" ht="24.95" customHeight="1">
      <c r="A130" s="195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</row>
    <row r="131" spans="1:32" ht="24.95" customHeight="1">
      <c r="A131" s="195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</row>
    <row r="132" spans="1:32" ht="24.95" customHeight="1">
      <c r="A132" s="195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</row>
    <row r="133" spans="1:32" ht="24.95" customHeight="1">
      <c r="A133" s="195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</row>
    <row r="134" spans="1:32" ht="24.95" customHeight="1">
      <c r="A134" s="195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</row>
    <row r="135" spans="1:32" ht="24.95" customHeight="1">
      <c r="A135" s="195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</row>
    <row r="136" spans="1:32" ht="24.95" customHeight="1">
      <c r="A136" s="195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</row>
    <row r="137" spans="1:32" ht="24.95" customHeight="1">
      <c r="A137" s="195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</row>
    <row r="138" spans="1:32" ht="24.95" customHeight="1">
      <c r="A138" s="195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</row>
    <row r="139" spans="1:32" ht="24.95" customHeight="1">
      <c r="A139" s="195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</row>
    <row r="140" spans="1:32" ht="24.95" customHeight="1">
      <c r="A140" s="195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</row>
    <row r="141" spans="1:32" ht="24.95" customHeight="1">
      <c r="A141" s="195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4"/>
    </row>
    <row r="142" spans="1:32" ht="24.95" customHeight="1">
      <c r="A142" s="195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</row>
    <row r="143" spans="1:32" ht="24.95" customHeight="1">
      <c r="A143" s="195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</row>
    <row r="144" spans="1:32" ht="24.95" customHeight="1">
      <c r="A144" s="195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</row>
    <row r="145" spans="1:32" ht="24.95" customHeight="1">
      <c r="A145" s="195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</row>
    <row r="146" spans="1:32" ht="24.95" customHeight="1">
      <c r="A146" s="195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</row>
    <row r="147" spans="1:32" ht="24.95" customHeight="1">
      <c r="A147" s="195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</row>
    <row r="148" spans="1:32" ht="24.95" customHeight="1">
      <c r="A148" s="195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</row>
    <row r="149" spans="1:32" ht="24.95" customHeight="1">
      <c r="A149" s="195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</row>
    <row r="150" spans="1:32" ht="24.95" customHeight="1">
      <c r="A150" s="195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</row>
    <row r="151" spans="1:32" ht="24.95" customHeight="1">
      <c r="A151" s="195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</row>
    <row r="152" spans="1:32" ht="24.95" customHeight="1">
      <c r="A152" s="195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</row>
    <row r="153" spans="1:32" ht="24.95" customHeight="1">
      <c r="A153" s="195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</row>
    <row r="154" spans="1:32" ht="24.95" customHeight="1">
      <c r="A154" s="195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</row>
    <row r="155" spans="1:32" ht="24.95" customHeight="1">
      <c r="A155" s="195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</row>
    <row r="156" spans="1:32" ht="24.95" customHeight="1">
      <c r="A156" s="195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</row>
    <row r="157" spans="1:32" ht="24.95" customHeight="1">
      <c r="A157" s="195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</row>
    <row r="158" spans="1:32" ht="24.95" customHeight="1">
      <c r="A158" s="195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</row>
    <row r="159" spans="1:32" ht="24.95" customHeight="1">
      <c r="A159" s="195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</row>
    <row r="160" spans="1:32" ht="24.95" customHeight="1">
      <c r="A160" s="195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</row>
    <row r="161" spans="1:32" ht="24.95" customHeight="1">
      <c r="A161" s="195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</row>
    <row r="162" spans="1:32" ht="24.95" customHeight="1">
      <c r="A162" s="195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</row>
    <row r="163" spans="1:32" ht="24.95" customHeight="1">
      <c r="A163" s="195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</row>
    <row r="164" spans="1:32" ht="24.95" customHeight="1">
      <c r="A164" s="195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</row>
    <row r="165" spans="1:32" ht="24.95" customHeight="1">
      <c r="A165" s="195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</row>
    <row r="166" spans="1:32" ht="24.95" customHeight="1">
      <c r="A166" s="195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</row>
    <row r="167" spans="1:32" ht="24.95" customHeight="1">
      <c r="A167" s="195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  <c r="AA167" s="194"/>
      <c r="AB167" s="194"/>
      <c r="AC167" s="194"/>
      <c r="AD167" s="194"/>
      <c r="AE167" s="194"/>
      <c r="AF167" s="194"/>
    </row>
    <row r="168" spans="1:32" ht="24.95" customHeight="1">
      <c r="A168" s="195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</row>
    <row r="169" spans="1:32" ht="24.95" customHeight="1">
      <c r="A169" s="195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</row>
    <row r="170" spans="1:32" ht="24.95" customHeight="1">
      <c r="A170" s="195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</row>
    <row r="171" spans="1:32" ht="24.95" customHeight="1">
      <c r="A171" s="195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</row>
    <row r="172" spans="1:32" ht="24.95" customHeight="1">
      <c r="A172" s="195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</row>
    <row r="173" spans="1:32" ht="24.95" customHeight="1">
      <c r="A173" s="195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</row>
    <row r="174" spans="1:32" ht="24.95" customHeight="1">
      <c r="A174" s="195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</row>
    <row r="175" spans="1:32" ht="24.95" customHeight="1">
      <c r="A175" s="195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</row>
    <row r="176" spans="1:32" ht="24.95" customHeight="1">
      <c r="A176" s="195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</row>
    <row r="177" spans="1:32" ht="24.95" customHeight="1">
      <c r="A177" s="195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</row>
    <row r="178" spans="1:32" ht="24.95" customHeight="1">
      <c r="A178" s="195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</row>
    <row r="179" spans="1:32" ht="24.95" customHeight="1">
      <c r="A179" s="195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94"/>
      <c r="AB179" s="194"/>
      <c r="AC179" s="194"/>
      <c r="AD179" s="194"/>
      <c r="AE179" s="194"/>
      <c r="AF179" s="194"/>
    </row>
    <row r="180" spans="1:32" ht="24.95" customHeight="1">
      <c r="A180" s="195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</row>
    <row r="181" spans="1:32" ht="24.95" customHeight="1">
      <c r="A181" s="195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94"/>
      <c r="AE181" s="194"/>
      <c r="AF181" s="194"/>
    </row>
    <row r="182" spans="1:32" ht="24.95" customHeight="1">
      <c r="A182" s="195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  <c r="AE182" s="194"/>
      <c r="AF182" s="194"/>
    </row>
    <row r="183" spans="1:32" ht="24.95" customHeight="1">
      <c r="A183" s="195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</row>
    <row r="184" spans="1:32" ht="24.95" customHeight="1">
      <c r="A184" s="195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4"/>
    </row>
    <row r="185" spans="1:32" ht="24.95" customHeight="1">
      <c r="A185" s="195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  <c r="AE185" s="194"/>
      <c r="AF185" s="194"/>
    </row>
    <row r="186" spans="1:32" ht="24.95" customHeight="1">
      <c r="A186" s="195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</row>
    <row r="187" spans="1:32" ht="24.95" customHeight="1">
      <c r="A187" s="195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</row>
    <row r="188" spans="1:32" ht="24.95" customHeight="1">
      <c r="A188" s="195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</row>
    <row r="189" spans="1:32" ht="24.95" customHeight="1">
      <c r="A189" s="195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</row>
    <row r="190" spans="1:32" ht="24.95" customHeight="1">
      <c r="A190" s="195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</row>
    <row r="191" spans="1:32" ht="24.95" customHeight="1">
      <c r="A191" s="195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</row>
    <row r="192" spans="1:32" ht="24.95" customHeight="1">
      <c r="A192" s="195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</row>
    <row r="193" spans="1:32" ht="24.95" customHeight="1">
      <c r="A193" s="195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</row>
    <row r="194" spans="1:32" ht="24.95" customHeight="1">
      <c r="A194" s="195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</row>
    <row r="195" spans="1:32" ht="24.95" customHeight="1">
      <c r="A195" s="195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</row>
    <row r="196" spans="1:32" ht="24.95" customHeight="1">
      <c r="A196" s="195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</row>
    <row r="197" spans="1:32" ht="24.95" customHeight="1">
      <c r="A197" s="195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  <c r="AA197" s="194"/>
      <c r="AB197" s="194"/>
      <c r="AC197" s="194"/>
      <c r="AD197" s="194"/>
      <c r="AE197" s="194"/>
      <c r="AF197" s="194"/>
    </row>
    <row r="198" spans="1:32" ht="24.95" customHeight="1">
      <c r="A198" s="195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</row>
    <row r="199" spans="1:32" ht="24.95" customHeight="1">
      <c r="A199" s="195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</row>
    <row r="200" spans="1:32" ht="24.95" customHeight="1">
      <c r="A200" s="195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</row>
    <row r="201" spans="1:32" ht="24.95" customHeight="1">
      <c r="A201" s="195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</row>
    <row r="202" spans="1:32" ht="24.95" customHeight="1">
      <c r="A202" s="195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</row>
    <row r="203" spans="1:32" ht="24.95" customHeight="1">
      <c r="A203" s="195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</row>
    <row r="204" spans="1:32" ht="24.95" customHeight="1">
      <c r="A204" s="195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</row>
    <row r="205" spans="1:32" ht="24.95" customHeight="1">
      <c r="A205" s="195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</row>
    <row r="206" spans="1:32" ht="24.95" customHeight="1">
      <c r="A206" s="195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</row>
    <row r="207" spans="1:32" ht="24.95" customHeight="1">
      <c r="A207" s="195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</row>
    <row r="208" spans="1:32" ht="24.95" customHeight="1">
      <c r="A208" s="195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</row>
    <row r="209" spans="1:32" ht="24.95" customHeight="1">
      <c r="A209" s="195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</row>
    <row r="210" spans="1:32" ht="24.95" customHeight="1">
      <c r="A210" s="195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</row>
    <row r="211" spans="1:32" ht="24.95" customHeight="1">
      <c r="A211" s="195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</row>
    <row r="212" spans="1:32" ht="24.95" customHeight="1">
      <c r="A212" s="195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</row>
    <row r="213" spans="1:32" ht="24.95" customHeight="1">
      <c r="A213" s="195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</row>
    <row r="214" spans="1:32" ht="24.95" customHeight="1">
      <c r="A214" s="195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</row>
    <row r="215" spans="1:32" ht="24.95" customHeight="1">
      <c r="A215" s="195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  <c r="AE215" s="194"/>
      <c r="AF215" s="194"/>
    </row>
    <row r="216" spans="1:32" ht="24.95" customHeight="1">
      <c r="A216" s="195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</row>
    <row r="217" spans="1:32" ht="24.95" customHeight="1">
      <c r="A217" s="195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  <c r="AE217" s="194"/>
      <c r="AF217" s="194"/>
    </row>
    <row r="218" spans="1:32" ht="24.95" customHeight="1">
      <c r="A218" s="195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</row>
    <row r="219" spans="1:32" ht="24.95" customHeight="1">
      <c r="A219" s="195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</row>
    <row r="220" spans="1:32" ht="24.95" customHeight="1">
      <c r="A220" s="195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</row>
    <row r="221" spans="1:32" ht="24.95" customHeight="1">
      <c r="A221" s="195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  <c r="AE221" s="194"/>
      <c r="AF221" s="194"/>
    </row>
    <row r="222" spans="1:32" ht="24.95" customHeight="1">
      <c r="A222" s="195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</row>
    <row r="223" spans="1:32" ht="24.95" customHeight="1">
      <c r="A223" s="195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</row>
    <row r="224" spans="1:32" ht="24.95" customHeight="1">
      <c r="A224" s="195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</row>
    <row r="225" spans="1:32" ht="24.95" customHeight="1">
      <c r="A225" s="195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</row>
    <row r="226" spans="1:32" ht="24.95" customHeight="1">
      <c r="A226" s="195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</row>
    <row r="227" spans="1:32" ht="24.95" customHeight="1">
      <c r="A227" s="195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</row>
    <row r="228" spans="1:32" ht="24.95" customHeight="1">
      <c r="A228" s="195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</row>
    <row r="229" spans="1:32" ht="24.95" customHeight="1">
      <c r="A229" s="195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</row>
    <row r="230" spans="1:32" ht="24.95" customHeight="1">
      <c r="A230" s="195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</row>
    <row r="231" spans="1:32" ht="24.95" customHeight="1">
      <c r="A231" s="195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  <c r="AE231" s="194"/>
      <c r="AF231" s="194"/>
    </row>
    <row r="232" spans="1:32" ht="24.95" customHeight="1">
      <c r="A232" s="195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  <c r="AE232" s="194"/>
      <c r="AF232" s="194"/>
    </row>
    <row r="233" spans="1:32" ht="24.95" customHeight="1">
      <c r="A233" s="195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  <c r="AE233" s="194"/>
      <c r="AF233" s="194"/>
    </row>
    <row r="234" spans="1:32" ht="24.95" customHeight="1">
      <c r="A234" s="195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  <c r="AE234" s="194"/>
      <c r="AF234" s="194"/>
    </row>
    <row r="235" spans="1:32" ht="24.95" customHeight="1">
      <c r="A235" s="195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94"/>
      <c r="AB235" s="194"/>
      <c r="AC235" s="194"/>
      <c r="AD235" s="194"/>
      <c r="AE235" s="194"/>
      <c r="AF235" s="194"/>
    </row>
    <row r="236" spans="1:32" ht="24.95" customHeight="1">
      <c r="A236" s="195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  <c r="AA236" s="194"/>
      <c r="AB236" s="194"/>
      <c r="AC236" s="194"/>
      <c r="AD236" s="194"/>
      <c r="AE236" s="194"/>
      <c r="AF236" s="194"/>
    </row>
    <row r="237" spans="1:32" ht="24.95" customHeight="1">
      <c r="A237" s="195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  <c r="AA237" s="194"/>
      <c r="AB237" s="194"/>
      <c r="AC237" s="194"/>
      <c r="AD237" s="194"/>
      <c r="AE237" s="194"/>
      <c r="AF237" s="194"/>
    </row>
    <row r="238" spans="1:32" ht="24.95" customHeight="1">
      <c r="A238" s="195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  <c r="AA238" s="194"/>
      <c r="AB238" s="194"/>
      <c r="AC238" s="194"/>
      <c r="AD238" s="194"/>
      <c r="AE238" s="194"/>
      <c r="AF238" s="194"/>
    </row>
    <row r="239" spans="1:32" ht="24.95" customHeight="1">
      <c r="A239" s="195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94"/>
      <c r="AB239" s="194"/>
      <c r="AC239" s="194"/>
      <c r="AD239" s="194"/>
      <c r="AE239" s="194"/>
      <c r="AF239" s="194"/>
    </row>
    <row r="240" spans="1:32" ht="24.95" customHeight="1">
      <c r="A240" s="195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</row>
    <row r="241" spans="1:32" ht="24.95" customHeight="1">
      <c r="A241" s="195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94"/>
      <c r="AB241" s="194"/>
      <c r="AC241" s="194"/>
      <c r="AD241" s="194"/>
      <c r="AE241" s="194"/>
      <c r="AF241" s="194"/>
    </row>
    <row r="242" spans="1:32" ht="24.95" customHeight="1">
      <c r="A242" s="195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  <c r="AA242" s="194"/>
      <c r="AB242" s="194"/>
      <c r="AC242" s="194"/>
      <c r="AD242" s="194"/>
      <c r="AE242" s="194"/>
      <c r="AF242" s="194"/>
    </row>
    <row r="243" spans="1:32" ht="24.95" customHeight="1">
      <c r="A243" s="195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94"/>
      <c r="AB243" s="194"/>
      <c r="AC243" s="194"/>
      <c r="AD243" s="194"/>
      <c r="AE243" s="194"/>
      <c r="AF243" s="194"/>
    </row>
    <row r="244" spans="1:32" ht="24.95" customHeight="1">
      <c r="A244" s="195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  <c r="AE244" s="194"/>
      <c r="AF244" s="194"/>
    </row>
    <row r="245" spans="1:32" ht="24.95" customHeight="1">
      <c r="A245" s="195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</row>
    <row r="246" spans="1:32" ht="24.95" customHeight="1">
      <c r="A246" s="195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</row>
    <row r="247" spans="1:32" ht="24.95" customHeight="1">
      <c r="A247" s="195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</row>
    <row r="248" spans="1:32" ht="24.95" customHeight="1">
      <c r="A248" s="195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</row>
    <row r="249" spans="1:32" ht="24.95" customHeight="1">
      <c r="A249" s="195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  <c r="AE249" s="194"/>
      <c r="AF249" s="194"/>
    </row>
    <row r="250" spans="1:32" ht="24.95" customHeight="1">
      <c r="A250" s="195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  <c r="AE250" s="194"/>
      <c r="AF250" s="194"/>
    </row>
    <row r="251" spans="1:32" ht="24.95" customHeight="1">
      <c r="A251" s="195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  <c r="AE251" s="194"/>
      <c r="AF251" s="194"/>
    </row>
    <row r="252" spans="1:32" ht="24.95" customHeight="1">
      <c r="A252" s="195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194"/>
      <c r="AF252" s="194"/>
    </row>
    <row r="253" spans="1:32" ht="24.95" customHeight="1">
      <c r="A253" s="195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  <c r="AA253" s="194"/>
      <c r="AB253" s="194"/>
      <c r="AC253" s="194"/>
      <c r="AD253" s="194"/>
      <c r="AE253" s="194"/>
      <c r="AF253" s="194"/>
    </row>
    <row r="254" spans="1:32" ht="24.95" customHeight="1">
      <c r="A254" s="195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  <c r="AA254" s="194"/>
      <c r="AB254" s="194"/>
      <c r="AC254" s="194"/>
      <c r="AD254" s="194"/>
      <c r="AE254" s="194"/>
      <c r="AF254" s="194"/>
    </row>
    <row r="255" spans="1:32" ht="24.95" customHeight="1">
      <c r="A255" s="195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94"/>
      <c r="AB255" s="194"/>
      <c r="AC255" s="194"/>
      <c r="AD255" s="194"/>
      <c r="AE255" s="194"/>
      <c r="AF255" s="194"/>
    </row>
    <row r="256" spans="1:32" ht="24.95" customHeight="1">
      <c r="A256" s="195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  <c r="AE256" s="194"/>
      <c r="AF256" s="194"/>
    </row>
    <row r="257" spans="1:32" ht="24.95" customHeight="1">
      <c r="A257" s="195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  <c r="AA257" s="194"/>
      <c r="AB257" s="194"/>
      <c r="AC257" s="194"/>
      <c r="AD257" s="194"/>
      <c r="AE257" s="194"/>
      <c r="AF257" s="194"/>
    </row>
    <row r="258" spans="1:32" ht="24.95" customHeight="1">
      <c r="A258" s="195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</row>
    <row r="259" spans="1:32" ht="24.95" customHeight="1">
      <c r="A259" s="195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</row>
    <row r="260" spans="1:32" ht="24.95" customHeight="1">
      <c r="A260" s="195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</row>
    <row r="261" spans="1:32" ht="24.95" customHeight="1">
      <c r="A261" s="195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</row>
    <row r="262" spans="1:32" ht="24.95" customHeight="1">
      <c r="A262" s="195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</row>
    <row r="263" spans="1:32" ht="24.95" customHeight="1">
      <c r="A263" s="195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</row>
    <row r="264" spans="1:32" ht="24.95" customHeight="1">
      <c r="A264" s="195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</row>
    <row r="265" spans="1:32" ht="24.95" customHeight="1">
      <c r="A265" s="195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</row>
    <row r="266" spans="1:32" ht="24.95" customHeight="1">
      <c r="A266" s="195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</row>
    <row r="267" spans="1:32" ht="24.95" customHeight="1">
      <c r="A267" s="195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</row>
    <row r="268" spans="1:32" ht="24.95" customHeight="1">
      <c r="A268" s="195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</row>
    <row r="269" spans="1:32" ht="24.95" customHeight="1">
      <c r="A269" s="195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</row>
    <row r="270" spans="1:32" ht="24.95" customHeight="1">
      <c r="A270" s="195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</row>
    <row r="271" spans="1:32" ht="24.95" customHeight="1">
      <c r="A271" s="195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</row>
    <row r="272" spans="1:32" ht="24.95" customHeight="1">
      <c r="A272" s="195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</row>
    <row r="273" spans="1:32" ht="24.95" customHeight="1">
      <c r="A273" s="195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</row>
    <row r="274" spans="1:32" ht="24.95" customHeight="1">
      <c r="A274" s="195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</row>
    <row r="275" spans="1:32" ht="24.95" customHeight="1">
      <c r="A275" s="195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</row>
    <row r="276" spans="1:32" ht="24.95" customHeight="1">
      <c r="A276" s="195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</row>
    <row r="277" spans="1:32" ht="24.95" customHeight="1">
      <c r="A277" s="195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</row>
    <row r="278" spans="1:32" ht="24.95" customHeight="1">
      <c r="A278" s="195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</row>
    <row r="279" spans="1:32" ht="24.95" customHeight="1">
      <c r="A279" s="195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</row>
    <row r="280" spans="1:32" ht="24.95" customHeight="1">
      <c r="A280" s="195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</row>
    <row r="281" spans="1:32" ht="24.95" customHeight="1">
      <c r="A281" s="195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</row>
    <row r="282" spans="1:32" ht="24.95" customHeight="1">
      <c r="A282" s="195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</row>
    <row r="283" spans="1:32" ht="24.95" customHeight="1">
      <c r="A283" s="195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</row>
    <row r="284" spans="1:32" ht="24.95" customHeight="1">
      <c r="A284" s="195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</row>
    <row r="285" spans="1:32" ht="24.95" customHeight="1">
      <c r="A285" s="195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</row>
    <row r="286" spans="1:32" ht="24.95" customHeight="1">
      <c r="A286" s="195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</row>
    <row r="287" spans="1:32" ht="24.95" customHeight="1">
      <c r="A287" s="195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</row>
    <row r="288" spans="1:32" ht="24.95" customHeight="1">
      <c r="A288" s="195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</row>
    <row r="289" spans="1:32" ht="24.95" customHeight="1">
      <c r="A289" s="195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</row>
    <row r="290" spans="1:32" ht="24.95" customHeight="1">
      <c r="A290" s="195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</row>
    <row r="291" spans="1:32" ht="24.95" customHeight="1">
      <c r="A291" s="195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  <c r="AE291" s="194"/>
      <c r="AF291" s="194"/>
    </row>
    <row r="292" spans="1:32" ht="24.95" customHeight="1">
      <c r="A292" s="195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</row>
    <row r="293" spans="1:32" ht="24.95" customHeight="1">
      <c r="A293" s="195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</row>
    <row r="294" spans="1:32" ht="24.95" customHeight="1">
      <c r="A294" s="195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</row>
    <row r="295" spans="1:32" ht="24.95" customHeight="1">
      <c r="A295" s="195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  <c r="AE295" s="194"/>
      <c r="AF295" s="194"/>
    </row>
    <row r="296" spans="1:32" ht="24.95" customHeight="1">
      <c r="A296" s="195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  <c r="AE296" s="194"/>
      <c r="AF296" s="194"/>
    </row>
    <row r="297" spans="1:32" ht="24.95" customHeight="1">
      <c r="A297" s="195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  <c r="AE297" s="194"/>
      <c r="AF297" s="194"/>
    </row>
    <row r="298" spans="1:32" ht="24.95" customHeight="1">
      <c r="A298" s="195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</row>
    <row r="299" spans="1:32" ht="24.95" customHeight="1">
      <c r="A299" s="195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  <c r="AE299" s="194"/>
      <c r="AF299" s="194"/>
    </row>
    <row r="300" spans="1:32" ht="24.95" customHeight="1">
      <c r="A300" s="195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</row>
    <row r="301" spans="1:32" ht="24.95" customHeight="1">
      <c r="A301" s="195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</row>
    <row r="302" spans="1:32" ht="24.95" customHeight="1">
      <c r="A302" s="195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</row>
    <row r="303" spans="1:32" ht="24.95" customHeight="1">
      <c r="A303" s="195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</row>
    <row r="304" spans="1:32" ht="24.95" customHeight="1">
      <c r="A304" s="195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</row>
    <row r="305" spans="1:32" ht="24.95" customHeight="1">
      <c r="A305" s="195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  <c r="AA305" s="194"/>
      <c r="AB305" s="194"/>
      <c r="AC305" s="194"/>
      <c r="AD305" s="194"/>
      <c r="AE305" s="194"/>
      <c r="AF305" s="194"/>
    </row>
    <row r="306" spans="1:32" ht="24.95" customHeight="1">
      <c r="A306" s="195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  <c r="AE306" s="194"/>
      <c r="AF306" s="194"/>
    </row>
    <row r="307" spans="1:32" ht="24.95" customHeight="1">
      <c r="A307" s="195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  <c r="AA307" s="194"/>
      <c r="AB307" s="194"/>
      <c r="AC307" s="194"/>
      <c r="AD307" s="194"/>
      <c r="AE307" s="194"/>
      <c r="AF307" s="194"/>
    </row>
    <row r="308" spans="1:32" ht="24.95" customHeight="1">
      <c r="A308" s="195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  <c r="AA308" s="194"/>
      <c r="AB308" s="194"/>
      <c r="AC308" s="194"/>
      <c r="AD308" s="194"/>
      <c r="AE308" s="194"/>
      <c r="AF308" s="194"/>
    </row>
    <row r="309" spans="1:32" ht="24.95" customHeight="1">
      <c r="A309" s="195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  <c r="AE309" s="194"/>
      <c r="AF309" s="194"/>
    </row>
    <row r="310" spans="1:32" ht="24.95" customHeight="1">
      <c r="A310" s="195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  <c r="AE310" s="194"/>
      <c r="AF310" s="194"/>
    </row>
    <row r="311" spans="1:32" ht="24.95" customHeight="1">
      <c r="A311" s="195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  <c r="AE311" s="194"/>
      <c r="AF311" s="194"/>
    </row>
    <row r="312" spans="1:32" ht="24.95" customHeight="1">
      <c r="A312" s="195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</row>
    <row r="313" spans="1:32" ht="24.95" customHeight="1">
      <c r="A313" s="195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</row>
    <row r="314" spans="1:32" ht="24.95" customHeight="1">
      <c r="A314" s="195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</row>
    <row r="315" spans="1:32" ht="24.95" customHeight="1">
      <c r="A315" s="195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</row>
    <row r="316" spans="1:32" ht="24.95" customHeight="1">
      <c r="A316" s="195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</row>
    <row r="317" spans="1:32" ht="24.95" customHeight="1">
      <c r="A317" s="195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</row>
    <row r="318" spans="1:32" ht="24.95" customHeight="1">
      <c r="A318" s="195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</row>
    <row r="319" spans="1:32" ht="24.95" customHeight="1">
      <c r="A319" s="195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</row>
    <row r="320" spans="1:32" ht="24.95" customHeight="1">
      <c r="A320" s="195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</row>
    <row r="321" spans="1:32" ht="24.95" customHeight="1">
      <c r="A321" s="195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</row>
    <row r="322" spans="1:32" ht="24.95" customHeight="1">
      <c r="A322" s="195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  <c r="AE322" s="194"/>
      <c r="AF322" s="194"/>
    </row>
    <row r="323" spans="1:32" ht="24.95" customHeight="1">
      <c r="A323" s="195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</row>
    <row r="324" spans="1:32" ht="24.95" customHeight="1">
      <c r="A324" s="195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4"/>
    </row>
    <row r="325" spans="1:32" ht="24.95" customHeight="1">
      <c r="A325" s="195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  <c r="AE325" s="194"/>
      <c r="AF325" s="194"/>
    </row>
    <row r="326" spans="1:32" ht="24.95" customHeight="1">
      <c r="A326" s="195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</row>
    <row r="327" spans="1:32" ht="24.95" customHeight="1">
      <c r="A327" s="195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  <c r="AE327" s="194"/>
      <c r="AF327" s="194"/>
    </row>
    <row r="328" spans="1:32" ht="24.95" customHeight="1">
      <c r="A328" s="195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</row>
    <row r="329" spans="1:32" ht="24.95" customHeight="1">
      <c r="A329" s="195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</row>
    <row r="330" spans="1:32" ht="24.95" customHeight="1">
      <c r="A330" s="195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</row>
    <row r="331" spans="1:32" ht="24.95" customHeight="1">
      <c r="A331" s="195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</row>
    <row r="332" spans="1:32" ht="24.95" customHeight="1">
      <c r="A332" s="195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</row>
    <row r="333" spans="1:32" ht="24.95" customHeight="1">
      <c r="A333" s="195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</row>
    <row r="334" spans="1:32" ht="24.95" customHeight="1">
      <c r="A334" s="195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</row>
    <row r="335" spans="1:32" ht="24.95" customHeight="1">
      <c r="A335" s="195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</row>
    <row r="336" spans="1:32" ht="24.95" customHeight="1">
      <c r="A336" s="195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</row>
    <row r="337" spans="1:32" ht="24.95" customHeight="1">
      <c r="A337" s="195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</row>
    <row r="338" spans="1:32" ht="24.95" customHeight="1">
      <c r="A338" s="195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</row>
    <row r="339" spans="1:32" ht="24.95" customHeight="1">
      <c r="A339" s="195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  <c r="AE339" s="194"/>
      <c r="AF339" s="194"/>
    </row>
    <row r="340" spans="1:32" ht="24.95" customHeight="1">
      <c r="A340" s="195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  <c r="AE340" s="194"/>
      <c r="AF340" s="194"/>
    </row>
    <row r="341" spans="1:32" ht="24.95" customHeight="1">
      <c r="A341" s="195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  <c r="AA341" s="194"/>
      <c r="AB341" s="194"/>
      <c r="AC341" s="194"/>
      <c r="AD341" s="194"/>
      <c r="AE341" s="194"/>
      <c r="AF341" s="194"/>
    </row>
    <row r="342" spans="1:32" ht="24.95" customHeight="1">
      <c r="A342" s="195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</row>
    <row r="343" spans="1:32" ht="24.95" customHeight="1">
      <c r="A343" s="195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  <c r="AE343" s="194"/>
      <c r="AF343" s="194"/>
    </row>
    <row r="344" spans="1:32" ht="24.95" customHeight="1">
      <c r="A344" s="195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  <c r="AE344" s="194"/>
      <c r="AF344" s="194"/>
    </row>
    <row r="345" spans="1:32" ht="24.95" customHeight="1">
      <c r="A345" s="195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  <c r="AE345" s="194"/>
      <c r="AF345" s="194"/>
    </row>
    <row r="346" spans="1:32" ht="24.95" customHeight="1">
      <c r="A346" s="195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</row>
    <row r="347" spans="1:32" ht="24.95" customHeight="1">
      <c r="A347" s="195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</row>
    <row r="348" spans="1:32" ht="24.95" customHeight="1">
      <c r="A348" s="195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</row>
    <row r="349" spans="1:32" ht="24.95" customHeight="1">
      <c r="A349" s="195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</row>
    <row r="350" spans="1:32" ht="24.95" customHeight="1">
      <c r="A350" s="195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</row>
    <row r="351" spans="1:32" ht="24.95" customHeight="1">
      <c r="A351" s="195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</row>
    <row r="352" spans="1:32" ht="24.95" customHeight="1">
      <c r="A352" s="195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</row>
    <row r="353" spans="1:32" ht="24.95" customHeight="1">
      <c r="A353" s="195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</row>
    <row r="354" spans="1:32" ht="24.95" customHeight="1">
      <c r="A354" s="195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194"/>
      <c r="AB354" s="194"/>
      <c r="AC354" s="194"/>
      <c r="AD354" s="194"/>
      <c r="AE354" s="194"/>
      <c r="AF354" s="194"/>
    </row>
    <row r="355" spans="1:32" ht="24.95" customHeight="1">
      <c r="A355" s="195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194"/>
      <c r="AB355" s="194"/>
      <c r="AC355" s="194"/>
      <c r="AD355" s="194"/>
      <c r="AE355" s="194"/>
      <c r="AF355" s="194"/>
    </row>
    <row r="356" spans="1:32" ht="24.95" customHeight="1">
      <c r="A356" s="195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</row>
    <row r="357" spans="1:32" ht="24.95" customHeight="1">
      <c r="A357" s="195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</row>
    <row r="358" spans="1:32" ht="24.95" customHeight="1">
      <c r="A358" s="195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</row>
    <row r="359" spans="1:32" ht="24.95" customHeight="1">
      <c r="A359" s="195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</row>
    <row r="360" spans="1:32" ht="24.95" customHeight="1">
      <c r="A360" s="195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</row>
    <row r="361" spans="1:32" ht="24.95" customHeight="1">
      <c r="A361" s="195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</row>
    <row r="362" spans="1:32" ht="24.95" customHeight="1">
      <c r="A362" s="195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</row>
    <row r="363" spans="1:32" ht="24.95" customHeight="1">
      <c r="A363" s="195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</row>
    <row r="364" spans="1:32" ht="24.95" customHeight="1">
      <c r="A364" s="195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</row>
    <row r="365" spans="1:32" ht="24.95" customHeight="1">
      <c r="A365" s="195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</row>
    <row r="366" spans="1:32" ht="24.95" customHeight="1">
      <c r="A366" s="195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</row>
    <row r="367" spans="1:32" ht="24.95" customHeight="1">
      <c r="A367" s="195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</row>
    <row r="368" spans="1:32" ht="24.95" customHeight="1">
      <c r="A368" s="195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</row>
    <row r="369" spans="1:32" ht="24.95" customHeight="1">
      <c r="A369" s="195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</row>
    <row r="370" spans="1:32" ht="24.95" customHeight="1">
      <c r="A370" s="195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</row>
    <row r="371" spans="1:32" ht="24.95" customHeight="1">
      <c r="A371" s="195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</row>
    <row r="372" spans="1:32" ht="24.95" customHeight="1">
      <c r="A372" s="195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</row>
    <row r="373" spans="1:32" ht="24.95" customHeight="1">
      <c r="A373" s="195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</row>
    <row r="374" spans="1:32" ht="24.95" customHeight="1">
      <c r="A374" s="195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</row>
    <row r="375" spans="1:32" ht="24.95" customHeight="1">
      <c r="A375" s="195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</row>
    <row r="376" spans="1:32" ht="24.95" customHeight="1">
      <c r="A376" s="195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</row>
    <row r="377" spans="1:32" ht="24.95" customHeight="1">
      <c r="A377" s="195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</row>
    <row r="378" spans="1:32" ht="24.95" customHeight="1">
      <c r="A378" s="195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</row>
    <row r="379" spans="1:32" ht="24.95" customHeight="1">
      <c r="A379" s="195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</row>
    <row r="380" spans="1:32" ht="24.95" customHeight="1">
      <c r="A380" s="195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</row>
    <row r="381" spans="1:32" ht="24.95" customHeight="1">
      <c r="A381" s="195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</row>
    <row r="382" spans="1:32" ht="24.95" customHeight="1">
      <c r="A382" s="195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</row>
    <row r="383" spans="1:32" ht="24.95" customHeight="1">
      <c r="A383" s="195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</row>
    <row r="384" spans="1:32" ht="24.95" customHeight="1">
      <c r="A384" s="195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</row>
    <row r="385" spans="1:32" ht="24.95" customHeight="1">
      <c r="A385" s="195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</row>
    <row r="386" spans="1:32" ht="24.95" customHeight="1">
      <c r="A386" s="195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</row>
    <row r="387" spans="1:32" ht="24.95" customHeight="1">
      <c r="A387" s="195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</row>
    <row r="388" spans="1:32" ht="24.95" customHeight="1">
      <c r="A388" s="195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</row>
    <row r="389" spans="1:32" ht="24.95" customHeight="1">
      <c r="A389" s="195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  <c r="AE389" s="194"/>
      <c r="AF389" s="194"/>
    </row>
    <row r="390" spans="1:32" ht="24.95" customHeight="1">
      <c r="A390" s="195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  <c r="AE390" s="194"/>
      <c r="AF390" s="194"/>
    </row>
    <row r="391" spans="1:32" ht="24.95" customHeight="1">
      <c r="A391" s="195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</row>
    <row r="392" spans="1:32" ht="24.95" customHeight="1">
      <c r="A392" s="195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</row>
    <row r="393" spans="1:32" ht="24.95" customHeight="1">
      <c r="A393" s="195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  <c r="AE393" s="194"/>
      <c r="AF393" s="194"/>
    </row>
    <row r="394" spans="1:32" ht="24.95" customHeight="1">
      <c r="A394" s="195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</row>
    <row r="395" spans="1:32" ht="24.95" customHeight="1">
      <c r="A395" s="195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</row>
    <row r="396" spans="1:32" ht="24.95" customHeight="1">
      <c r="A396" s="195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</row>
    <row r="397" spans="1:32" ht="24.95" customHeight="1">
      <c r="A397" s="195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</row>
    <row r="398" spans="1:32" ht="24.95" customHeight="1">
      <c r="A398" s="195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</row>
    <row r="399" spans="1:32" ht="24.95" customHeight="1">
      <c r="A399" s="195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</row>
    <row r="400" spans="1:32" ht="24.95" customHeight="1">
      <c r="A400" s="195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</row>
    <row r="401" spans="1:32" ht="24.95" customHeight="1">
      <c r="A401" s="195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</row>
    <row r="402" spans="1:32" ht="24.95" customHeight="1">
      <c r="A402" s="195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</row>
    <row r="403" spans="1:32" ht="24.95" customHeight="1">
      <c r="A403" s="195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</row>
    <row r="404" spans="1:32" ht="24.95" customHeight="1">
      <c r="A404" s="195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</row>
    <row r="405" spans="1:32" ht="24.95" customHeight="1">
      <c r="A405" s="195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</row>
    <row r="406" spans="1:32" ht="24.95" customHeight="1">
      <c r="A406" s="195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</row>
    <row r="407" spans="1:32" ht="24.95" customHeight="1">
      <c r="A407" s="195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</row>
    <row r="408" spans="1:32" ht="24.95" customHeight="1">
      <c r="A408" s="195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</row>
    <row r="409" spans="1:32" ht="24.95" customHeight="1">
      <c r="A409" s="195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  <c r="AE409" s="194"/>
      <c r="AF409" s="194"/>
    </row>
    <row r="410" spans="1:32" ht="24.95" customHeight="1">
      <c r="A410" s="195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</row>
    <row r="411" spans="1:32" ht="24.95" customHeight="1">
      <c r="A411" s="195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  <c r="AE411" s="194"/>
      <c r="AF411" s="194"/>
    </row>
    <row r="412" spans="1:32" ht="24.95" customHeight="1">
      <c r="A412" s="195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</row>
    <row r="413" spans="1:32" ht="24.95" customHeight="1">
      <c r="A413" s="195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</row>
    <row r="414" spans="1:32" ht="24.95" customHeight="1">
      <c r="A414" s="195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</row>
    <row r="415" spans="1:32" ht="24.95" customHeight="1">
      <c r="A415" s="195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</row>
    <row r="416" spans="1:32" ht="24.95" customHeight="1">
      <c r="A416" s="195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</row>
    <row r="417" spans="1:32" ht="24.95" customHeight="1">
      <c r="A417" s="195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  <c r="AE417" s="194"/>
      <c r="AF417" s="194"/>
    </row>
    <row r="418" spans="1:32" ht="24.95" customHeight="1">
      <c r="A418" s="195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  <c r="AE418" s="194"/>
      <c r="AF418" s="194"/>
    </row>
    <row r="419" spans="1:32" ht="24.95" customHeight="1">
      <c r="A419" s="195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  <c r="AD419" s="194"/>
      <c r="AE419" s="194"/>
      <c r="AF419" s="194"/>
    </row>
    <row r="420" spans="1:32" ht="24.95" customHeight="1">
      <c r="A420" s="195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  <c r="AE420" s="194"/>
      <c r="AF420" s="194"/>
    </row>
    <row r="421" spans="1:32" ht="24.95" customHeight="1">
      <c r="A421" s="195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  <c r="AA421" s="194"/>
      <c r="AB421" s="194"/>
      <c r="AC421" s="194"/>
      <c r="AD421" s="194"/>
      <c r="AE421" s="194"/>
      <c r="AF421" s="194"/>
    </row>
    <row r="422" spans="1:32" ht="24.95" customHeight="1">
      <c r="A422" s="195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</row>
    <row r="423" spans="1:32" ht="24.95" customHeight="1">
      <c r="A423" s="195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  <c r="AA423" s="194"/>
      <c r="AB423" s="194"/>
      <c r="AC423" s="194"/>
      <c r="AD423" s="194"/>
      <c r="AE423" s="194"/>
      <c r="AF423" s="194"/>
    </row>
    <row r="424" spans="1:32" ht="24.95" customHeight="1">
      <c r="A424" s="195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</row>
    <row r="425" spans="1:32" ht="24.95" customHeight="1">
      <c r="A425" s="195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  <c r="AA425" s="194"/>
      <c r="AB425" s="194"/>
      <c r="AC425" s="194"/>
      <c r="AD425" s="194"/>
      <c r="AE425" s="194"/>
      <c r="AF425" s="194"/>
    </row>
    <row r="426" spans="1:32" ht="24.95" customHeight="1">
      <c r="A426" s="195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</row>
    <row r="427" spans="1:32" ht="24.95" customHeight="1">
      <c r="A427" s="195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</row>
    <row r="428" spans="1:32" ht="24.95" customHeight="1">
      <c r="A428" s="195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</row>
    <row r="429" spans="1:32" ht="24.95" customHeight="1">
      <c r="A429" s="195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</row>
    <row r="430" spans="1:32" ht="24.95" customHeight="1">
      <c r="A430" s="195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</row>
    <row r="431" spans="1:32" ht="24.95" customHeight="1">
      <c r="A431" s="195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  <c r="AA431" s="194"/>
      <c r="AB431" s="194"/>
      <c r="AC431" s="194"/>
      <c r="AD431" s="194"/>
      <c r="AE431" s="194"/>
      <c r="AF431" s="194"/>
    </row>
    <row r="432" spans="1:32" ht="24.95" customHeight="1">
      <c r="A432" s="195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  <c r="AA432" s="194"/>
      <c r="AB432" s="194"/>
      <c r="AC432" s="194"/>
      <c r="AD432" s="194"/>
      <c r="AE432" s="194"/>
      <c r="AF432" s="194"/>
    </row>
    <row r="433" spans="1:32" ht="24.95" customHeight="1">
      <c r="A433" s="195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  <c r="AA433" s="194"/>
      <c r="AB433" s="194"/>
      <c r="AC433" s="194"/>
      <c r="AD433" s="194"/>
      <c r="AE433" s="194"/>
      <c r="AF433" s="194"/>
    </row>
    <row r="434" spans="1:32" ht="24.95" customHeight="1">
      <c r="A434" s="195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  <c r="AA434" s="194"/>
      <c r="AB434" s="194"/>
      <c r="AC434" s="194"/>
      <c r="AD434" s="194"/>
      <c r="AE434" s="194"/>
      <c r="AF434" s="194"/>
    </row>
    <row r="435" spans="1:32" ht="24.95" customHeight="1">
      <c r="A435" s="195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</row>
    <row r="436" spans="1:32" ht="24.95" customHeight="1">
      <c r="A436" s="195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A436" s="194"/>
      <c r="AB436" s="194"/>
      <c r="AC436" s="194"/>
      <c r="AD436" s="194"/>
      <c r="AE436" s="194"/>
      <c r="AF436" s="194"/>
    </row>
    <row r="437" spans="1:32" ht="24.95" customHeight="1">
      <c r="A437" s="195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  <c r="AE437" s="194"/>
      <c r="AF437" s="194"/>
    </row>
    <row r="438" spans="1:32" ht="24.95" customHeight="1">
      <c r="A438" s="195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</row>
    <row r="439" spans="1:32" ht="24.95" customHeight="1">
      <c r="A439" s="195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</row>
    <row r="440" spans="1:32" ht="24.95" customHeight="1">
      <c r="A440" s="195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</row>
    <row r="441" spans="1:32" ht="24.95" customHeight="1">
      <c r="A441" s="195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</row>
    <row r="442" spans="1:32" ht="24.95" customHeight="1">
      <c r="A442" s="195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</row>
    <row r="443" spans="1:32" ht="24.95" customHeight="1">
      <c r="A443" s="195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</row>
    <row r="444" spans="1:32" ht="24.95" customHeight="1">
      <c r="A444" s="195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</row>
    <row r="445" spans="1:32" ht="24.95" customHeight="1">
      <c r="A445" s="195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</row>
    <row r="446" spans="1:32" ht="24.95" customHeight="1">
      <c r="A446" s="195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</row>
    <row r="447" spans="1:32" ht="24.95" customHeight="1">
      <c r="A447" s="195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</row>
    <row r="448" spans="1:32" ht="24.95" customHeight="1">
      <c r="A448" s="195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</row>
    <row r="449" spans="1:32" ht="24.95" customHeight="1">
      <c r="A449" s="195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</row>
    <row r="450" spans="1:32" ht="24.95" customHeight="1">
      <c r="A450" s="195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</row>
    <row r="451" spans="1:32" ht="24.95" customHeight="1">
      <c r="A451" s="195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</row>
    <row r="452" spans="1:32" ht="24.95" customHeight="1">
      <c r="A452" s="195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</row>
    <row r="453" spans="1:32" ht="24.95" customHeight="1">
      <c r="A453" s="195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</row>
    <row r="454" spans="1:32" ht="24.95" customHeight="1">
      <c r="A454" s="195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</row>
    <row r="455" spans="1:32" ht="24.95" customHeight="1">
      <c r="A455" s="195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</row>
    <row r="456" spans="1:32" ht="24.95" customHeight="1">
      <c r="A456" s="195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</row>
    <row r="457" spans="1:32" ht="24.95" customHeight="1">
      <c r="A457" s="195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</row>
    <row r="458" spans="1:32" ht="24.95" customHeight="1">
      <c r="A458" s="195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</row>
    <row r="459" spans="1:32" ht="24.95" customHeight="1">
      <c r="A459" s="195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</row>
    <row r="460" spans="1:32" ht="24.95" customHeight="1">
      <c r="A460" s="195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</row>
    <row r="461" spans="1:32" ht="24.95" customHeight="1">
      <c r="A461" s="195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</row>
    <row r="462" spans="1:32" ht="24.95" customHeight="1">
      <c r="A462" s="195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</row>
    <row r="463" spans="1:32" ht="24.95" customHeight="1">
      <c r="A463" s="195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</row>
    <row r="464" spans="1:32" ht="24.95" customHeight="1">
      <c r="A464" s="195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</row>
    <row r="465" spans="1:32" ht="24.95" customHeight="1">
      <c r="A465" s="195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</row>
    <row r="466" spans="1:32" ht="24.95" customHeight="1">
      <c r="A466" s="195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</row>
    <row r="467" spans="1:32" ht="24.95" customHeight="1">
      <c r="A467" s="195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</row>
    <row r="468" spans="1:32" ht="24.95" customHeight="1">
      <c r="A468" s="195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</row>
    <row r="469" spans="1:32" ht="24.95" customHeight="1">
      <c r="A469" s="195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</row>
    <row r="470" spans="1:32" ht="24.95" customHeight="1">
      <c r="A470" s="195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</row>
    <row r="471" spans="1:32" ht="24.95" customHeight="1">
      <c r="A471" s="195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</row>
    <row r="472" spans="1:32" ht="24.95" customHeight="1">
      <c r="A472" s="195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</row>
    <row r="473" spans="1:32" ht="24.95" customHeight="1">
      <c r="A473" s="195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  <c r="AE473" s="194"/>
      <c r="AF473" s="194"/>
    </row>
    <row r="474" spans="1:32" ht="24.95" customHeight="1">
      <c r="A474" s="195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  <c r="AA474" s="194"/>
      <c r="AB474" s="194"/>
      <c r="AC474" s="194"/>
      <c r="AD474" s="194"/>
      <c r="AE474" s="194"/>
      <c r="AF474" s="194"/>
    </row>
    <row r="475" spans="1:32" ht="24.95" customHeight="1">
      <c r="A475" s="195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  <c r="AA475" s="194"/>
      <c r="AB475" s="194"/>
      <c r="AC475" s="194"/>
      <c r="AD475" s="194"/>
      <c r="AE475" s="194"/>
      <c r="AF475" s="194"/>
    </row>
    <row r="476" spans="1:32" ht="24.95" customHeight="1">
      <c r="A476" s="195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  <c r="AA476" s="194"/>
      <c r="AB476" s="194"/>
      <c r="AC476" s="194"/>
      <c r="AD476" s="194"/>
      <c r="AE476" s="194"/>
      <c r="AF476" s="194"/>
    </row>
    <row r="477" spans="1:32" ht="24.95" customHeight="1">
      <c r="A477" s="195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  <c r="AA477" s="194"/>
      <c r="AB477" s="194"/>
      <c r="AC477" s="194"/>
      <c r="AD477" s="194"/>
      <c r="AE477" s="194"/>
      <c r="AF477" s="194"/>
    </row>
    <row r="478" spans="1:32" ht="24.95" customHeight="1">
      <c r="A478" s="195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  <c r="AA478" s="194"/>
      <c r="AB478" s="194"/>
      <c r="AC478" s="194"/>
      <c r="AD478" s="194"/>
      <c r="AE478" s="194"/>
      <c r="AF478" s="194"/>
    </row>
    <row r="479" spans="1:32" ht="24.95" customHeight="1">
      <c r="A479" s="195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  <c r="AA479" s="194"/>
      <c r="AB479" s="194"/>
      <c r="AC479" s="194"/>
      <c r="AD479" s="194"/>
      <c r="AE479" s="194"/>
      <c r="AF479" s="194"/>
    </row>
    <row r="480" spans="1:32" ht="24.95" customHeight="1">
      <c r="A480" s="195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  <c r="AA480" s="194"/>
      <c r="AB480" s="194"/>
      <c r="AC480" s="194"/>
      <c r="AD480" s="194"/>
      <c r="AE480" s="194"/>
      <c r="AF480" s="194"/>
    </row>
    <row r="481" spans="1:32" ht="24.95" customHeight="1">
      <c r="A481" s="195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  <c r="AA481" s="194"/>
      <c r="AB481" s="194"/>
      <c r="AC481" s="194"/>
      <c r="AD481" s="194"/>
      <c r="AE481" s="194"/>
      <c r="AF481" s="194"/>
    </row>
    <row r="482" spans="1:32" ht="24.95" customHeight="1">
      <c r="A482" s="195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  <c r="AA482" s="194"/>
      <c r="AB482" s="194"/>
      <c r="AC482" s="194"/>
      <c r="AD482" s="194"/>
      <c r="AE482" s="194"/>
      <c r="AF482" s="194"/>
    </row>
    <row r="483" spans="1:32" ht="24.95" customHeight="1">
      <c r="A483" s="195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  <c r="AA483" s="194"/>
      <c r="AB483" s="194"/>
      <c r="AC483" s="194"/>
      <c r="AD483" s="194"/>
      <c r="AE483" s="194"/>
      <c r="AF483" s="194"/>
    </row>
    <row r="484" spans="1:32" ht="24.95" customHeight="1">
      <c r="A484" s="195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  <c r="AA484" s="194"/>
      <c r="AB484" s="194"/>
      <c r="AC484" s="194"/>
      <c r="AD484" s="194"/>
      <c r="AE484" s="194"/>
      <c r="AF484" s="194"/>
    </row>
    <row r="485" spans="1:32" ht="24.95" customHeight="1">
      <c r="A485" s="195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  <c r="AA485" s="194"/>
      <c r="AB485" s="194"/>
      <c r="AC485" s="194"/>
      <c r="AD485" s="194"/>
      <c r="AE485" s="194"/>
      <c r="AF485" s="194"/>
    </row>
    <row r="486" spans="1:32" ht="24.95" customHeight="1">
      <c r="A486" s="195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  <c r="AA486" s="194"/>
      <c r="AB486" s="194"/>
      <c r="AC486" s="194"/>
      <c r="AD486" s="194"/>
      <c r="AE486" s="194"/>
      <c r="AF486" s="194"/>
    </row>
    <row r="487" spans="1:32" ht="24.95" customHeight="1">
      <c r="A487" s="195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  <c r="AA487" s="194"/>
      <c r="AB487" s="194"/>
      <c r="AC487" s="194"/>
      <c r="AD487" s="194"/>
      <c r="AE487" s="194"/>
      <c r="AF487" s="194"/>
    </row>
    <row r="488" spans="1:32" ht="24.95" customHeight="1">
      <c r="A488" s="195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  <c r="AE488" s="194"/>
      <c r="AF488" s="194"/>
    </row>
    <row r="489" spans="1:32" ht="24.95" customHeight="1">
      <c r="A489" s="195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  <c r="AE489" s="194"/>
      <c r="AF489" s="194"/>
    </row>
    <row r="490" spans="1:32" ht="24.95" customHeight="1">
      <c r="A490" s="195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  <c r="AA490" s="194"/>
      <c r="AB490" s="194"/>
      <c r="AC490" s="194"/>
      <c r="AD490" s="194"/>
      <c r="AE490" s="194"/>
      <c r="AF490" s="194"/>
    </row>
    <row r="491" spans="1:32" ht="24.95" customHeight="1">
      <c r="A491" s="195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  <c r="AA491" s="194"/>
      <c r="AB491" s="194"/>
      <c r="AC491" s="194"/>
      <c r="AD491" s="194"/>
      <c r="AE491" s="194"/>
      <c r="AF491" s="194"/>
    </row>
    <row r="492" spans="1:32" ht="24.95" customHeight="1">
      <c r="A492" s="195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  <c r="AA492" s="194"/>
      <c r="AB492" s="194"/>
      <c r="AC492" s="194"/>
      <c r="AD492" s="194"/>
      <c r="AE492" s="194"/>
      <c r="AF492" s="194"/>
    </row>
    <row r="493" spans="1:32" ht="24.95" customHeight="1">
      <c r="A493" s="195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  <c r="AB493" s="194"/>
      <c r="AC493" s="194"/>
      <c r="AD493" s="194"/>
      <c r="AE493" s="194"/>
      <c r="AF493" s="194"/>
    </row>
    <row r="494" spans="1:32" ht="24.95" customHeight="1">
      <c r="A494" s="195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  <c r="AA494" s="194"/>
      <c r="AB494" s="194"/>
      <c r="AC494" s="194"/>
      <c r="AD494" s="194"/>
      <c r="AE494" s="194"/>
      <c r="AF494" s="194"/>
    </row>
    <row r="495" spans="1:32" ht="24.95" customHeight="1">
      <c r="A495" s="195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  <c r="AA495" s="194"/>
      <c r="AB495" s="194"/>
      <c r="AC495" s="194"/>
      <c r="AD495" s="194"/>
      <c r="AE495" s="194"/>
      <c r="AF495" s="194"/>
    </row>
    <row r="496" spans="1:32" ht="24.95" customHeight="1">
      <c r="A496" s="195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</row>
    <row r="497" spans="1:32" ht="24.95" customHeight="1">
      <c r="A497" s="195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</row>
    <row r="498" spans="1:32" ht="24.95" customHeight="1">
      <c r="A498" s="195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</row>
    <row r="499" spans="1:32" ht="24.95" customHeight="1">
      <c r="A499" s="195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</row>
    <row r="500" spans="1:32" ht="24.95" customHeight="1">
      <c r="A500" s="195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</row>
    <row r="501" spans="1:32" ht="24.95" customHeight="1">
      <c r="A501" s="195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</row>
    <row r="502" spans="1:32" ht="24.95" customHeight="1">
      <c r="A502" s="195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</row>
    <row r="503" spans="1:32" ht="24.95" customHeight="1">
      <c r="A503" s="195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</row>
    <row r="504" spans="1:32" ht="24.95" customHeight="1">
      <c r="A504" s="195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</row>
    <row r="505" spans="1:32" ht="24.95" customHeight="1">
      <c r="A505" s="195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</row>
    <row r="506" spans="1:32" ht="24.95" customHeight="1">
      <c r="A506" s="195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  <c r="AE506" s="194"/>
      <c r="AF506" s="194"/>
    </row>
    <row r="507" spans="1:32" ht="24.95" customHeight="1">
      <c r="A507" s="195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  <c r="AA507" s="194"/>
      <c r="AB507" s="194"/>
      <c r="AC507" s="194"/>
      <c r="AD507" s="194"/>
      <c r="AE507" s="194"/>
      <c r="AF507" s="194"/>
    </row>
    <row r="508" spans="1:32" ht="24.95" customHeight="1">
      <c r="A508" s="195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  <c r="AA508" s="194"/>
      <c r="AB508" s="194"/>
      <c r="AC508" s="194"/>
      <c r="AD508" s="194"/>
      <c r="AE508" s="194"/>
      <c r="AF508" s="194"/>
    </row>
    <row r="509" spans="1:32" ht="24.95" customHeight="1">
      <c r="A509" s="195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  <c r="AA509" s="194"/>
      <c r="AB509" s="194"/>
      <c r="AC509" s="194"/>
      <c r="AD509" s="194"/>
      <c r="AE509" s="194"/>
      <c r="AF509" s="194"/>
    </row>
    <row r="510" spans="1:32" ht="24.95" customHeight="1">
      <c r="A510" s="195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</row>
    <row r="511" spans="1:32" ht="24.95" customHeight="1">
      <c r="A511" s="195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</row>
    <row r="512" spans="1:32" ht="24.95" customHeight="1">
      <c r="A512" s="195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</row>
    <row r="513" spans="1:32" ht="24.95" customHeight="1">
      <c r="A513" s="195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</row>
    <row r="514" spans="1:32" ht="24.95" customHeight="1">
      <c r="A514" s="195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</row>
    <row r="515" spans="1:32" ht="24.95" customHeight="1">
      <c r="A515" s="195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  <c r="AA515" s="194"/>
      <c r="AB515" s="194"/>
      <c r="AC515" s="194"/>
      <c r="AD515" s="194"/>
      <c r="AE515" s="194"/>
      <c r="AF515" s="194"/>
    </row>
    <row r="516" spans="1:32" ht="24.95" customHeight="1">
      <c r="A516" s="195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  <c r="AA516" s="194"/>
      <c r="AB516" s="194"/>
      <c r="AC516" s="194"/>
      <c r="AD516" s="194"/>
      <c r="AE516" s="194"/>
      <c r="AF516" s="194"/>
    </row>
    <row r="517" spans="1:32" ht="24.95" customHeight="1">
      <c r="A517" s="195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  <c r="AA517" s="194"/>
      <c r="AB517" s="194"/>
      <c r="AC517" s="194"/>
      <c r="AD517" s="194"/>
      <c r="AE517" s="194"/>
      <c r="AF517" s="194"/>
    </row>
    <row r="518" spans="1:32" ht="24.95" customHeight="1">
      <c r="A518" s="195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  <c r="AE518" s="194"/>
      <c r="AF518" s="194"/>
    </row>
    <row r="519" spans="1:32" ht="24.95" customHeight="1">
      <c r="A519" s="195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  <c r="AE519" s="194"/>
      <c r="AF519" s="194"/>
    </row>
    <row r="520" spans="1:32" ht="24.95" customHeight="1">
      <c r="A520" s="195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  <c r="AE520" s="194"/>
      <c r="AF520" s="194"/>
    </row>
    <row r="521" spans="1:32" ht="24.95" customHeight="1">
      <c r="A521" s="195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</row>
    <row r="522" spans="1:32" ht="24.95" customHeight="1">
      <c r="A522" s="195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</row>
    <row r="523" spans="1:32" ht="24.95" customHeight="1">
      <c r="A523" s="195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</row>
    <row r="524" spans="1:32" ht="24.95" customHeight="1">
      <c r="A524" s="195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  <c r="AE524" s="194"/>
      <c r="AF524" s="194"/>
    </row>
    <row r="525" spans="1:32" ht="24.95" customHeight="1">
      <c r="A525" s="195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</row>
    <row r="526" spans="1:32" ht="24.95" customHeight="1">
      <c r="A526" s="195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</row>
    <row r="527" spans="1:32" ht="24.95" customHeight="1">
      <c r="A527" s="195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  <c r="AE527" s="194"/>
      <c r="AF527" s="194"/>
    </row>
    <row r="528" spans="1:32" ht="24.95" customHeight="1">
      <c r="A528" s="195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</row>
    <row r="529" spans="1:32" ht="24.95" customHeight="1">
      <c r="A529" s="195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</row>
    <row r="530" spans="1:32" ht="24.95" customHeight="1">
      <c r="A530" s="195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  <c r="AE530" s="194"/>
      <c r="AF530" s="194"/>
    </row>
    <row r="531" spans="1:32" ht="24.95" customHeight="1">
      <c r="A531" s="195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  <c r="AE531" s="194"/>
      <c r="AF531" s="194"/>
    </row>
    <row r="532" spans="1:32" ht="24.95" customHeight="1">
      <c r="A532" s="195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  <c r="AE532" s="194"/>
      <c r="AF532" s="194"/>
    </row>
    <row r="533" spans="1:32" ht="24.95" customHeight="1">
      <c r="A533" s="195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  <c r="AE533" s="194"/>
      <c r="AF533" s="194"/>
    </row>
    <row r="534" spans="1:32" ht="24.95" customHeight="1">
      <c r="A534" s="195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</row>
    <row r="535" spans="1:32" ht="24.95" customHeight="1">
      <c r="A535" s="195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</row>
    <row r="536" spans="1:32" ht="24.95" customHeight="1">
      <c r="A536" s="195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</row>
    <row r="537" spans="1:32" ht="24.95" customHeight="1">
      <c r="A537" s="195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</row>
    <row r="538" spans="1:32" ht="24.95" customHeight="1">
      <c r="A538" s="195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</row>
    <row r="539" spans="1:32" ht="24.95" customHeight="1">
      <c r="A539" s="195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</row>
    <row r="540" spans="1:32" ht="24.95" customHeight="1">
      <c r="A540" s="195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</row>
    <row r="541" spans="1:32" ht="24.95" customHeight="1">
      <c r="A541" s="195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</row>
    <row r="542" spans="1:32" ht="24.95" customHeight="1">
      <c r="A542" s="195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</row>
    <row r="543" spans="1:32" ht="24.95" customHeight="1">
      <c r="A543" s="195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</row>
    <row r="544" spans="1:32" ht="24.95" customHeight="1">
      <c r="A544" s="195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</row>
    <row r="545" spans="1:32" ht="24.95" customHeight="1">
      <c r="A545" s="195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</row>
    <row r="546" spans="1:32" ht="24.95" customHeight="1">
      <c r="A546" s="195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</row>
    <row r="547" spans="1:32" ht="24.95" customHeight="1">
      <c r="A547" s="195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</row>
    <row r="548" spans="1:32" ht="24.95" customHeight="1">
      <c r="A548" s="195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</row>
    <row r="549" spans="1:32" ht="24.95" customHeight="1">
      <c r="A549" s="195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</row>
    <row r="550" spans="1:32" ht="24.95" customHeight="1">
      <c r="A550" s="195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  <c r="AE550" s="194"/>
      <c r="AF550" s="194"/>
    </row>
    <row r="551" spans="1:32" ht="24.95" customHeight="1">
      <c r="A551" s="195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  <c r="AE551" s="194"/>
      <c r="AF551" s="194"/>
    </row>
    <row r="552" spans="1:32" ht="24.95" customHeight="1">
      <c r="A552" s="195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</row>
    <row r="553" spans="1:32" ht="24.95" customHeight="1">
      <c r="A553" s="195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</row>
    <row r="554" spans="1:32" ht="24.95" customHeight="1">
      <c r="A554" s="195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</row>
    <row r="555" spans="1:32" ht="24.95" customHeight="1">
      <c r="A555" s="195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</row>
    <row r="556" spans="1:32" ht="24.95" customHeight="1">
      <c r="A556" s="195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</row>
    <row r="557" spans="1:32" ht="24.95" customHeight="1">
      <c r="A557" s="195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  <c r="AB557" s="194"/>
      <c r="AC557" s="194"/>
      <c r="AD557" s="194"/>
      <c r="AE557" s="194"/>
      <c r="AF557" s="194"/>
    </row>
    <row r="558" spans="1:32" ht="24.95" customHeight="1">
      <c r="A558" s="195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  <c r="AA558" s="194"/>
      <c r="AB558" s="194"/>
      <c r="AC558" s="194"/>
      <c r="AD558" s="194"/>
      <c r="AE558" s="194"/>
      <c r="AF558" s="194"/>
    </row>
    <row r="559" spans="1:32" ht="24.95" customHeight="1">
      <c r="A559" s="195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  <c r="AA559" s="194"/>
      <c r="AB559" s="194"/>
      <c r="AC559" s="194"/>
      <c r="AD559" s="194"/>
      <c r="AE559" s="194"/>
      <c r="AF559" s="194"/>
    </row>
    <row r="560" spans="1:32" ht="24.95" customHeight="1">
      <c r="A560" s="195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  <c r="AA560" s="194"/>
      <c r="AB560" s="194"/>
      <c r="AC560" s="194"/>
      <c r="AD560" s="194"/>
      <c r="AE560" s="194"/>
      <c r="AF560" s="194"/>
    </row>
    <row r="561" spans="1:32" ht="24.95" customHeight="1">
      <c r="A561" s="195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  <c r="AA561" s="194"/>
      <c r="AB561" s="194"/>
      <c r="AC561" s="194"/>
      <c r="AD561" s="194"/>
      <c r="AE561" s="194"/>
      <c r="AF561" s="194"/>
    </row>
    <row r="562" spans="1:32" ht="24.95" customHeight="1">
      <c r="A562" s="195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  <c r="AA562" s="194"/>
      <c r="AB562" s="194"/>
      <c r="AC562" s="194"/>
      <c r="AD562" s="194"/>
      <c r="AE562" s="194"/>
      <c r="AF562" s="194"/>
    </row>
    <row r="563" spans="1:32" ht="24.95" customHeight="1">
      <c r="A563" s="195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  <c r="AA563" s="194"/>
      <c r="AB563" s="194"/>
      <c r="AC563" s="194"/>
      <c r="AD563" s="194"/>
      <c r="AE563" s="194"/>
      <c r="AF563" s="194"/>
    </row>
    <row r="564" spans="1:32" ht="24.95" customHeight="1">
      <c r="A564" s="195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  <c r="AE564" s="194"/>
      <c r="AF564" s="194"/>
    </row>
    <row r="565" spans="1:32" ht="24.95" customHeight="1">
      <c r="A565" s="195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  <c r="AE565" s="194"/>
      <c r="AF565" s="194"/>
    </row>
    <row r="566" spans="1:32" ht="24.95" customHeight="1">
      <c r="A566" s="195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</row>
    <row r="567" spans="1:32" ht="24.95" customHeight="1">
      <c r="A567" s="195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</row>
    <row r="568" spans="1:32" ht="24.95" customHeight="1">
      <c r="A568" s="195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</row>
    <row r="569" spans="1:32" ht="24.95" customHeight="1">
      <c r="A569" s="195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</row>
    <row r="570" spans="1:32" ht="24.95" customHeight="1">
      <c r="A570" s="195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</row>
    <row r="571" spans="1:32" ht="24.95" customHeight="1">
      <c r="A571" s="195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  <c r="AE571" s="194"/>
      <c r="AF571" s="194"/>
    </row>
    <row r="572" spans="1:32" ht="24.95" customHeight="1">
      <c r="A572" s="195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  <c r="AB572" s="194"/>
      <c r="AC572" s="194"/>
      <c r="AD572" s="194"/>
      <c r="AE572" s="194"/>
      <c r="AF572" s="194"/>
    </row>
    <row r="573" spans="1:32" ht="24.95" customHeight="1">
      <c r="A573" s="195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  <c r="AA573" s="194"/>
      <c r="AB573" s="194"/>
      <c r="AC573" s="194"/>
      <c r="AD573" s="194"/>
      <c r="AE573" s="194"/>
      <c r="AF573" s="194"/>
    </row>
    <row r="574" spans="1:32" ht="24.95" customHeight="1">
      <c r="A574" s="195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  <c r="AA574" s="194"/>
      <c r="AB574" s="194"/>
      <c r="AC574" s="194"/>
      <c r="AD574" s="194"/>
      <c r="AE574" s="194"/>
      <c r="AF574" s="194"/>
    </row>
    <row r="575" spans="1:32" ht="24.95" customHeight="1">
      <c r="A575" s="195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  <c r="AA575" s="194"/>
      <c r="AB575" s="194"/>
      <c r="AC575" s="194"/>
      <c r="AD575" s="194"/>
      <c r="AE575" s="194"/>
      <c r="AF575" s="194"/>
    </row>
    <row r="576" spans="1:32" ht="24.95" customHeight="1">
      <c r="A576" s="195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  <c r="AA576" s="194"/>
      <c r="AB576" s="194"/>
      <c r="AC576" s="194"/>
      <c r="AD576" s="194"/>
      <c r="AE576" s="194"/>
      <c r="AF576" s="194"/>
    </row>
    <row r="577" spans="1:32" ht="24.95" customHeight="1">
      <c r="A577" s="195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  <c r="AA577" s="194"/>
      <c r="AB577" s="194"/>
      <c r="AC577" s="194"/>
      <c r="AD577" s="194"/>
      <c r="AE577" s="194"/>
      <c r="AF577" s="194"/>
    </row>
    <row r="578" spans="1:32" ht="24.95" customHeight="1">
      <c r="A578" s="195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  <c r="AB578" s="194"/>
      <c r="AC578" s="194"/>
      <c r="AD578" s="194"/>
      <c r="AE578" s="194"/>
      <c r="AF578" s="194"/>
    </row>
    <row r="579" spans="1:32" ht="24.95" customHeight="1">
      <c r="A579" s="195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  <c r="AB579" s="194"/>
      <c r="AC579" s="194"/>
      <c r="AD579" s="194"/>
      <c r="AE579" s="194"/>
      <c r="AF579" s="194"/>
    </row>
    <row r="580" spans="1:32" ht="24.95" customHeight="1">
      <c r="A580" s="195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  <c r="AB580" s="194"/>
      <c r="AC580" s="194"/>
      <c r="AD580" s="194"/>
      <c r="AE580" s="194"/>
      <c r="AF580" s="194"/>
    </row>
    <row r="581" spans="1:32" ht="24.95" customHeight="1">
      <c r="A581" s="195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  <c r="AB581" s="194"/>
      <c r="AC581" s="194"/>
      <c r="AD581" s="194"/>
      <c r="AE581" s="194"/>
      <c r="AF581" s="194"/>
    </row>
    <row r="582" spans="1:32" ht="24.95" customHeight="1">
      <c r="A582" s="195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  <c r="AB582" s="194"/>
      <c r="AC582" s="194"/>
      <c r="AD582" s="194"/>
      <c r="AE582" s="194"/>
      <c r="AF582" s="194"/>
    </row>
    <row r="583" spans="1:32" ht="24.95" customHeight="1">
      <c r="A583" s="195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</row>
    <row r="584" spans="1:32" ht="24.95" customHeight="1">
      <c r="A584" s="195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</row>
    <row r="585" spans="1:32" ht="24.95" customHeight="1">
      <c r="A585" s="195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</row>
    <row r="586" spans="1:32" ht="24.95" customHeight="1">
      <c r="A586" s="195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</row>
    <row r="587" spans="1:32" ht="24.95" customHeight="1">
      <c r="A587" s="195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</row>
    <row r="588" spans="1:32" ht="24.95" customHeight="1">
      <c r="A588" s="195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</row>
    <row r="589" spans="1:32" ht="24.95" customHeight="1">
      <c r="A589" s="195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</row>
    <row r="590" spans="1:32" ht="24.95" customHeight="1">
      <c r="A590" s="195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</row>
    <row r="591" spans="1:32" ht="24.95" customHeight="1">
      <c r="A591" s="195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  <c r="AE591" s="194"/>
      <c r="AF591" s="194"/>
    </row>
    <row r="592" spans="1:32" ht="24.95" customHeight="1">
      <c r="A592" s="195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  <c r="AB592" s="194"/>
      <c r="AC592" s="194"/>
      <c r="AD592" s="194"/>
      <c r="AE592" s="194"/>
      <c r="AF592" s="194"/>
    </row>
    <row r="593" spans="1:32" ht="24.95" customHeight="1">
      <c r="A593" s="195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  <c r="AB593" s="194"/>
      <c r="AC593" s="194"/>
      <c r="AD593" s="194"/>
      <c r="AE593" s="194"/>
      <c r="AF593" s="194"/>
    </row>
    <row r="594" spans="1:32" ht="24.95" customHeight="1">
      <c r="A594" s="195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  <c r="AE594" s="194"/>
      <c r="AF594" s="194"/>
    </row>
    <row r="595" spans="1:32" ht="24.95" customHeight="1">
      <c r="A595" s="195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  <c r="AB595" s="194"/>
      <c r="AC595" s="194"/>
      <c r="AD595" s="194"/>
      <c r="AE595" s="194"/>
      <c r="AF595" s="194"/>
    </row>
    <row r="596" spans="1:32" ht="24.95" customHeight="1">
      <c r="A596" s="195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  <c r="AB596" s="194"/>
      <c r="AC596" s="194"/>
      <c r="AD596" s="194"/>
      <c r="AE596" s="194"/>
      <c r="AF596" s="194"/>
    </row>
    <row r="597" spans="1:32" ht="24.95" customHeight="1">
      <c r="A597" s="195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  <c r="AB597" s="194"/>
      <c r="AC597" s="194"/>
      <c r="AD597" s="194"/>
      <c r="AE597" s="194"/>
      <c r="AF597" s="194"/>
    </row>
    <row r="598" spans="1:32" ht="24.95" customHeight="1">
      <c r="A598" s="195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  <c r="AA598" s="194"/>
      <c r="AB598" s="194"/>
      <c r="AC598" s="194"/>
      <c r="AD598" s="194"/>
      <c r="AE598" s="194"/>
      <c r="AF598" s="194"/>
    </row>
    <row r="599" spans="1:32" ht="24.95" customHeight="1">
      <c r="A599" s="195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  <c r="AA599" s="194"/>
      <c r="AB599" s="194"/>
      <c r="AC599" s="194"/>
      <c r="AD599" s="194"/>
      <c r="AE599" s="194"/>
      <c r="AF599" s="194"/>
    </row>
    <row r="600" spans="1:32" ht="24.95" customHeight="1">
      <c r="A600" s="195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  <c r="AA600" s="194"/>
      <c r="AB600" s="194"/>
      <c r="AC600" s="194"/>
      <c r="AD600" s="194"/>
      <c r="AE600" s="194"/>
      <c r="AF600" s="194"/>
    </row>
    <row r="601" spans="1:32" ht="24.95" customHeight="1">
      <c r="A601" s="195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</row>
    <row r="602" spans="1:32" ht="24.95" customHeight="1">
      <c r="A602" s="195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</row>
    <row r="603" spans="1:32" ht="24.95" customHeight="1">
      <c r="A603" s="195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</row>
    <row r="604" spans="1:32" ht="24.95" customHeight="1">
      <c r="A604" s="195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</row>
    <row r="605" spans="1:32" ht="24.95" customHeight="1">
      <c r="A605" s="195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</row>
    <row r="606" spans="1:32" ht="24.95" customHeight="1">
      <c r="A606" s="195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</row>
    <row r="607" spans="1:32" ht="24.95" customHeight="1">
      <c r="A607" s="195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</row>
    <row r="608" spans="1:32" ht="24.95" customHeight="1">
      <c r="A608" s="195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</row>
    <row r="609" spans="1:32" ht="24.95" customHeight="1">
      <c r="A609" s="195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  <c r="AE609" s="194"/>
      <c r="AF609" s="194"/>
    </row>
    <row r="610" spans="1:32" ht="24.95" customHeight="1">
      <c r="A610" s="195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  <c r="AE610" s="194"/>
      <c r="AF610" s="194"/>
    </row>
    <row r="611" spans="1:32" ht="24.95" customHeight="1">
      <c r="A611" s="195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  <c r="AE611" s="194"/>
      <c r="AF611" s="194"/>
    </row>
    <row r="612" spans="1:32" ht="24.95" customHeight="1">
      <c r="A612" s="195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  <c r="AE612" s="194"/>
      <c r="AF612" s="194"/>
    </row>
    <row r="613" spans="1:32" ht="24.95" customHeight="1">
      <c r="A613" s="195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  <c r="AB613" s="194"/>
      <c r="AC613" s="194"/>
      <c r="AD613" s="194"/>
      <c r="AE613" s="194"/>
      <c r="AF613" s="194"/>
    </row>
    <row r="614" spans="1:32" ht="24.95" customHeight="1">
      <c r="A614" s="195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  <c r="AE614" s="194"/>
      <c r="AF614" s="194"/>
    </row>
    <row r="615" spans="1:32" ht="24.95" customHeight="1">
      <c r="A615" s="195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  <c r="AB615" s="194"/>
      <c r="AC615" s="194"/>
      <c r="AD615" s="194"/>
      <c r="AE615" s="194"/>
      <c r="AF615" s="194"/>
    </row>
    <row r="616" spans="1:32" ht="24.95" customHeight="1">
      <c r="A616" s="195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  <c r="AA616" s="194"/>
      <c r="AB616" s="194"/>
      <c r="AC616" s="194"/>
      <c r="AD616" s="194"/>
      <c r="AE616" s="194"/>
      <c r="AF616" s="194"/>
    </row>
    <row r="617" spans="1:32" ht="24.95" customHeight="1">
      <c r="A617" s="195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  <c r="AA617" s="194"/>
      <c r="AB617" s="194"/>
      <c r="AC617" s="194"/>
      <c r="AD617" s="194"/>
      <c r="AE617" s="194"/>
      <c r="AF617" s="194"/>
    </row>
    <row r="618" spans="1:32" ht="24.95" customHeight="1">
      <c r="A618" s="195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  <c r="AB618" s="194"/>
      <c r="AC618" s="194"/>
      <c r="AD618" s="194"/>
      <c r="AE618" s="194"/>
      <c r="AF618" s="194"/>
    </row>
    <row r="619" spans="1:32" ht="24.95" customHeight="1">
      <c r="A619" s="195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  <c r="AB619" s="194"/>
      <c r="AC619" s="194"/>
      <c r="AD619" s="194"/>
      <c r="AE619" s="194"/>
      <c r="AF619" s="194"/>
    </row>
    <row r="620" spans="1:32" ht="24.95" customHeight="1">
      <c r="A620" s="195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  <c r="AB620" s="194"/>
      <c r="AC620" s="194"/>
      <c r="AD620" s="194"/>
      <c r="AE620" s="194"/>
      <c r="AF620" s="194"/>
    </row>
    <row r="621" spans="1:32" ht="24.95" customHeight="1">
      <c r="A621" s="195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  <c r="AB621" s="194"/>
      <c r="AC621" s="194"/>
      <c r="AD621" s="194"/>
      <c r="AE621" s="194"/>
      <c r="AF621" s="194"/>
    </row>
    <row r="622" spans="1:32" ht="24.95" customHeight="1">
      <c r="A622" s="195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  <c r="AB622" s="194"/>
      <c r="AC622" s="194"/>
      <c r="AD622" s="194"/>
      <c r="AE622" s="194"/>
      <c r="AF622" s="194"/>
    </row>
    <row r="623" spans="1:32" ht="24.95" customHeight="1">
      <c r="A623" s="195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  <c r="AB623" s="194"/>
      <c r="AC623" s="194"/>
      <c r="AD623" s="194"/>
      <c r="AE623" s="194"/>
      <c r="AF623" s="194"/>
    </row>
    <row r="624" spans="1:32" ht="24.95" customHeight="1">
      <c r="A624" s="195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  <c r="AB624" s="194"/>
      <c r="AC624" s="194"/>
      <c r="AD624" s="194"/>
      <c r="AE624" s="194"/>
      <c r="AF624" s="194"/>
    </row>
    <row r="625" spans="1:32" ht="24.95" customHeight="1">
      <c r="A625" s="195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  <c r="AB625" s="194"/>
      <c r="AC625" s="194"/>
      <c r="AD625" s="194"/>
      <c r="AE625" s="194"/>
      <c r="AF625" s="194"/>
    </row>
    <row r="626" spans="1:32" ht="24.95" customHeight="1">
      <c r="A626" s="195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  <c r="AA626" s="194"/>
      <c r="AB626" s="194"/>
      <c r="AC626" s="194"/>
      <c r="AD626" s="194"/>
      <c r="AE626" s="194"/>
      <c r="AF626" s="194"/>
    </row>
    <row r="627" spans="1:32" ht="24.95" customHeight="1">
      <c r="A627" s="195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  <c r="AA627" s="194"/>
      <c r="AB627" s="194"/>
      <c r="AC627" s="194"/>
      <c r="AD627" s="194"/>
      <c r="AE627" s="194"/>
      <c r="AF627" s="194"/>
    </row>
    <row r="628" spans="1:32" ht="24.95" customHeight="1">
      <c r="A628" s="195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  <c r="AA628" s="194"/>
      <c r="AB628" s="194"/>
      <c r="AC628" s="194"/>
      <c r="AD628" s="194"/>
      <c r="AE628" s="194"/>
      <c r="AF628" s="194"/>
    </row>
    <row r="629" spans="1:32" ht="24.95" customHeight="1">
      <c r="A629" s="195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  <c r="AA629" s="194"/>
      <c r="AB629" s="194"/>
      <c r="AC629" s="194"/>
      <c r="AD629" s="194"/>
      <c r="AE629" s="194"/>
      <c r="AF629" s="194"/>
    </row>
    <row r="630" spans="1:32" ht="24.95" customHeight="1">
      <c r="A630" s="195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  <c r="AA630" s="194"/>
      <c r="AB630" s="194"/>
      <c r="AC630" s="194"/>
      <c r="AD630" s="194"/>
      <c r="AE630" s="194"/>
      <c r="AF630" s="194"/>
    </row>
    <row r="631" spans="1:32" ht="24.95" customHeight="1">
      <c r="A631" s="195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  <c r="AA631" s="194"/>
      <c r="AB631" s="194"/>
      <c r="AC631" s="194"/>
      <c r="AD631" s="194"/>
      <c r="AE631" s="194"/>
      <c r="AF631" s="194"/>
    </row>
    <row r="632" spans="1:32" ht="24.95" customHeight="1">
      <c r="A632" s="195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  <c r="AA632" s="194"/>
      <c r="AB632" s="194"/>
      <c r="AC632" s="194"/>
      <c r="AD632" s="194"/>
      <c r="AE632" s="194"/>
      <c r="AF632" s="194"/>
    </row>
    <row r="633" spans="1:32" ht="24.95" customHeight="1">
      <c r="A633" s="195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  <c r="AA633" s="194"/>
      <c r="AB633" s="194"/>
      <c r="AC633" s="194"/>
      <c r="AD633" s="194"/>
      <c r="AE633" s="194"/>
      <c r="AF633" s="194"/>
    </row>
    <row r="634" spans="1:32" ht="24.95" customHeight="1">
      <c r="A634" s="195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  <c r="AA634" s="194"/>
      <c r="AB634" s="194"/>
      <c r="AC634" s="194"/>
      <c r="AD634" s="194"/>
      <c r="AE634" s="194"/>
      <c r="AF634" s="194"/>
    </row>
    <row r="635" spans="1:32" ht="24.95" customHeight="1">
      <c r="A635" s="195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  <c r="AA635" s="194"/>
      <c r="AB635" s="194"/>
      <c r="AC635" s="194"/>
      <c r="AD635" s="194"/>
      <c r="AE635" s="194"/>
      <c r="AF635" s="194"/>
    </row>
    <row r="636" spans="1:32" ht="24.95" customHeight="1">
      <c r="A636" s="195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</row>
    <row r="637" spans="1:32" ht="24.95" customHeight="1">
      <c r="A637" s="195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</row>
    <row r="638" spans="1:32" ht="24.95" customHeight="1">
      <c r="A638" s="195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</row>
    <row r="639" spans="1:32" ht="24.95" customHeight="1">
      <c r="A639" s="195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</row>
    <row r="640" spans="1:32" ht="24.95" customHeight="1">
      <c r="A640" s="195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</row>
    <row r="641" spans="1:32" ht="24.95" customHeight="1">
      <c r="A641" s="195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  <c r="AB641" s="194"/>
      <c r="AC641" s="194"/>
      <c r="AD641" s="194"/>
      <c r="AE641" s="194"/>
      <c r="AF641" s="194"/>
    </row>
    <row r="642" spans="1:32" ht="24.95" customHeight="1">
      <c r="A642" s="195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  <c r="AA642" s="194"/>
      <c r="AB642" s="194"/>
      <c r="AC642" s="194"/>
      <c r="AD642" s="194"/>
      <c r="AE642" s="194"/>
      <c r="AF642" s="194"/>
    </row>
    <row r="643" spans="1:32" ht="24.95" customHeight="1">
      <c r="A643" s="195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  <c r="AA643" s="194"/>
      <c r="AB643" s="194"/>
      <c r="AC643" s="194"/>
      <c r="AD643" s="194"/>
      <c r="AE643" s="194"/>
      <c r="AF643" s="194"/>
    </row>
    <row r="644" spans="1:32" ht="24.95" customHeight="1">
      <c r="A644" s="195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  <c r="AA644" s="194"/>
      <c r="AB644" s="194"/>
      <c r="AC644" s="194"/>
      <c r="AD644" s="194"/>
      <c r="AE644" s="194"/>
      <c r="AF644" s="194"/>
    </row>
    <row r="645" spans="1:32" ht="24.95" customHeight="1">
      <c r="A645" s="195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  <c r="AA645" s="194"/>
      <c r="AB645" s="194"/>
      <c r="AC645" s="194"/>
      <c r="AD645" s="194"/>
      <c r="AE645" s="194"/>
      <c r="AF645" s="194"/>
    </row>
    <row r="646" spans="1:32" ht="24.95" customHeight="1">
      <c r="A646" s="195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  <c r="AA646" s="194"/>
      <c r="AB646" s="194"/>
      <c r="AC646" s="194"/>
      <c r="AD646" s="194"/>
      <c r="AE646" s="194"/>
      <c r="AF646" s="194"/>
    </row>
    <row r="647" spans="1:32" ht="24.95" customHeight="1">
      <c r="A647" s="195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  <c r="AA647" s="194"/>
      <c r="AB647" s="194"/>
      <c r="AC647" s="194"/>
      <c r="AD647" s="194"/>
      <c r="AE647" s="194"/>
      <c r="AF647" s="194"/>
    </row>
    <row r="648" spans="1:32" ht="24.95" customHeight="1">
      <c r="A648" s="195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  <c r="AA648" s="194"/>
      <c r="AB648" s="194"/>
      <c r="AC648" s="194"/>
      <c r="AD648" s="194"/>
      <c r="AE648" s="194"/>
      <c r="AF648" s="194"/>
    </row>
    <row r="649" spans="1:32" ht="24.95" customHeight="1">
      <c r="A649" s="195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  <c r="AA649" s="194"/>
      <c r="AB649" s="194"/>
      <c r="AC649" s="194"/>
      <c r="AD649" s="194"/>
      <c r="AE649" s="194"/>
      <c r="AF649" s="194"/>
    </row>
    <row r="650" spans="1:32" ht="24.95" customHeight="1">
      <c r="A650" s="195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  <c r="AA650" s="194"/>
      <c r="AB650" s="194"/>
      <c r="AC650" s="194"/>
      <c r="AD650" s="194"/>
      <c r="AE650" s="194"/>
      <c r="AF650" s="194"/>
    </row>
    <row r="651" spans="1:32" ht="24.95" customHeight="1">
      <c r="A651" s="195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  <c r="AA651" s="194"/>
      <c r="AB651" s="194"/>
      <c r="AC651" s="194"/>
      <c r="AD651" s="194"/>
      <c r="AE651" s="194"/>
      <c r="AF651" s="194"/>
    </row>
    <row r="652" spans="1:32" ht="24.95" customHeight="1">
      <c r="A652" s="195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  <c r="AB652" s="194"/>
      <c r="AC652" s="194"/>
      <c r="AD652" s="194"/>
      <c r="AE652" s="194"/>
      <c r="AF652" s="194"/>
    </row>
    <row r="653" spans="1:32" ht="24.95" customHeight="1">
      <c r="A653" s="195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  <c r="AB653" s="194"/>
      <c r="AC653" s="194"/>
      <c r="AD653" s="194"/>
      <c r="AE653" s="194"/>
      <c r="AF653" s="194"/>
    </row>
    <row r="654" spans="1:32" ht="24.95" customHeight="1">
      <c r="A654" s="195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  <c r="AB654" s="194"/>
      <c r="AC654" s="194"/>
      <c r="AD654" s="194"/>
      <c r="AE654" s="194"/>
      <c r="AF654" s="194"/>
    </row>
    <row r="655" spans="1:32" ht="24.95" customHeight="1">
      <c r="A655" s="195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  <c r="AB655" s="194"/>
      <c r="AC655" s="194"/>
      <c r="AD655" s="194"/>
      <c r="AE655" s="194"/>
      <c r="AF655" s="194"/>
    </row>
    <row r="656" spans="1:32" ht="24.95" customHeight="1">
      <c r="A656" s="195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  <c r="AB656" s="194"/>
      <c r="AC656" s="194"/>
      <c r="AD656" s="194"/>
      <c r="AE656" s="194"/>
      <c r="AF656" s="194"/>
    </row>
    <row r="657" spans="1:32" ht="24.95" customHeight="1">
      <c r="A657" s="195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  <c r="AB657" s="194"/>
      <c r="AC657" s="194"/>
      <c r="AD657" s="194"/>
      <c r="AE657" s="194"/>
      <c r="AF657" s="194"/>
    </row>
    <row r="658" spans="1:32" ht="24.95" customHeight="1">
      <c r="A658" s="195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  <c r="AA658" s="194"/>
      <c r="AB658" s="194"/>
      <c r="AC658" s="194"/>
      <c r="AD658" s="194"/>
      <c r="AE658" s="194"/>
      <c r="AF658" s="194"/>
    </row>
    <row r="659" spans="1:32" ht="24.95" customHeight="1">
      <c r="A659" s="195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  <c r="AA659" s="194"/>
      <c r="AB659" s="194"/>
      <c r="AC659" s="194"/>
      <c r="AD659" s="194"/>
      <c r="AE659" s="194"/>
      <c r="AF659" s="194"/>
    </row>
    <row r="660" spans="1:32" ht="24.95" customHeight="1">
      <c r="A660" s="195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  <c r="AA660" s="194"/>
      <c r="AB660" s="194"/>
      <c r="AC660" s="194"/>
      <c r="AD660" s="194"/>
      <c r="AE660" s="194"/>
      <c r="AF660" s="194"/>
    </row>
    <row r="661" spans="1:32" ht="24.95" customHeight="1">
      <c r="A661" s="195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  <c r="AA661" s="194"/>
      <c r="AB661" s="194"/>
      <c r="AC661" s="194"/>
      <c r="AD661" s="194"/>
      <c r="AE661" s="194"/>
      <c r="AF661" s="194"/>
    </row>
    <row r="662" spans="1:32" ht="24.95" customHeight="1">
      <c r="A662" s="195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  <c r="AA662" s="194"/>
      <c r="AB662" s="194"/>
      <c r="AC662" s="194"/>
      <c r="AD662" s="194"/>
      <c r="AE662" s="194"/>
      <c r="AF662" s="194"/>
    </row>
    <row r="663" spans="1:32" ht="24.95" customHeight="1">
      <c r="A663" s="195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  <c r="AA663" s="194"/>
      <c r="AB663" s="194"/>
      <c r="AC663" s="194"/>
      <c r="AD663" s="194"/>
      <c r="AE663" s="194"/>
      <c r="AF663" s="194"/>
    </row>
    <row r="664" spans="1:32" ht="24.95" customHeight="1">
      <c r="A664" s="195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  <c r="AA664" s="194"/>
      <c r="AB664" s="194"/>
      <c r="AC664" s="194"/>
      <c r="AD664" s="194"/>
      <c r="AE664" s="194"/>
      <c r="AF664" s="194"/>
    </row>
    <row r="665" spans="1:32" ht="24.95" customHeight="1">
      <c r="A665" s="195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  <c r="AA665" s="194"/>
      <c r="AB665" s="194"/>
      <c r="AC665" s="194"/>
      <c r="AD665" s="194"/>
      <c r="AE665" s="194"/>
      <c r="AF665" s="194"/>
    </row>
    <row r="666" spans="1:32" ht="24.95" customHeight="1">
      <c r="A666" s="195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  <c r="AA666" s="194"/>
      <c r="AB666" s="194"/>
      <c r="AC666" s="194"/>
      <c r="AD666" s="194"/>
      <c r="AE666" s="194"/>
      <c r="AF666" s="194"/>
    </row>
    <row r="667" spans="1:32" ht="24.95" customHeight="1">
      <c r="A667" s="195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  <c r="AA667" s="194"/>
      <c r="AB667" s="194"/>
      <c r="AC667" s="194"/>
      <c r="AD667" s="194"/>
      <c r="AE667" s="194"/>
      <c r="AF667" s="194"/>
    </row>
    <row r="668" spans="1:32" ht="24.95" customHeight="1">
      <c r="A668" s="195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  <c r="AA668" s="194"/>
      <c r="AB668" s="194"/>
      <c r="AC668" s="194"/>
      <c r="AD668" s="194"/>
      <c r="AE668" s="194"/>
      <c r="AF668" s="194"/>
    </row>
    <row r="669" spans="1:32" ht="24.95" customHeight="1">
      <c r="A669" s="195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  <c r="AB669" s="194"/>
      <c r="AC669" s="194"/>
      <c r="AD669" s="194"/>
      <c r="AE669" s="194"/>
      <c r="AF669" s="194"/>
    </row>
    <row r="670" spans="1:32" ht="24.95" customHeight="1">
      <c r="A670" s="195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  <c r="AB670" s="194"/>
      <c r="AC670" s="194"/>
      <c r="AD670" s="194"/>
      <c r="AE670" s="194"/>
      <c r="AF670" s="194"/>
    </row>
    <row r="671" spans="1:32" ht="24.95" customHeight="1">
      <c r="A671" s="195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  <c r="AB671" s="194"/>
      <c r="AC671" s="194"/>
      <c r="AD671" s="194"/>
      <c r="AE671" s="194"/>
      <c r="AF671" s="194"/>
    </row>
    <row r="672" spans="1:32" ht="24.95" customHeight="1">
      <c r="A672" s="195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</row>
    <row r="673" spans="1:32" ht="24.95" customHeight="1">
      <c r="A673" s="195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</row>
    <row r="674" spans="1:32" ht="24.95" customHeight="1">
      <c r="A674" s="195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</row>
    <row r="675" spans="1:32" ht="24.95" customHeight="1">
      <c r="A675" s="195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</row>
    <row r="676" spans="1:32" ht="24.95" customHeight="1">
      <c r="A676" s="195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</row>
    <row r="677" spans="1:32" ht="24.95" customHeight="1">
      <c r="A677" s="195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  <c r="AE677" s="194"/>
      <c r="AF677" s="194"/>
    </row>
    <row r="678" spans="1:32" ht="24.95" customHeight="1">
      <c r="A678" s="195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</row>
    <row r="679" spans="1:32" ht="24.95" customHeight="1">
      <c r="A679" s="195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</row>
    <row r="680" spans="1:32" ht="24.95" customHeight="1">
      <c r="A680" s="195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  <c r="AB680" s="194"/>
      <c r="AC680" s="194"/>
      <c r="AD680" s="194"/>
      <c r="AE680" s="194"/>
      <c r="AF680" s="194"/>
    </row>
    <row r="681" spans="1:32" ht="24.95" customHeight="1">
      <c r="A681" s="195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  <c r="AA681" s="194"/>
      <c r="AB681" s="194"/>
      <c r="AC681" s="194"/>
      <c r="AD681" s="194"/>
      <c r="AE681" s="194"/>
      <c r="AF681" s="194"/>
    </row>
    <row r="682" spans="1:32" ht="24.95" customHeight="1">
      <c r="A682" s="195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  <c r="AA682" s="194"/>
      <c r="AB682" s="194"/>
      <c r="AC682" s="194"/>
      <c r="AD682" s="194"/>
      <c r="AE682" s="194"/>
      <c r="AF682" s="194"/>
    </row>
    <row r="683" spans="1:32" ht="24.95" customHeight="1">
      <c r="A683" s="195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  <c r="AA683" s="194"/>
      <c r="AB683" s="194"/>
      <c r="AC683" s="194"/>
      <c r="AD683" s="194"/>
      <c r="AE683" s="194"/>
      <c r="AF683" s="194"/>
    </row>
    <row r="684" spans="1:32" ht="24.95" customHeight="1">
      <c r="A684" s="195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  <c r="AA684" s="194"/>
      <c r="AB684" s="194"/>
      <c r="AC684" s="194"/>
      <c r="AD684" s="194"/>
      <c r="AE684" s="194"/>
      <c r="AF684" s="194"/>
    </row>
    <row r="685" spans="1:32" ht="24.95" customHeight="1">
      <c r="A685" s="195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  <c r="AA685" s="194"/>
      <c r="AB685" s="194"/>
      <c r="AC685" s="194"/>
      <c r="AD685" s="194"/>
      <c r="AE685" s="194"/>
      <c r="AF685" s="194"/>
    </row>
    <row r="686" spans="1:32" ht="24.95" customHeight="1">
      <c r="A686" s="195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  <c r="AA686" s="194"/>
      <c r="AB686" s="194"/>
      <c r="AC686" s="194"/>
      <c r="AD686" s="194"/>
      <c r="AE686" s="194"/>
      <c r="AF686" s="194"/>
    </row>
    <row r="687" spans="1:32" ht="24.95" customHeight="1">
      <c r="A687" s="195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  <c r="AA687" s="194"/>
      <c r="AB687" s="194"/>
      <c r="AC687" s="194"/>
      <c r="AD687" s="194"/>
      <c r="AE687" s="194"/>
      <c r="AF687" s="194"/>
    </row>
    <row r="688" spans="1:32" ht="24.95" customHeight="1">
      <c r="A688" s="195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  <c r="AA688" s="194"/>
      <c r="AB688" s="194"/>
      <c r="AC688" s="194"/>
      <c r="AD688" s="194"/>
      <c r="AE688" s="194"/>
      <c r="AF688" s="194"/>
    </row>
    <row r="689" spans="1:32" ht="24.95" customHeight="1">
      <c r="A689" s="195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  <c r="AA689" s="194"/>
      <c r="AB689" s="194"/>
      <c r="AC689" s="194"/>
      <c r="AD689" s="194"/>
      <c r="AE689" s="194"/>
      <c r="AF689" s="194"/>
    </row>
    <row r="690" spans="1:32" ht="24.95" customHeight="1">
      <c r="A690" s="195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  <c r="AA690" s="194"/>
      <c r="AB690" s="194"/>
      <c r="AC690" s="194"/>
      <c r="AD690" s="194"/>
      <c r="AE690" s="194"/>
      <c r="AF690" s="194"/>
    </row>
    <row r="691" spans="1:32" ht="24.95" customHeight="1">
      <c r="A691" s="195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  <c r="AA691" s="194"/>
      <c r="AB691" s="194"/>
      <c r="AC691" s="194"/>
      <c r="AD691" s="194"/>
      <c r="AE691" s="194"/>
      <c r="AF691" s="194"/>
    </row>
    <row r="692" spans="1:32" ht="24.95" customHeight="1">
      <c r="A692" s="195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</row>
    <row r="693" spans="1:32" ht="24.95" customHeight="1">
      <c r="A693" s="195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</row>
    <row r="694" spans="1:32" ht="24.95" customHeight="1">
      <c r="A694" s="195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</row>
    <row r="695" spans="1:32" ht="24.95" customHeight="1">
      <c r="A695" s="195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</row>
    <row r="696" spans="1:32" ht="24.95" customHeight="1">
      <c r="A696" s="195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</row>
    <row r="697" spans="1:32" ht="24.95" customHeight="1">
      <c r="A697" s="195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  <c r="AA697" s="194"/>
      <c r="AB697" s="194"/>
      <c r="AC697" s="194"/>
      <c r="AD697" s="194"/>
      <c r="AE697" s="194"/>
      <c r="AF697" s="194"/>
    </row>
    <row r="698" spans="1:32" ht="24.95" customHeight="1">
      <c r="A698" s="195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  <c r="AA698" s="194"/>
      <c r="AB698" s="194"/>
      <c r="AC698" s="194"/>
      <c r="AD698" s="194"/>
      <c r="AE698" s="194"/>
      <c r="AF698" s="194"/>
    </row>
    <row r="699" spans="1:32" ht="24.95" customHeight="1">
      <c r="A699" s="195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  <c r="AA699" s="194"/>
      <c r="AB699" s="194"/>
      <c r="AC699" s="194"/>
      <c r="AD699" s="194"/>
      <c r="AE699" s="194"/>
      <c r="AF699" s="194"/>
    </row>
    <row r="700" spans="1:32" ht="24.95" customHeight="1">
      <c r="A700" s="195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  <c r="AA700" s="194"/>
      <c r="AB700" s="194"/>
      <c r="AC700" s="194"/>
      <c r="AD700" s="194"/>
      <c r="AE700" s="194"/>
      <c r="AF700" s="194"/>
    </row>
    <row r="701" spans="1:32" ht="24.95" customHeight="1">
      <c r="A701" s="195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  <c r="AA701" s="194"/>
      <c r="AB701" s="194"/>
      <c r="AC701" s="194"/>
      <c r="AD701" s="194"/>
      <c r="AE701" s="194"/>
      <c r="AF701" s="194"/>
    </row>
    <row r="702" spans="1:32" ht="24.95" customHeight="1">
      <c r="A702" s="195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  <c r="AA702" s="194"/>
      <c r="AB702" s="194"/>
      <c r="AC702" s="194"/>
      <c r="AD702" s="194"/>
      <c r="AE702" s="194"/>
      <c r="AF702" s="194"/>
    </row>
    <row r="703" spans="1:32" ht="24.95" customHeight="1">
      <c r="A703" s="195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  <c r="AA703" s="194"/>
      <c r="AB703" s="194"/>
      <c r="AC703" s="194"/>
      <c r="AD703" s="194"/>
      <c r="AE703" s="194"/>
      <c r="AF703" s="194"/>
    </row>
    <row r="704" spans="1:32" ht="24.95" customHeight="1">
      <c r="A704" s="195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  <c r="AA704" s="194"/>
      <c r="AB704" s="194"/>
      <c r="AC704" s="194"/>
      <c r="AD704" s="194"/>
      <c r="AE704" s="194"/>
      <c r="AF704" s="194"/>
    </row>
    <row r="705" spans="1:32" ht="24.95" customHeight="1">
      <c r="A705" s="195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  <c r="AA705" s="194"/>
      <c r="AB705" s="194"/>
      <c r="AC705" s="194"/>
      <c r="AD705" s="194"/>
      <c r="AE705" s="194"/>
      <c r="AF705" s="194"/>
    </row>
    <row r="706" spans="1:32" ht="24.95" customHeight="1">
      <c r="A706" s="195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</row>
    <row r="707" spans="1:32" ht="24.95" customHeight="1">
      <c r="A707" s="195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</row>
    <row r="708" spans="1:32" ht="24.95" customHeight="1">
      <c r="A708" s="195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</row>
    <row r="709" spans="1:32" ht="24.95" customHeight="1">
      <c r="A709" s="195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</row>
    <row r="710" spans="1:32" ht="24.95" customHeight="1">
      <c r="A710" s="195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</row>
    <row r="711" spans="1:32" ht="24.95" customHeight="1">
      <c r="A711" s="195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  <c r="AA711" s="194"/>
      <c r="AB711" s="194"/>
      <c r="AC711" s="194"/>
      <c r="AD711" s="194"/>
      <c r="AE711" s="194"/>
      <c r="AF711" s="194"/>
    </row>
    <row r="712" spans="1:32" ht="24.95" customHeight="1">
      <c r="A712" s="195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  <c r="AA712" s="194"/>
      <c r="AB712" s="194"/>
      <c r="AC712" s="194"/>
      <c r="AD712" s="194"/>
      <c r="AE712" s="194"/>
      <c r="AF712" s="194"/>
    </row>
    <row r="713" spans="1:32" ht="24.95" customHeight="1">
      <c r="A713" s="195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  <c r="AA713" s="194"/>
      <c r="AB713" s="194"/>
      <c r="AC713" s="194"/>
      <c r="AD713" s="194"/>
      <c r="AE713" s="194"/>
      <c r="AF713" s="194"/>
    </row>
    <row r="714" spans="1:32" ht="24.95" customHeight="1">
      <c r="A714" s="195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  <c r="AA714" s="194"/>
      <c r="AB714" s="194"/>
      <c r="AC714" s="194"/>
      <c r="AD714" s="194"/>
      <c r="AE714" s="194"/>
      <c r="AF714" s="194"/>
    </row>
    <row r="715" spans="1:32" ht="24.95" customHeight="1">
      <c r="A715" s="195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  <c r="AA715" s="194"/>
      <c r="AB715" s="194"/>
      <c r="AC715" s="194"/>
      <c r="AD715" s="194"/>
      <c r="AE715" s="194"/>
      <c r="AF715" s="194"/>
    </row>
    <row r="716" spans="1:32" ht="24.95" customHeight="1">
      <c r="A716" s="195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  <c r="AA716" s="194"/>
      <c r="AB716" s="194"/>
      <c r="AC716" s="194"/>
      <c r="AD716" s="194"/>
      <c r="AE716" s="194"/>
      <c r="AF716" s="194"/>
    </row>
    <row r="717" spans="1:32" ht="24.95" customHeight="1">
      <c r="A717" s="195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  <c r="AA717" s="194"/>
      <c r="AB717" s="194"/>
      <c r="AC717" s="194"/>
      <c r="AD717" s="194"/>
      <c r="AE717" s="194"/>
      <c r="AF717" s="194"/>
    </row>
    <row r="718" spans="1:32" ht="24.95" customHeight="1">
      <c r="A718" s="195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  <c r="AA718" s="194"/>
      <c r="AB718" s="194"/>
      <c r="AC718" s="194"/>
      <c r="AD718" s="194"/>
      <c r="AE718" s="194"/>
      <c r="AF718" s="194"/>
    </row>
    <row r="719" spans="1:32" ht="24.95" customHeight="1">
      <c r="A719" s="195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  <c r="AA719" s="194"/>
      <c r="AB719" s="194"/>
      <c r="AC719" s="194"/>
      <c r="AD719" s="194"/>
      <c r="AE719" s="194"/>
      <c r="AF719" s="194"/>
    </row>
    <row r="720" spans="1:32" ht="24.95" customHeight="1">
      <c r="A720" s="195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  <c r="AA720" s="194"/>
      <c r="AB720" s="194"/>
      <c r="AC720" s="194"/>
      <c r="AD720" s="194"/>
      <c r="AE720" s="194"/>
      <c r="AF720" s="194"/>
    </row>
    <row r="721" spans="1:32" ht="24.95" customHeight="1">
      <c r="A721" s="195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  <c r="AA721" s="194"/>
      <c r="AB721" s="194"/>
      <c r="AC721" s="194"/>
      <c r="AD721" s="194"/>
      <c r="AE721" s="194"/>
      <c r="AF721" s="194"/>
    </row>
    <row r="722" spans="1:32" ht="24.95" customHeight="1">
      <c r="A722" s="195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  <c r="AA722" s="194"/>
      <c r="AB722" s="194"/>
      <c r="AC722" s="194"/>
      <c r="AD722" s="194"/>
      <c r="AE722" s="194"/>
      <c r="AF722" s="194"/>
    </row>
    <row r="723" spans="1:32" ht="24.95" customHeight="1">
      <c r="A723" s="195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  <c r="AA723" s="194"/>
      <c r="AB723" s="194"/>
      <c r="AC723" s="194"/>
      <c r="AD723" s="194"/>
      <c r="AE723" s="194"/>
      <c r="AF723" s="194"/>
    </row>
    <row r="724" spans="1:32" ht="24.95" customHeight="1">
      <c r="A724" s="195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  <c r="AA724" s="194"/>
      <c r="AB724" s="194"/>
      <c r="AC724" s="194"/>
      <c r="AD724" s="194"/>
      <c r="AE724" s="194"/>
      <c r="AF724" s="194"/>
    </row>
    <row r="725" spans="1:32" ht="24.95" customHeight="1">
      <c r="A725" s="195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  <c r="AA725" s="194"/>
      <c r="AB725" s="194"/>
      <c r="AC725" s="194"/>
      <c r="AD725" s="194"/>
      <c r="AE725" s="194"/>
      <c r="AF725" s="194"/>
    </row>
    <row r="726" spans="1:32" ht="24.95" customHeight="1">
      <c r="A726" s="195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  <c r="AA726" s="194"/>
      <c r="AB726" s="194"/>
      <c r="AC726" s="194"/>
      <c r="AD726" s="194"/>
      <c r="AE726" s="194"/>
      <c r="AF726" s="194"/>
    </row>
    <row r="727" spans="1:32" ht="24.95" customHeight="1">
      <c r="A727" s="195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  <c r="AA727" s="194"/>
      <c r="AB727" s="194"/>
      <c r="AC727" s="194"/>
      <c r="AD727" s="194"/>
      <c r="AE727" s="194"/>
      <c r="AF727" s="194"/>
    </row>
    <row r="728" spans="1:32" ht="24.95" customHeight="1">
      <c r="A728" s="195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  <c r="AB728" s="194"/>
      <c r="AC728" s="194"/>
      <c r="AD728" s="194"/>
      <c r="AE728" s="194"/>
      <c r="AF728" s="194"/>
    </row>
    <row r="729" spans="1:32" ht="24.95" customHeight="1">
      <c r="A729" s="195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  <c r="AA729" s="194"/>
      <c r="AB729" s="194"/>
      <c r="AC729" s="194"/>
      <c r="AD729" s="194"/>
      <c r="AE729" s="194"/>
      <c r="AF729" s="194"/>
    </row>
    <row r="730" spans="1:32" ht="24.95" customHeight="1">
      <c r="A730" s="195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  <c r="AA730" s="194"/>
      <c r="AB730" s="194"/>
      <c r="AC730" s="194"/>
      <c r="AD730" s="194"/>
      <c r="AE730" s="194"/>
      <c r="AF730" s="194"/>
    </row>
    <row r="731" spans="1:32" ht="24.95" customHeight="1">
      <c r="A731" s="195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  <c r="AA731" s="194"/>
      <c r="AB731" s="194"/>
      <c r="AC731" s="194"/>
      <c r="AD731" s="194"/>
      <c r="AE731" s="194"/>
      <c r="AF731" s="194"/>
    </row>
    <row r="732" spans="1:32" ht="24.95" customHeight="1">
      <c r="A732" s="195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  <c r="AA732" s="194"/>
      <c r="AB732" s="194"/>
      <c r="AC732" s="194"/>
      <c r="AD732" s="194"/>
      <c r="AE732" s="194"/>
      <c r="AF732" s="194"/>
    </row>
    <row r="733" spans="1:32" ht="24.95" customHeight="1">
      <c r="A733" s="195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  <c r="AA733" s="194"/>
      <c r="AB733" s="194"/>
      <c r="AC733" s="194"/>
      <c r="AD733" s="194"/>
      <c r="AE733" s="194"/>
      <c r="AF733" s="194"/>
    </row>
    <row r="734" spans="1:32" ht="24.95" customHeight="1">
      <c r="A734" s="195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  <c r="AA734" s="194"/>
      <c r="AB734" s="194"/>
      <c r="AC734" s="194"/>
      <c r="AD734" s="194"/>
      <c r="AE734" s="194"/>
      <c r="AF734" s="194"/>
    </row>
    <row r="735" spans="1:32" ht="24.95" customHeight="1">
      <c r="A735" s="195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  <c r="AA735" s="194"/>
      <c r="AB735" s="194"/>
      <c r="AC735" s="194"/>
      <c r="AD735" s="194"/>
      <c r="AE735" s="194"/>
      <c r="AF735" s="194"/>
    </row>
    <row r="736" spans="1:32" ht="24.95" customHeight="1">
      <c r="A736" s="195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  <c r="AA736" s="194"/>
      <c r="AB736" s="194"/>
      <c r="AC736" s="194"/>
      <c r="AD736" s="194"/>
      <c r="AE736" s="194"/>
      <c r="AF736" s="194"/>
    </row>
    <row r="737" spans="1:32" ht="24.95" customHeight="1">
      <c r="A737" s="195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  <c r="AA737" s="194"/>
      <c r="AB737" s="194"/>
      <c r="AC737" s="194"/>
      <c r="AD737" s="194"/>
      <c r="AE737" s="194"/>
      <c r="AF737" s="194"/>
    </row>
    <row r="738" spans="1:32" ht="24.95" customHeight="1">
      <c r="A738" s="195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  <c r="AA738" s="194"/>
      <c r="AB738" s="194"/>
      <c r="AC738" s="194"/>
      <c r="AD738" s="194"/>
      <c r="AE738" s="194"/>
      <c r="AF738" s="194"/>
    </row>
    <row r="739" spans="1:32" ht="24.95" customHeight="1">
      <c r="A739" s="195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  <c r="AA739" s="194"/>
      <c r="AB739" s="194"/>
      <c r="AC739" s="194"/>
      <c r="AD739" s="194"/>
      <c r="AE739" s="194"/>
      <c r="AF739" s="194"/>
    </row>
    <row r="740" spans="1:32" ht="24.95" customHeight="1">
      <c r="A740" s="195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  <c r="AA740" s="194"/>
      <c r="AB740" s="194"/>
      <c r="AC740" s="194"/>
      <c r="AD740" s="194"/>
      <c r="AE740" s="194"/>
      <c r="AF740" s="194"/>
    </row>
    <row r="741" spans="1:32" ht="24.95" customHeight="1">
      <c r="A741" s="195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  <c r="AA741" s="194"/>
      <c r="AB741" s="194"/>
      <c r="AC741" s="194"/>
      <c r="AD741" s="194"/>
      <c r="AE741" s="194"/>
      <c r="AF741" s="194"/>
    </row>
    <row r="742" spans="1:32" ht="24.95" customHeight="1">
      <c r="A742" s="195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  <c r="AA742" s="194"/>
      <c r="AB742" s="194"/>
      <c r="AC742" s="194"/>
      <c r="AD742" s="194"/>
      <c r="AE742" s="194"/>
      <c r="AF742" s="194"/>
    </row>
    <row r="743" spans="1:32" ht="24.95" customHeight="1">
      <c r="A743" s="195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  <c r="AA743" s="194"/>
      <c r="AB743" s="194"/>
      <c r="AC743" s="194"/>
      <c r="AD743" s="194"/>
      <c r="AE743" s="194"/>
      <c r="AF743" s="194"/>
    </row>
    <row r="744" spans="1:32" ht="24.95" customHeight="1">
      <c r="A744" s="195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  <c r="AB744" s="194"/>
      <c r="AC744" s="194"/>
      <c r="AD744" s="194"/>
      <c r="AE744" s="194"/>
      <c r="AF744" s="194"/>
    </row>
    <row r="745" spans="1:32" ht="24.95" customHeight="1">
      <c r="A745" s="195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  <c r="AE745" s="194"/>
      <c r="AF745" s="194"/>
    </row>
    <row r="746" spans="1:32" ht="24.95" customHeight="1">
      <c r="A746" s="195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  <c r="AE746" s="194"/>
      <c r="AF746" s="194"/>
    </row>
    <row r="747" spans="1:32" ht="24.95" customHeight="1">
      <c r="A747" s="195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  <c r="AE747" s="194"/>
      <c r="AF747" s="194"/>
    </row>
    <row r="748" spans="1:32" ht="24.95" customHeight="1">
      <c r="A748" s="195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  <c r="AE748" s="194"/>
      <c r="AF748" s="194"/>
    </row>
    <row r="749" spans="1:32" ht="24.95" customHeight="1">
      <c r="A749" s="195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  <c r="AE749" s="194"/>
      <c r="AF749" s="194"/>
    </row>
    <row r="750" spans="1:32" ht="24.95" customHeight="1">
      <c r="A750" s="195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  <c r="AC750" s="194"/>
      <c r="AD750" s="194"/>
      <c r="AE750" s="194"/>
      <c r="AF750" s="194"/>
    </row>
    <row r="751" spans="1:32" ht="24.95" customHeight="1">
      <c r="A751" s="195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  <c r="AB751" s="194"/>
      <c r="AC751" s="194"/>
      <c r="AD751" s="194"/>
      <c r="AE751" s="194"/>
      <c r="AF751" s="194"/>
    </row>
    <row r="752" spans="1:32" ht="24.95" customHeight="1">
      <c r="A752" s="195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  <c r="AA752" s="194"/>
      <c r="AB752" s="194"/>
      <c r="AC752" s="194"/>
      <c r="AD752" s="194"/>
      <c r="AE752" s="194"/>
      <c r="AF752" s="194"/>
    </row>
    <row r="753" spans="1:32" ht="24.95" customHeight="1">
      <c r="A753" s="195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  <c r="AA753" s="194"/>
      <c r="AB753" s="194"/>
      <c r="AC753" s="194"/>
      <c r="AD753" s="194"/>
      <c r="AE753" s="194"/>
      <c r="AF753" s="194"/>
    </row>
    <row r="754" spans="1:32" ht="24.95" customHeight="1">
      <c r="A754" s="195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  <c r="AA754" s="194"/>
      <c r="AB754" s="194"/>
      <c r="AC754" s="194"/>
      <c r="AD754" s="194"/>
      <c r="AE754" s="194"/>
      <c r="AF754" s="194"/>
    </row>
    <row r="755" spans="1:32" ht="24.95" customHeight="1">
      <c r="A755" s="195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  <c r="AA755" s="194"/>
      <c r="AB755" s="194"/>
      <c r="AC755" s="194"/>
      <c r="AD755" s="194"/>
      <c r="AE755" s="194"/>
      <c r="AF755" s="194"/>
    </row>
    <row r="756" spans="1:32" ht="24.95" customHeight="1">
      <c r="A756" s="195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  <c r="AA756" s="194"/>
      <c r="AB756" s="194"/>
      <c r="AC756" s="194"/>
      <c r="AD756" s="194"/>
      <c r="AE756" s="194"/>
      <c r="AF756" s="194"/>
    </row>
    <row r="757" spans="1:32" ht="24.95" customHeight="1">
      <c r="A757" s="195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  <c r="AA757" s="194"/>
      <c r="AB757" s="194"/>
      <c r="AC757" s="194"/>
      <c r="AD757" s="194"/>
      <c r="AE757" s="194"/>
      <c r="AF757" s="194"/>
    </row>
    <row r="758" spans="1:32" ht="24.95" customHeight="1">
      <c r="A758" s="195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  <c r="AA758" s="194"/>
      <c r="AB758" s="194"/>
      <c r="AC758" s="194"/>
      <c r="AD758" s="194"/>
      <c r="AE758" s="194"/>
      <c r="AF758" s="194"/>
    </row>
    <row r="759" spans="1:32" ht="24.95" customHeight="1">
      <c r="A759" s="195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  <c r="AA759" s="194"/>
      <c r="AB759" s="194"/>
      <c r="AC759" s="194"/>
      <c r="AD759" s="194"/>
      <c r="AE759" s="194"/>
      <c r="AF759" s="194"/>
    </row>
    <row r="760" spans="1:32" ht="24.95" customHeight="1">
      <c r="A760" s="195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  <c r="AA760" s="194"/>
      <c r="AB760" s="194"/>
      <c r="AC760" s="194"/>
      <c r="AD760" s="194"/>
      <c r="AE760" s="194"/>
      <c r="AF760" s="194"/>
    </row>
    <row r="761" spans="1:32" ht="24.95" customHeight="1">
      <c r="A761" s="195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  <c r="AA761" s="194"/>
      <c r="AB761" s="194"/>
      <c r="AC761" s="194"/>
      <c r="AD761" s="194"/>
      <c r="AE761" s="194"/>
      <c r="AF761" s="194"/>
    </row>
    <row r="762" spans="1:32" ht="24.95" customHeight="1">
      <c r="A762" s="195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  <c r="AA762" s="194"/>
      <c r="AB762" s="194"/>
      <c r="AC762" s="194"/>
      <c r="AD762" s="194"/>
      <c r="AE762" s="194"/>
      <c r="AF762" s="194"/>
    </row>
    <row r="763" spans="1:32" ht="24.95" customHeight="1">
      <c r="A763" s="195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  <c r="AE763" s="194"/>
      <c r="AF763" s="194"/>
    </row>
    <row r="764" spans="1:32" ht="24.95" customHeight="1">
      <c r="A764" s="195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  <c r="AE764" s="194"/>
      <c r="AF764" s="194"/>
    </row>
    <row r="765" spans="1:32" ht="24.95" customHeight="1">
      <c r="A765" s="195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  <c r="AE765" s="194"/>
      <c r="AF765" s="194"/>
    </row>
    <row r="766" spans="1:32" ht="24.95" customHeight="1">
      <c r="A766" s="195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  <c r="AA766" s="194"/>
      <c r="AB766" s="194"/>
      <c r="AC766" s="194"/>
      <c r="AD766" s="194"/>
      <c r="AE766" s="194"/>
      <c r="AF766" s="194"/>
    </row>
    <row r="767" spans="1:32" ht="24.95" customHeight="1">
      <c r="A767" s="195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  <c r="AA767" s="194"/>
      <c r="AB767" s="194"/>
      <c r="AC767" s="194"/>
      <c r="AD767" s="194"/>
      <c r="AE767" s="194"/>
      <c r="AF767" s="194"/>
    </row>
    <row r="768" spans="1:32" ht="24.95" customHeight="1">
      <c r="A768" s="195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  <c r="AA768" s="194"/>
      <c r="AB768" s="194"/>
      <c r="AC768" s="194"/>
      <c r="AD768" s="194"/>
      <c r="AE768" s="194"/>
      <c r="AF768" s="194"/>
    </row>
    <row r="769" spans="1:32" ht="24.95" customHeight="1">
      <c r="A769" s="195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  <c r="AA769" s="194"/>
      <c r="AB769" s="194"/>
      <c r="AC769" s="194"/>
      <c r="AD769" s="194"/>
      <c r="AE769" s="194"/>
      <c r="AF769" s="194"/>
    </row>
    <row r="770" spans="1:32" ht="24.95" customHeight="1">
      <c r="A770" s="195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  <c r="AA770" s="194"/>
      <c r="AB770" s="194"/>
      <c r="AC770" s="194"/>
      <c r="AD770" s="194"/>
      <c r="AE770" s="194"/>
      <c r="AF770" s="194"/>
    </row>
    <row r="771" spans="1:32" ht="24.95" customHeight="1">
      <c r="A771" s="195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  <c r="AA771" s="194"/>
      <c r="AB771" s="194"/>
      <c r="AC771" s="194"/>
      <c r="AD771" s="194"/>
      <c r="AE771" s="194"/>
      <c r="AF771" s="194"/>
    </row>
    <row r="772" spans="1:32" ht="24.95" customHeight="1">
      <c r="A772" s="195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  <c r="AA772" s="194"/>
      <c r="AB772" s="194"/>
      <c r="AC772" s="194"/>
      <c r="AD772" s="194"/>
      <c r="AE772" s="194"/>
      <c r="AF772" s="194"/>
    </row>
    <row r="773" spans="1:32" ht="24.95" customHeight="1">
      <c r="A773" s="195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  <c r="AA773" s="194"/>
      <c r="AB773" s="194"/>
      <c r="AC773" s="194"/>
      <c r="AD773" s="194"/>
      <c r="AE773" s="194"/>
      <c r="AF773" s="194"/>
    </row>
    <row r="774" spans="1:32" ht="24.95" customHeight="1">
      <c r="A774" s="195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  <c r="AA774" s="194"/>
      <c r="AB774" s="194"/>
      <c r="AC774" s="194"/>
      <c r="AD774" s="194"/>
      <c r="AE774" s="194"/>
      <c r="AF774" s="194"/>
    </row>
    <row r="775" spans="1:32" ht="24.95" customHeight="1">
      <c r="A775" s="195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  <c r="AA775" s="194"/>
      <c r="AB775" s="194"/>
      <c r="AC775" s="194"/>
      <c r="AD775" s="194"/>
      <c r="AE775" s="194"/>
      <c r="AF775" s="194"/>
    </row>
    <row r="776" spans="1:32" ht="24.95" customHeight="1">
      <c r="A776" s="195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  <c r="AA776" s="194"/>
      <c r="AB776" s="194"/>
      <c r="AC776" s="194"/>
      <c r="AD776" s="194"/>
      <c r="AE776" s="194"/>
      <c r="AF776" s="194"/>
    </row>
    <row r="777" spans="1:32" ht="24.95" customHeight="1">
      <c r="A777" s="195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  <c r="AA777" s="194"/>
      <c r="AB777" s="194"/>
      <c r="AC777" s="194"/>
      <c r="AD777" s="194"/>
      <c r="AE777" s="194"/>
      <c r="AF777" s="194"/>
    </row>
    <row r="778" spans="1:32" ht="24.95" customHeight="1">
      <c r="A778" s="195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  <c r="AA778" s="194"/>
      <c r="AB778" s="194"/>
      <c r="AC778" s="194"/>
      <c r="AD778" s="194"/>
      <c r="AE778" s="194"/>
      <c r="AF778" s="194"/>
    </row>
    <row r="779" spans="1:32" ht="24.95" customHeight="1">
      <c r="A779" s="195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  <c r="AA779" s="194"/>
      <c r="AB779" s="194"/>
      <c r="AC779" s="194"/>
      <c r="AD779" s="194"/>
      <c r="AE779" s="194"/>
      <c r="AF779" s="194"/>
    </row>
    <row r="780" spans="1:32" ht="24.95" customHeight="1">
      <c r="A780" s="195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  <c r="AA780" s="194"/>
      <c r="AB780" s="194"/>
      <c r="AC780" s="194"/>
      <c r="AD780" s="194"/>
      <c r="AE780" s="194"/>
      <c r="AF780" s="194"/>
    </row>
    <row r="781" spans="1:32" ht="24.95" customHeight="1">
      <c r="A781" s="195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  <c r="AA781" s="194"/>
      <c r="AB781" s="194"/>
      <c r="AC781" s="194"/>
      <c r="AD781" s="194"/>
      <c r="AE781" s="194"/>
      <c r="AF781" s="194"/>
    </row>
    <row r="782" spans="1:32" ht="24.95" customHeight="1">
      <c r="A782" s="195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  <c r="AA782" s="194"/>
      <c r="AB782" s="194"/>
      <c r="AC782" s="194"/>
      <c r="AD782" s="194"/>
      <c r="AE782" s="194"/>
      <c r="AF782" s="194"/>
    </row>
    <row r="783" spans="1:32" ht="24.95" customHeight="1">
      <c r="A783" s="195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  <c r="AA783" s="194"/>
      <c r="AB783" s="194"/>
      <c r="AC783" s="194"/>
      <c r="AD783" s="194"/>
      <c r="AE783" s="194"/>
      <c r="AF783" s="194"/>
    </row>
    <row r="784" spans="1:32" ht="24.95" customHeight="1">
      <c r="A784" s="195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  <c r="AA784" s="194"/>
      <c r="AB784" s="194"/>
      <c r="AC784" s="194"/>
      <c r="AD784" s="194"/>
      <c r="AE784" s="194"/>
      <c r="AF784" s="194"/>
    </row>
    <row r="785" spans="1:32" ht="24.95" customHeight="1">
      <c r="A785" s="195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  <c r="AA785" s="194"/>
      <c r="AB785" s="194"/>
      <c r="AC785" s="194"/>
      <c r="AD785" s="194"/>
      <c r="AE785" s="194"/>
      <c r="AF785" s="194"/>
    </row>
    <row r="786" spans="1:32" ht="24.95" customHeight="1">
      <c r="A786" s="195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  <c r="AA786" s="194"/>
      <c r="AB786" s="194"/>
      <c r="AC786" s="194"/>
      <c r="AD786" s="194"/>
      <c r="AE786" s="194"/>
      <c r="AF786" s="194"/>
    </row>
    <row r="787" spans="1:32" ht="24.95" customHeight="1">
      <c r="A787" s="195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  <c r="AA787" s="194"/>
      <c r="AB787" s="194"/>
      <c r="AC787" s="194"/>
      <c r="AD787" s="194"/>
      <c r="AE787" s="194"/>
      <c r="AF787" s="194"/>
    </row>
    <row r="788" spans="1:32" ht="24.95" customHeight="1">
      <c r="A788" s="195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  <c r="AA788" s="194"/>
      <c r="AB788" s="194"/>
      <c r="AC788" s="194"/>
      <c r="AD788" s="194"/>
      <c r="AE788" s="194"/>
      <c r="AF788" s="194"/>
    </row>
    <row r="789" spans="1:32" ht="24.95" customHeight="1">
      <c r="A789" s="195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194"/>
      <c r="AF789" s="194"/>
    </row>
    <row r="790" spans="1:32" ht="24.95" customHeight="1">
      <c r="A790" s="195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  <c r="AA790" s="194"/>
      <c r="AB790" s="194"/>
      <c r="AC790" s="194"/>
      <c r="AD790" s="194"/>
      <c r="AE790" s="194"/>
      <c r="AF790" s="194"/>
    </row>
    <row r="791" spans="1:32" ht="24.95" customHeight="1">
      <c r="A791" s="195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  <c r="AA791" s="194"/>
      <c r="AB791" s="194"/>
      <c r="AC791" s="194"/>
      <c r="AD791" s="194"/>
      <c r="AE791" s="194"/>
      <c r="AF791" s="194"/>
    </row>
    <row r="792" spans="1:32" ht="24.95" customHeight="1">
      <c r="A792" s="195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  <c r="AA792" s="194"/>
      <c r="AB792" s="194"/>
      <c r="AC792" s="194"/>
      <c r="AD792" s="194"/>
      <c r="AE792" s="194"/>
      <c r="AF792" s="194"/>
    </row>
    <row r="793" spans="1:32" ht="24.95" customHeight="1">
      <c r="A793" s="195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  <c r="AA793" s="194"/>
      <c r="AB793" s="194"/>
      <c r="AC793" s="194"/>
      <c r="AD793" s="194"/>
      <c r="AE793" s="194"/>
      <c r="AF793" s="194"/>
    </row>
    <row r="794" spans="1:32" ht="24.95" customHeight="1">
      <c r="A794" s="195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194"/>
      <c r="AF794" s="194"/>
    </row>
    <row r="795" spans="1:32" ht="24.95" customHeight="1">
      <c r="A795" s="195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194"/>
      <c r="AF795" s="194"/>
    </row>
    <row r="796" spans="1:32" ht="24.95" customHeight="1">
      <c r="A796" s="195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194"/>
      <c r="AF796" s="194"/>
    </row>
    <row r="797" spans="1:32" ht="24.95" customHeight="1">
      <c r="A797" s="195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194"/>
      <c r="AF797" s="194"/>
    </row>
    <row r="798" spans="1:32" ht="24.95" customHeight="1">
      <c r="A798" s="195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  <c r="AA798" s="194"/>
      <c r="AB798" s="194"/>
      <c r="AC798" s="194"/>
      <c r="AD798" s="194"/>
      <c r="AE798" s="194"/>
      <c r="AF798" s="194"/>
    </row>
    <row r="799" spans="1:32" ht="24.95" customHeight="1">
      <c r="A799" s="195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  <c r="AA799" s="194"/>
      <c r="AB799" s="194"/>
      <c r="AC799" s="194"/>
      <c r="AD799" s="194"/>
      <c r="AE799" s="194"/>
      <c r="AF799" s="194"/>
    </row>
    <row r="800" spans="1:32" ht="24.95" customHeight="1">
      <c r="A800" s="195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  <c r="AA800" s="194"/>
      <c r="AB800" s="194"/>
      <c r="AC800" s="194"/>
      <c r="AD800" s="194"/>
      <c r="AE800" s="194"/>
      <c r="AF800" s="194"/>
    </row>
    <row r="801" spans="1:32" ht="24.95" customHeight="1">
      <c r="A801" s="195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  <c r="AA801" s="194"/>
      <c r="AB801" s="194"/>
      <c r="AC801" s="194"/>
      <c r="AD801" s="194"/>
      <c r="AE801" s="194"/>
      <c r="AF801" s="194"/>
    </row>
    <row r="802" spans="1:32" ht="24.95" customHeight="1">
      <c r="A802" s="195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  <c r="AA802" s="194"/>
      <c r="AB802" s="194"/>
      <c r="AC802" s="194"/>
      <c r="AD802" s="194"/>
      <c r="AE802" s="194"/>
      <c r="AF802" s="194"/>
    </row>
    <row r="803" spans="1:32" ht="24.95" customHeight="1">
      <c r="A803" s="195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  <c r="AA803" s="194"/>
      <c r="AB803" s="194"/>
      <c r="AC803" s="194"/>
      <c r="AD803" s="194"/>
      <c r="AE803" s="194"/>
      <c r="AF803" s="194"/>
    </row>
    <row r="804" spans="1:32" ht="24.95" customHeight="1">
      <c r="A804" s="195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  <c r="AA804" s="194"/>
      <c r="AB804" s="194"/>
      <c r="AC804" s="194"/>
      <c r="AD804" s="194"/>
      <c r="AE804" s="194"/>
      <c r="AF804" s="194"/>
    </row>
    <row r="805" spans="1:32" ht="24.95" customHeight="1">
      <c r="A805" s="195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  <c r="AA805" s="194"/>
      <c r="AB805" s="194"/>
      <c r="AC805" s="194"/>
      <c r="AD805" s="194"/>
      <c r="AE805" s="194"/>
      <c r="AF805" s="194"/>
    </row>
    <row r="806" spans="1:32" ht="24.95" customHeight="1">
      <c r="A806" s="195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  <c r="AA806" s="194"/>
      <c r="AB806" s="194"/>
      <c r="AC806" s="194"/>
      <c r="AD806" s="194"/>
      <c r="AE806" s="194"/>
      <c r="AF806" s="194"/>
    </row>
    <row r="807" spans="1:32" ht="24.95" customHeight="1">
      <c r="A807" s="195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  <c r="AA807" s="194"/>
      <c r="AB807" s="194"/>
      <c r="AC807" s="194"/>
      <c r="AD807" s="194"/>
      <c r="AE807" s="194"/>
      <c r="AF807" s="194"/>
    </row>
    <row r="808" spans="1:32" ht="24.95" customHeight="1">
      <c r="A808" s="195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  <c r="AA808" s="194"/>
      <c r="AB808" s="194"/>
      <c r="AC808" s="194"/>
      <c r="AD808" s="194"/>
      <c r="AE808" s="194"/>
      <c r="AF808" s="194"/>
    </row>
    <row r="809" spans="1:32" ht="24.95" customHeight="1">
      <c r="A809" s="195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  <c r="AA809" s="194"/>
      <c r="AB809" s="194"/>
      <c r="AC809" s="194"/>
      <c r="AD809" s="194"/>
      <c r="AE809" s="194"/>
      <c r="AF809" s="194"/>
    </row>
    <row r="810" spans="1:32" ht="24.95" customHeight="1">
      <c r="A810" s="195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  <c r="AA810" s="194"/>
      <c r="AB810" s="194"/>
      <c r="AC810" s="194"/>
      <c r="AD810" s="194"/>
      <c r="AE810" s="194"/>
      <c r="AF810" s="194"/>
    </row>
    <row r="811" spans="1:32" ht="24.95" customHeight="1">
      <c r="A811" s="195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  <c r="AA811" s="194"/>
      <c r="AB811" s="194"/>
      <c r="AC811" s="194"/>
      <c r="AD811" s="194"/>
      <c r="AE811" s="194"/>
      <c r="AF811" s="194"/>
    </row>
    <row r="812" spans="1:32" ht="24.95" customHeight="1">
      <c r="A812" s="195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  <c r="AA812" s="194"/>
      <c r="AB812" s="194"/>
      <c r="AC812" s="194"/>
      <c r="AD812" s="194"/>
      <c r="AE812" s="194"/>
      <c r="AF812" s="194"/>
    </row>
    <row r="813" spans="1:32" ht="24.95" customHeight="1">
      <c r="A813" s="195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  <c r="AA813" s="194"/>
      <c r="AB813" s="194"/>
      <c r="AC813" s="194"/>
      <c r="AD813" s="194"/>
      <c r="AE813" s="194"/>
      <c r="AF813" s="194"/>
    </row>
    <row r="814" spans="1:32" ht="24.95" customHeight="1">
      <c r="A814" s="195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  <c r="AA814" s="194"/>
      <c r="AB814" s="194"/>
      <c r="AC814" s="194"/>
      <c r="AD814" s="194"/>
      <c r="AE814" s="194"/>
      <c r="AF814" s="194"/>
    </row>
    <row r="815" spans="1:32" ht="24.95" customHeight="1">
      <c r="A815" s="195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  <c r="AA815" s="194"/>
      <c r="AB815" s="194"/>
      <c r="AC815" s="194"/>
      <c r="AD815" s="194"/>
      <c r="AE815" s="194"/>
      <c r="AF815" s="194"/>
    </row>
    <row r="816" spans="1:32" ht="24.95" customHeight="1">
      <c r="A816" s="195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  <c r="AA816" s="194"/>
      <c r="AB816" s="194"/>
      <c r="AC816" s="194"/>
      <c r="AD816" s="194"/>
      <c r="AE816" s="194"/>
      <c r="AF816" s="194"/>
    </row>
    <row r="817" spans="1:32" ht="24.95" customHeight="1">
      <c r="A817" s="195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  <c r="AA817" s="194"/>
      <c r="AB817" s="194"/>
      <c r="AC817" s="194"/>
      <c r="AD817" s="194"/>
      <c r="AE817" s="194"/>
      <c r="AF817" s="194"/>
    </row>
    <row r="818" spans="1:32" ht="24.95" customHeight="1">
      <c r="A818" s="195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  <c r="AA818" s="194"/>
      <c r="AB818" s="194"/>
      <c r="AC818" s="194"/>
      <c r="AD818" s="194"/>
      <c r="AE818" s="194"/>
      <c r="AF818" s="194"/>
    </row>
    <row r="819" spans="1:32" ht="24.95" customHeight="1">
      <c r="A819" s="195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  <c r="AA819" s="194"/>
      <c r="AB819" s="194"/>
      <c r="AC819" s="194"/>
      <c r="AD819" s="194"/>
      <c r="AE819" s="194"/>
      <c r="AF819" s="194"/>
    </row>
    <row r="820" spans="1:32" ht="24.95" customHeight="1">
      <c r="A820" s="195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  <c r="AA820" s="194"/>
      <c r="AB820" s="194"/>
      <c r="AC820" s="194"/>
      <c r="AD820" s="194"/>
      <c r="AE820" s="194"/>
      <c r="AF820" s="194"/>
    </row>
    <row r="821" spans="1:32" ht="24.95" customHeight="1">
      <c r="A821" s="195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  <c r="AA821" s="194"/>
      <c r="AB821" s="194"/>
      <c r="AC821" s="194"/>
      <c r="AD821" s="194"/>
      <c r="AE821" s="194"/>
      <c r="AF821" s="194"/>
    </row>
    <row r="822" spans="1:32" ht="24.95" customHeight="1">
      <c r="A822" s="195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  <c r="AB822" s="194"/>
      <c r="AC822" s="194"/>
      <c r="AD822" s="194"/>
      <c r="AE822" s="194"/>
      <c r="AF822" s="194"/>
    </row>
    <row r="823" spans="1:32" ht="24.95" customHeight="1">
      <c r="A823" s="195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  <c r="AB823" s="194"/>
      <c r="AC823" s="194"/>
      <c r="AD823" s="194"/>
      <c r="AE823" s="194"/>
      <c r="AF823" s="194"/>
    </row>
    <row r="824" spans="1:32" ht="24.95" customHeight="1">
      <c r="A824" s="195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  <c r="AB824" s="194"/>
      <c r="AC824" s="194"/>
      <c r="AD824" s="194"/>
      <c r="AE824" s="194"/>
      <c r="AF824" s="194"/>
    </row>
    <row r="825" spans="1:32" ht="24.95" customHeight="1">
      <c r="A825" s="195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  <c r="AB825" s="194"/>
      <c r="AC825" s="194"/>
      <c r="AD825" s="194"/>
      <c r="AE825" s="194"/>
      <c r="AF825" s="194"/>
    </row>
    <row r="826" spans="1:32" ht="24.95" customHeight="1">
      <c r="A826" s="195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  <c r="AB826" s="194"/>
      <c r="AC826" s="194"/>
      <c r="AD826" s="194"/>
      <c r="AE826" s="194"/>
      <c r="AF826" s="194"/>
    </row>
    <row r="827" spans="1:32" ht="24.95" customHeight="1">
      <c r="A827" s="195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  <c r="AB827" s="194"/>
      <c r="AC827" s="194"/>
      <c r="AD827" s="194"/>
      <c r="AE827" s="194"/>
      <c r="AF827" s="194"/>
    </row>
    <row r="828" spans="1:32" ht="24.95" customHeight="1">
      <c r="A828" s="195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  <c r="AB828" s="194"/>
      <c r="AC828" s="194"/>
      <c r="AD828" s="194"/>
      <c r="AE828" s="194"/>
      <c r="AF828" s="194"/>
    </row>
    <row r="829" spans="1:32" ht="24.95" customHeight="1">
      <c r="A829" s="195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  <c r="AB829" s="194"/>
      <c r="AC829" s="194"/>
      <c r="AD829" s="194"/>
      <c r="AE829" s="194"/>
      <c r="AF829" s="194"/>
    </row>
    <row r="830" spans="1:32" ht="24.95" customHeight="1">
      <c r="A830" s="195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  <c r="AA830" s="194"/>
      <c r="AB830" s="194"/>
      <c r="AC830" s="194"/>
      <c r="AD830" s="194"/>
      <c r="AE830" s="194"/>
      <c r="AF830" s="194"/>
    </row>
    <row r="831" spans="1:32" ht="24.95" customHeight="1">
      <c r="A831" s="195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  <c r="AA831" s="194"/>
      <c r="AB831" s="194"/>
      <c r="AC831" s="194"/>
      <c r="AD831" s="194"/>
      <c r="AE831" s="194"/>
      <c r="AF831" s="194"/>
    </row>
    <row r="832" spans="1:32" ht="24.95" customHeight="1">
      <c r="A832" s="195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  <c r="AA832" s="194"/>
      <c r="AB832" s="194"/>
      <c r="AC832" s="194"/>
      <c r="AD832" s="194"/>
      <c r="AE832" s="194"/>
      <c r="AF832" s="194"/>
    </row>
    <row r="833" spans="1:32" ht="24.95" customHeight="1">
      <c r="A833" s="195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  <c r="AA833" s="194"/>
      <c r="AB833" s="194"/>
      <c r="AC833" s="194"/>
      <c r="AD833" s="194"/>
      <c r="AE833" s="194"/>
      <c r="AF833" s="194"/>
    </row>
    <row r="834" spans="1:32" ht="24.95" customHeight="1">
      <c r="A834" s="195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  <c r="AB834" s="194"/>
      <c r="AC834" s="194"/>
      <c r="AD834" s="194"/>
      <c r="AE834" s="194"/>
      <c r="AF834" s="194"/>
    </row>
    <row r="835" spans="1:32" ht="24.95" customHeight="1">
      <c r="A835" s="195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  <c r="AB835" s="194"/>
      <c r="AC835" s="194"/>
      <c r="AD835" s="194"/>
      <c r="AE835" s="194"/>
      <c r="AF835" s="194"/>
    </row>
    <row r="836" spans="1:32" ht="24.95" customHeight="1">
      <c r="A836" s="195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  <c r="AB836" s="194"/>
      <c r="AC836" s="194"/>
      <c r="AD836" s="194"/>
      <c r="AE836" s="194"/>
      <c r="AF836" s="194"/>
    </row>
    <row r="837" spans="1:32" ht="24.95" customHeight="1">
      <c r="A837" s="195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  <c r="AB837" s="194"/>
      <c r="AC837" s="194"/>
      <c r="AD837" s="194"/>
      <c r="AE837" s="194"/>
      <c r="AF837" s="194"/>
    </row>
    <row r="838" spans="1:32" ht="24.95" customHeight="1">
      <c r="A838" s="195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  <c r="AB838" s="194"/>
      <c r="AC838" s="194"/>
      <c r="AD838" s="194"/>
      <c r="AE838" s="194"/>
      <c r="AF838" s="194"/>
    </row>
    <row r="839" spans="1:32" ht="24.95" customHeight="1">
      <c r="A839" s="195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</row>
    <row r="840" spans="1:32" ht="24.95" customHeight="1">
      <c r="A840" s="195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</row>
    <row r="841" spans="1:32" ht="24.95" customHeight="1">
      <c r="A841" s="195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</row>
    <row r="842" spans="1:32" ht="24.95" customHeight="1">
      <c r="A842" s="195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</row>
    <row r="843" spans="1:32" ht="24.95" customHeight="1">
      <c r="A843" s="195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194"/>
      <c r="AD843" s="194"/>
      <c r="AE843" s="194"/>
      <c r="AF843" s="194"/>
    </row>
    <row r="844" spans="1:32" ht="24.95" customHeight="1">
      <c r="A844" s="195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  <c r="AB844" s="194"/>
      <c r="AC844" s="194"/>
      <c r="AD844" s="194"/>
      <c r="AE844" s="194"/>
      <c r="AF844" s="194"/>
    </row>
    <row r="845" spans="1:32" ht="24.95" customHeight="1">
      <c r="A845" s="195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  <c r="AB845" s="194"/>
      <c r="AC845" s="194"/>
      <c r="AD845" s="194"/>
      <c r="AE845" s="194"/>
      <c r="AF845" s="194"/>
    </row>
    <row r="846" spans="1:32" ht="24.95" customHeight="1">
      <c r="A846" s="195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  <c r="AB846" s="194"/>
      <c r="AC846" s="194"/>
      <c r="AD846" s="194"/>
      <c r="AE846" s="194"/>
      <c r="AF846" s="194"/>
    </row>
    <row r="847" spans="1:32" ht="24.95" customHeight="1">
      <c r="A847" s="195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  <c r="AA847" s="194"/>
      <c r="AB847" s="194"/>
      <c r="AC847" s="194"/>
      <c r="AD847" s="194"/>
      <c r="AE847" s="194"/>
      <c r="AF847" s="194"/>
    </row>
    <row r="848" spans="1:32" ht="24.95" customHeight="1">
      <c r="A848" s="195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  <c r="AA848" s="194"/>
      <c r="AB848" s="194"/>
      <c r="AC848" s="194"/>
      <c r="AD848" s="194"/>
      <c r="AE848" s="194"/>
      <c r="AF848" s="194"/>
    </row>
    <row r="849" spans="1:32" ht="24.95" customHeight="1">
      <c r="A849" s="195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194"/>
      <c r="AD849" s="194"/>
      <c r="AE849" s="194"/>
      <c r="AF849" s="194"/>
    </row>
    <row r="850" spans="1:32" ht="24.95" customHeight="1">
      <c r="A850" s="195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  <c r="AA850" s="194"/>
      <c r="AB850" s="194"/>
      <c r="AC850" s="194"/>
      <c r="AD850" s="194"/>
      <c r="AE850" s="194"/>
      <c r="AF850" s="194"/>
    </row>
    <row r="851" spans="1:32" ht="24.95" customHeight="1">
      <c r="A851" s="195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  <c r="AA851" s="194"/>
      <c r="AB851" s="194"/>
      <c r="AC851" s="194"/>
      <c r="AD851" s="194"/>
      <c r="AE851" s="194"/>
      <c r="AF851" s="194"/>
    </row>
    <row r="852" spans="1:32" ht="24.95" customHeight="1">
      <c r="A852" s="195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  <c r="AA852" s="194"/>
      <c r="AB852" s="194"/>
      <c r="AC852" s="194"/>
      <c r="AD852" s="194"/>
      <c r="AE852" s="194"/>
      <c r="AF852" s="194"/>
    </row>
    <row r="853" spans="1:32" ht="24.95" customHeight="1">
      <c r="A853" s="195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  <c r="AA853" s="194"/>
      <c r="AB853" s="194"/>
      <c r="AC853" s="194"/>
      <c r="AD853" s="194"/>
      <c r="AE853" s="194"/>
      <c r="AF853" s="194"/>
    </row>
    <row r="854" spans="1:32" ht="24.95" customHeight="1">
      <c r="A854" s="195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  <c r="AA854" s="194"/>
      <c r="AB854" s="194"/>
      <c r="AC854" s="194"/>
      <c r="AD854" s="194"/>
      <c r="AE854" s="194"/>
      <c r="AF854" s="194"/>
    </row>
    <row r="855" spans="1:32" ht="24.95" customHeight="1">
      <c r="A855" s="195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  <c r="AA855" s="194"/>
      <c r="AB855" s="194"/>
      <c r="AC855" s="194"/>
      <c r="AD855" s="194"/>
      <c r="AE855" s="194"/>
      <c r="AF855" s="194"/>
    </row>
    <row r="856" spans="1:32" ht="24.95" customHeight="1">
      <c r="A856" s="195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  <c r="AA856" s="194"/>
      <c r="AB856" s="194"/>
      <c r="AC856" s="194"/>
      <c r="AD856" s="194"/>
      <c r="AE856" s="194"/>
      <c r="AF856" s="194"/>
    </row>
    <row r="857" spans="1:32" ht="24.95" customHeight="1">
      <c r="A857" s="195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  <c r="AA857" s="194"/>
      <c r="AB857" s="194"/>
      <c r="AC857" s="194"/>
      <c r="AD857" s="194"/>
      <c r="AE857" s="194"/>
      <c r="AF857" s="194"/>
    </row>
    <row r="858" spans="1:32" ht="24.95" customHeight="1">
      <c r="A858" s="195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  <c r="AA858" s="194"/>
      <c r="AB858" s="194"/>
      <c r="AC858" s="194"/>
      <c r="AD858" s="194"/>
      <c r="AE858" s="194"/>
      <c r="AF858" s="194"/>
    </row>
    <row r="859" spans="1:32" ht="24.95" customHeight="1">
      <c r="A859" s="195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  <c r="AA859" s="194"/>
      <c r="AB859" s="194"/>
      <c r="AC859" s="194"/>
      <c r="AD859" s="194"/>
      <c r="AE859" s="194"/>
      <c r="AF859" s="194"/>
    </row>
    <row r="860" spans="1:32" ht="24.95" customHeight="1">
      <c r="A860" s="195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  <c r="AA860" s="194"/>
      <c r="AB860" s="194"/>
      <c r="AC860" s="194"/>
      <c r="AD860" s="194"/>
      <c r="AE860" s="194"/>
      <c r="AF860" s="194"/>
    </row>
    <row r="861" spans="1:32" ht="24.95" customHeight="1">
      <c r="A861" s="195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194"/>
      <c r="AD861" s="194"/>
      <c r="AE861" s="194"/>
      <c r="AF861" s="194"/>
    </row>
    <row r="862" spans="1:32" ht="24.95" customHeight="1">
      <c r="A862" s="195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  <c r="AA862" s="194"/>
      <c r="AB862" s="194"/>
      <c r="AC862" s="194"/>
      <c r="AD862" s="194"/>
      <c r="AE862" s="194"/>
      <c r="AF862" s="194"/>
    </row>
    <row r="863" spans="1:32" ht="24.95" customHeight="1"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  <c r="AA863" s="194"/>
      <c r="AB863" s="194"/>
      <c r="AC863" s="194"/>
      <c r="AD863" s="194"/>
      <c r="AE863" s="194"/>
      <c r="AF863" s="194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AF863"/>
  <sheetViews>
    <sheetView workbookViewId="0">
      <selection activeCell="K13" sqref="K13"/>
    </sheetView>
  </sheetViews>
  <sheetFormatPr defaultRowHeight="24.95" customHeight="1"/>
  <cols>
    <col min="1" max="1" width="39.88671875" style="194" customWidth="1"/>
    <col min="2" max="2" width="8.5546875" style="607" customWidth="1"/>
    <col min="3" max="3" width="8.77734375" style="607" customWidth="1"/>
    <col min="4" max="4" width="12.5546875" style="191" customWidth="1"/>
    <col min="5" max="32" width="8.88671875" style="191"/>
    <col min="33" max="255" width="8.88671875" style="194"/>
    <col min="256" max="256" width="39.6640625" style="194" customWidth="1"/>
    <col min="257" max="257" width="9.6640625" style="194" customWidth="1"/>
    <col min="258" max="258" width="10" style="194" customWidth="1"/>
    <col min="259" max="259" width="8.88671875" style="194" customWidth="1"/>
    <col min="260" max="511" width="8.88671875" style="194"/>
    <col min="512" max="512" width="39.6640625" style="194" customWidth="1"/>
    <col min="513" max="513" width="9.6640625" style="194" customWidth="1"/>
    <col min="514" max="514" width="10" style="194" customWidth="1"/>
    <col min="515" max="515" width="8.88671875" style="194" customWidth="1"/>
    <col min="516" max="767" width="8.88671875" style="194"/>
    <col min="768" max="768" width="39.6640625" style="194" customWidth="1"/>
    <col min="769" max="769" width="9.6640625" style="194" customWidth="1"/>
    <col min="770" max="770" width="10" style="194" customWidth="1"/>
    <col min="771" max="771" width="8.88671875" style="194" customWidth="1"/>
    <col min="772" max="1023" width="8.88671875" style="194"/>
    <col min="1024" max="1024" width="39.6640625" style="194" customWidth="1"/>
    <col min="1025" max="1025" width="9.6640625" style="194" customWidth="1"/>
    <col min="1026" max="1026" width="10" style="194" customWidth="1"/>
    <col min="1027" max="1027" width="8.88671875" style="194" customWidth="1"/>
    <col min="1028" max="1279" width="8.88671875" style="194"/>
    <col min="1280" max="1280" width="39.6640625" style="194" customWidth="1"/>
    <col min="1281" max="1281" width="9.6640625" style="194" customWidth="1"/>
    <col min="1282" max="1282" width="10" style="194" customWidth="1"/>
    <col min="1283" max="1283" width="8.88671875" style="194" customWidth="1"/>
    <col min="1284" max="1535" width="8.88671875" style="194"/>
    <col min="1536" max="1536" width="39.6640625" style="194" customWidth="1"/>
    <col min="1537" max="1537" width="9.6640625" style="194" customWidth="1"/>
    <col min="1538" max="1538" width="10" style="194" customWidth="1"/>
    <col min="1539" max="1539" width="8.88671875" style="194" customWidth="1"/>
    <col min="1540" max="1791" width="8.88671875" style="194"/>
    <col min="1792" max="1792" width="39.6640625" style="194" customWidth="1"/>
    <col min="1793" max="1793" width="9.6640625" style="194" customWidth="1"/>
    <col min="1794" max="1794" width="10" style="194" customWidth="1"/>
    <col min="1795" max="1795" width="8.88671875" style="194" customWidth="1"/>
    <col min="1796" max="2047" width="8.88671875" style="194"/>
    <col min="2048" max="2048" width="39.6640625" style="194" customWidth="1"/>
    <col min="2049" max="2049" width="9.6640625" style="194" customWidth="1"/>
    <col min="2050" max="2050" width="10" style="194" customWidth="1"/>
    <col min="2051" max="2051" width="8.88671875" style="194" customWidth="1"/>
    <col min="2052" max="2303" width="8.88671875" style="194"/>
    <col min="2304" max="2304" width="39.6640625" style="194" customWidth="1"/>
    <col min="2305" max="2305" width="9.6640625" style="194" customWidth="1"/>
    <col min="2306" max="2306" width="10" style="194" customWidth="1"/>
    <col min="2307" max="2307" width="8.88671875" style="194" customWidth="1"/>
    <col min="2308" max="2559" width="8.88671875" style="194"/>
    <col min="2560" max="2560" width="39.6640625" style="194" customWidth="1"/>
    <col min="2561" max="2561" width="9.6640625" style="194" customWidth="1"/>
    <col min="2562" max="2562" width="10" style="194" customWidth="1"/>
    <col min="2563" max="2563" width="8.88671875" style="194" customWidth="1"/>
    <col min="2564" max="2815" width="8.88671875" style="194"/>
    <col min="2816" max="2816" width="39.6640625" style="194" customWidth="1"/>
    <col min="2817" max="2817" width="9.6640625" style="194" customWidth="1"/>
    <col min="2818" max="2818" width="10" style="194" customWidth="1"/>
    <col min="2819" max="2819" width="8.88671875" style="194" customWidth="1"/>
    <col min="2820" max="3071" width="8.88671875" style="194"/>
    <col min="3072" max="3072" width="39.6640625" style="194" customWidth="1"/>
    <col min="3073" max="3073" width="9.6640625" style="194" customWidth="1"/>
    <col min="3074" max="3074" width="10" style="194" customWidth="1"/>
    <col min="3075" max="3075" width="8.88671875" style="194" customWidth="1"/>
    <col min="3076" max="3327" width="8.88671875" style="194"/>
    <col min="3328" max="3328" width="39.6640625" style="194" customWidth="1"/>
    <col min="3329" max="3329" width="9.6640625" style="194" customWidth="1"/>
    <col min="3330" max="3330" width="10" style="194" customWidth="1"/>
    <col min="3331" max="3331" width="8.88671875" style="194" customWidth="1"/>
    <col min="3332" max="3583" width="8.88671875" style="194"/>
    <col min="3584" max="3584" width="39.6640625" style="194" customWidth="1"/>
    <col min="3585" max="3585" width="9.6640625" style="194" customWidth="1"/>
    <col min="3586" max="3586" width="10" style="194" customWidth="1"/>
    <col min="3587" max="3587" width="8.88671875" style="194" customWidth="1"/>
    <col min="3588" max="3839" width="8.88671875" style="194"/>
    <col min="3840" max="3840" width="39.6640625" style="194" customWidth="1"/>
    <col min="3841" max="3841" width="9.6640625" style="194" customWidth="1"/>
    <col min="3842" max="3842" width="10" style="194" customWidth="1"/>
    <col min="3843" max="3843" width="8.88671875" style="194" customWidth="1"/>
    <col min="3844" max="4095" width="8.88671875" style="194"/>
    <col min="4096" max="4096" width="39.6640625" style="194" customWidth="1"/>
    <col min="4097" max="4097" width="9.6640625" style="194" customWidth="1"/>
    <col min="4098" max="4098" width="10" style="194" customWidth="1"/>
    <col min="4099" max="4099" width="8.88671875" style="194" customWidth="1"/>
    <col min="4100" max="4351" width="8.88671875" style="194"/>
    <col min="4352" max="4352" width="39.6640625" style="194" customWidth="1"/>
    <col min="4353" max="4353" width="9.6640625" style="194" customWidth="1"/>
    <col min="4354" max="4354" width="10" style="194" customWidth="1"/>
    <col min="4355" max="4355" width="8.88671875" style="194" customWidth="1"/>
    <col min="4356" max="4607" width="8.88671875" style="194"/>
    <col min="4608" max="4608" width="39.6640625" style="194" customWidth="1"/>
    <col min="4609" max="4609" width="9.6640625" style="194" customWidth="1"/>
    <col min="4610" max="4610" width="10" style="194" customWidth="1"/>
    <col min="4611" max="4611" width="8.88671875" style="194" customWidth="1"/>
    <col min="4612" max="4863" width="8.88671875" style="194"/>
    <col min="4864" max="4864" width="39.6640625" style="194" customWidth="1"/>
    <col min="4865" max="4865" width="9.6640625" style="194" customWidth="1"/>
    <col min="4866" max="4866" width="10" style="194" customWidth="1"/>
    <col min="4867" max="4867" width="8.88671875" style="194" customWidth="1"/>
    <col min="4868" max="5119" width="8.88671875" style="194"/>
    <col min="5120" max="5120" width="39.6640625" style="194" customWidth="1"/>
    <col min="5121" max="5121" width="9.6640625" style="194" customWidth="1"/>
    <col min="5122" max="5122" width="10" style="194" customWidth="1"/>
    <col min="5123" max="5123" width="8.88671875" style="194" customWidth="1"/>
    <col min="5124" max="5375" width="8.88671875" style="194"/>
    <col min="5376" max="5376" width="39.6640625" style="194" customWidth="1"/>
    <col min="5377" max="5377" width="9.6640625" style="194" customWidth="1"/>
    <col min="5378" max="5378" width="10" style="194" customWidth="1"/>
    <col min="5379" max="5379" width="8.88671875" style="194" customWidth="1"/>
    <col min="5380" max="5631" width="8.88671875" style="194"/>
    <col min="5632" max="5632" width="39.6640625" style="194" customWidth="1"/>
    <col min="5633" max="5633" width="9.6640625" style="194" customWidth="1"/>
    <col min="5634" max="5634" width="10" style="194" customWidth="1"/>
    <col min="5635" max="5635" width="8.88671875" style="194" customWidth="1"/>
    <col min="5636" max="5887" width="8.88671875" style="194"/>
    <col min="5888" max="5888" width="39.6640625" style="194" customWidth="1"/>
    <col min="5889" max="5889" width="9.6640625" style="194" customWidth="1"/>
    <col min="5890" max="5890" width="10" style="194" customWidth="1"/>
    <col min="5891" max="5891" width="8.88671875" style="194" customWidth="1"/>
    <col min="5892" max="6143" width="8.88671875" style="194"/>
    <col min="6144" max="6144" width="39.6640625" style="194" customWidth="1"/>
    <col min="6145" max="6145" width="9.6640625" style="194" customWidth="1"/>
    <col min="6146" max="6146" width="10" style="194" customWidth="1"/>
    <col min="6147" max="6147" width="8.88671875" style="194" customWidth="1"/>
    <col min="6148" max="6399" width="8.88671875" style="194"/>
    <col min="6400" max="6400" width="39.6640625" style="194" customWidth="1"/>
    <col min="6401" max="6401" width="9.6640625" style="194" customWidth="1"/>
    <col min="6402" max="6402" width="10" style="194" customWidth="1"/>
    <col min="6403" max="6403" width="8.88671875" style="194" customWidth="1"/>
    <col min="6404" max="6655" width="8.88671875" style="194"/>
    <col min="6656" max="6656" width="39.6640625" style="194" customWidth="1"/>
    <col min="6657" max="6657" width="9.6640625" style="194" customWidth="1"/>
    <col min="6658" max="6658" width="10" style="194" customWidth="1"/>
    <col min="6659" max="6659" width="8.88671875" style="194" customWidth="1"/>
    <col min="6660" max="6911" width="8.88671875" style="194"/>
    <col min="6912" max="6912" width="39.6640625" style="194" customWidth="1"/>
    <col min="6913" max="6913" width="9.6640625" style="194" customWidth="1"/>
    <col min="6914" max="6914" width="10" style="194" customWidth="1"/>
    <col min="6915" max="6915" width="8.88671875" style="194" customWidth="1"/>
    <col min="6916" max="7167" width="8.88671875" style="194"/>
    <col min="7168" max="7168" width="39.6640625" style="194" customWidth="1"/>
    <col min="7169" max="7169" width="9.6640625" style="194" customWidth="1"/>
    <col min="7170" max="7170" width="10" style="194" customWidth="1"/>
    <col min="7171" max="7171" width="8.88671875" style="194" customWidth="1"/>
    <col min="7172" max="7423" width="8.88671875" style="194"/>
    <col min="7424" max="7424" width="39.6640625" style="194" customWidth="1"/>
    <col min="7425" max="7425" width="9.6640625" style="194" customWidth="1"/>
    <col min="7426" max="7426" width="10" style="194" customWidth="1"/>
    <col min="7427" max="7427" width="8.88671875" style="194" customWidth="1"/>
    <col min="7428" max="7679" width="8.88671875" style="194"/>
    <col min="7680" max="7680" width="39.6640625" style="194" customWidth="1"/>
    <col min="7681" max="7681" width="9.6640625" style="194" customWidth="1"/>
    <col min="7682" max="7682" width="10" style="194" customWidth="1"/>
    <col min="7683" max="7683" width="8.88671875" style="194" customWidth="1"/>
    <col min="7684" max="7935" width="8.88671875" style="194"/>
    <col min="7936" max="7936" width="39.6640625" style="194" customWidth="1"/>
    <col min="7937" max="7937" width="9.6640625" style="194" customWidth="1"/>
    <col min="7938" max="7938" width="10" style="194" customWidth="1"/>
    <col min="7939" max="7939" width="8.88671875" style="194" customWidth="1"/>
    <col min="7940" max="8191" width="8.88671875" style="194"/>
    <col min="8192" max="8192" width="39.6640625" style="194" customWidth="1"/>
    <col min="8193" max="8193" width="9.6640625" style="194" customWidth="1"/>
    <col min="8194" max="8194" width="10" style="194" customWidth="1"/>
    <col min="8195" max="8195" width="8.88671875" style="194" customWidth="1"/>
    <col min="8196" max="8447" width="8.88671875" style="194"/>
    <col min="8448" max="8448" width="39.6640625" style="194" customWidth="1"/>
    <col min="8449" max="8449" width="9.6640625" style="194" customWidth="1"/>
    <col min="8450" max="8450" width="10" style="194" customWidth="1"/>
    <col min="8451" max="8451" width="8.88671875" style="194" customWidth="1"/>
    <col min="8452" max="8703" width="8.88671875" style="194"/>
    <col min="8704" max="8704" width="39.6640625" style="194" customWidth="1"/>
    <col min="8705" max="8705" width="9.6640625" style="194" customWidth="1"/>
    <col min="8706" max="8706" width="10" style="194" customWidth="1"/>
    <col min="8707" max="8707" width="8.88671875" style="194" customWidth="1"/>
    <col min="8708" max="8959" width="8.88671875" style="194"/>
    <col min="8960" max="8960" width="39.6640625" style="194" customWidth="1"/>
    <col min="8961" max="8961" width="9.6640625" style="194" customWidth="1"/>
    <col min="8962" max="8962" width="10" style="194" customWidth="1"/>
    <col min="8963" max="8963" width="8.88671875" style="194" customWidth="1"/>
    <col min="8964" max="9215" width="8.88671875" style="194"/>
    <col min="9216" max="9216" width="39.6640625" style="194" customWidth="1"/>
    <col min="9217" max="9217" width="9.6640625" style="194" customWidth="1"/>
    <col min="9218" max="9218" width="10" style="194" customWidth="1"/>
    <col min="9219" max="9219" width="8.88671875" style="194" customWidth="1"/>
    <col min="9220" max="9471" width="8.88671875" style="194"/>
    <col min="9472" max="9472" width="39.6640625" style="194" customWidth="1"/>
    <col min="9473" max="9473" width="9.6640625" style="194" customWidth="1"/>
    <col min="9474" max="9474" width="10" style="194" customWidth="1"/>
    <col min="9475" max="9475" width="8.88671875" style="194" customWidth="1"/>
    <col min="9476" max="9727" width="8.88671875" style="194"/>
    <col min="9728" max="9728" width="39.6640625" style="194" customWidth="1"/>
    <col min="9729" max="9729" width="9.6640625" style="194" customWidth="1"/>
    <col min="9730" max="9730" width="10" style="194" customWidth="1"/>
    <col min="9731" max="9731" width="8.88671875" style="194" customWidth="1"/>
    <col min="9732" max="9983" width="8.88671875" style="194"/>
    <col min="9984" max="9984" width="39.6640625" style="194" customWidth="1"/>
    <col min="9985" max="9985" width="9.6640625" style="194" customWidth="1"/>
    <col min="9986" max="9986" width="10" style="194" customWidth="1"/>
    <col min="9987" max="9987" width="8.88671875" style="194" customWidth="1"/>
    <col min="9988" max="10239" width="8.88671875" style="194"/>
    <col min="10240" max="10240" width="39.6640625" style="194" customWidth="1"/>
    <col min="10241" max="10241" width="9.6640625" style="194" customWidth="1"/>
    <col min="10242" max="10242" width="10" style="194" customWidth="1"/>
    <col min="10243" max="10243" width="8.88671875" style="194" customWidth="1"/>
    <col min="10244" max="10495" width="8.88671875" style="194"/>
    <col min="10496" max="10496" width="39.6640625" style="194" customWidth="1"/>
    <col min="10497" max="10497" width="9.6640625" style="194" customWidth="1"/>
    <col min="10498" max="10498" width="10" style="194" customWidth="1"/>
    <col min="10499" max="10499" width="8.88671875" style="194" customWidth="1"/>
    <col min="10500" max="10751" width="8.88671875" style="194"/>
    <col min="10752" max="10752" width="39.6640625" style="194" customWidth="1"/>
    <col min="10753" max="10753" width="9.6640625" style="194" customWidth="1"/>
    <col min="10754" max="10754" width="10" style="194" customWidth="1"/>
    <col min="10755" max="10755" width="8.88671875" style="194" customWidth="1"/>
    <col min="10756" max="11007" width="8.88671875" style="194"/>
    <col min="11008" max="11008" width="39.6640625" style="194" customWidth="1"/>
    <col min="11009" max="11009" width="9.6640625" style="194" customWidth="1"/>
    <col min="11010" max="11010" width="10" style="194" customWidth="1"/>
    <col min="11011" max="11011" width="8.88671875" style="194" customWidth="1"/>
    <col min="11012" max="11263" width="8.88671875" style="194"/>
    <col min="11264" max="11264" width="39.6640625" style="194" customWidth="1"/>
    <col min="11265" max="11265" width="9.6640625" style="194" customWidth="1"/>
    <col min="11266" max="11266" width="10" style="194" customWidth="1"/>
    <col min="11267" max="11267" width="8.88671875" style="194" customWidth="1"/>
    <col min="11268" max="11519" width="8.88671875" style="194"/>
    <col min="11520" max="11520" width="39.6640625" style="194" customWidth="1"/>
    <col min="11521" max="11521" width="9.6640625" style="194" customWidth="1"/>
    <col min="11522" max="11522" width="10" style="194" customWidth="1"/>
    <col min="11523" max="11523" width="8.88671875" style="194" customWidth="1"/>
    <col min="11524" max="11775" width="8.88671875" style="194"/>
    <col min="11776" max="11776" width="39.6640625" style="194" customWidth="1"/>
    <col min="11777" max="11777" width="9.6640625" style="194" customWidth="1"/>
    <col min="11778" max="11778" width="10" style="194" customWidth="1"/>
    <col min="11779" max="11779" width="8.88671875" style="194" customWidth="1"/>
    <col min="11780" max="12031" width="8.88671875" style="194"/>
    <col min="12032" max="12032" width="39.6640625" style="194" customWidth="1"/>
    <col min="12033" max="12033" width="9.6640625" style="194" customWidth="1"/>
    <col min="12034" max="12034" width="10" style="194" customWidth="1"/>
    <col min="12035" max="12035" width="8.88671875" style="194" customWidth="1"/>
    <col min="12036" max="12287" width="8.88671875" style="194"/>
    <col min="12288" max="12288" width="39.6640625" style="194" customWidth="1"/>
    <col min="12289" max="12289" width="9.6640625" style="194" customWidth="1"/>
    <col min="12290" max="12290" width="10" style="194" customWidth="1"/>
    <col min="12291" max="12291" width="8.88671875" style="194" customWidth="1"/>
    <col min="12292" max="12543" width="8.88671875" style="194"/>
    <col min="12544" max="12544" width="39.6640625" style="194" customWidth="1"/>
    <col min="12545" max="12545" width="9.6640625" style="194" customWidth="1"/>
    <col min="12546" max="12546" width="10" style="194" customWidth="1"/>
    <col min="12547" max="12547" width="8.88671875" style="194" customWidth="1"/>
    <col min="12548" max="12799" width="8.88671875" style="194"/>
    <col min="12800" max="12800" width="39.6640625" style="194" customWidth="1"/>
    <col min="12801" max="12801" width="9.6640625" style="194" customWidth="1"/>
    <col min="12802" max="12802" width="10" style="194" customWidth="1"/>
    <col min="12803" max="12803" width="8.88671875" style="194" customWidth="1"/>
    <col min="12804" max="13055" width="8.88671875" style="194"/>
    <col min="13056" max="13056" width="39.6640625" style="194" customWidth="1"/>
    <col min="13057" max="13057" width="9.6640625" style="194" customWidth="1"/>
    <col min="13058" max="13058" width="10" style="194" customWidth="1"/>
    <col min="13059" max="13059" width="8.88671875" style="194" customWidth="1"/>
    <col min="13060" max="13311" width="8.88671875" style="194"/>
    <col min="13312" max="13312" width="39.6640625" style="194" customWidth="1"/>
    <col min="13313" max="13313" width="9.6640625" style="194" customWidth="1"/>
    <col min="13314" max="13314" width="10" style="194" customWidth="1"/>
    <col min="13315" max="13315" width="8.88671875" style="194" customWidth="1"/>
    <col min="13316" max="13567" width="8.88671875" style="194"/>
    <col min="13568" max="13568" width="39.6640625" style="194" customWidth="1"/>
    <col min="13569" max="13569" width="9.6640625" style="194" customWidth="1"/>
    <col min="13570" max="13570" width="10" style="194" customWidth="1"/>
    <col min="13571" max="13571" width="8.88671875" style="194" customWidth="1"/>
    <col min="13572" max="13823" width="8.88671875" style="194"/>
    <col min="13824" max="13824" width="39.6640625" style="194" customWidth="1"/>
    <col min="13825" max="13825" width="9.6640625" style="194" customWidth="1"/>
    <col min="13826" max="13826" width="10" style="194" customWidth="1"/>
    <col min="13827" max="13827" width="8.88671875" style="194" customWidth="1"/>
    <col min="13828" max="14079" width="8.88671875" style="194"/>
    <col min="14080" max="14080" width="39.6640625" style="194" customWidth="1"/>
    <col min="14081" max="14081" width="9.6640625" style="194" customWidth="1"/>
    <col min="14082" max="14082" width="10" style="194" customWidth="1"/>
    <col min="14083" max="14083" width="8.88671875" style="194" customWidth="1"/>
    <col min="14084" max="14335" width="8.88671875" style="194"/>
    <col min="14336" max="14336" width="39.6640625" style="194" customWidth="1"/>
    <col min="14337" max="14337" width="9.6640625" style="194" customWidth="1"/>
    <col min="14338" max="14338" width="10" style="194" customWidth="1"/>
    <col min="14339" max="14339" width="8.88671875" style="194" customWidth="1"/>
    <col min="14340" max="14591" width="8.88671875" style="194"/>
    <col min="14592" max="14592" width="39.6640625" style="194" customWidth="1"/>
    <col min="14593" max="14593" width="9.6640625" style="194" customWidth="1"/>
    <col min="14594" max="14594" width="10" style="194" customWidth="1"/>
    <col min="14595" max="14595" width="8.88671875" style="194" customWidth="1"/>
    <col min="14596" max="14847" width="8.88671875" style="194"/>
    <col min="14848" max="14848" width="39.6640625" style="194" customWidth="1"/>
    <col min="14849" max="14849" width="9.6640625" style="194" customWidth="1"/>
    <col min="14850" max="14850" width="10" style="194" customWidth="1"/>
    <col min="14851" max="14851" width="8.88671875" style="194" customWidth="1"/>
    <col min="14852" max="15103" width="8.88671875" style="194"/>
    <col min="15104" max="15104" width="39.6640625" style="194" customWidth="1"/>
    <col min="15105" max="15105" width="9.6640625" style="194" customWidth="1"/>
    <col min="15106" max="15106" width="10" style="194" customWidth="1"/>
    <col min="15107" max="15107" width="8.88671875" style="194" customWidth="1"/>
    <col min="15108" max="15359" width="8.88671875" style="194"/>
    <col min="15360" max="15360" width="39.6640625" style="194" customWidth="1"/>
    <col min="15361" max="15361" width="9.6640625" style="194" customWidth="1"/>
    <col min="15362" max="15362" width="10" style="194" customWidth="1"/>
    <col min="15363" max="15363" width="8.88671875" style="194" customWidth="1"/>
    <col min="15364" max="15615" width="8.88671875" style="194"/>
    <col min="15616" max="15616" width="39.6640625" style="194" customWidth="1"/>
    <col min="15617" max="15617" width="9.6640625" style="194" customWidth="1"/>
    <col min="15618" max="15618" width="10" style="194" customWidth="1"/>
    <col min="15619" max="15619" width="8.88671875" style="194" customWidth="1"/>
    <col min="15620" max="15871" width="8.88671875" style="194"/>
    <col min="15872" max="15872" width="39.6640625" style="194" customWidth="1"/>
    <col min="15873" max="15873" width="9.6640625" style="194" customWidth="1"/>
    <col min="15874" max="15874" width="10" style="194" customWidth="1"/>
    <col min="15875" max="15875" width="8.88671875" style="194" customWidth="1"/>
    <col min="15876" max="16127" width="8.88671875" style="194"/>
    <col min="16128" max="16128" width="39.6640625" style="194" customWidth="1"/>
    <col min="16129" max="16129" width="9.6640625" style="194" customWidth="1"/>
    <col min="16130" max="16130" width="10" style="194" customWidth="1"/>
    <col min="16131" max="16131" width="8.88671875" style="194" customWidth="1"/>
    <col min="16132" max="16384" width="8.88671875" style="194"/>
  </cols>
  <sheetData>
    <row r="1" spans="1:32" ht="20.100000000000001" customHeight="1">
      <c r="A1" s="276" t="s">
        <v>662</v>
      </c>
      <c r="B1" s="270"/>
      <c r="C1" s="270"/>
    </row>
    <row r="2" spans="1:32" ht="20.100000000000001" customHeight="1">
      <c r="A2" s="193"/>
      <c r="B2" s="274"/>
      <c r="C2" s="274"/>
    </row>
    <row r="3" spans="1:32" ht="20.100000000000001" customHeight="1">
      <c r="A3" s="190"/>
      <c r="B3" s="272"/>
      <c r="C3" s="288"/>
      <c r="D3" s="288" t="s">
        <v>400</v>
      </c>
    </row>
    <row r="4" spans="1:32" ht="20.100000000000001" customHeight="1">
      <c r="A4" s="189"/>
      <c r="B4" s="878" t="s">
        <v>577</v>
      </c>
      <c r="C4" s="878"/>
      <c r="D4" s="621" t="s">
        <v>550</v>
      </c>
    </row>
    <row r="5" spans="1:32" ht="20.100000000000001" customHeight="1">
      <c r="A5" s="188"/>
      <c r="B5" s="617" t="s">
        <v>397</v>
      </c>
      <c r="C5" s="617" t="s">
        <v>328</v>
      </c>
      <c r="D5" s="622" t="s">
        <v>587</v>
      </c>
    </row>
    <row r="6" spans="1:32" ht="20.100000000000001" customHeight="1">
      <c r="A6" s="188"/>
      <c r="B6" s="616" t="s">
        <v>382</v>
      </c>
      <c r="C6" s="616" t="s">
        <v>497</v>
      </c>
      <c r="D6" s="623" t="s">
        <v>480</v>
      </c>
    </row>
    <row r="7" spans="1:32" ht="20.100000000000001" customHeight="1">
      <c r="A7" s="188"/>
    </row>
    <row r="8" spans="1:32" s="200" customFormat="1" ht="20.100000000000001" customHeight="1">
      <c r="A8" s="201" t="s">
        <v>329</v>
      </c>
      <c r="B8" s="627">
        <v>103.60615107960369</v>
      </c>
      <c r="C8" s="628">
        <v>100.08348170515137</v>
      </c>
      <c r="D8" s="629">
        <v>103.96159744058032</v>
      </c>
      <c r="E8" s="192"/>
      <c r="F8" s="619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</row>
    <row r="9" spans="1:32" ht="20.100000000000001" customHeight="1">
      <c r="A9" s="302" t="s">
        <v>341</v>
      </c>
      <c r="B9" s="628">
        <v>102.19822916290036</v>
      </c>
      <c r="C9" s="628">
        <v>100.02536770307626</v>
      </c>
      <c r="D9" s="629">
        <v>102.33250840427471</v>
      </c>
      <c r="E9" s="194"/>
      <c r="F9" s="619"/>
    </row>
    <row r="10" spans="1:32" ht="20.100000000000001" customHeight="1">
      <c r="A10" s="203" t="s">
        <v>342</v>
      </c>
      <c r="B10" s="630">
        <v>101.30771504979978</v>
      </c>
      <c r="C10" s="630">
        <v>100.37069435578985</v>
      </c>
      <c r="D10" s="631">
        <v>100.6681670318103</v>
      </c>
      <c r="E10" s="194"/>
      <c r="F10" s="619"/>
    </row>
    <row r="11" spans="1:32" ht="20.100000000000001" customHeight="1">
      <c r="A11" s="203" t="s">
        <v>343</v>
      </c>
      <c r="B11" s="630">
        <v>102.15360344999512</v>
      </c>
      <c r="C11" s="630">
        <v>100.00646733641605</v>
      </c>
      <c r="D11" s="632">
        <v>102.31373284741757</v>
      </c>
      <c r="E11" s="194"/>
      <c r="F11" s="619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</row>
    <row r="12" spans="1:32" ht="20.100000000000001" customHeight="1">
      <c r="A12" s="302" t="s">
        <v>344</v>
      </c>
      <c r="B12" s="627">
        <v>101.3897119623437</v>
      </c>
      <c r="C12" s="628">
        <v>100.31318672134097</v>
      </c>
      <c r="D12" s="633">
        <v>101.3647244196133</v>
      </c>
      <c r="E12" s="194"/>
      <c r="F12" s="619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</row>
    <row r="13" spans="1:32" ht="20.100000000000001" customHeight="1">
      <c r="A13" s="203" t="s">
        <v>345</v>
      </c>
      <c r="B13" s="630">
        <v>101.55496162715151</v>
      </c>
      <c r="C13" s="630">
        <v>100.32773368735106</v>
      </c>
      <c r="D13" s="632">
        <v>101.42522447607168</v>
      </c>
      <c r="E13" s="194"/>
      <c r="F13" s="619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</row>
    <row r="14" spans="1:32" ht="20.100000000000001" customHeight="1">
      <c r="A14" s="203" t="s">
        <v>346</v>
      </c>
      <c r="B14" s="630">
        <v>101.1281416981123</v>
      </c>
      <c r="C14" s="630">
        <v>100.28998151886968</v>
      </c>
      <c r="D14" s="632">
        <v>101.26860690199034</v>
      </c>
      <c r="E14" s="194"/>
      <c r="F14" s="619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</row>
    <row r="15" spans="1:32" ht="20.100000000000001" customHeight="1">
      <c r="A15" s="302" t="s">
        <v>347</v>
      </c>
      <c r="B15" s="628">
        <v>116.8649664829089</v>
      </c>
      <c r="C15" s="628">
        <v>99.365310327343053</v>
      </c>
      <c r="D15" s="633">
        <v>119.08778463171046</v>
      </c>
      <c r="E15" s="194"/>
      <c r="F15" s="619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</row>
    <row r="16" spans="1:32" ht="30" customHeight="1">
      <c r="A16" s="232" t="s">
        <v>348</v>
      </c>
      <c r="B16" s="628">
        <v>101.05982333283534</v>
      </c>
      <c r="C16" s="628">
        <v>100.36256924936875</v>
      </c>
      <c r="D16" s="633">
        <v>101.12077949392742</v>
      </c>
      <c r="E16" s="194"/>
      <c r="F16" s="619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</row>
    <row r="17" spans="1:32" ht="20.100000000000001" customHeight="1">
      <c r="A17" s="218" t="s">
        <v>349</v>
      </c>
      <c r="B17" s="634"/>
      <c r="C17" s="634"/>
      <c r="D17" s="632"/>
      <c r="E17" s="194"/>
      <c r="F17" s="619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</row>
    <row r="18" spans="1:32" ht="20.100000000000001" customHeight="1">
      <c r="A18" s="203" t="s">
        <v>350</v>
      </c>
      <c r="B18" s="634">
        <v>100.88187048948039</v>
      </c>
      <c r="C18" s="634">
        <v>100.29707819730962</v>
      </c>
      <c r="D18" s="632">
        <v>100.98427831597255</v>
      </c>
      <c r="E18" s="194"/>
      <c r="F18" s="619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</row>
    <row r="19" spans="1:32" ht="20.100000000000001" customHeight="1">
      <c r="A19" s="203" t="s">
        <v>351</v>
      </c>
      <c r="B19" s="634">
        <v>99.970911116638774</v>
      </c>
      <c r="C19" s="634">
        <v>100.00606903270722</v>
      </c>
      <c r="D19" s="632">
        <v>100.03268943499147</v>
      </c>
      <c r="E19" s="194"/>
      <c r="F19" s="619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</row>
    <row r="20" spans="1:32" ht="20.100000000000001" customHeight="1">
      <c r="A20" s="233" t="s">
        <v>352</v>
      </c>
      <c r="B20" s="627">
        <v>104.5587492031076</v>
      </c>
      <c r="C20" s="627">
        <v>100.20703965018478</v>
      </c>
      <c r="D20" s="633">
        <v>105.65127450605468</v>
      </c>
      <c r="E20" s="194"/>
      <c r="F20" s="619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</row>
    <row r="21" spans="1:32" ht="20.100000000000001" customHeight="1">
      <c r="A21" s="199"/>
      <c r="B21" s="618"/>
      <c r="C21" s="618"/>
      <c r="D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</row>
    <row r="22" spans="1:32" ht="20.100000000000001" customHeight="1">
      <c r="A22" s="199"/>
      <c r="B22" s="618"/>
      <c r="C22" s="618"/>
      <c r="D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</row>
    <row r="23" spans="1:32" ht="20.100000000000001" customHeight="1">
      <c r="A23" s="199"/>
      <c r="B23" s="618"/>
      <c r="C23" s="618"/>
      <c r="D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</row>
    <row r="24" spans="1:32" ht="20.100000000000001" customHeight="1">
      <c r="A24" s="199"/>
      <c r="B24" s="618"/>
      <c r="C24" s="618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</row>
    <row r="25" spans="1:32" ht="20.100000000000001" customHeight="1">
      <c r="A25" s="199"/>
      <c r="B25" s="618"/>
      <c r="C25" s="618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</row>
    <row r="26" spans="1:32" ht="20.100000000000001" customHeight="1">
      <c r="A26" s="198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1:32" ht="20.100000000000001" customHeight="1">
      <c r="A27" s="198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</row>
    <row r="28" spans="1:32" ht="20.100000000000001" customHeight="1">
      <c r="A28" s="198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</row>
    <row r="29" spans="1:32" ht="20.100000000000001" customHeight="1">
      <c r="A29" s="198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</row>
    <row r="30" spans="1:32" ht="20.100000000000001" customHeight="1">
      <c r="A30" s="198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</row>
    <row r="31" spans="1:32" ht="20.100000000000001" customHeight="1">
      <c r="A31" s="197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</row>
    <row r="32" spans="1:32" ht="20.100000000000001" customHeight="1">
      <c r="A32" s="197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</row>
    <row r="33" spans="1:32" ht="20.100000000000001" customHeight="1">
      <c r="A33" s="197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</row>
    <row r="34" spans="1:32" ht="20.100000000000001" customHeight="1">
      <c r="A34" s="197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</row>
    <row r="35" spans="1:32" ht="20.100000000000001" customHeight="1">
      <c r="A35" s="197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</row>
    <row r="36" spans="1:32" ht="20.100000000000001" customHeight="1">
      <c r="A36" s="197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</row>
    <row r="37" spans="1:32" ht="20.100000000000001" customHeight="1">
      <c r="A37" s="197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</row>
    <row r="38" spans="1:32" ht="20.100000000000001" customHeight="1">
      <c r="A38" s="197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</row>
    <row r="39" spans="1:32" ht="20.100000000000001" customHeight="1">
      <c r="A39" s="197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</row>
    <row r="40" spans="1:32" ht="20.100000000000001" customHeight="1">
      <c r="A40" s="197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</row>
    <row r="41" spans="1:32" ht="20.100000000000001" customHeight="1">
      <c r="A41" s="197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</row>
    <row r="42" spans="1:32" ht="20.100000000000001" customHeight="1">
      <c r="A42" s="197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</row>
    <row r="43" spans="1:32" ht="20.100000000000001" customHeight="1">
      <c r="A43" s="197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</row>
    <row r="44" spans="1:32" ht="20.100000000000001" customHeight="1">
      <c r="A44" s="197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</row>
    <row r="45" spans="1:32" ht="20.100000000000001" customHeight="1">
      <c r="A45" s="197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</row>
    <row r="46" spans="1:32" ht="20.100000000000001" customHeight="1">
      <c r="A46" s="197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</row>
    <row r="47" spans="1:32" ht="20.100000000000001" customHeight="1">
      <c r="A47" s="197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</row>
    <row r="48" spans="1:32" ht="20.100000000000001" customHeight="1">
      <c r="A48" s="197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</row>
    <row r="49" spans="1:32" ht="20.100000000000001" customHeight="1">
      <c r="A49" s="197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</row>
    <row r="50" spans="1:32" ht="20.100000000000001" customHeight="1">
      <c r="A50" s="197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</row>
    <row r="51" spans="1:32" ht="20.100000000000001" customHeight="1">
      <c r="A51" s="197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</row>
    <row r="52" spans="1:32" ht="20.100000000000001" customHeight="1">
      <c r="A52" s="197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</row>
    <row r="53" spans="1:32" ht="20.100000000000001" customHeight="1">
      <c r="A53" s="197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</row>
    <row r="54" spans="1:32" ht="20.100000000000001" customHeight="1">
      <c r="A54" s="197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</row>
    <row r="55" spans="1:32" ht="20.100000000000001" customHeight="1">
      <c r="A55" s="197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</row>
    <row r="56" spans="1:32" ht="20.100000000000001" customHeight="1">
      <c r="A56" s="197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</row>
    <row r="57" spans="1:32" ht="20.100000000000001" customHeight="1">
      <c r="A57" s="197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</row>
    <row r="58" spans="1:32" ht="20.100000000000001" customHeight="1">
      <c r="A58" s="197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</row>
    <row r="59" spans="1:32" ht="24.95" customHeight="1">
      <c r="A59" s="197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</row>
    <row r="60" spans="1:32" ht="24.95" customHeight="1">
      <c r="A60" s="197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</row>
    <row r="61" spans="1:32" ht="24.95" customHeight="1">
      <c r="A61" s="197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</row>
    <row r="62" spans="1:32" ht="24.95" customHeight="1">
      <c r="A62" s="196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</row>
    <row r="63" spans="1:32" ht="24.95" customHeight="1">
      <c r="A63" s="196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</row>
    <row r="64" spans="1:32" ht="24.95" customHeight="1">
      <c r="A64" s="196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</row>
    <row r="65" spans="1:32" ht="24.95" customHeight="1">
      <c r="A65" s="196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</row>
    <row r="66" spans="1:32" ht="24.95" customHeight="1">
      <c r="A66" s="196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</row>
    <row r="67" spans="1:32" ht="24.95" customHeight="1">
      <c r="A67" s="196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</row>
    <row r="68" spans="1:32" ht="24.95" customHeight="1">
      <c r="A68" s="196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</row>
    <row r="69" spans="1:32" ht="24.95" customHeight="1">
      <c r="A69" s="196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</row>
    <row r="70" spans="1:32" ht="24.95" customHeight="1">
      <c r="A70" s="196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</row>
    <row r="71" spans="1:32" ht="24.95" customHeight="1">
      <c r="A71" s="196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</row>
    <row r="72" spans="1:32" ht="24.95" customHeight="1">
      <c r="A72" s="196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</row>
    <row r="73" spans="1:32" ht="24.95" customHeight="1">
      <c r="A73" s="196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</row>
    <row r="74" spans="1:32" ht="24.95" customHeight="1">
      <c r="A74" s="196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</row>
    <row r="75" spans="1:32" ht="24.95" customHeight="1">
      <c r="A75" s="196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</row>
    <row r="76" spans="1:32" ht="24.95" customHeight="1">
      <c r="A76" s="196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</row>
    <row r="77" spans="1:32" ht="24.95" customHeight="1">
      <c r="A77" s="196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</row>
    <row r="78" spans="1:32" ht="24.95" customHeight="1">
      <c r="A78" s="196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</row>
    <row r="79" spans="1:32" ht="24.95" customHeight="1">
      <c r="A79" s="196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</row>
    <row r="80" spans="1:32" ht="24.95" customHeight="1">
      <c r="A80" s="196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</row>
    <row r="81" spans="1:32" ht="24.95" customHeight="1">
      <c r="A81" s="196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</row>
    <row r="82" spans="1:32" ht="24.95" customHeight="1">
      <c r="A82" s="196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</row>
    <row r="83" spans="1:32" ht="24.95" customHeight="1">
      <c r="A83" s="196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</row>
    <row r="84" spans="1:32" ht="24.95" customHeight="1">
      <c r="A84" s="196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</row>
    <row r="85" spans="1:32" ht="24.95" customHeight="1">
      <c r="A85" s="196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</row>
    <row r="86" spans="1:32" ht="24.95" customHeight="1">
      <c r="A86" s="196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</row>
    <row r="87" spans="1:32" ht="24.95" customHeight="1">
      <c r="A87" s="196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</row>
    <row r="88" spans="1:32" ht="24.95" customHeight="1">
      <c r="A88" s="196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</row>
    <row r="89" spans="1:32" ht="24.95" customHeight="1">
      <c r="A89" s="196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</row>
    <row r="90" spans="1:32" ht="24.95" customHeight="1">
      <c r="A90" s="196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</row>
    <row r="91" spans="1:32" ht="24.95" customHeight="1">
      <c r="A91" s="196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</row>
    <row r="92" spans="1:32" ht="24.95" customHeight="1">
      <c r="A92" s="196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</row>
    <row r="93" spans="1:32" ht="24.95" customHeight="1">
      <c r="A93" s="196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</row>
    <row r="94" spans="1:32" ht="24.95" customHeight="1">
      <c r="A94" s="196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</row>
    <row r="95" spans="1:32" ht="24.95" customHeight="1">
      <c r="A95" s="196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</row>
    <row r="96" spans="1:32" ht="24.95" customHeight="1">
      <c r="A96" s="195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</row>
    <row r="97" spans="1:32" ht="24.95" customHeight="1">
      <c r="A97" s="195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</row>
    <row r="98" spans="1:32" ht="24.95" customHeight="1">
      <c r="A98" s="195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</row>
    <row r="99" spans="1:32" ht="24.95" customHeight="1">
      <c r="A99" s="195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</row>
    <row r="100" spans="1:32" ht="24.95" customHeight="1">
      <c r="A100" s="195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</row>
    <row r="101" spans="1:32" ht="24.95" customHeight="1">
      <c r="A101" s="195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</row>
    <row r="102" spans="1:32" ht="24.95" customHeight="1">
      <c r="A102" s="195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</row>
    <row r="103" spans="1:32" ht="24.95" customHeight="1">
      <c r="A103" s="195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</row>
    <row r="104" spans="1:32" ht="24.95" customHeight="1"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</row>
    <row r="105" spans="1:32" ht="24.95" customHeight="1">
      <c r="A105" s="195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</row>
    <row r="106" spans="1:32" ht="24.95" customHeight="1">
      <c r="A106" s="195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</row>
    <row r="107" spans="1:32" ht="24.95" customHeight="1">
      <c r="A107" s="195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</row>
    <row r="108" spans="1:32" ht="24.95" customHeight="1">
      <c r="A108" s="195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</row>
    <row r="109" spans="1:32" ht="24.95" customHeight="1">
      <c r="A109" s="195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</row>
    <row r="110" spans="1:32" ht="24.95" customHeight="1">
      <c r="A110" s="195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</row>
    <row r="111" spans="1:32" ht="24.95" customHeight="1">
      <c r="A111" s="195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</row>
    <row r="112" spans="1:32" ht="24.95" customHeight="1">
      <c r="A112" s="195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</row>
    <row r="113" spans="1:32" ht="24.95" customHeight="1">
      <c r="A113" s="195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</row>
    <row r="114" spans="1:32" ht="24.95" customHeight="1">
      <c r="A114" s="195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</row>
    <row r="115" spans="1:32" ht="24.95" customHeight="1">
      <c r="A115" s="195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</row>
    <row r="116" spans="1:32" ht="24.95" customHeight="1">
      <c r="A116" s="195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</row>
    <row r="117" spans="1:32" ht="24.95" customHeight="1">
      <c r="A117" s="195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</row>
    <row r="118" spans="1:32" ht="24.95" customHeight="1">
      <c r="A118" s="195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</row>
    <row r="119" spans="1:32" ht="24.95" customHeight="1">
      <c r="A119" s="195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</row>
    <row r="120" spans="1:32" ht="24.95" customHeight="1">
      <c r="A120" s="195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</row>
    <row r="121" spans="1:32" ht="24.95" customHeight="1">
      <c r="A121" s="195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</row>
    <row r="122" spans="1:32" ht="24.95" customHeight="1">
      <c r="A122" s="195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</row>
    <row r="123" spans="1:32" ht="24.95" customHeight="1">
      <c r="A123" s="195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</row>
    <row r="124" spans="1:32" ht="24.95" customHeight="1">
      <c r="A124" s="195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</row>
    <row r="125" spans="1:32" ht="24.95" customHeight="1">
      <c r="A125" s="195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</row>
    <row r="126" spans="1:32" ht="24.95" customHeight="1">
      <c r="A126" s="195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</row>
    <row r="127" spans="1:32" ht="24.95" customHeight="1">
      <c r="A127" s="195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</row>
    <row r="128" spans="1:32" ht="24.95" customHeight="1">
      <c r="A128" s="195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</row>
    <row r="129" spans="1:32" ht="24.95" customHeight="1">
      <c r="A129" s="195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</row>
    <row r="130" spans="1:32" ht="24.95" customHeight="1">
      <c r="A130" s="195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</row>
    <row r="131" spans="1:32" ht="24.95" customHeight="1">
      <c r="A131" s="195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</row>
    <row r="132" spans="1:32" ht="24.95" customHeight="1">
      <c r="A132" s="195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</row>
    <row r="133" spans="1:32" ht="24.95" customHeight="1">
      <c r="A133" s="195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</row>
    <row r="134" spans="1:32" ht="24.95" customHeight="1">
      <c r="A134" s="195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</row>
    <row r="135" spans="1:32" ht="24.95" customHeight="1">
      <c r="A135" s="195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</row>
    <row r="136" spans="1:32" ht="24.95" customHeight="1">
      <c r="A136" s="195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</row>
    <row r="137" spans="1:32" ht="24.95" customHeight="1">
      <c r="A137" s="195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</row>
    <row r="138" spans="1:32" ht="24.95" customHeight="1">
      <c r="A138" s="195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</row>
    <row r="139" spans="1:32" ht="24.95" customHeight="1">
      <c r="A139" s="195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</row>
    <row r="140" spans="1:32" ht="24.95" customHeight="1">
      <c r="A140" s="195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</row>
    <row r="141" spans="1:32" ht="24.95" customHeight="1">
      <c r="A141" s="195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4"/>
    </row>
    <row r="142" spans="1:32" ht="24.95" customHeight="1">
      <c r="A142" s="195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</row>
    <row r="143" spans="1:32" ht="24.95" customHeight="1">
      <c r="A143" s="195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</row>
    <row r="144" spans="1:32" ht="24.95" customHeight="1">
      <c r="A144" s="195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</row>
    <row r="145" spans="1:32" ht="24.95" customHeight="1">
      <c r="A145" s="195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</row>
    <row r="146" spans="1:32" ht="24.95" customHeight="1">
      <c r="A146" s="195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</row>
    <row r="147" spans="1:32" ht="24.95" customHeight="1">
      <c r="A147" s="195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</row>
    <row r="148" spans="1:32" ht="24.95" customHeight="1">
      <c r="A148" s="195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</row>
    <row r="149" spans="1:32" ht="24.95" customHeight="1">
      <c r="A149" s="195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</row>
    <row r="150" spans="1:32" ht="24.95" customHeight="1">
      <c r="A150" s="195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</row>
    <row r="151" spans="1:32" ht="24.95" customHeight="1">
      <c r="A151" s="195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</row>
    <row r="152" spans="1:32" ht="24.95" customHeight="1">
      <c r="A152" s="195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</row>
    <row r="153" spans="1:32" ht="24.95" customHeight="1">
      <c r="A153" s="195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</row>
    <row r="154" spans="1:32" ht="24.95" customHeight="1">
      <c r="A154" s="195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</row>
    <row r="155" spans="1:32" ht="24.95" customHeight="1">
      <c r="A155" s="195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</row>
    <row r="156" spans="1:32" ht="24.95" customHeight="1">
      <c r="A156" s="195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</row>
    <row r="157" spans="1:32" ht="24.95" customHeight="1">
      <c r="A157" s="195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</row>
    <row r="158" spans="1:32" ht="24.95" customHeight="1">
      <c r="A158" s="195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</row>
    <row r="159" spans="1:32" ht="24.95" customHeight="1">
      <c r="A159" s="195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</row>
    <row r="160" spans="1:32" ht="24.95" customHeight="1">
      <c r="A160" s="195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</row>
    <row r="161" spans="1:32" ht="24.95" customHeight="1">
      <c r="A161" s="195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</row>
    <row r="162" spans="1:32" ht="24.95" customHeight="1">
      <c r="A162" s="195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</row>
    <row r="163" spans="1:32" ht="24.95" customHeight="1">
      <c r="A163" s="195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</row>
    <row r="164" spans="1:32" ht="24.95" customHeight="1">
      <c r="A164" s="195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</row>
    <row r="165" spans="1:32" ht="24.95" customHeight="1">
      <c r="A165" s="195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</row>
    <row r="166" spans="1:32" ht="24.95" customHeight="1">
      <c r="A166" s="195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</row>
    <row r="167" spans="1:32" ht="24.95" customHeight="1">
      <c r="A167" s="195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  <c r="AA167" s="194"/>
      <c r="AB167" s="194"/>
      <c r="AC167" s="194"/>
      <c r="AD167" s="194"/>
      <c r="AE167" s="194"/>
      <c r="AF167" s="194"/>
    </row>
    <row r="168" spans="1:32" ht="24.95" customHeight="1">
      <c r="A168" s="195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</row>
    <row r="169" spans="1:32" ht="24.95" customHeight="1">
      <c r="A169" s="195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</row>
    <row r="170" spans="1:32" ht="24.95" customHeight="1">
      <c r="A170" s="195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</row>
    <row r="171" spans="1:32" ht="24.95" customHeight="1">
      <c r="A171" s="195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</row>
    <row r="172" spans="1:32" ht="24.95" customHeight="1">
      <c r="A172" s="195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</row>
    <row r="173" spans="1:32" ht="24.95" customHeight="1">
      <c r="A173" s="195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</row>
    <row r="174" spans="1:32" ht="24.95" customHeight="1">
      <c r="A174" s="195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</row>
    <row r="175" spans="1:32" ht="24.95" customHeight="1">
      <c r="A175" s="195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</row>
    <row r="176" spans="1:32" ht="24.95" customHeight="1">
      <c r="A176" s="195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</row>
    <row r="177" spans="1:32" ht="24.95" customHeight="1">
      <c r="A177" s="195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</row>
    <row r="178" spans="1:32" ht="24.95" customHeight="1">
      <c r="A178" s="195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</row>
    <row r="179" spans="1:32" ht="24.95" customHeight="1">
      <c r="A179" s="195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94"/>
      <c r="AB179" s="194"/>
      <c r="AC179" s="194"/>
      <c r="AD179" s="194"/>
      <c r="AE179" s="194"/>
      <c r="AF179" s="194"/>
    </row>
    <row r="180" spans="1:32" ht="24.95" customHeight="1">
      <c r="A180" s="195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</row>
    <row r="181" spans="1:32" ht="24.95" customHeight="1">
      <c r="A181" s="195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94"/>
      <c r="AE181" s="194"/>
      <c r="AF181" s="194"/>
    </row>
    <row r="182" spans="1:32" ht="24.95" customHeight="1">
      <c r="A182" s="195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  <c r="AE182" s="194"/>
      <c r="AF182" s="194"/>
    </row>
    <row r="183" spans="1:32" ht="24.95" customHeight="1">
      <c r="A183" s="195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</row>
    <row r="184" spans="1:32" ht="24.95" customHeight="1">
      <c r="A184" s="195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4"/>
    </row>
    <row r="185" spans="1:32" ht="24.95" customHeight="1">
      <c r="A185" s="195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  <c r="AE185" s="194"/>
      <c r="AF185" s="194"/>
    </row>
    <row r="186" spans="1:32" ht="24.95" customHeight="1">
      <c r="A186" s="195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</row>
    <row r="187" spans="1:32" ht="24.95" customHeight="1">
      <c r="A187" s="195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</row>
    <row r="188" spans="1:32" ht="24.95" customHeight="1">
      <c r="A188" s="195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</row>
    <row r="189" spans="1:32" ht="24.95" customHeight="1">
      <c r="A189" s="195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</row>
    <row r="190" spans="1:32" ht="24.95" customHeight="1">
      <c r="A190" s="195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</row>
    <row r="191" spans="1:32" ht="24.95" customHeight="1">
      <c r="A191" s="195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</row>
    <row r="192" spans="1:32" ht="24.95" customHeight="1">
      <c r="A192" s="195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</row>
    <row r="193" spans="1:32" ht="24.95" customHeight="1">
      <c r="A193" s="195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</row>
    <row r="194" spans="1:32" ht="24.95" customHeight="1">
      <c r="A194" s="195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</row>
    <row r="195" spans="1:32" ht="24.95" customHeight="1">
      <c r="A195" s="195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</row>
    <row r="196" spans="1:32" ht="24.95" customHeight="1">
      <c r="A196" s="195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</row>
    <row r="197" spans="1:32" ht="24.95" customHeight="1">
      <c r="A197" s="195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  <c r="AA197" s="194"/>
      <c r="AB197" s="194"/>
      <c r="AC197" s="194"/>
      <c r="AD197" s="194"/>
      <c r="AE197" s="194"/>
      <c r="AF197" s="194"/>
    </row>
    <row r="198" spans="1:32" ht="24.95" customHeight="1">
      <c r="A198" s="195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</row>
    <row r="199" spans="1:32" ht="24.95" customHeight="1">
      <c r="A199" s="195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</row>
    <row r="200" spans="1:32" ht="24.95" customHeight="1">
      <c r="A200" s="195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</row>
    <row r="201" spans="1:32" ht="24.95" customHeight="1">
      <c r="A201" s="195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</row>
    <row r="202" spans="1:32" ht="24.95" customHeight="1">
      <c r="A202" s="195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</row>
    <row r="203" spans="1:32" ht="24.95" customHeight="1">
      <c r="A203" s="195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</row>
    <row r="204" spans="1:32" ht="24.95" customHeight="1">
      <c r="A204" s="195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</row>
    <row r="205" spans="1:32" ht="24.95" customHeight="1">
      <c r="A205" s="195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</row>
    <row r="206" spans="1:32" ht="24.95" customHeight="1">
      <c r="A206" s="195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</row>
    <row r="207" spans="1:32" ht="24.95" customHeight="1">
      <c r="A207" s="195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</row>
    <row r="208" spans="1:32" ht="24.95" customHeight="1">
      <c r="A208" s="195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</row>
    <row r="209" spans="1:32" ht="24.95" customHeight="1">
      <c r="A209" s="195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</row>
    <row r="210" spans="1:32" ht="24.95" customHeight="1">
      <c r="A210" s="195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</row>
    <row r="211" spans="1:32" ht="24.95" customHeight="1">
      <c r="A211" s="195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</row>
    <row r="212" spans="1:32" ht="24.95" customHeight="1">
      <c r="A212" s="195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</row>
    <row r="213" spans="1:32" ht="24.95" customHeight="1">
      <c r="A213" s="195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</row>
    <row r="214" spans="1:32" ht="24.95" customHeight="1">
      <c r="A214" s="195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</row>
    <row r="215" spans="1:32" ht="24.95" customHeight="1">
      <c r="A215" s="195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  <c r="AE215" s="194"/>
      <c r="AF215" s="194"/>
    </row>
    <row r="216" spans="1:32" ht="24.95" customHeight="1">
      <c r="A216" s="195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</row>
    <row r="217" spans="1:32" ht="24.95" customHeight="1">
      <c r="A217" s="195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  <c r="AE217" s="194"/>
      <c r="AF217" s="194"/>
    </row>
    <row r="218" spans="1:32" ht="24.95" customHeight="1">
      <c r="A218" s="195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</row>
    <row r="219" spans="1:32" ht="24.95" customHeight="1">
      <c r="A219" s="195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</row>
    <row r="220" spans="1:32" ht="24.95" customHeight="1">
      <c r="A220" s="195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</row>
    <row r="221" spans="1:32" ht="24.95" customHeight="1">
      <c r="A221" s="195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  <c r="AE221" s="194"/>
      <c r="AF221" s="194"/>
    </row>
    <row r="222" spans="1:32" ht="24.95" customHeight="1">
      <c r="A222" s="195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</row>
    <row r="223" spans="1:32" ht="24.95" customHeight="1">
      <c r="A223" s="195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</row>
    <row r="224" spans="1:32" ht="24.95" customHeight="1">
      <c r="A224" s="195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</row>
    <row r="225" spans="1:32" ht="24.95" customHeight="1">
      <c r="A225" s="195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</row>
    <row r="226" spans="1:32" ht="24.95" customHeight="1">
      <c r="A226" s="195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</row>
    <row r="227" spans="1:32" ht="24.95" customHeight="1">
      <c r="A227" s="195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</row>
    <row r="228" spans="1:32" ht="24.95" customHeight="1">
      <c r="A228" s="195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</row>
    <row r="229" spans="1:32" ht="24.95" customHeight="1">
      <c r="A229" s="195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</row>
    <row r="230" spans="1:32" ht="24.95" customHeight="1">
      <c r="A230" s="195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</row>
    <row r="231" spans="1:32" ht="24.95" customHeight="1">
      <c r="A231" s="195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  <c r="AE231" s="194"/>
      <c r="AF231" s="194"/>
    </row>
    <row r="232" spans="1:32" ht="24.95" customHeight="1">
      <c r="A232" s="195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  <c r="AE232" s="194"/>
      <c r="AF232" s="194"/>
    </row>
    <row r="233" spans="1:32" ht="24.95" customHeight="1">
      <c r="A233" s="195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  <c r="AE233" s="194"/>
      <c r="AF233" s="194"/>
    </row>
    <row r="234" spans="1:32" ht="24.95" customHeight="1">
      <c r="A234" s="195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  <c r="AE234" s="194"/>
      <c r="AF234" s="194"/>
    </row>
    <row r="235" spans="1:32" ht="24.95" customHeight="1">
      <c r="A235" s="195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94"/>
      <c r="AB235" s="194"/>
      <c r="AC235" s="194"/>
      <c r="AD235" s="194"/>
      <c r="AE235" s="194"/>
      <c r="AF235" s="194"/>
    </row>
    <row r="236" spans="1:32" ht="24.95" customHeight="1">
      <c r="A236" s="195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  <c r="AA236" s="194"/>
      <c r="AB236" s="194"/>
      <c r="AC236" s="194"/>
      <c r="AD236" s="194"/>
      <c r="AE236" s="194"/>
      <c r="AF236" s="194"/>
    </row>
    <row r="237" spans="1:32" ht="24.95" customHeight="1">
      <c r="A237" s="195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  <c r="AA237" s="194"/>
      <c r="AB237" s="194"/>
      <c r="AC237" s="194"/>
      <c r="AD237" s="194"/>
      <c r="AE237" s="194"/>
      <c r="AF237" s="194"/>
    </row>
    <row r="238" spans="1:32" ht="24.95" customHeight="1">
      <c r="A238" s="195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  <c r="AA238" s="194"/>
      <c r="AB238" s="194"/>
      <c r="AC238" s="194"/>
      <c r="AD238" s="194"/>
      <c r="AE238" s="194"/>
      <c r="AF238" s="194"/>
    </row>
    <row r="239" spans="1:32" ht="24.95" customHeight="1">
      <c r="A239" s="195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94"/>
      <c r="AB239" s="194"/>
      <c r="AC239" s="194"/>
      <c r="AD239" s="194"/>
      <c r="AE239" s="194"/>
      <c r="AF239" s="194"/>
    </row>
    <row r="240" spans="1:32" ht="24.95" customHeight="1">
      <c r="A240" s="195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</row>
    <row r="241" spans="1:32" ht="24.95" customHeight="1">
      <c r="A241" s="195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94"/>
      <c r="AB241" s="194"/>
      <c r="AC241" s="194"/>
      <c r="AD241" s="194"/>
      <c r="AE241" s="194"/>
      <c r="AF241" s="194"/>
    </row>
    <row r="242" spans="1:32" ht="24.95" customHeight="1">
      <c r="A242" s="195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  <c r="AA242" s="194"/>
      <c r="AB242" s="194"/>
      <c r="AC242" s="194"/>
      <c r="AD242" s="194"/>
      <c r="AE242" s="194"/>
      <c r="AF242" s="194"/>
    </row>
    <row r="243" spans="1:32" ht="24.95" customHeight="1">
      <c r="A243" s="195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94"/>
      <c r="AB243" s="194"/>
      <c r="AC243" s="194"/>
      <c r="AD243" s="194"/>
      <c r="AE243" s="194"/>
      <c r="AF243" s="194"/>
    </row>
    <row r="244" spans="1:32" ht="24.95" customHeight="1">
      <c r="A244" s="195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  <c r="AE244" s="194"/>
      <c r="AF244" s="194"/>
    </row>
    <row r="245" spans="1:32" ht="24.95" customHeight="1">
      <c r="A245" s="195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</row>
    <row r="246" spans="1:32" ht="24.95" customHeight="1">
      <c r="A246" s="195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</row>
    <row r="247" spans="1:32" ht="24.95" customHeight="1">
      <c r="A247" s="195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</row>
    <row r="248" spans="1:32" ht="24.95" customHeight="1">
      <c r="A248" s="195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</row>
    <row r="249" spans="1:32" ht="24.95" customHeight="1">
      <c r="A249" s="195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  <c r="AE249" s="194"/>
      <c r="AF249" s="194"/>
    </row>
    <row r="250" spans="1:32" ht="24.95" customHeight="1">
      <c r="A250" s="195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  <c r="AE250" s="194"/>
      <c r="AF250" s="194"/>
    </row>
    <row r="251" spans="1:32" ht="24.95" customHeight="1">
      <c r="A251" s="195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  <c r="AE251" s="194"/>
      <c r="AF251" s="194"/>
    </row>
    <row r="252" spans="1:32" ht="24.95" customHeight="1">
      <c r="A252" s="195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194"/>
      <c r="AF252" s="194"/>
    </row>
    <row r="253" spans="1:32" ht="24.95" customHeight="1">
      <c r="A253" s="195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  <c r="AA253" s="194"/>
      <c r="AB253" s="194"/>
      <c r="AC253" s="194"/>
      <c r="AD253" s="194"/>
      <c r="AE253" s="194"/>
      <c r="AF253" s="194"/>
    </row>
    <row r="254" spans="1:32" ht="24.95" customHeight="1">
      <c r="A254" s="195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  <c r="AA254" s="194"/>
      <c r="AB254" s="194"/>
      <c r="AC254" s="194"/>
      <c r="AD254" s="194"/>
      <c r="AE254" s="194"/>
      <c r="AF254" s="194"/>
    </row>
    <row r="255" spans="1:32" ht="24.95" customHeight="1">
      <c r="A255" s="195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94"/>
      <c r="AB255" s="194"/>
      <c r="AC255" s="194"/>
      <c r="AD255" s="194"/>
      <c r="AE255" s="194"/>
      <c r="AF255" s="194"/>
    </row>
    <row r="256" spans="1:32" ht="24.95" customHeight="1">
      <c r="A256" s="195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  <c r="AE256" s="194"/>
      <c r="AF256" s="194"/>
    </row>
    <row r="257" spans="1:32" ht="24.95" customHeight="1">
      <c r="A257" s="195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  <c r="AA257" s="194"/>
      <c r="AB257" s="194"/>
      <c r="AC257" s="194"/>
      <c r="AD257" s="194"/>
      <c r="AE257" s="194"/>
      <c r="AF257" s="194"/>
    </row>
    <row r="258" spans="1:32" ht="24.95" customHeight="1">
      <c r="A258" s="195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</row>
    <row r="259" spans="1:32" ht="24.95" customHeight="1">
      <c r="A259" s="195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</row>
    <row r="260" spans="1:32" ht="24.95" customHeight="1">
      <c r="A260" s="195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</row>
    <row r="261" spans="1:32" ht="24.95" customHeight="1">
      <c r="A261" s="195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</row>
    <row r="262" spans="1:32" ht="24.95" customHeight="1">
      <c r="A262" s="195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</row>
    <row r="263" spans="1:32" ht="24.95" customHeight="1">
      <c r="A263" s="195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</row>
    <row r="264" spans="1:32" ht="24.95" customHeight="1">
      <c r="A264" s="195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</row>
    <row r="265" spans="1:32" ht="24.95" customHeight="1">
      <c r="A265" s="195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</row>
    <row r="266" spans="1:32" ht="24.95" customHeight="1">
      <c r="A266" s="195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</row>
    <row r="267" spans="1:32" ht="24.95" customHeight="1">
      <c r="A267" s="195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</row>
    <row r="268" spans="1:32" ht="24.95" customHeight="1">
      <c r="A268" s="195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</row>
    <row r="269" spans="1:32" ht="24.95" customHeight="1">
      <c r="A269" s="195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</row>
    <row r="270" spans="1:32" ht="24.95" customHeight="1">
      <c r="A270" s="195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</row>
    <row r="271" spans="1:32" ht="24.95" customHeight="1">
      <c r="A271" s="195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</row>
    <row r="272" spans="1:32" ht="24.95" customHeight="1">
      <c r="A272" s="195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</row>
    <row r="273" spans="1:32" ht="24.95" customHeight="1">
      <c r="A273" s="195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</row>
    <row r="274" spans="1:32" ht="24.95" customHeight="1">
      <c r="A274" s="195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</row>
    <row r="275" spans="1:32" ht="24.95" customHeight="1">
      <c r="A275" s="195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</row>
    <row r="276" spans="1:32" ht="24.95" customHeight="1">
      <c r="A276" s="195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</row>
    <row r="277" spans="1:32" ht="24.95" customHeight="1">
      <c r="A277" s="195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</row>
    <row r="278" spans="1:32" ht="24.95" customHeight="1">
      <c r="A278" s="195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</row>
    <row r="279" spans="1:32" ht="24.95" customHeight="1">
      <c r="A279" s="195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</row>
    <row r="280" spans="1:32" ht="24.95" customHeight="1">
      <c r="A280" s="195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</row>
    <row r="281" spans="1:32" ht="24.95" customHeight="1">
      <c r="A281" s="195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</row>
    <row r="282" spans="1:32" ht="24.95" customHeight="1">
      <c r="A282" s="195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</row>
    <row r="283" spans="1:32" ht="24.95" customHeight="1">
      <c r="A283" s="195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</row>
    <row r="284" spans="1:32" ht="24.95" customHeight="1">
      <c r="A284" s="195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</row>
    <row r="285" spans="1:32" ht="24.95" customHeight="1">
      <c r="A285" s="195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</row>
    <row r="286" spans="1:32" ht="24.95" customHeight="1">
      <c r="A286" s="195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</row>
    <row r="287" spans="1:32" ht="24.95" customHeight="1">
      <c r="A287" s="195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</row>
    <row r="288" spans="1:32" ht="24.95" customHeight="1">
      <c r="A288" s="195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</row>
    <row r="289" spans="1:32" ht="24.95" customHeight="1">
      <c r="A289" s="195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</row>
    <row r="290" spans="1:32" ht="24.95" customHeight="1">
      <c r="A290" s="195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</row>
    <row r="291" spans="1:32" ht="24.95" customHeight="1">
      <c r="A291" s="195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  <c r="AE291" s="194"/>
      <c r="AF291" s="194"/>
    </row>
    <row r="292" spans="1:32" ht="24.95" customHeight="1">
      <c r="A292" s="195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</row>
    <row r="293" spans="1:32" ht="24.95" customHeight="1">
      <c r="A293" s="195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</row>
    <row r="294" spans="1:32" ht="24.95" customHeight="1">
      <c r="A294" s="195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</row>
    <row r="295" spans="1:32" ht="24.95" customHeight="1">
      <c r="A295" s="195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  <c r="AE295" s="194"/>
      <c r="AF295" s="194"/>
    </row>
    <row r="296" spans="1:32" ht="24.95" customHeight="1">
      <c r="A296" s="195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  <c r="AE296" s="194"/>
      <c r="AF296" s="194"/>
    </row>
    <row r="297" spans="1:32" ht="24.95" customHeight="1">
      <c r="A297" s="195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  <c r="AE297" s="194"/>
      <c r="AF297" s="194"/>
    </row>
    <row r="298" spans="1:32" ht="24.95" customHeight="1">
      <c r="A298" s="195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</row>
    <row r="299" spans="1:32" ht="24.95" customHeight="1">
      <c r="A299" s="195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  <c r="AE299" s="194"/>
      <c r="AF299" s="194"/>
    </row>
    <row r="300" spans="1:32" ht="24.95" customHeight="1">
      <c r="A300" s="195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</row>
    <row r="301" spans="1:32" ht="24.95" customHeight="1">
      <c r="A301" s="195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</row>
    <row r="302" spans="1:32" ht="24.95" customHeight="1">
      <c r="A302" s="195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</row>
    <row r="303" spans="1:32" ht="24.95" customHeight="1">
      <c r="A303" s="195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</row>
    <row r="304" spans="1:32" ht="24.95" customHeight="1">
      <c r="A304" s="195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</row>
    <row r="305" spans="1:32" ht="24.95" customHeight="1">
      <c r="A305" s="195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  <c r="AA305" s="194"/>
      <c r="AB305" s="194"/>
      <c r="AC305" s="194"/>
      <c r="AD305" s="194"/>
      <c r="AE305" s="194"/>
      <c r="AF305" s="194"/>
    </row>
    <row r="306" spans="1:32" ht="24.95" customHeight="1">
      <c r="A306" s="195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  <c r="AE306" s="194"/>
      <c r="AF306" s="194"/>
    </row>
    <row r="307" spans="1:32" ht="24.95" customHeight="1">
      <c r="A307" s="195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  <c r="AA307" s="194"/>
      <c r="AB307" s="194"/>
      <c r="AC307" s="194"/>
      <c r="AD307" s="194"/>
      <c r="AE307" s="194"/>
      <c r="AF307" s="194"/>
    </row>
    <row r="308" spans="1:32" ht="24.95" customHeight="1">
      <c r="A308" s="195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  <c r="AA308" s="194"/>
      <c r="AB308" s="194"/>
      <c r="AC308" s="194"/>
      <c r="AD308" s="194"/>
      <c r="AE308" s="194"/>
      <c r="AF308" s="194"/>
    </row>
    <row r="309" spans="1:32" ht="24.95" customHeight="1">
      <c r="A309" s="195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  <c r="AE309" s="194"/>
      <c r="AF309" s="194"/>
    </row>
    <row r="310" spans="1:32" ht="24.95" customHeight="1">
      <c r="A310" s="195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  <c r="AE310" s="194"/>
      <c r="AF310" s="194"/>
    </row>
    <row r="311" spans="1:32" ht="24.95" customHeight="1">
      <c r="A311" s="195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  <c r="AE311" s="194"/>
      <c r="AF311" s="194"/>
    </row>
    <row r="312" spans="1:32" ht="24.95" customHeight="1">
      <c r="A312" s="195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</row>
    <row r="313" spans="1:32" ht="24.95" customHeight="1">
      <c r="A313" s="195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</row>
    <row r="314" spans="1:32" ht="24.95" customHeight="1">
      <c r="A314" s="195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</row>
    <row r="315" spans="1:32" ht="24.95" customHeight="1">
      <c r="A315" s="195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</row>
    <row r="316" spans="1:32" ht="24.95" customHeight="1">
      <c r="A316" s="195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</row>
    <row r="317" spans="1:32" ht="24.95" customHeight="1">
      <c r="A317" s="195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</row>
    <row r="318" spans="1:32" ht="24.95" customHeight="1">
      <c r="A318" s="195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</row>
    <row r="319" spans="1:32" ht="24.95" customHeight="1">
      <c r="A319" s="195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</row>
    <row r="320" spans="1:32" ht="24.95" customHeight="1">
      <c r="A320" s="195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</row>
    <row r="321" spans="1:32" ht="24.95" customHeight="1">
      <c r="A321" s="195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</row>
    <row r="322" spans="1:32" ht="24.95" customHeight="1">
      <c r="A322" s="195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  <c r="AE322" s="194"/>
      <c r="AF322" s="194"/>
    </row>
    <row r="323" spans="1:32" ht="24.95" customHeight="1">
      <c r="A323" s="195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</row>
    <row r="324" spans="1:32" ht="24.95" customHeight="1">
      <c r="A324" s="195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4"/>
    </row>
    <row r="325" spans="1:32" ht="24.95" customHeight="1">
      <c r="A325" s="195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  <c r="AE325" s="194"/>
      <c r="AF325" s="194"/>
    </row>
    <row r="326" spans="1:32" ht="24.95" customHeight="1">
      <c r="A326" s="195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</row>
    <row r="327" spans="1:32" ht="24.95" customHeight="1">
      <c r="A327" s="195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  <c r="AE327" s="194"/>
      <c r="AF327" s="194"/>
    </row>
    <row r="328" spans="1:32" ht="24.95" customHeight="1">
      <c r="A328" s="195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</row>
    <row r="329" spans="1:32" ht="24.95" customHeight="1">
      <c r="A329" s="195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</row>
    <row r="330" spans="1:32" ht="24.95" customHeight="1">
      <c r="A330" s="195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</row>
    <row r="331" spans="1:32" ht="24.95" customHeight="1">
      <c r="A331" s="195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</row>
    <row r="332" spans="1:32" ht="24.95" customHeight="1">
      <c r="A332" s="195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</row>
    <row r="333" spans="1:32" ht="24.95" customHeight="1">
      <c r="A333" s="195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</row>
    <row r="334" spans="1:32" ht="24.95" customHeight="1">
      <c r="A334" s="195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</row>
    <row r="335" spans="1:32" ht="24.95" customHeight="1">
      <c r="A335" s="195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</row>
    <row r="336" spans="1:32" ht="24.95" customHeight="1">
      <c r="A336" s="195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</row>
    <row r="337" spans="1:32" ht="24.95" customHeight="1">
      <c r="A337" s="195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</row>
    <row r="338" spans="1:32" ht="24.95" customHeight="1">
      <c r="A338" s="195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</row>
    <row r="339" spans="1:32" ht="24.95" customHeight="1">
      <c r="A339" s="195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  <c r="AE339" s="194"/>
      <c r="AF339" s="194"/>
    </row>
    <row r="340" spans="1:32" ht="24.95" customHeight="1">
      <c r="A340" s="195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  <c r="AE340" s="194"/>
      <c r="AF340" s="194"/>
    </row>
    <row r="341" spans="1:32" ht="24.95" customHeight="1">
      <c r="A341" s="195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  <c r="AA341" s="194"/>
      <c r="AB341" s="194"/>
      <c r="AC341" s="194"/>
      <c r="AD341" s="194"/>
      <c r="AE341" s="194"/>
      <c r="AF341" s="194"/>
    </row>
    <row r="342" spans="1:32" ht="24.95" customHeight="1">
      <c r="A342" s="195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</row>
    <row r="343" spans="1:32" ht="24.95" customHeight="1">
      <c r="A343" s="195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  <c r="AE343" s="194"/>
      <c r="AF343" s="194"/>
    </row>
    <row r="344" spans="1:32" ht="24.95" customHeight="1">
      <c r="A344" s="195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  <c r="AE344" s="194"/>
      <c r="AF344" s="194"/>
    </row>
    <row r="345" spans="1:32" ht="24.95" customHeight="1">
      <c r="A345" s="195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  <c r="AE345" s="194"/>
      <c r="AF345" s="194"/>
    </row>
    <row r="346" spans="1:32" ht="24.95" customHeight="1">
      <c r="A346" s="195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</row>
    <row r="347" spans="1:32" ht="24.95" customHeight="1">
      <c r="A347" s="195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</row>
    <row r="348" spans="1:32" ht="24.95" customHeight="1">
      <c r="A348" s="195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</row>
    <row r="349" spans="1:32" ht="24.95" customHeight="1">
      <c r="A349" s="195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</row>
    <row r="350" spans="1:32" ht="24.95" customHeight="1">
      <c r="A350" s="195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</row>
    <row r="351" spans="1:32" ht="24.95" customHeight="1">
      <c r="A351" s="195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</row>
    <row r="352" spans="1:32" ht="24.95" customHeight="1">
      <c r="A352" s="195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</row>
    <row r="353" spans="1:32" ht="24.95" customHeight="1">
      <c r="A353" s="195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</row>
    <row r="354" spans="1:32" ht="24.95" customHeight="1">
      <c r="A354" s="195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194"/>
      <c r="AB354" s="194"/>
      <c r="AC354" s="194"/>
      <c r="AD354" s="194"/>
      <c r="AE354" s="194"/>
      <c r="AF354" s="194"/>
    </row>
    <row r="355" spans="1:32" ht="24.95" customHeight="1">
      <c r="A355" s="195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194"/>
      <c r="AB355" s="194"/>
      <c r="AC355" s="194"/>
      <c r="AD355" s="194"/>
      <c r="AE355" s="194"/>
      <c r="AF355" s="194"/>
    </row>
    <row r="356" spans="1:32" ht="24.95" customHeight="1">
      <c r="A356" s="195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</row>
    <row r="357" spans="1:32" ht="24.95" customHeight="1">
      <c r="A357" s="195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</row>
    <row r="358" spans="1:32" ht="24.95" customHeight="1">
      <c r="A358" s="195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</row>
    <row r="359" spans="1:32" ht="24.95" customHeight="1">
      <c r="A359" s="195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</row>
    <row r="360" spans="1:32" ht="24.95" customHeight="1">
      <c r="A360" s="195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</row>
    <row r="361" spans="1:32" ht="24.95" customHeight="1">
      <c r="A361" s="195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</row>
    <row r="362" spans="1:32" ht="24.95" customHeight="1">
      <c r="A362" s="195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</row>
    <row r="363" spans="1:32" ht="24.95" customHeight="1">
      <c r="A363" s="195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</row>
    <row r="364" spans="1:32" ht="24.95" customHeight="1">
      <c r="A364" s="195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</row>
    <row r="365" spans="1:32" ht="24.95" customHeight="1">
      <c r="A365" s="195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</row>
    <row r="366" spans="1:32" ht="24.95" customHeight="1">
      <c r="A366" s="195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</row>
    <row r="367" spans="1:32" ht="24.95" customHeight="1">
      <c r="A367" s="195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</row>
    <row r="368" spans="1:32" ht="24.95" customHeight="1">
      <c r="A368" s="195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</row>
    <row r="369" spans="1:32" ht="24.95" customHeight="1">
      <c r="A369" s="195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</row>
    <row r="370" spans="1:32" ht="24.95" customHeight="1">
      <c r="A370" s="195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</row>
    <row r="371" spans="1:32" ht="24.95" customHeight="1">
      <c r="A371" s="195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</row>
    <row r="372" spans="1:32" ht="24.95" customHeight="1">
      <c r="A372" s="195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</row>
    <row r="373" spans="1:32" ht="24.95" customHeight="1">
      <c r="A373" s="195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</row>
    <row r="374" spans="1:32" ht="24.95" customHeight="1">
      <c r="A374" s="195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</row>
    <row r="375" spans="1:32" ht="24.95" customHeight="1">
      <c r="A375" s="195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</row>
    <row r="376" spans="1:32" ht="24.95" customHeight="1">
      <c r="A376" s="195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</row>
    <row r="377" spans="1:32" ht="24.95" customHeight="1">
      <c r="A377" s="195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</row>
    <row r="378" spans="1:32" ht="24.95" customHeight="1">
      <c r="A378" s="195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</row>
    <row r="379" spans="1:32" ht="24.95" customHeight="1">
      <c r="A379" s="195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</row>
    <row r="380" spans="1:32" ht="24.95" customHeight="1">
      <c r="A380" s="195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</row>
    <row r="381" spans="1:32" ht="24.95" customHeight="1">
      <c r="A381" s="195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</row>
    <row r="382" spans="1:32" ht="24.95" customHeight="1">
      <c r="A382" s="195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</row>
    <row r="383" spans="1:32" ht="24.95" customHeight="1">
      <c r="A383" s="195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</row>
    <row r="384" spans="1:32" ht="24.95" customHeight="1">
      <c r="A384" s="195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</row>
    <row r="385" spans="1:32" ht="24.95" customHeight="1">
      <c r="A385" s="195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</row>
    <row r="386" spans="1:32" ht="24.95" customHeight="1">
      <c r="A386" s="195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</row>
    <row r="387" spans="1:32" ht="24.95" customHeight="1">
      <c r="A387" s="195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</row>
    <row r="388" spans="1:32" ht="24.95" customHeight="1">
      <c r="A388" s="195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</row>
    <row r="389" spans="1:32" ht="24.95" customHeight="1">
      <c r="A389" s="195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  <c r="AE389" s="194"/>
      <c r="AF389" s="194"/>
    </row>
    <row r="390" spans="1:32" ht="24.95" customHeight="1">
      <c r="A390" s="195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  <c r="AE390" s="194"/>
      <c r="AF390" s="194"/>
    </row>
    <row r="391" spans="1:32" ht="24.95" customHeight="1">
      <c r="A391" s="195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</row>
    <row r="392" spans="1:32" ht="24.95" customHeight="1">
      <c r="A392" s="195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</row>
    <row r="393" spans="1:32" ht="24.95" customHeight="1">
      <c r="A393" s="195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  <c r="AE393" s="194"/>
      <c r="AF393" s="194"/>
    </row>
    <row r="394" spans="1:32" ht="24.95" customHeight="1">
      <c r="A394" s="195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</row>
    <row r="395" spans="1:32" ht="24.95" customHeight="1">
      <c r="A395" s="195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</row>
    <row r="396" spans="1:32" ht="24.95" customHeight="1">
      <c r="A396" s="195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</row>
    <row r="397" spans="1:32" ht="24.95" customHeight="1">
      <c r="A397" s="195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</row>
    <row r="398" spans="1:32" ht="24.95" customHeight="1">
      <c r="A398" s="195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</row>
    <row r="399" spans="1:32" ht="24.95" customHeight="1">
      <c r="A399" s="195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</row>
    <row r="400" spans="1:32" ht="24.95" customHeight="1">
      <c r="A400" s="195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</row>
    <row r="401" spans="1:32" ht="24.95" customHeight="1">
      <c r="A401" s="195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</row>
    <row r="402" spans="1:32" ht="24.95" customHeight="1">
      <c r="A402" s="195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</row>
    <row r="403" spans="1:32" ht="24.95" customHeight="1">
      <c r="A403" s="195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</row>
    <row r="404" spans="1:32" ht="24.95" customHeight="1">
      <c r="A404" s="195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</row>
    <row r="405" spans="1:32" ht="24.95" customHeight="1">
      <c r="A405" s="195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</row>
    <row r="406" spans="1:32" ht="24.95" customHeight="1">
      <c r="A406" s="195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</row>
    <row r="407" spans="1:32" ht="24.95" customHeight="1">
      <c r="A407" s="195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</row>
    <row r="408" spans="1:32" ht="24.95" customHeight="1">
      <c r="A408" s="195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</row>
    <row r="409" spans="1:32" ht="24.95" customHeight="1">
      <c r="A409" s="195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  <c r="AE409" s="194"/>
      <c r="AF409" s="194"/>
    </row>
    <row r="410" spans="1:32" ht="24.95" customHeight="1">
      <c r="A410" s="195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</row>
    <row r="411" spans="1:32" ht="24.95" customHeight="1">
      <c r="A411" s="195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  <c r="AE411" s="194"/>
      <c r="AF411" s="194"/>
    </row>
    <row r="412" spans="1:32" ht="24.95" customHeight="1">
      <c r="A412" s="195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</row>
    <row r="413" spans="1:32" ht="24.95" customHeight="1">
      <c r="A413" s="195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</row>
    <row r="414" spans="1:32" ht="24.95" customHeight="1">
      <c r="A414" s="195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</row>
    <row r="415" spans="1:32" ht="24.95" customHeight="1">
      <c r="A415" s="195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</row>
    <row r="416" spans="1:32" ht="24.95" customHeight="1">
      <c r="A416" s="195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</row>
    <row r="417" spans="1:32" ht="24.95" customHeight="1">
      <c r="A417" s="195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  <c r="AE417" s="194"/>
      <c r="AF417" s="194"/>
    </row>
    <row r="418" spans="1:32" ht="24.95" customHeight="1">
      <c r="A418" s="195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  <c r="AE418" s="194"/>
      <c r="AF418" s="194"/>
    </row>
    <row r="419" spans="1:32" ht="24.95" customHeight="1">
      <c r="A419" s="195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  <c r="AD419" s="194"/>
      <c r="AE419" s="194"/>
      <c r="AF419" s="194"/>
    </row>
    <row r="420" spans="1:32" ht="24.95" customHeight="1">
      <c r="A420" s="195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  <c r="AE420" s="194"/>
      <c r="AF420" s="194"/>
    </row>
    <row r="421" spans="1:32" ht="24.95" customHeight="1">
      <c r="A421" s="195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  <c r="AA421" s="194"/>
      <c r="AB421" s="194"/>
      <c r="AC421" s="194"/>
      <c r="AD421" s="194"/>
      <c r="AE421" s="194"/>
      <c r="AF421" s="194"/>
    </row>
    <row r="422" spans="1:32" ht="24.95" customHeight="1">
      <c r="A422" s="195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</row>
    <row r="423" spans="1:32" ht="24.95" customHeight="1">
      <c r="A423" s="195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  <c r="AA423" s="194"/>
      <c r="AB423" s="194"/>
      <c r="AC423" s="194"/>
      <c r="AD423" s="194"/>
      <c r="AE423" s="194"/>
      <c r="AF423" s="194"/>
    </row>
    <row r="424" spans="1:32" ht="24.95" customHeight="1">
      <c r="A424" s="195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</row>
    <row r="425" spans="1:32" ht="24.95" customHeight="1">
      <c r="A425" s="195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  <c r="AA425" s="194"/>
      <c r="AB425" s="194"/>
      <c r="AC425" s="194"/>
      <c r="AD425" s="194"/>
      <c r="AE425" s="194"/>
      <c r="AF425" s="194"/>
    </row>
    <row r="426" spans="1:32" ht="24.95" customHeight="1">
      <c r="A426" s="195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</row>
    <row r="427" spans="1:32" ht="24.95" customHeight="1">
      <c r="A427" s="195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</row>
    <row r="428" spans="1:32" ht="24.95" customHeight="1">
      <c r="A428" s="195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</row>
    <row r="429" spans="1:32" ht="24.95" customHeight="1">
      <c r="A429" s="195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</row>
    <row r="430" spans="1:32" ht="24.95" customHeight="1">
      <c r="A430" s="195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</row>
    <row r="431" spans="1:32" ht="24.95" customHeight="1">
      <c r="A431" s="195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  <c r="AA431" s="194"/>
      <c r="AB431" s="194"/>
      <c r="AC431" s="194"/>
      <c r="AD431" s="194"/>
      <c r="AE431" s="194"/>
      <c r="AF431" s="194"/>
    </row>
    <row r="432" spans="1:32" ht="24.95" customHeight="1">
      <c r="A432" s="195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  <c r="AA432" s="194"/>
      <c r="AB432" s="194"/>
      <c r="AC432" s="194"/>
      <c r="AD432" s="194"/>
      <c r="AE432" s="194"/>
      <c r="AF432" s="194"/>
    </row>
    <row r="433" spans="1:32" ht="24.95" customHeight="1">
      <c r="A433" s="195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  <c r="AA433" s="194"/>
      <c r="AB433" s="194"/>
      <c r="AC433" s="194"/>
      <c r="AD433" s="194"/>
      <c r="AE433" s="194"/>
      <c r="AF433" s="194"/>
    </row>
    <row r="434" spans="1:32" ht="24.95" customHeight="1">
      <c r="A434" s="195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  <c r="AA434" s="194"/>
      <c r="AB434" s="194"/>
      <c r="AC434" s="194"/>
      <c r="AD434" s="194"/>
      <c r="AE434" s="194"/>
      <c r="AF434" s="194"/>
    </row>
    <row r="435" spans="1:32" ht="24.95" customHeight="1">
      <c r="A435" s="195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</row>
    <row r="436" spans="1:32" ht="24.95" customHeight="1">
      <c r="A436" s="195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A436" s="194"/>
      <c r="AB436" s="194"/>
      <c r="AC436" s="194"/>
      <c r="AD436" s="194"/>
      <c r="AE436" s="194"/>
      <c r="AF436" s="194"/>
    </row>
    <row r="437" spans="1:32" ht="24.95" customHeight="1">
      <c r="A437" s="195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  <c r="AE437" s="194"/>
      <c r="AF437" s="194"/>
    </row>
    <row r="438" spans="1:32" ht="24.95" customHeight="1">
      <c r="A438" s="195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</row>
    <row r="439" spans="1:32" ht="24.95" customHeight="1">
      <c r="A439" s="195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</row>
    <row r="440" spans="1:32" ht="24.95" customHeight="1">
      <c r="A440" s="195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</row>
    <row r="441" spans="1:32" ht="24.95" customHeight="1">
      <c r="A441" s="195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</row>
    <row r="442" spans="1:32" ht="24.95" customHeight="1">
      <c r="A442" s="195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</row>
    <row r="443" spans="1:32" ht="24.95" customHeight="1">
      <c r="A443" s="195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</row>
    <row r="444" spans="1:32" ht="24.95" customHeight="1">
      <c r="A444" s="195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</row>
    <row r="445" spans="1:32" ht="24.95" customHeight="1">
      <c r="A445" s="195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</row>
    <row r="446" spans="1:32" ht="24.95" customHeight="1">
      <c r="A446" s="195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</row>
    <row r="447" spans="1:32" ht="24.95" customHeight="1">
      <c r="A447" s="195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</row>
    <row r="448" spans="1:32" ht="24.95" customHeight="1">
      <c r="A448" s="195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</row>
    <row r="449" spans="1:32" ht="24.95" customHeight="1">
      <c r="A449" s="195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</row>
    <row r="450" spans="1:32" ht="24.95" customHeight="1">
      <c r="A450" s="195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</row>
    <row r="451" spans="1:32" ht="24.95" customHeight="1">
      <c r="A451" s="195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</row>
    <row r="452" spans="1:32" ht="24.95" customHeight="1">
      <c r="A452" s="195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</row>
    <row r="453" spans="1:32" ht="24.95" customHeight="1">
      <c r="A453" s="195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</row>
    <row r="454" spans="1:32" ht="24.95" customHeight="1">
      <c r="A454" s="195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</row>
    <row r="455" spans="1:32" ht="24.95" customHeight="1">
      <c r="A455" s="195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</row>
    <row r="456" spans="1:32" ht="24.95" customHeight="1">
      <c r="A456" s="195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</row>
    <row r="457" spans="1:32" ht="24.95" customHeight="1">
      <c r="A457" s="195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</row>
    <row r="458" spans="1:32" ht="24.95" customHeight="1">
      <c r="A458" s="195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</row>
    <row r="459" spans="1:32" ht="24.95" customHeight="1">
      <c r="A459" s="195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</row>
    <row r="460" spans="1:32" ht="24.95" customHeight="1">
      <c r="A460" s="195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</row>
    <row r="461" spans="1:32" ht="24.95" customHeight="1">
      <c r="A461" s="195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</row>
    <row r="462" spans="1:32" ht="24.95" customHeight="1">
      <c r="A462" s="195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</row>
    <row r="463" spans="1:32" ht="24.95" customHeight="1">
      <c r="A463" s="195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</row>
    <row r="464" spans="1:32" ht="24.95" customHeight="1">
      <c r="A464" s="195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</row>
    <row r="465" spans="1:32" ht="24.95" customHeight="1">
      <c r="A465" s="195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</row>
    <row r="466" spans="1:32" ht="24.95" customHeight="1">
      <c r="A466" s="195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</row>
    <row r="467" spans="1:32" ht="24.95" customHeight="1">
      <c r="A467" s="195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</row>
    <row r="468" spans="1:32" ht="24.95" customHeight="1">
      <c r="A468" s="195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</row>
    <row r="469" spans="1:32" ht="24.95" customHeight="1">
      <c r="A469" s="195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</row>
    <row r="470" spans="1:32" ht="24.95" customHeight="1">
      <c r="A470" s="195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</row>
    <row r="471" spans="1:32" ht="24.95" customHeight="1">
      <c r="A471" s="195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</row>
    <row r="472" spans="1:32" ht="24.95" customHeight="1">
      <c r="A472" s="195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</row>
    <row r="473" spans="1:32" ht="24.95" customHeight="1">
      <c r="A473" s="195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  <c r="AE473" s="194"/>
      <c r="AF473" s="194"/>
    </row>
    <row r="474" spans="1:32" ht="24.95" customHeight="1">
      <c r="A474" s="195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  <c r="AA474" s="194"/>
      <c r="AB474" s="194"/>
      <c r="AC474" s="194"/>
      <c r="AD474" s="194"/>
      <c r="AE474" s="194"/>
      <c r="AF474" s="194"/>
    </row>
    <row r="475" spans="1:32" ht="24.95" customHeight="1">
      <c r="A475" s="195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  <c r="AA475" s="194"/>
      <c r="AB475" s="194"/>
      <c r="AC475" s="194"/>
      <c r="AD475" s="194"/>
      <c r="AE475" s="194"/>
      <c r="AF475" s="194"/>
    </row>
    <row r="476" spans="1:32" ht="24.95" customHeight="1">
      <c r="A476" s="195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  <c r="AA476" s="194"/>
      <c r="AB476" s="194"/>
      <c r="AC476" s="194"/>
      <c r="AD476" s="194"/>
      <c r="AE476" s="194"/>
      <c r="AF476" s="194"/>
    </row>
    <row r="477" spans="1:32" ht="24.95" customHeight="1">
      <c r="A477" s="195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  <c r="AA477" s="194"/>
      <c r="AB477" s="194"/>
      <c r="AC477" s="194"/>
      <c r="AD477" s="194"/>
      <c r="AE477" s="194"/>
      <c r="AF477" s="194"/>
    </row>
    <row r="478" spans="1:32" ht="24.95" customHeight="1">
      <c r="A478" s="195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  <c r="AA478" s="194"/>
      <c r="AB478" s="194"/>
      <c r="AC478" s="194"/>
      <c r="AD478" s="194"/>
      <c r="AE478" s="194"/>
      <c r="AF478" s="194"/>
    </row>
    <row r="479" spans="1:32" ht="24.95" customHeight="1">
      <c r="A479" s="195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  <c r="AA479" s="194"/>
      <c r="AB479" s="194"/>
      <c r="AC479" s="194"/>
      <c r="AD479" s="194"/>
      <c r="AE479" s="194"/>
      <c r="AF479" s="194"/>
    </row>
    <row r="480" spans="1:32" ht="24.95" customHeight="1">
      <c r="A480" s="195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  <c r="AA480" s="194"/>
      <c r="AB480" s="194"/>
      <c r="AC480" s="194"/>
      <c r="AD480" s="194"/>
      <c r="AE480" s="194"/>
      <c r="AF480" s="194"/>
    </row>
    <row r="481" spans="1:32" ht="24.95" customHeight="1">
      <c r="A481" s="195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  <c r="AA481" s="194"/>
      <c r="AB481" s="194"/>
      <c r="AC481" s="194"/>
      <c r="AD481" s="194"/>
      <c r="AE481" s="194"/>
      <c r="AF481" s="194"/>
    </row>
    <row r="482" spans="1:32" ht="24.95" customHeight="1">
      <c r="A482" s="195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  <c r="AA482" s="194"/>
      <c r="AB482" s="194"/>
      <c r="AC482" s="194"/>
      <c r="AD482" s="194"/>
      <c r="AE482" s="194"/>
      <c r="AF482" s="194"/>
    </row>
    <row r="483" spans="1:32" ht="24.95" customHeight="1">
      <c r="A483" s="195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  <c r="AA483" s="194"/>
      <c r="AB483" s="194"/>
      <c r="AC483" s="194"/>
      <c r="AD483" s="194"/>
      <c r="AE483" s="194"/>
      <c r="AF483" s="194"/>
    </row>
    <row r="484" spans="1:32" ht="24.95" customHeight="1">
      <c r="A484" s="195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  <c r="AA484" s="194"/>
      <c r="AB484" s="194"/>
      <c r="AC484" s="194"/>
      <c r="AD484" s="194"/>
      <c r="AE484" s="194"/>
      <c r="AF484" s="194"/>
    </row>
    <row r="485" spans="1:32" ht="24.95" customHeight="1">
      <c r="A485" s="195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  <c r="AA485" s="194"/>
      <c r="AB485" s="194"/>
      <c r="AC485" s="194"/>
      <c r="AD485" s="194"/>
      <c r="AE485" s="194"/>
      <c r="AF485" s="194"/>
    </row>
    <row r="486" spans="1:32" ht="24.95" customHeight="1">
      <c r="A486" s="195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  <c r="AA486" s="194"/>
      <c r="AB486" s="194"/>
      <c r="AC486" s="194"/>
      <c r="AD486" s="194"/>
      <c r="AE486" s="194"/>
      <c r="AF486" s="194"/>
    </row>
    <row r="487" spans="1:32" ht="24.95" customHeight="1">
      <c r="A487" s="195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  <c r="AA487" s="194"/>
      <c r="AB487" s="194"/>
      <c r="AC487" s="194"/>
      <c r="AD487" s="194"/>
      <c r="AE487" s="194"/>
      <c r="AF487" s="194"/>
    </row>
    <row r="488" spans="1:32" ht="24.95" customHeight="1">
      <c r="A488" s="195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  <c r="AE488" s="194"/>
      <c r="AF488" s="194"/>
    </row>
    <row r="489" spans="1:32" ht="24.95" customHeight="1">
      <c r="A489" s="195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  <c r="AE489" s="194"/>
      <c r="AF489" s="194"/>
    </row>
    <row r="490" spans="1:32" ht="24.95" customHeight="1">
      <c r="A490" s="195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  <c r="AA490" s="194"/>
      <c r="AB490" s="194"/>
      <c r="AC490" s="194"/>
      <c r="AD490" s="194"/>
      <c r="AE490" s="194"/>
      <c r="AF490" s="194"/>
    </row>
    <row r="491" spans="1:32" ht="24.95" customHeight="1">
      <c r="A491" s="195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  <c r="AA491" s="194"/>
      <c r="AB491" s="194"/>
      <c r="AC491" s="194"/>
      <c r="AD491" s="194"/>
      <c r="AE491" s="194"/>
      <c r="AF491" s="194"/>
    </row>
    <row r="492" spans="1:32" ht="24.95" customHeight="1">
      <c r="A492" s="195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  <c r="AA492" s="194"/>
      <c r="AB492" s="194"/>
      <c r="AC492" s="194"/>
      <c r="AD492" s="194"/>
      <c r="AE492" s="194"/>
      <c r="AF492" s="194"/>
    </row>
    <row r="493" spans="1:32" ht="24.95" customHeight="1">
      <c r="A493" s="195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  <c r="AB493" s="194"/>
      <c r="AC493" s="194"/>
      <c r="AD493" s="194"/>
      <c r="AE493" s="194"/>
      <c r="AF493" s="194"/>
    </row>
    <row r="494" spans="1:32" ht="24.95" customHeight="1">
      <c r="A494" s="195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  <c r="AA494" s="194"/>
      <c r="AB494" s="194"/>
      <c r="AC494" s="194"/>
      <c r="AD494" s="194"/>
      <c r="AE494" s="194"/>
      <c r="AF494" s="194"/>
    </row>
    <row r="495" spans="1:32" ht="24.95" customHeight="1">
      <c r="A495" s="195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  <c r="AA495" s="194"/>
      <c r="AB495" s="194"/>
      <c r="AC495" s="194"/>
      <c r="AD495" s="194"/>
      <c r="AE495" s="194"/>
      <c r="AF495" s="194"/>
    </row>
    <row r="496" spans="1:32" ht="24.95" customHeight="1">
      <c r="A496" s="195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</row>
    <row r="497" spans="1:32" ht="24.95" customHeight="1">
      <c r="A497" s="195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</row>
    <row r="498" spans="1:32" ht="24.95" customHeight="1">
      <c r="A498" s="195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</row>
    <row r="499" spans="1:32" ht="24.95" customHeight="1">
      <c r="A499" s="195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</row>
    <row r="500" spans="1:32" ht="24.95" customHeight="1">
      <c r="A500" s="195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</row>
    <row r="501" spans="1:32" ht="24.95" customHeight="1">
      <c r="A501" s="195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</row>
    <row r="502" spans="1:32" ht="24.95" customHeight="1">
      <c r="A502" s="195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</row>
    <row r="503" spans="1:32" ht="24.95" customHeight="1">
      <c r="A503" s="195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</row>
    <row r="504" spans="1:32" ht="24.95" customHeight="1">
      <c r="A504" s="195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</row>
    <row r="505" spans="1:32" ht="24.95" customHeight="1">
      <c r="A505" s="195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</row>
    <row r="506" spans="1:32" ht="24.95" customHeight="1">
      <c r="A506" s="195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  <c r="AE506" s="194"/>
      <c r="AF506" s="194"/>
    </row>
    <row r="507" spans="1:32" ht="24.95" customHeight="1">
      <c r="A507" s="195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  <c r="AA507" s="194"/>
      <c r="AB507" s="194"/>
      <c r="AC507" s="194"/>
      <c r="AD507" s="194"/>
      <c r="AE507" s="194"/>
      <c r="AF507" s="194"/>
    </row>
    <row r="508" spans="1:32" ht="24.95" customHeight="1">
      <c r="A508" s="195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  <c r="AA508" s="194"/>
      <c r="AB508" s="194"/>
      <c r="AC508" s="194"/>
      <c r="AD508" s="194"/>
      <c r="AE508" s="194"/>
      <c r="AF508" s="194"/>
    </row>
    <row r="509" spans="1:32" ht="24.95" customHeight="1">
      <c r="A509" s="195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  <c r="AA509" s="194"/>
      <c r="AB509" s="194"/>
      <c r="AC509" s="194"/>
      <c r="AD509" s="194"/>
      <c r="AE509" s="194"/>
      <c r="AF509" s="194"/>
    </row>
    <row r="510" spans="1:32" ht="24.95" customHeight="1">
      <c r="A510" s="195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</row>
    <row r="511" spans="1:32" ht="24.95" customHeight="1">
      <c r="A511" s="195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</row>
    <row r="512" spans="1:32" ht="24.95" customHeight="1">
      <c r="A512" s="195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</row>
    <row r="513" spans="1:32" ht="24.95" customHeight="1">
      <c r="A513" s="195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</row>
    <row r="514" spans="1:32" ht="24.95" customHeight="1">
      <c r="A514" s="195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</row>
    <row r="515" spans="1:32" ht="24.95" customHeight="1">
      <c r="A515" s="195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  <c r="AA515" s="194"/>
      <c r="AB515" s="194"/>
      <c r="AC515" s="194"/>
      <c r="AD515" s="194"/>
      <c r="AE515" s="194"/>
      <c r="AF515" s="194"/>
    </row>
    <row r="516" spans="1:32" ht="24.95" customHeight="1">
      <c r="A516" s="195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  <c r="AA516" s="194"/>
      <c r="AB516" s="194"/>
      <c r="AC516" s="194"/>
      <c r="AD516" s="194"/>
      <c r="AE516" s="194"/>
      <c r="AF516" s="194"/>
    </row>
    <row r="517" spans="1:32" ht="24.95" customHeight="1">
      <c r="A517" s="195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  <c r="AA517" s="194"/>
      <c r="AB517" s="194"/>
      <c r="AC517" s="194"/>
      <c r="AD517" s="194"/>
      <c r="AE517" s="194"/>
      <c r="AF517" s="194"/>
    </row>
    <row r="518" spans="1:32" ht="24.95" customHeight="1">
      <c r="A518" s="195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  <c r="AE518" s="194"/>
      <c r="AF518" s="194"/>
    </row>
    <row r="519" spans="1:32" ht="24.95" customHeight="1">
      <c r="A519" s="195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  <c r="AE519" s="194"/>
      <c r="AF519" s="194"/>
    </row>
    <row r="520" spans="1:32" ht="24.95" customHeight="1">
      <c r="A520" s="195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  <c r="AE520" s="194"/>
      <c r="AF520" s="194"/>
    </row>
    <row r="521" spans="1:32" ht="24.95" customHeight="1">
      <c r="A521" s="195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</row>
    <row r="522" spans="1:32" ht="24.95" customHeight="1">
      <c r="A522" s="195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</row>
    <row r="523" spans="1:32" ht="24.95" customHeight="1">
      <c r="A523" s="195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</row>
    <row r="524" spans="1:32" ht="24.95" customHeight="1">
      <c r="A524" s="195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  <c r="AE524" s="194"/>
      <c r="AF524" s="194"/>
    </row>
    <row r="525" spans="1:32" ht="24.95" customHeight="1">
      <c r="A525" s="195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</row>
    <row r="526" spans="1:32" ht="24.95" customHeight="1">
      <c r="A526" s="195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</row>
    <row r="527" spans="1:32" ht="24.95" customHeight="1">
      <c r="A527" s="195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  <c r="AE527" s="194"/>
      <c r="AF527" s="194"/>
    </row>
    <row r="528" spans="1:32" ht="24.95" customHeight="1">
      <c r="A528" s="195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</row>
    <row r="529" spans="1:32" ht="24.95" customHeight="1">
      <c r="A529" s="195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</row>
    <row r="530" spans="1:32" ht="24.95" customHeight="1">
      <c r="A530" s="195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  <c r="AE530" s="194"/>
      <c r="AF530" s="194"/>
    </row>
    <row r="531" spans="1:32" ht="24.95" customHeight="1">
      <c r="A531" s="195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  <c r="AE531" s="194"/>
      <c r="AF531" s="194"/>
    </row>
    <row r="532" spans="1:32" ht="24.95" customHeight="1">
      <c r="A532" s="195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  <c r="AE532" s="194"/>
      <c r="AF532" s="194"/>
    </row>
    <row r="533" spans="1:32" ht="24.95" customHeight="1">
      <c r="A533" s="195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  <c r="AE533" s="194"/>
      <c r="AF533" s="194"/>
    </row>
    <row r="534" spans="1:32" ht="24.95" customHeight="1">
      <c r="A534" s="195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</row>
    <row r="535" spans="1:32" ht="24.95" customHeight="1">
      <c r="A535" s="195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</row>
    <row r="536" spans="1:32" ht="24.95" customHeight="1">
      <c r="A536" s="195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</row>
    <row r="537" spans="1:32" ht="24.95" customHeight="1">
      <c r="A537" s="195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</row>
    <row r="538" spans="1:32" ht="24.95" customHeight="1">
      <c r="A538" s="195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</row>
    <row r="539" spans="1:32" ht="24.95" customHeight="1">
      <c r="A539" s="195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</row>
    <row r="540" spans="1:32" ht="24.95" customHeight="1">
      <c r="A540" s="195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</row>
    <row r="541" spans="1:32" ht="24.95" customHeight="1">
      <c r="A541" s="195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</row>
    <row r="542" spans="1:32" ht="24.95" customHeight="1">
      <c r="A542" s="195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</row>
    <row r="543" spans="1:32" ht="24.95" customHeight="1">
      <c r="A543" s="195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</row>
    <row r="544" spans="1:32" ht="24.95" customHeight="1">
      <c r="A544" s="195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</row>
    <row r="545" spans="1:32" ht="24.95" customHeight="1">
      <c r="A545" s="195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</row>
    <row r="546" spans="1:32" ht="24.95" customHeight="1">
      <c r="A546" s="195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</row>
    <row r="547" spans="1:32" ht="24.95" customHeight="1">
      <c r="A547" s="195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</row>
    <row r="548" spans="1:32" ht="24.95" customHeight="1">
      <c r="A548" s="195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</row>
    <row r="549" spans="1:32" ht="24.95" customHeight="1">
      <c r="A549" s="195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</row>
    <row r="550" spans="1:32" ht="24.95" customHeight="1">
      <c r="A550" s="195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  <c r="AE550" s="194"/>
      <c r="AF550" s="194"/>
    </row>
    <row r="551" spans="1:32" ht="24.95" customHeight="1">
      <c r="A551" s="195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  <c r="AE551" s="194"/>
      <c r="AF551" s="194"/>
    </row>
    <row r="552" spans="1:32" ht="24.95" customHeight="1">
      <c r="A552" s="195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</row>
    <row r="553" spans="1:32" ht="24.95" customHeight="1">
      <c r="A553" s="195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</row>
    <row r="554" spans="1:32" ht="24.95" customHeight="1">
      <c r="A554" s="195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</row>
    <row r="555" spans="1:32" ht="24.95" customHeight="1">
      <c r="A555" s="195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</row>
    <row r="556" spans="1:32" ht="24.95" customHeight="1">
      <c r="A556" s="195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</row>
    <row r="557" spans="1:32" ht="24.95" customHeight="1">
      <c r="A557" s="195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  <c r="AB557" s="194"/>
      <c r="AC557" s="194"/>
      <c r="AD557" s="194"/>
      <c r="AE557" s="194"/>
      <c r="AF557" s="194"/>
    </row>
    <row r="558" spans="1:32" ht="24.95" customHeight="1">
      <c r="A558" s="195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  <c r="AA558" s="194"/>
      <c r="AB558" s="194"/>
      <c r="AC558" s="194"/>
      <c r="AD558" s="194"/>
      <c r="AE558" s="194"/>
      <c r="AF558" s="194"/>
    </row>
    <row r="559" spans="1:32" ht="24.95" customHeight="1">
      <c r="A559" s="195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  <c r="AA559" s="194"/>
      <c r="AB559" s="194"/>
      <c r="AC559" s="194"/>
      <c r="AD559" s="194"/>
      <c r="AE559" s="194"/>
      <c r="AF559" s="194"/>
    </row>
    <row r="560" spans="1:32" ht="24.95" customHeight="1">
      <c r="A560" s="195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  <c r="AA560" s="194"/>
      <c r="AB560" s="194"/>
      <c r="AC560" s="194"/>
      <c r="AD560" s="194"/>
      <c r="AE560" s="194"/>
      <c r="AF560" s="194"/>
    </row>
    <row r="561" spans="1:32" ht="24.95" customHeight="1">
      <c r="A561" s="195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  <c r="AA561" s="194"/>
      <c r="AB561" s="194"/>
      <c r="AC561" s="194"/>
      <c r="AD561" s="194"/>
      <c r="AE561" s="194"/>
      <c r="AF561" s="194"/>
    </row>
    <row r="562" spans="1:32" ht="24.95" customHeight="1">
      <c r="A562" s="195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  <c r="AA562" s="194"/>
      <c r="AB562" s="194"/>
      <c r="AC562" s="194"/>
      <c r="AD562" s="194"/>
      <c r="AE562" s="194"/>
      <c r="AF562" s="194"/>
    </row>
    <row r="563" spans="1:32" ht="24.95" customHeight="1">
      <c r="A563" s="195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  <c r="AA563" s="194"/>
      <c r="AB563" s="194"/>
      <c r="AC563" s="194"/>
      <c r="AD563" s="194"/>
      <c r="AE563" s="194"/>
      <c r="AF563" s="194"/>
    </row>
    <row r="564" spans="1:32" ht="24.95" customHeight="1">
      <c r="A564" s="195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  <c r="AE564" s="194"/>
      <c r="AF564" s="194"/>
    </row>
    <row r="565" spans="1:32" ht="24.95" customHeight="1">
      <c r="A565" s="195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  <c r="AE565" s="194"/>
      <c r="AF565" s="194"/>
    </row>
    <row r="566" spans="1:32" ht="24.95" customHeight="1">
      <c r="A566" s="195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</row>
    <row r="567" spans="1:32" ht="24.95" customHeight="1">
      <c r="A567" s="195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</row>
    <row r="568" spans="1:32" ht="24.95" customHeight="1">
      <c r="A568" s="195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</row>
    <row r="569" spans="1:32" ht="24.95" customHeight="1">
      <c r="A569" s="195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</row>
    <row r="570" spans="1:32" ht="24.95" customHeight="1">
      <c r="A570" s="195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</row>
    <row r="571" spans="1:32" ht="24.95" customHeight="1">
      <c r="A571" s="195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  <c r="AE571" s="194"/>
      <c r="AF571" s="194"/>
    </row>
    <row r="572" spans="1:32" ht="24.95" customHeight="1">
      <c r="A572" s="195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  <c r="AB572" s="194"/>
      <c r="AC572" s="194"/>
      <c r="AD572" s="194"/>
      <c r="AE572" s="194"/>
      <c r="AF572" s="194"/>
    </row>
    <row r="573" spans="1:32" ht="24.95" customHeight="1">
      <c r="A573" s="195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  <c r="AA573" s="194"/>
      <c r="AB573" s="194"/>
      <c r="AC573" s="194"/>
      <c r="AD573" s="194"/>
      <c r="AE573" s="194"/>
      <c r="AF573" s="194"/>
    </row>
    <row r="574" spans="1:32" ht="24.95" customHeight="1">
      <c r="A574" s="195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  <c r="AA574" s="194"/>
      <c r="AB574" s="194"/>
      <c r="AC574" s="194"/>
      <c r="AD574" s="194"/>
      <c r="AE574" s="194"/>
      <c r="AF574" s="194"/>
    </row>
    <row r="575" spans="1:32" ht="24.95" customHeight="1">
      <c r="A575" s="195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  <c r="AA575" s="194"/>
      <c r="AB575" s="194"/>
      <c r="AC575" s="194"/>
      <c r="AD575" s="194"/>
      <c r="AE575" s="194"/>
      <c r="AF575" s="194"/>
    </row>
    <row r="576" spans="1:32" ht="24.95" customHeight="1">
      <c r="A576" s="195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  <c r="AA576" s="194"/>
      <c r="AB576" s="194"/>
      <c r="AC576" s="194"/>
      <c r="AD576" s="194"/>
      <c r="AE576" s="194"/>
      <c r="AF576" s="194"/>
    </row>
    <row r="577" spans="1:32" ht="24.95" customHeight="1">
      <c r="A577" s="195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  <c r="AA577" s="194"/>
      <c r="AB577" s="194"/>
      <c r="AC577" s="194"/>
      <c r="AD577" s="194"/>
      <c r="AE577" s="194"/>
      <c r="AF577" s="194"/>
    </row>
    <row r="578" spans="1:32" ht="24.95" customHeight="1">
      <c r="A578" s="195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  <c r="AB578" s="194"/>
      <c r="AC578" s="194"/>
      <c r="AD578" s="194"/>
      <c r="AE578" s="194"/>
      <c r="AF578" s="194"/>
    </row>
    <row r="579" spans="1:32" ht="24.95" customHeight="1">
      <c r="A579" s="195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  <c r="AB579" s="194"/>
      <c r="AC579" s="194"/>
      <c r="AD579" s="194"/>
      <c r="AE579" s="194"/>
      <c r="AF579" s="194"/>
    </row>
    <row r="580" spans="1:32" ht="24.95" customHeight="1">
      <c r="A580" s="195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  <c r="AB580" s="194"/>
      <c r="AC580" s="194"/>
      <c r="AD580" s="194"/>
      <c r="AE580" s="194"/>
      <c r="AF580" s="194"/>
    </row>
    <row r="581" spans="1:32" ht="24.95" customHeight="1">
      <c r="A581" s="195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  <c r="AB581" s="194"/>
      <c r="AC581" s="194"/>
      <c r="AD581" s="194"/>
      <c r="AE581" s="194"/>
      <c r="AF581" s="194"/>
    </row>
    <row r="582" spans="1:32" ht="24.95" customHeight="1">
      <c r="A582" s="195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  <c r="AB582" s="194"/>
      <c r="AC582" s="194"/>
      <c r="AD582" s="194"/>
      <c r="AE582" s="194"/>
      <c r="AF582" s="194"/>
    </row>
    <row r="583" spans="1:32" ht="24.95" customHeight="1">
      <c r="A583" s="195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</row>
    <row r="584" spans="1:32" ht="24.95" customHeight="1">
      <c r="A584" s="195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</row>
    <row r="585" spans="1:32" ht="24.95" customHeight="1">
      <c r="A585" s="195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</row>
    <row r="586" spans="1:32" ht="24.95" customHeight="1">
      <c r="A586" s="195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</row>
    <row r="587" spans="1:32" ht="24.95" customHeight="1">
      <c r="A587" s="195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</row>
    <row r="588" spans="1:32" ht="24.95" customHeight="1">
      <c r="A588" s="195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</row>
    <row r="589" spans="1:32" ht="24.95" customHeight="1">
      <c r="A589" s="195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</row>
    <row r="590" spans="1:32" ht="24.95" customHeight="1">
      <c r="A590" s="195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</row>
    <row r="591" spans="1:32" ht="24.95" customHeight="1">
      <c r="A591" s="195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  <c r="AE591" s="194"/>
      <c r="AF591" s="194"/>
    </row>
    <row r="592" spans="1:32" ht="24.95" customHeight="1">
      <c r="A592" s="195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  <c r="AB592" s="194"/>
      <c r="AC592" s="194"/>
      <c r="AD592" s="194"/>
      <c r="AE592" s="194"/>
      <c r="AF592" s="194"/>
    </row>
    <row r="593" spans="1:32" ht="24.95" customHeight="1">
      <c r="A593" s="195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  <c r="AB593" s="194"/>
      <c r="AC593" s="194"/>
      <c r="AD593" s="194"/>
      <c r="AE593" s="194"/>
      <c r="AF593" s="194"/>
    </row>
    <row r="594" spans="1:32" ht="24.95" customHeight="1">
      <c r="A594" s="195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  <c r="AE594" s="194"/>
      <c r="AF594" s="194"/>
    </row>
    <row r="595" spans="1:32" ht="24.95" customHeight="1">
      <c r="A595" s="195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  <c r="AB595" s="194"/>
      <c r="AC595" s="194"/>
      <c r="AD595" s="194"/>
      <c r="AE595" s="194"/>
      <c r="AF595" s="194"/>
    </row>
    <row r="596" spans="1:32" ht="24.95" customHeight="1">
      <c r="A596" s="195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  <c r="AB596" s="194"/>
      <c r="AC596" s="194"/>
      <c r="AD596" s="194"/>
      <c r="AE596" s="194"/>
      <c r="AF596" s="194"/>
    </row>
    <row r="597" spans="1:32" ht="24.95" customHeight="1">
      <c r="A597" s="195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  <c r="AB597" s="194"/>
      <c r="AC597" s="194"/>
      <c r="AD597" s="194"/>
      <c r="AE597" s="194"/>
      <c r="AF597" s="194"/>
    </row>
    <row r="598" spans="1:32" ht="24.95" customHeight="1">
      <c r="A598" s="195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  <c r="AA598" s="194"/>
      <c r="AB598" s="194"/>
      <c r="AC598" s="194"/>
      <c r="AD598" s="194"/>
      <c r="AE598" s="194"/>
      <c r="AF598" s="194"/>
    </row>
    <row r="599" spans="1:32" ht="24.95" customHeight="1">
      <c r="A599" s="195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  <c r="AA599" s="194"/>
      <c r="AB599" s="194"/>
      <c r="AC599" s="194"/>
      <c r="AD599" s="194"/>
      <c r="AE599" s="194"/>
      <c r="AF599" s="194"/>
    </row>
    <row r="600" spans="1:32" ht="24.95" customHeight="1">
      <c r="A600" s="195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  <c r="AA600" s="194"/>
      <c r="AB600" s="194"/>
      <c r="AC600" s="194"/>
      <c r="AD600" s="194"/>
      <c r="AE600" s="194"/>
      <c r="AF600" s="194"/>
    </row>
    <row r="601" spans="1:32" ht="24.95" customHeight="1">
      <c r="A601" s="195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</row>
    <row r="602" spans="1:32" ht="24.95" customHeight="1">
      <c r="A602" s="195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</row>
    <row r="603" spans="1:32" ht="24.95" customHeight="1">
      <c r="A603" s="195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</row>
    <row r="604" spans="1:32" ht="24.95" customHeight="1">
      <c r="A604" s="195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</row>
    <row r="605" spans="1:32" ht="24.95" customHeight="1">
      <c r="A605" s="195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</row>
    <row r="606" spans="1:32" ht="24.95" customHeight="1">
      <c r="A606" s="195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</row>
    <row r="607" spans="1:32" ht="24.95" customHeight="1">
      <c r="A607" s="195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</row>
    <row r="608" spans="1:32" ht="24.95" customHeight="1">
      <c r="A608" s="195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</row>
    <row r="609" spans="1:32" ht="24.95" customHeight="1">
      <c r="A609" s="195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  <c r="AE609" s="194"/>
      <c r="AF609" s="194"/>
    </row>
    <row r="610" spans="1:32" ht="24.95" customHeight="1">
      <c r="A610" s="195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  <c r="AE610" s="194"/>
      <c r="AF610" s="194"/>
    </row>
    <row r="611" spans="1:32" ht="24.95" customHeight="1">
      <c r="A611" s="195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  <c r="AE611" s="194"/>
      <c r="AF611" s="194"/>
    </row>
    <row r="612" spans="1:32" ht="24.95" customHeight="1">
      <c r="A612" s="195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  <c r="AE612" s="194"/>
      <c r="AF612" s="194"/>
    </row>
    <row r="613" spans="1:32" ht="24.95" customHeight="1">
      <c r="A613" s="195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  <c r="AB613" s="194"/>
      <c r="AC613" s="194"/>
      <c r="AD613" s="194"/>
      <c r="AE613" s="194"/>
      <c r="AF613" s="194"/>
    </row>
    <row r="614" spans="1:32" ht="24.95" customHeight="1">
      <c r="A614" s="195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  <c r="AE614" s="194"/>
      <c r="AF614" s="194"/>
    </row>
    <row r="615" spans="1:32" ht="24.95" customHeight="1">
      <c r="A615" s="195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  <c r="AB615" s="194"/>
      <c r="AC615" s="194"/>
      <c r="AD615" s="194"/>
      <c r="AE615" s="194"/>
      <c r="AF615" s="194"/>
    </row>
    <row r="616" spans="1:32" ht="24.95" customHeight="1">
      <c r="A616" s="195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  <c r="AA616" s="194"/>
      <c r="AB616" s="194"/>
      <c r="AC616" s="194"/>
      <c r="AD616" s="194"/>
      <c r="AE616" s="194"/>
      <c r="AF616" s="194"/>
    </row>
    <row r="617" spans="1:32" ht="24.95" customHeight="1">
      <c r="A617" s="195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  <c r="AA617" s="194"/>
      <c r="AB617" s="194"/>
      <c r="AC617" s="194"/>
      <c r="AD617" s="194"/>
      <c r="AE617" s="194"/>
      <c r="AF617" s="194"/>
    </row>
    <row r="618" spans="1:32" ht="24.95" customHeight="1">
      <c r="A618" s="195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  <c r="AB618" s="194"/>
      <c r="AC618" s="194"/>
      <c r="AD618" s="194"/>
      <c r="AE618" s="194"/>
      <c r="AF618" s="194"/>
    </row>
    <row r="619" spans="1:32" ht="24.95" customHeight="1">
      <c r="A619" s="195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  <c r="AB619" s="194"/>
      <c r="AC619" s="194"/>
      <c r="AD619" s="194"/>
      <c r="AE619" s="194"/>
      <c r="AF619" s="194"/>
    </row>
    <row r="620" spans="1:32" ht="24.95" customHeight="1">
      <c r="A620" s="195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  <c r="AB620" s="194"/>
      <c r="AC620" s="194"/>
      <c r="AD620" s="194"/>
      <c r="AE620" s="194"/>
      <c r="AF620" s="194"/>
    </row>
    <row r="621" spans="1:32" ht="24.95" customHeight="1">
      <c r="A621" s="195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  <c r="AB621" s="194"/>
      <c r="AC621" s="194"/>
      <c r="AD621" s="194"/>
      <c r="AE621" s="194"/>
      <c r="AF621" s="194"/>
    </row>
    <row r="622" spans="1:32" ht="24.95" customHeight="1">
      <c r="A622" s="195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  <c r="AB622" s="194"/>
      <c r="AC622" s="194"/>
      <c r="AD622" s="194"/>
      <c r="AE622" s="194"/>
      <c r="AF622" s="194"/>
    </row>
    <row r="623" spans="1:32" ht="24.95" customHeight="1">
      <c r="A623" s="195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  <c r="AB623" s="194"/>
      <c r="AC623" s="194"/>
      <c r="AD623" s="194"/>
      <c r="AE623" s="194"/>
      <c r="AF623" s="194"/>
    </row>
    <row r="624" spans="1:32" ht="24.95" customHeight="1">
      <c r="A624" s="195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  <c r="AB624" s="194"/>
      <c r="AC624" s="194"/>
      <c r="AD624" s="194"/>
      <c r="AE624" s="194"/>
      <c r="AF624" s="194"/>
    </row>
    <row r="625" spans="1:32" ht="24.95" customHeight="1">
      <c r="A625" s="195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  <c r="AB625" s="194"/>
      <c r="AC625" s="194"/>
      <c r="AD625" s="194"/>
      <c r="AE625" s="194"/>
      <c r="AF625" s="194"/>
    </row>
    <row r="626" spans="1:32" ht="24.95" customHeight="1">
      <c r="A626" s="195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  <c r="AA626" s="194"/>
      <c r="AB626" s="194"/>
      <c r="AC626" s="194"/>
      <c r="AD626" s="194"/>
      <c r="AE626" s="194"/>
      <c r="AF626" s="194"/>
    </row>
    <row r="627" spans="1:32" ht="24.95" customHeight="1">
      <c r="A627" s="195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  <c r="AA627" s="194"/>
      <c r="AB627" s="194"/>
      <c r="AC627" s="194"/>
      <c r="AD627" s="194"/>
      <c r="AE627" s="194"/>
      <c r="AF627" s="194"/>
    </row>
    <row r="628" spans="1:32" ht="24.95" customHeight="1">
      <c r="A628" s="195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  <c r="AA628" s="194"/>
      <c r="AB628" s="194"/>
      <c r="AC628" s="194"/>
      <c r="AD628" s="194"/>
      <c r="AE628" s="194"/>
      <c r="AF628" s="194"/>
    </row>
    <row r="629" spans="1:32" ht="24.95" customHeight="1">
      <c r="A629" s="195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  <c r="AA629" s="194"/>
      <c r="AB629" s="194"/>
      <c r="AC629" s="194"/>
      <c r="AD629" s="194"/>
      <c r="AE629" s="194"/>
      <c r="AF629" s="194"/>
    </row>
    <row r="630" spans="1:32" ht="24.95" customHeight="1">
      <c r="A630" s="195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  <c r="AA630" s="194"/>
      <c r="AB630" s="194"/>
      <c r="AC630" s="194"/>
      <c r="AD630" s="194"/>
      <c r="AE630" s="194"/>
      <c r="AF630" s="194"/>
    </row>
    <row r="631" spans="1:32" ht="24.95" customHeight="1">
      <c r="A631" s="195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  <c r="AA631" s="194"/>
      <c r="AB631" s="194"/>
      <c r="AC631" s="194"/>
      <c r="AD631" s="194"/>
      <c r="AE631" s="194"/>
      <c r="AF631" s="194"/>
    </row>
    <row r="632" spans="1:32" ht="24.95" customHeight="1">
      <c r="A632" s="195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  <c r="AA632" s="194"/>
      <c r="AB632" s="194"/>
      <c r="AC632" s="194"/>
      <c r="AD632" s="194"/>
      <c r="AE632" s="194"/>
      <c r="AF632" s="194"/>
    </row>
    <row r="633" spans="1:32" ht="24.95" customHeight="1">
      <c r="A633" s="195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  <c r="AA633" s="194"/>
      <c r="AB633" s="194"/>
      <c r="AC633" s="194"/>
      <c r="AD633" s="194"/>
      <c r="AE633" s="194"/>
      <c r="AF633" s="194"/>
    </row>
    <row r="634" spans="1:32" ht="24.95" customHeight="1">
      <c r="A634" s="195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  <c r="AA634" s="194"/>
      <c r="AB634" s="194"/>
      <c r="AC634" s="194"/>
      <c r="AD634" s="194"/>
      <c r="AE634" s="194"/>
      <c r="AF634" s="194"/>
    </row>
    <row r="635" spans="1:32" ht="24.95" customHeight="1">
      <c r="A635" s="195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  <c r="AA635" s="194"/>
      <c r="AB635" s="194"/>
      <c r="AC635" s="194"/>
      <c r="AD635" s="194"/>
      <c r="AE635" s="194"/>
      <c r="AF635" s="194"/>
    </row>
    <row r="636" spans="1:32" ht="24.95" customHeight="1">
      <c r="A636" s="195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</row>
    <row r="637" spans="1:32" ht="24.95" customHeight="1">
      <c r="A637" s="195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</row>
    <row r="638" spans="1:32" ht="24.95" customHeight="1">
      <c r="A638" s="195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</row>
    <row r="639" spans="1:32" ht="24.95" customHeight="1">
      <c r="A639" s="195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</row>
    <row r="640" spans="1:32" ht="24.95" customHeight="1">
      <c r="A640" s="195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</row>
    <row r="641" spans="1:32" ht="24.95" customHeight="1">
      <c r="A641" s="195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  <c r="AB641" s="194"/>
      <c r="AC641" s="194"/>
      <c r="AD641" s="194"/>
      <c r="AE641" s="194"/>
      <c r="AF641" s="194"/>
    </row>
    <row r="642" spans="1:32" ht="24.95" customHeight="1">
      <c r="A642" s="195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  <c r="AA642" s="194"/>
      <c r="AB642" s="194"/>
      <c r="AC642" s="194"/>
      <c r="AD642" s="194"/>
      <c r="AE642" s="194"/>
      <c r="AF642" s="194"/>
    </row>
    <row r="643" spans="1:32" ht="24.95" customHeight="1">
      <c r="A643" s="195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  <c r="AA643" s="194"/>
      <c r="AB643" s="194"/>
      <c r="AC643" s="194"/>
      <c r="AD643" s="194"/>
      <c r="AE643" s="194"/>
      <c r="AF643" s="194"/>
    </row>
    <row r="644" spans="1:32" ht="24.95" customHeight="1">
      <c r="A644" s="195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  <c r="AA644" s="194"/>
      <c r="AB644" s="194"/>
      <c r="AC644" s="194"/>
      <c r="AD644" s="194"/>
      <c r="AE644" s="194"/>
      <c r="AF644" s="194"/>
    </row>
    <row r="645" spans="1:32" ht="24.95" customHeight="1">
      <c r="A645" s="195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  <c r="AA645" s="194"/>
      <c r="AB645" s="194"/>
      <c r="AC645" s="194"/>
      <c r="AD645" s="194"/>
      <c r="AE645" s="194"/>
      <c r="AF645" s="194"/>
    </row>
    <row r="646" spans="1:32" ht="24.95" customHeight="1">
      <c r="A646" s="195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  <c r="AA646" s="194"/>
      <c r="AB646" s="194"/>
      <c r="AC646" s="194"/>
      <c r="AD646" s="194"/>
      <c r="AE646" s="194"/>
      <c r="AF646" s="194"/>
    </row>
    <row r="647" spans="1:32" ht="24.95" customHeight="1">
      <c r="A647" s="195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  <c r="AA647" s="194"/>
      <c r="AB647" s="194"/>
      <c r="AC647" s="194"/>
      <c r="AD647" s="194"/>
      <c r="AE647" s="194"/>
      <c r="AF647" s="194"/>
    </row>
    <row r="648" spans="1:32" ht="24.95" customHeight="1">
      <c r="A648" s="195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  <c r="AA648" s="194"/>
      <c r="AB648" s="194"/>
      <c r="AC648" s="194"/>
      <c r="AD648" s="194"/>
      <c r="AE648" s="194"/>
      <c r="AF648" s="194"/>
    </row>
    <row r="649" spans="1:32" ht="24.95" customHeight="1">
      <c r="A649" s="195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  <c r="AA649" s="194"/>
      <c r="AB649" s="194"/>
      <c r="AC649" s="194"/>
      <c r="AD649" s="194"/>
      <c r="AE649" s="194"/>
      <c r="AF649" s="194"/>
    </row>
    <row r="650" spans="1:32" ht="24.95" customHeight="1">
      <c r="A650" s="195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  <c r="AA650" s="194"/>
      <c r="AB650" s="194"/>
      <c r="AC650" s="194"/>
      <c r="AD650" s="194"/>
      <c r="AE650" s="194"/>
      <c r="AF650" s="194"/>
    </row>
    <row r="651" spans="1:32" ht="24.95" customHeight="1">
      <c r="A651" s="195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  <c r="AA651" s="194"/>
      <c r="AB651" s="194"/>
      <c r="AC651" s="194"/>
      <c r="AD651" s="194"/>
      <c r="AE651" s="194"/>
      <c r="AF651" s="194"/>
    </row>
    <row r="652" spans="1:32" ht="24.95" customHeight="1">
      <c r="A652" s="195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  <c r="AB652" s="194"/>
      <c r="AC652" s="194"/>
      <c r="AD652" s="194"/>
      <c r="AE652" s="194"/>
      <c r="AF652" s="194"/>
    </row>
    <row r="653" spans="1:32" ht="24.95" customHeight="1">
      <c r="A653" s="195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  <c r="AB653" s="194"/>
      <c r="AC653" s="194"/>
      <c r="AD653" s="194"/>
      <c r="AE653" s="194"/>
      <c r="AF653" s="194"/>
    </row>
    <row r="654" spans="1:32" ht="24.95" customHeight="1">
      <c r="A654" s="195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  <c r="AB654" s="194"/>
      <c r="AC654" s="194"/>
      <c r="AD654" s="194"/>
      <c r="AE654" s="194"/>
      <c r="AF654" s="194"/>
    </row>
    <row r="655" spans="1:32" ht="24.95" customHeight="1">
      <c r="A655" s="195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  <c r="AB655" s="194"/>
      <c r="AC655" s="194"/>
      <c r="AD655" s="194"/>
      <c r="AE655" s="194"/>
      <c r="AF655" s="194"/>
    </row>
    <row r="656" spans="1:32" ht="24.95" customHeight="1">
      <c r="A656" s="195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  <c r="AB656" s="194"/>
      <c r="AC656" s="194"/>
      <c r="AD656" s="194"/>
      <c r="AE656" s="194"/>
      <c r="AF656" s="194"/>
    </row>
    <row r="657" spans="1:32" ht="24.95" customHeight="1">
      <c r="A657" s="195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  <c r="AB657" s="194"/>
      <c r="AC657" s="194"/>
      <c r="AD657" s="194"/>
      <c r="AE657" s="194"/>
      <c r="AF657" s="194"/>
    </row>
    <row r="658" spans="1:32" ht="24.95" customHeight="1">
      <c r="A658" s="195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  <c r="AA658" s="194"/>
      <c r="AB658" s="194"/>
      <c r="AC658" s="194"/>
      <c r="AD658" s="194"/>
      <c r="AE658" s="194"/>
      <c r="AF658" s="194"/>
    </row>
    <row r="659" spans="1:32" ht="24.95" customHeight="1">
      <c r="A659" s="195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  <c r="AA659" s="194"/>
      <c r="AB659" s="194"/>
      <c r="AC659" s="194"/>
      <c r="AD659" s="194"/>
      <c r="AE659" s="194"/>
      <c r="AF659" s="194"/>
    </row>
    <row r="660" spans="1:32" ht="24.95" customHeight="1">
      <c r="A660" s="195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  <c r="AA660" s="194"/>
      <c r="AB660" s="194"/>
      <c r="AC660" s="194"/>
      <c r="AD660" s="194"/>
      <c r="AE660" s="194"/>
      <c r="AF660" s="194"/>
    </row>
    <row r="661" spans="1:32" ht="24.95" customHeight="1">
      <c r="A661" s="195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  <c r="AA661" s="194"/>
      <c r="AB661" s="194"/>
      <c r="AC661" s="194"/>
      <c r="AD661" s="194"/>
      <c r="AE661" s="194"/>
      <c r="AF661" s="194"/>
    </row>
    <row r="662" spans="1:32" ht="24.95" customHeight="1">
      <c r="A662" s="195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  <c r="AA662" s="194"/>
      <c r="AB662" s="194"/>
      <c r="AC662" s="194"/>
      <c r="AD662" s="194"/>
      <c r="AE662" s="194"/>
      <c r="AF662" s="194"/>
    </row>
    <row r="663" spans="1:32" ht="24.95" customHeight="1">
      <c r="A663" s="195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  <c r="AA663" s="194"/>
      <c r="AB663" s="194"/>
      <c r="AC663" s="194"/>
      <c r="AD663" s="194"/>
      <c r="AE663" s="194"/>
      <c r="AF663" s="194"/>
    </row>
    <row r="664" spans="1:32" ht="24.95" customHeight="1">
      <c r="A664" s="195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  <c r="AA664" s="194"/>
      <c r="AB664" s="194"/>
      <c r="AC664" s="194"/>
      <c r="AD664" s="194"/>
      <c r="AE664" s="194"/>
      <c r="AF664" s="194"/>
    </row>
    <row r="665" spans="1:32" ht="24.95" customHeight="1">
      <c r="A665" s="195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  <c r="AA665" s="194"/>
      <c r="AB665" s="194"/>
      <c r="AC665" s="194"/>
      <c r="AD665" s="194"/>
      <c r="AE665" s="194"/>
      <c r="AF665" s="194"/>
    </row>
    <row r="666" spans="1:32" ht="24.95" customHeight="1">
      <c r="A666" s="195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  <c r="AA666" s="194"/>
      <c r="AB666" s="194"/>
      <c r="AC666" s="194"/>
      <c r="AD666" s="194"/>
      <c r="AE666" s="194"/>
      <c r="AF666" s="194"/>
    </row>
    <row r="667" spans="1:32" ht="24.95" customHeight="1">
      <c r="A667" s="195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  <c r="AA667" s="194"/>
      <c r="AB667" s="194"/>
      <c r="AC667" s="194"/>
      <c r="AD667" s="194"/>
      <c r="AE667" s="194"/>
      <c r="AF667" s="194"/>
    </row>
    <row r="668" spans="1:32" ht="24.95" customHeight="1">
      <c r="A668" s="195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  <c r="AA668" s="194"/>
      <c r="AB668" s="194"/>
      <c r="AC668" s="194"/>
      <c r="AD668" s="194"/>
      <c r="AE668" s="194"/>
      <c r="AF668" s="194"/>
    </row>
    <row r="669" spans="1:32" ht="24.95" customHeight="1">
      <c r="A669" s="195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  <c r="AB669" s="194"/>
      <c r="AC669" s="194"/>
      <c r="AD669" s="194"/>
      <c r="AE669" s="194"/>
      <c r="AF669" s="194"/>
    </row>
    <row r="670" spans="1:32" ht="24.95" customHeight="1">
      <c r="A670" s="195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  <c r="AB670" s="194"/>
      <c r="AC670" s="194"/>
      <c r="AD670" s="194"/>
      <c r="AE670" s="194"/>
      <c r="AF670" s="194"/>
    </row>
    <row r="671" spans="1:32" ht="24.95" customHeight="1">
      <c r="A671" s="195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  <c r="AB671" s="194"/>
      <c r="AC671" s="194"/>
      <c r="AD671" s="194"/>
      <c r="AE671" s="194"/>
      <c r="AF671" s="194"/>
    </row>
    <row r="672" spans="1:32" ht="24.95" customHeight="1">
      <c r="A672" s="195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</row>
    <row r="673" spans="1:32" ht="24.95" customHeight="1">
      <c r="A673" s="195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</row>
    <row r="674" spans="1:32" ht="24.95" customHeight="1">
      <c r="A674" s="195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</row>
    <row r="675" spans="1:32" ht="24.95" customHeight="1">
      <c r="A675" s="195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</row>
    <row r="676" spans="1:32" ht="24.95" customHeight="1">
      <c r="A676" s="195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</row>
    <row r="677" spans="1:32" ht="24.95" customHeight="1">
      <c r="A677" s="195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  <c r="AE677" s="194"/>
      <c r="AF677" s="194"/>
    </row>
    <row r="678" spans="1:32" ht="24.95" customHeight="1">
      <c r="A678" s="195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</row>
    <row r="679" spans="1:32" ht="24.95" customHeight="1">
      <c r="A679" s="195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</row>
    <row r="680" spans="1:32" ht="24.95" customHeight="1">
      <c r="A680" s="195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  <c r="AB680" s="194"/>
      <c r="AC680" s="194"/>
      <c r="AD680" s="194"/>
      <c r="AE680" s="194"/>
      <c r="AF680" s="194"/>
    </row>
    <row r="681" spans="1:32" ht="24.95" customHeight="1">
      <c r="A681" s="195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  <c r="AA681" s="194"/>
      <c r="AB681" s="194"/>
      <c r="AC681" s="194"/>
      <c r="AD681" s="194"/>
      <c r="AE681" s="194"/>
      <c r="AF681" s="194"/>
    </row>
    <row r="682" spans="1:32" ht="24.95" customHeight="1">
      <c r="A682" s="195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  <c r="AA682" s="194"/>
      <c r="AB682" s="194"/>
      <c r="AC682" s="194"/>
      <c r="AD682" s="194"/>
      <c r="AE682" s="194"/>
      <c r="AF682" s="194"/>
    </row>
    <row r="683" spans="1:32" ht="24.95" customHeight="1">
      <c r="A683" s="195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  <c r="AA683" s="194"/>
      <c r="AB683" s="194"/>
      <c r="AC683" s="194"/>
      <c r="AD683" s="194"/>
      <c r="AE683" s="194"/>
      <c r="AF683" s="194"/>
    </row>
    <row r="684" spans="1:32" ht="24.95" customHeight="1">
      <c r="A684" s="195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  <c r="AA684" s="194"/>
      <c r="AB684" s="194"/>
      <c r="AC684" s="194"/>
      <c r="AD684" s="194"/>
      <c r="AE684" s="194"/>
      <c r="AF684" s="194"/>
    </row>
    <row r="685" spans="1:32" ht="24.95" customHeight="1">
      <c r="A685" s="195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  <c r="AA685" s="194"/>
      <c r="AB685" s="194"/>
      <c r="AC685" s="194"/>
      <c r="AD685" s="194"/>
      <c r="AE685" s="194"/>
      <c r="AF685" s="194"/>
    </row>
    <row r="686" spans="1:32" ht="24.95" customHeight="1">
      <c r="A686" s="195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  <c r="AA686" s="194"/>
      <c r="AB686" s="194"/>
      <c r="AC686" s="194"/>
      <c r="AD686" s="194"/>
      <c r="AE686" s="194"/>
      <c r="AF686" s="194"/>
    </row>
    <row r="687" spans="1:32" ht="24.95" customHeight="1">
      <c r="A687" s="195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  <c r="AA687" s="194"/>
      <c r="AB687" s="194"/>
      <c r="AC687" s="194"/>
      <c r="AD687" s="194"/>
      <c r="AE687" s="194"/>
      <c r="AF687" s="194"/>
    </row>
    <row r="688" spans="1:32" ht="24.95" customHeight="1">
      <c r="A688" s="195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  <c r="AA688" s="194"/>
      <c r="AB688" s="194"/>
      <c r="AC688" s="194"/>
      <c r="AD688" s="194"/>
      <c r="AE688" s="194"/>
      <c r="AF688" s="194"/>
    </row>
    <row r="689" spans="1:32" ht="24.95" customHeight="1">
      <c r="A689" s="195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  <c r="AA689" s="194"/>
      <c r="AB689" s="194"/>
      <c r="AC689" s="194"/>
      <c r="AD689" s="194"/>
      <c r="AE689" s="194"/>
      <c r="AF689" s="194"/>
    </row>
    <row r="690" spans="1:32" ht="24.95" customHeight="1">
      <c r="A690" s="195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  <c r="AA690" s="194"/>
      <c r="AB690" s="194"/>
      <c r="AC690" s="194"/>
      <c r="AD690" s="194"/>
      <c r="AE690" s="194"/>
      <c r="AF690" s="194"/>
    </row>
    <row r="691" spans="1:32" ht="24.95" customHeight="1">
      <c r="A691" s="195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  <c r="AA691" s="194"/>
      <c r="AB691" s="194"/>
      <c r="AC691" s="194"/>
      <c r="AD691" s="194"/>
      <c r="AE691" s="194"/>
      <c r="AF691" s="194"/>
    </row>
    <row r="692" spans="1:32" ht="24.95" customHeight="1">
      <c r="A692" s="195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</row>
    <row r="693" spans="1:32" ht="24.95" customHeight="1">
      <c r="A693" s="195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</row>
    <row r="694" spans="1:32" ht="24.95" customHeight="1">
      <c r="A694" s="195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</row>
    <row r="695" spans="1:32" ht="24.95" customHeight="1">
      <c r="A695" s="195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</row>
    <row r="696" spans="1:32" ht="24.95" customHeight="1">
      <c r="A696" s="195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</row>
    <row r="697" spans="1:32" ht="24.95" customHeight="1">
      <c r="A697" s="195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  <c r="AA697" s="194"/>
      <c r="AB697" s="194"/>
      <c r="AC697" s="194"/>
      <c r="AD697" s="194"/>
      <c r="AE697" s="194"/>
      <c r="AF697" s="194"/>
    </row>
    <row r="698" spans="1:32" ht="24.95" customHeight="1">
      <c r="A698" s="195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  <c r="AA698" s="194"/>
      <c r="AB698" s="194"/>
      <c r="AC698" s="194"/>
      <c r="AD698" s="194"/>
      <c r="AE698" s="194"/>
      <c r="AF698" s="194"/>
    </row>
    <row r="699" spans="1:32" ht="24.95" customHeight="1">
      <c r="A699" s="195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  <c r="AA699" s="194"/>
      <c r="AB699" s="194"/>
      <c r="AC699" s="194"/>
      <c r="AD699" s="194"/>
      <c r="AE699" s="194"/>
      <c r="AF699" s="194"/>
    </row>
    <row r="700" spans="1:32" ht="24.95" customHeight="1">
      <c r="A700" s="195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  <c r="AA700" s="194"/>
      <c r="AB700" s="194"/>
      <c r="AC700" s="194"/>
      <c r="AD700" s="194"/>
      <c r="AE700" s="194"/>
      <c r="AF700" s="194"/>
    </row>
    <row r="701" spans="1:32" ht="24.95" customHeight="1">
      <c r="A701" s="195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  <c r="AA701" s="194"/>
      <c r="AB701" s="194"/>
      <c r="AC701" s="194"/>
      <c r="AD701" s="194"/>
      <c r="AE701" s="194"/>
      <c r="AF701" s="194"/>
    </row>
    <row r="702" spans="1:32" ht="24.95" customHeight="1">
      <c r="A702" s="195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  <c r="AA702" s="194"/>
      <c r="AB702" s="194"/>
      <c r="AC702" s="194"/>
      <c r="AD702" s="194"/>
      <c r="AE702" s="194"/>
      <c r="AF702" s="194"/>
    </row>
    <row r="703" spans="1:32" ht="24.95" customHeight="1">
      <c r="A703" s="195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  <c r="AA703" s="194"/>
      <c r="AB703" s="194"/>
      <c r="AC703" s="194"/>
      <c r="AD703" s="194"/>
      <c r="AE703" s="194"/>
      <c r="AF703" s="194"/>
    </row>
    <row r="704" spans="1:32" ht="24.95" customHeight="1">
      <c r="A704" s="195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  <c r="AA704" s="194"/>
      <c r="AB704" s="194"/>
      <c r="AC704" s="194"/>
      <c r="AD704" s="194"/>
      <c r="AE704" s="194"/>
      <c r="AF704" s="194"/>
    </row>
    <row r="705" spans="1:32" ht="24.95" customHeight="1">
      <c r="A705" s="195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  <c r="AA705" s="194"/>
      <c r="AB705" s="194"/>
      <c r="AC705" s="194"/>
      <c r="AD705" s="194"/>
      <c r="AE705" s="194"/>
      <c r="AF705" s="194"/>
    </row>
    <row r="706" spans="1:32" ht="24.95" customHeight="1">
      <c r="A706" s="195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</row>
    <row r="707" spans="1:32" ht="24.95" customHeight="1">
      <c r="A707" s="195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</row>
    <row r="708" spans="1:32" ht="24.95" customHeight="1">
      <c r="A708" s="195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</row>
    <row r="709" spans="1:32" ht="24.95" customHeight="1">
      <c r="A709" s="195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</row>
    <row r="710" spans="1:32" ht="24.95" customHeight="1">
      <c r="A710" s="195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</row>
    <row r="711" spans="1:32" ht="24.95" customHeight="1">
      <c r="A711" s="195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  <c r="AA711" s="194"/>
      <c r="AB711" s="194"/>
      <c r="AC711" s="194"/>
      <c r="AD711" s="194"/>
      <c r="AE711" s="194"/>
      <c r="AF711" s="194"/>
    </row>
    <row r="712" spans="1:32" ht="24.95" customHeight="1">
      <c r="A712" s="195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  <c r="AA712" s="194"/>
      <c r="AB712" s="194"/>
      <c r="AC712" s="194"/>
      <c r="AD712" s="194"/>
      <c r="AE712" s="194"/>
      <c r="AF712" s="194"/>
    </row>
    <row r="713" spans="1:32" ht="24.95" customHeight="1">
      <c r="A713" s="195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  <c r="AA713" s="194"/>
      <c r="AB713" s="194"/>
      <c r="AC713" s="194"/>
      <c r="AD713" s="194"/>
      <c r="AE713" s="194"/>
      <c r="AF713" s="194"/>
    </row>
    <row r="714" spans="1:32" ht="24.95" customHeight="1">
      <c r="A714" s="195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  <c r="AA714" s="194"/>
      <c r="AB714" s="194"/>
      <c r="AC714" s="194"/>
      <c r="AD714" s="194"/>
      <c r="AE714" s="194"/>
      <c r="AF714" s="194"/>
    </row>
    <row r="715" spans="1:32" ht="24.95" customHeight="1">
      <c r="A715" s="195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  <c r="AA715" s="194"/>
      <c r="AB715" s="194"/>
      <c r="AC715" s="194"/>
      <c r="AD715" s="194"/>
      <c r="AE715" s="194"/>
      <c r="AF715" s="194"/>
    </row>
    <row r="716" spans="1:32" ht="24.95" customHeight="1">
      <c r="A716" s="195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  <c r="AA716" s="194"/>
      <c r="AB716" s="194"/>
      <c r="AC716" s="194"/>
      <c r="AD716" s="194"/>
      <c r="AE716" s="194"/>
      <c r="AF716" s="194"/>
    </row>
    <row r="717" spans="1:32" ht="24.95" customHeight="1">
      <c r="A717" s="195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  <c r="AA717" s="194"/>
      <c r="AB717" s="194"/>
      <c r="AC717" s="194"/>
      <c r="AD717" s="194"/>
      <c r="AE717" s="194"/>
      <c r="AF717" s="194"/>
    </row>
    <row r="718" spans="1:32" ht="24.95" customHeight="1">
      <c r="A718" s="195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  <c r="AA718" s="194"/>
      <c r="AB718" s="194"/>
      <c r="AC718" s="194"/>
      <c r="AD718" s="194"/>
      <c r="AE718" s="194"/>
      <c r="AF718" s="194"/>
    </row>
    <row r="719" spans="1:32" ht="24.95" customHeight="1">
      <c r="A719" s="195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  <c r="AA719" s="194"/>
      <c r="AB719" s="194"/>
      <c r="AC719" s="194"/>
      <c r="AD719" s="194"/>
      <c r="AE719" s="194"/>
      <c r="AF719" s="194"/>
    </row>
    <row r="720" spans="1:32" ht="24.95" customHeight="1">
      <c r="A720" s="195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  <c r="AA720" s="194"/>
      <c r="AB720" s="194"/>
      <c r="AC720" s="194"/>
      <c r="AD720" s="194"/>
      <c r="AE720" s="194"/>
      <c r="AF720" s="194"/>
    </row>
    <row r="721" spans="1:32" ht="24.95" customHeight="1">
      <c r="A721" s="195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  <c r="AA721" s="194"/>
      <c r="AB721" s="194"/>
      <c r="AC721" s="194"/>
      <c r="AD721" s="194"/>
      <c r="AE721" s="194"/>
      <c r="AF721" s="194"/>
    </row>
    <row r="722" spans="1:32" ht="24.95" customHeight="1">
      <c r="A722" s="195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  <c r="AA722" s="194"/>
      <c r="AB722" s="194"/>
      <c r="AC722" s="194"/>
      <c r="AD722" s="194"/>
      <c r="AE722" s="194"/>
      <c r="AF722" s="194"/>
    </row>
    <row r="723" spans="1:32" ht="24.95" customHeight="1">
      <c r="A723" s="195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  <c r="AA723" s="194"/>
      <c r="AB723" s="194"/>
      <c r="AC723" s="194"/>
      <c r="AD723" s="194"/>
      <c r="AE723" s="194"/>
      <c r="AF723" s="194"/>
    </row>
    <row r="724" spans="1:32" ht="24.95" customHeight="1">
      <c r="A724" s="195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  <c r="AA724" s="194"/>
      <c r="AB724" s="194"/>
      <c r="AC724" s="194"/>
      <c r="AD724" s="194"/>
      <c r="AE724" s="194"/>
      <c r="AF724" s="194"/>
    </row>
    <row r="725" spans="1:32" ht="24.95" customHeight="1">
      <c r="A725" s="195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  <c r="AA725" s="194"/>
      <c r="AB725" s="194"/>
      <c r="AC725" s="194"/>
      <c r="AD725" s="194"/>
      <c r="AE725" s="194"/>
      <c r="AF725" s="194"/>
    </row>
    <row r="726" spans="1:32" ht="24.95" customHeight="1">
      <c r="A726" s="195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  <c r="AA726" s="194"/>
      <c r="AB726" s="194"/>
      <c r="AC726" s="194"/>
      <c r="AD726" s="194"/>
      <c r="AE726" s="194"/>
      <c r="AF726" s="194"/>
    </row>
    <row r="727" spans="1:32" ht="24.95" customHeight="1">
      <c r="A727" s="195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  <c r="AA727" s="194"/>
      <c r="AB727" s="194"/>
      <c r="AC727" s="194"/>
      <c r="AD727" s="194"/>
      <c r="AE727" s="194"/>
      <c r="AF727" s="194"/>
    </row>
    <row r="728" spans="1:32" ht="24.95" customHeight="1">
      <c r="A728" s="195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  <c r="AB728" s="194"/>
      <c r="AC728" s="194"/>
      <c r="AD728" s="194"/>
      <c r="AE728" s="194"/>
      <c r="AF728" s="194"/>
    </row>
    <row r="729" spans="1:32" ht="24.95" customHeight="1">
      <c r="A729" s="195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  <c r="AA729" s="194"/>
      <c r="AB729" s="194"/>
      <c r="AC729" s="194"/>
      <c r="AD729" s="194"/>
      <c r="AE729" s="194"/>
      <c r="AF729" s="194"/>
    </row>
    <row r="730" spans="1:32" ht="24.95" customHeight="1">
      <c r="A730" s="195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  <c r="AA730" s="194"/>
      <c r="AB730" s="194"/>
      <c r="AC730" s="194"/>
      <c r="AD730" s="194"/>
      <c r="AE730" s="194"/>
      <c r="AF730" s="194"/>
    </row>
    <row r="731" spans="1:32" ht="24.95" customHeight="1">
      <c r="A731" s="195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  <c r="AA731" s="194"/>
      <c r="AB731" s="194"/>
      <c r="AC731" s="194"/>
      <c r="AD731" s="194"/>
      <c r="AE731" s="194"/>
      <c r="AF731" s="194"/>
    </row>
    <row r="732" spans="1:32" ht="24.95" customHeight="1">
      <c r="A732" s="195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  <c r="AA732" s="194"/>
      <c r="AB732" s="194"/>
      <c r="AC732" s="194"/>
      <c r="AD732" s="194"/>
      <c r="AE732" s="194"/>
      <c r="AF732" s="194"/>
    </row>
    <row r="733" spans="1:32" ht="24.95" customHeight="1">
      <c r="A733" s="195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  <c r="AA733" s="194"/>
      <c r="AB733" s="194"/>
      <c r="AC733" s="194"/>
      <c r="AD733" s="194"/>
      <c r="AE733" s="194"/>
      <c r="AF733" s="194"/>
    </row>
    <row r="734" spans="1:32" ht="24.95" customHeight="1">
      <c r="A734" s="195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  <c r="AA734" s="194"/>
      <c r="AB734" s="194"/>
      <c r="AC734" s="194"/>
      <c r="AD734" s="194"/>
      <c r="AE734" s="194"/>
      <c r="AF734" s="194"/>
    </row>
    <row r="735" spans="1:32" ht="24.95" customHeight="1">
      <c r="A735" s="195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  <c r="AA735" s="194"/>
      <c r="AB735" s="194"/>
      <c r="AC735" s="194"/>
      <c r="AD735" s="194"/>
      <c r="AE735" s="194"/>
      <c r="AF735" s="194"/>
    </row>
    <row r="736" spans="1:32" ht="24.95" customHeight="1">
      <c r="A736" s="195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  <c r="AA736" s="194"/>
      <c r="AB736" s="194"/>
      <c r="AC736" s="194"/>
      <c r="AD736" s="194"/>
      <c r="AE736" s="194"/>
      <c r="AF736" s="194"/>
    </row>
    <row r="737" spans="1:32" ht="24.95" customHeight="1">
      <c r="A737" s="195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  <c r="AA737" s="194"/>
      <c r="AB737" s="194"/>
      <c r="AC737" s="194"/>
      <c r="AD737" s="194"/>
      <c r="AE737" s="194"/>
      <c r="AF737" s="194"/>
    </row>
    <row r="738" spans="1:32" ht="24.95" customHeight="1">
      <c r="A738" s="195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  <c r="AA738" s="194"/>
      <c r="AB738" s="194"/>
      <c r="AC738" s="194"/>
      <c r="AD738" s="194"/>
      <c r="AE738" s="194"/>
      <c r="AF738" s="194"/>
    </row>
    <row r="739" spans="1:32" ht="24.95" customHeight="1">
      <c r="A739" s="195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  <c r="AA739" s="194"/>
      <c r="AB739" s="194"/>
      <c r="AC739" s="194"/>
      <c r="AD739" s="194"/>
      <c r="AE739" s="194"/>
      <c r="AF739" s="194"/>
    </row>
    <row r="740" spans="1:32" ht="24.95" customHeight="1">
      <c r="A740" s="195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  <c r="AA740" s="194"/>
      <c r="AB740" s="194"/>
      <c r="AC740" s="194"/>
      <c r="AD740" s="194"/>
      <c r="AE740" s="194"/>
      <c r="AF740" s="194"/>
    </row>
    <row r="741" spans="1:32" ht="24.95" customHeight="1">
      <c r="A741" s="195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  <c r="AA741" s="194"/>
      <c r="AB741" s="194"/>
      <c r="AC741" s="194"/>
      <c r="AD741" s="194"/>
      <c r="AE741" s="194"/>
      <c r="AF741" s="194"/>
    </row>
    <row r="742" spans="1:32" ht="24.95" customHeight="1">
      <c r="A742" s="195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  <c r="AA742" s="194"/>
      <c r="AB742" s="194"/>
      <c r="AC742" s="194"/>
      <c r="AD742" s="194"/>
      <c r="AE742" s="194"/>
      <c r="AF742" s="194"/>
    </row>
    <row r="743" spans="1:32" ht="24.95" customHeight="1">
      <c r="A743" s="195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  <c r="AA743" s="194"/>
      <c r="AB743" s="194"/>
      <c r="AC743" s="194"/>
      <c r="AD743" s="194"/>
      <c r="AE743" s="194"/>
      <c r="AF743" s="194"/>
    </row>
    <row r="744" spans="1:32" ht="24.95" customHeight="1">
      <c r="A744" s="195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  <c r="AB744" s="194"/>
      <c r="AC744" s="194"/>
      <c r="AD744" s="194"/>
      <c r="AE744" s="194"/>
      <c r="AF744" s="194"/>
    </row>
    <row r="745" spans="1:32" ht="24.95" customHeight="1">
      <c r="A745" s="195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  <c r="AE745" s="194"/>
      <c r="AF745" s="194"/>
    </row>
    <row r="746" spans="1:32" ht="24.95" customHeight="1">
      <c r="A746" s="195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  <c r="AE746" s="194"/>
      <c r="AF746" s="194"/>
    </row>
    <row r="747" spans="1:32" ht="24.95" customHeight="1">
      <c r="A747" s="195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  <c r="AE747" s="194"/>
      <c r="AF747" s="194"/>
    </row>
    <row r="748" spans="1:32" ht="24.95" customHeight="1">
      <c r="A748" s="195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  <c r="AE748" s="194"/>
      <c r="AF748" s="194"/>
    </row>
    <row r="749" spans="1:32" ht="24.95" customHeight="1">
      <c r="A749" s="195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  <c r="AE749" s="194"/>
      <c r="AF749" s="194"/>
    </row>
    <row r="750" spans="1:32" ht="24.95" customHeight="1">
      <c r="A750" s="195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  <c r="AC750" s="194"/>
      <c r="AD750" s="194"/>
      <c r="AE750" s="194"/>
      <c r="AF750" s="194"/>
    </row>
    <row r="751" spans="1:32" ht="24.95" customHeight="1">
      <c r="A751" s="195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  <c r="AB751" s="194"/>
      <c r="AC751" s="194"/>
      <c r="AD751" s="194"/>
      <c r="AE751" s="194"/>
      <c r="AF751" s="194"/>
    </row>
    <row r="752" spans="1:32" ht="24.95" customHeight="1">
      <c r="A752" s="195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  <c r="AA752" s="194"/>
      <c r="AB752" s="194"/>
      <c r="AC752" s="194"/>
      <c r="AD752" s="194"/>
      <c r="AE752" s="194"/>
      <c r="AF752" s="194"/>
    </row>
    <row r="753" spans="1:32" ht="24.95" customHeight="1">
      <c r="A753" s="195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  <c r="AA753" s="194"/>
      <c r="AB753" s="194"/>
      <c r="AC753" s="194"/>
      <c r="AD753" s="194"/>
      <c r="AE753" s="194"/>
      <c r="AF753" s="194"/>
    </row>
    <row r="754" spans="1:32" ht="24.95" customHeight="1">
      <c r="A754" s="195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  <c r="AA754" s="194"/>
      <c r="AB754" s="194"/>
      <c r="AC754" s="194"/>
      <c r="AD754" s="194"/>
      <c r="AE754" s="194"/>
      <c r="AF754" s="194"/>
    </row>
    <row r="755" spans="1:32" ht="24.95" customHeight="1">
      <c r="A755" s="195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  <c r="AA755" s="194"/>
      <c r="AB755" s="194"/>
      <c r="AC755" s="194"/>
      <c r="AD755" s="194"/>
      <c r="AE755" s="194"/>
      <c r="AF755" s="194"/>
    </row>
    <row r="756" spans="1:32" ht="24.95" customHeight="1">
      <c r="A756" s="195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  <c r="AA756" s="194"/>
      <c r="AB756" s="194"/>
      <c r="AC756" s="194"/>
      <c r="AD756" s="194"/>
      <c r="AE756" s="194"/>
      <c r="AF756" s="194"/>
    </row>
    <row r="757" spans="1:32" ht="24.95" customHeight="1">
      <c r="A757" s="195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  <c r="AA757" s="194"/>
      <c r="AB757" s="194"/>
      <c r="AC757" s="194"/>
      <c r="AD757" s="194"/>
      <c r="AE757" s="194"/>
      <c r="AF757" s="194"/>
    </row>
    <row r="758" spans="1:32" ht="24.95" customHeight="1">
      <c r="A758" s="195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  <c r="AA758" s="194"/>
      <c r="AB758" s="194"/>
      <c r="AC758" s="194"/>
      <c r="AD758" s="194"/>
      <c r="AE758" s="194"/>
      <c r="AF758" s="194"/>
    </row>
    <row r="759" spans="1:32" ht="24.95" customHeight="1">
      <c r="A759" s="195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  <c r="AA759" s="194"/>
      <c r="AB759" s="194"/>
      <c r="AC759" s="194"/>
      <c r="AD759" s="194"/>
      <c r="AE759" s="194"/>
      <c r="AF759" s="194"/>
    </row>
    <row r="760" spans="1:32" ht="24.95" customHeight="1">
      <c r="A760" s="195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  <c r="AA760" s="194"/>
      <c r="AB760" s="194"/>
      <c r="AC760" s="194"/>
      <c r="AD760" s="194"/>
      <c r="AE760" s="194"/>
      <c r="AF760" s="194"/>
    </row>
    <row r="761" spans="1:32" ht="24.95" customHeight="1">
      <c r="A761" s="195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  <c r="AA761" s="194"/>
      <c r="AB761" s="194"/>
      <c r="AC761" s="194"/>
      <c r="AD761" s="194"/>
      <c r="AE761" s="194"/>
      <c r="AF761" s="194"/>
    </row>
    <row r="762" spans="1:32" ht="24.95" customHeight="1">
      <c r="A762" s="195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  <c r="AA762" s="194"/>
      <c r="AB762" s="194"/>
      <c r="AC762" s="194"/>
      <c r="AD762" s="194"/>
      <c r="AE762" s="194"/>
      <c r="AF762" s="194"/>
    </row>
    <row r="763" spans="1:32" ht="24.95" customHeight="1">
      <c r="A763" s="195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  <c r="AE763" s="194"/>
      <c r="AF763" s="194"/>
    </row>
    <row r="764" spans="1:32" ht="24.95" customHeight="1">
      <c r="A764" s="195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  <c r="AE764" s="194"/>
      <c r="AF764" s="194"/>
    </row>
    <row r="765" spans="1:32" ht="24.95" customHeight="1">
      <c r="A765" s="195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  <c r="AE765" s="194"/>
      <c r="AF765" s="194"/>
    </row>
    <row r="766" spans="1:32" ht="24.95" customHeight="1">
      <c r="A766" s="195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  <c r="AA766" s="194"/>
      <c r="AB766" s="194"/>
      <c r="AC766" s="194"/>
      <c r="AD766" s="194"/>
      <c r="AE766" s="194"/>
      <c r="AF766" s="194"/>
    </row>
    <row r="767" spans="1:32" ht="24.95" customHeight="1">
      <c r="A767" s="195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  <c r="AA767" s="194"/>
      <c r="AB767" s="194"/>
      <c r="AC767" s="194"/>
      <c r="AD767" s="194"/>
      <c r="AE767" s="194"/>
      <c r="AF767" s="194"/>
    </row>
    <row r="768" spans="1:32" ht="24.95" customHeight="1">
      <c r="A768" s="195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  <c r="AA768" s="194"/>
      <c r="AB768" s="194"/>
      <c r="AC768" s="194"/>
      <c r="AD768" s="194"/>
      <c r="AE768" s="194"/>
      <c r="AF768" s="194"/>
    </row>
    <row r="769" spans="1:32" ht="24.95" customHeight="1">
      <c r="A769" s="195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  <c r="AA769" s="194"/>
      <c r="AB769" s="194"/>
      <c r="AC769" s="194"/>
      <c r="AD769" s="194"/>
      <c r="AE769" s="194"/>
      <c r="AF769" s="194"/>
    </row>
    <row r="770" spans="1:32" ht="24.95" customHeight="1">
      <c r="A770" s="195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  <c r="AA770" s="194"/>
      <c r="AB770" s="194"/>
      <c r="AC770" s="194"/>
      <c r="AD770" s="194"/>
      <c r="AE770" s="194"/>
      <c r="AF770" s="194"/>
    </row>
    <row r="771" spans="1:32" ht="24.95" customHeight="1">
      <c r="A771" s="195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  <c r="AA771" s="194"/>
      <c r="AB771" s="194"/>
      <c r="AC771" s="194"/>
      <c r="AD771" s="194"/>
      <c r="AE771" s="194"/>
      <c r="AF771" s="194"/>
    </row>
    <row r="772" spans="1:32" ht="24.95" customHeight="1">
      <c r="A772" s="195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  <c r="AA772" s="194"/>
      <c r="AB772" s="194"/>
      <c r="AC772" s="194"/>
      <c r="AD772" s="194"/>
      <c r="AE772" s="194"/>
      <c r="AF772" s="194"/>
    </row>
    <row r="773" spans="1:32" ht="24.95" customHeight="1">
      <c r="A773" s="195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  <c r="AA773" s="194"/>
      <c r="AB773" s="194"/>
      <c r="AC773" s="194"/>
      <c r="AD773" s="194"/>
      <c r="AE773" s="194"/>
      <c r="AF773" s="194"/>
    </row>
    <row r="774" spans="1:32" ht="24.95" customHeight="1">
      <c r="A774" s="195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  <c r="AA774" s="194"/>
      <c r="AB774" s="194"/>
      <c r="AC774" s="194"/>
      <c r="AD774" s="194"/>
      <c r="AE774" s="194"/>
      <c r="AF774" s="194"/>
    </row>
    <row r="775" spans="1:32" ht="24.95" customHeight="1">
      <c r="A775" s="195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  <c r="AA775" s="194"/>
      <c r="AB775" s="194"/>
      <c r="AC775" s="194"/>
      <c r="AD775" s="194"/>
      <c r="AE775" s="194"/>
      <c r="AF775" s="194"/>
    </row>
    <row r="776" spans="1:32" ht="24.95" customHeight="1">
      <c r="A776" s="195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  <c r="AA776" s="194"/>
      <c r="AB776" s="194"/>
      <c r="AC776" s="194"/>
      <c r="AD776" s="194"/>
      <c r="AE776" s="194"/>
      <c r="AF776" s="194"/>
    </row>
    <row r="777" spans="1:32" ht="24.95" customHeight="1">
      <c r="A777" s="195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  <c r="AA777" s="194"/>
      <c r="AB777" s="194"/>
      <c r="AC777" s="194"/>
      <c r="AD777" s="194"/>
      <c r="AE777" s="194"/>
      <c r="AF777" s="194"/>
    </row>
    <row r="778" spans="1:32" ht="24.95" customHeight="1">
      <c r="A778" s="195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  <c r="AA778" s="194"/>
      <c r="AB778" s="194"/>
      <c r="AC778" s="194"/>
      <c r="AD778" s="194"/>
      <c r="AE778" s="194"/>
      <c r="AF778" s="194"/>
    </row>
    <row r="779" spans="1:32" ht="24.95" customHeight="1">
      <c r="A779" s="195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  <c r="AA779" s="194"/>
      <c r="AB779" s="194"/>
      <c r="AC779" s="194"/>
      <c r="AD779" s="194"/>
      <c r="AE779" s="194"/>
      <c r="AF779" s="194"/>
    </row>
    <row r="780" spans="1:32" ht="24.95" customHeight="1">
      <c r="A780" s="195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  <c r="AA780" s="194"/>
      <c r="AB780" s="194"/>
      <c r="AC780" s="194"/>
      <c r="AD780" s="194"/>
      <c r="AE780" s="194"/>
      <c r="AF780" s="194"/>
    </row>
    <row r="781" spans="1:32" ht="24.95" customHeight="1">
      <c r="A781" s="195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  <c r="AA781" s="194"/>
      <c r="AB781" s="194"/>
      <c r="AC781" s="194"/>
      <c r="AD781" s="194"/>
      <c r="AE781" s="194"/>
      <c r="AF781" s="194"/>
    </row>
    <row r="782" spans="1:32" ht="24.95" customHeight="1">
      <c r="A782" s="195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  <c r="AA782" s="194"/>
      <c r="AB782" s="194"/>
      <c r="AC782" s="194"/>
      <c r="AD782" s="194"/>
      <c r="AE782" s="194"/>
      <c r="AF782" s="194"/>
    </row>
    <row r="783" spans="1:32" ht="24.95" customHeight="1">
      <c r="A783" s="195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  <c r="AA783" s="194"/>
      <c r="AB783" s="194"/>
      <c r="AC783" s="194"/>
      <c r="AD783" s="194"/>
      <c r="AE783" s="194"/>
      <c r="AF783" s="194"/>
    </row>
    <row r="784" spans="1:32" ht="24.95" customHeight="1">
      <c r="A784" s="195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  <c r="AA784" s="194"/>
      <c r="AB784" s="194"/>
      <c r="AC784" s="194"/>
      <c r="AD784" s="194"/>
      <c r="AE784" s="194"/>
      <c r="AF784" s="194"/>
    </row>
    <row r="785" spans="1:32" ht="24.95" customHeight="1">
      <c r="A785" s="195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  <c r="AA785" s="194"/>
      <c r="AB785" s="194"/>
      <c r="AC785" s="194"/>
      <c r="AD785" s="194"/>
      <c r="AE785" s="194"/>
      <c r="AF785" s="194"/>
    </row>
    <row r="786" spans="1:32" ht="24.95" customHeight="1">
      <c r="A786" s="195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  <c r="AA786" s="194"/>
      <c r="AB786" s="194"/>
      <c r="AC786" s="194"/>
      <c r="AD786" s="194"/>
      <c r="AE786" s="194"/>
      <c r="AF786" s="194"/>
    </row>
    <row r="787" spans="1:32" ht="24.95" customHeight="1">
      <c r="A787" s="195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  <c r="AA787" s="194"/>
      <c r="AB787" s="194"/>
      <c r="AC787" s="194"/>
      <c r="AD787" s="194"/>
      <c r="AE787" s="194"/>
      <c r="AF787" s="194"/>
    </row>
    <row r="788" spans="1:32" ht="24.95" customHeight="1">
      <c r="A788" s="195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  <c r="AA788" s="194"/>
      <c r="AB788" s="194"/>
      <c r="AC788" s="194"/>
      <c r="AD788" s="194"/>
      <c r="AE788" s="194"/>
      <c r="AF788" s="194"/>
    </row>
    <row r="789" spans="1:32" ht="24.95" customHeight="1">
      <c r="A789" s="195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194"/>
      <c r="AF789" s="194"/>
    </row>
    <row r="790" spans="1:32" ht="24.95" customHeight="1">
      <c r="A790" s="195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  <c r="AA790" s="194"/>
      <c r="AB790" s="194"/>
      <c r="AC790" s="194"/>
      <c r="AD790" s="194"/>
      <c r="AE790" s="194"/>
      <c r="AF790" s="194"/>
    </row>
    <row r="791" spans="1:32" ht="24.95" customHeight="1">
      <c r="A791" s="195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  <c r="AA791" s="194"/>
      <c r="AB791" s="194"/>
      <c r="AC791" s="194"/>
      <c r="AD791" s="194"/>
      <c r="AE791" s="194"/>
      <c r="AF791" s="194"/>
    </row>
    <row r="792" spans="1:32" ht="24.95" customHeight="1">
      <c r="A792" s="195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  <c r="AA792" s="194"/>
      <c r="AB792" s="194"/>
      <c r="AC792" s="194"/>
      <c r="AD792" s="194"/>
      <c r="AE792" s="194"/>
      <c r="AF792" s="194"/>
    </row>
    <row r="793" spans="1:32" ht="24.95" customHeight="1">
      <c r="A793" s="195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  <c r="AA793" s="194"/>
      <c r="AB793" s="194"/>
      <c r="AC793" s="194"/>
      <c r="AD793" s="194"/>
      <c r="AE793" s="194"/>
      <c r="AF793" s="194"/>
    </row>
    <row r="794" spans="1:32" ht="24.95" customHeight="1">
      <c r="A794" s="195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194"/>
      <c r="AF794" s="194"/>
    </row>
    <row r="795" spans="1:32" ht="24.95" customHeight="1">
      <c r="A795" s="195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194"/>
      <c r="AF795" s="194"/>
    </row>
    <row r="796" spans="1:32" ht="24.95" customHeight="1">
      <c r="A796" s="195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194"/>
      <c r="AF796" s="194"/>
    </row>
    <row r="797" spans="1:32" ht="24.95" customHeight="1">
      <c r="A797" s="195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194"/>
      <c r="AF797" s="194"/>
    </row>
    <row r="798" spans="1:32" ht="24.95" customHeight="1">
      <c r="A798" s="195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  <c r="AA798" s="194"/>
      <c r="AB798" s="194"/>
      <c r="AC798" s="194"/>
      <c r="AD798" s="194"/>
      <c r="AE798" s="194"/>
      <c r="AF798" s="194"/>
    </row>
    <row r="799" spans="1:32" ht="24.95" customHeight="1">
      <c r="A799" s="195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  <c r="AA799" s="194"/>
      <c r="AB799" s="194"/>
      <c r="AC799" s="194"/>
      <c r="AD799" s="194"/>
      <c r="AE799" s="194"/>
      <c r="AF799" s="194"/>
    </row>
    <row r="800" spans="1:32" ht="24.95" customHeight="1">
      <c r="A800" s="195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  <c r="AA800" s="194"/>
      <c r="AB800" s="194"/>
      <c r="AC800" s="194"/>
      <c r="AD800" s="194"/>
      <c r="AE800" s="194"/>
      <c r="AF800" s="194"/>
    </row>
    <row r="801" spans="1:32" ht="24.95" customHeight="1">
      <c r="A801" s="195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  <c r="AA801" s="194"/>
      <c r="AB801" s="194"/>
      <c r="AC801" s="194"/>
      <c r="AD801" s="194"/>
      <c r="AE801" s="194"/>
      <c r="AF801" s="194"/>
    </row>
    <row r="802" spans="1:32" ht="24.95" customHeight="1">
      <c r="A802" s="195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  <c r="AA802" s="194"/>
      <c r="AB802" s="194"/>
      <c r="AC802" s="194"/>
      <c r="AD802" s="194"/>
      <c r="AE802" s="194"/>
      <c r="AF802" s="194"/>
    </row>
    <row r="803" spans="1:32" ht="24.95" customHeight="1">
      <c r="A803" s="195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  <c r="AA803" s="194"/>
      <c r="AB803" s="194"/>
      <c r="AC803" s="194"/>
      <c r="AD803" s="194"/>
      <c r="AE803" s="194"/>
      <c r="AF803" s="194"/>
    </row>
    <row r="804" spans="1:32" ht="24.95" customHeight="1">
      <c r="A804" s="195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  <c r="AA804" s="194"/>
      <c r="AB804" s="194"/>
      <c r="AC804" s="194"/>
      <c r="AD804" s="194"/>
      <c r="AE804" s="194"/>
      <c r="AF804" s="194"/>
    </row>
    <row r="805" spans="1:32" ht="24.95" customHeight="1">
      <c r="A805" s="195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  <c r="AA805" s="194"/>
      <c r="AB805" s="194"/>
      <c r="AC805" s="194"/>
      <c r="AD805" s="194"/>
      <c r="AE805" s="194"/>
      <c r="AF805" s="194"/>
    </row>
    <row r="806" spans="1:32" ht="24.95" customHeight="1">
      <c r="A806" s="195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  <c r="AA806" s="194"/>
      <c r="AB806" s="194"/>
      <c r="AC806" s="194"/>
      <c r="AD806" s="194"/>
      <c r="AE806" s="194"/>
      <c r="AF806" s="194"/>
    </row>
    <row r="807" spans="1:32" ht="24.95" customHeight="1">
      <c r="A807" s="195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  <c r="AA807" s="194"/>
      <c r="AB807" s="194"/>
      <c r="AC807" s="194"/>
      <c r="AD807" s="194"/>
      <c r="AE807" s="194"/>
      <c r="AF807" s="194"/>
    </row>
    <row r="808" spans="1:32" ht="24.95" customHeight="1">
      <c r="A808" s="195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  <c r="AA808" s="194"/>
      <c r="AB808" s="194"/>
      <c r="AC808" s="194"/>
      <c r="AD808" s="194"/>
      <c r="AE808" s="194"/>
      <c r="AF808" s="194"/>
    </row>
    <row r="809" spans="1:32" ht="24.95" customHeight="1">
      <c r="A809" s="195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  <c r="AA809" s="194"/>
      <c r="AB809" s="194"/>
      <c r="AC809" s="194"/>
      <c r="AD809" s="194"/>
      <c r="AE809" s="194"/>
      <c r="AF809" s="194"/>
    </row>
    <row r="810" spans="1:32" ht="24.95" customHeight="1">
      <c r="A810" s="195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  <c r="AA810" s="194"/>
      <c r="AB810" s="194"/>
      <c r="AC810" s="194"/>
      <c r="AD810" s="194"/>
      <c r="AE810" s="194"/>
      <c r="AF810" s="194"/>
    </row>
    <row r="811" spans="1:32" ht="24.95" customHeight="1">
      <c r="A811" s="195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  <c r="AA811" s="194"/>
      <c r="AB811" s="194"/>
      <c r="AC811" s="194"/>
      <c r="AD811" s="194"/>
      <c r="AE811" s="194"/>
      <c r="AF811" s="194"/>
    </row>
    <row r="812" spans="1:32" ht="24.95" customHeight="1">
      <c r="A812" s="195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  <c r="AA812" s="194"/>
      <c r="AB812" s="194"/>
      <c r="AC812" s="194"/>
      <c r="AD812" s="194"/>
      <c r="AE812" s="194"/>
      <c r="AF812" s="194"/>
    </row>
    <row r="813" spans="1:32" ht="24.95" customHeight="1">
      <c r="A813" s="195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  <c r="AA813" s="194"/>
      <c r="AB813" s="194"/>
      <c r="AC813" s="194"/>
      <c r="AD813" s="194"/>
      <c r="AE813" s="194"/>
      <c r="AF813" s="194"/>
    </row>
    <row r="814" spans="1:32" ht="24.95" customHeight="1">
      <c r="A814" s="195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  <c r="AA814" s="194"/>
      <c r="AB814" s="194"/>
      <c r="AC814" s="194"/>
      <c r="AD814" s="194"/>
      <c r="AE814" s="194"/>
      <c r="AF814" s="194"/>
    </row>
    <row r="815" spans="1:32" ht="24.95" customHeight="1">
      <c r="A815" s="195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  <c r="AA815" s="194"/>
      <c r="AB815" s="194"/>
      <c r="AC815" s="194"/>
      <c r="AD815" s="194"/>
      <c r="AE815" s="194"/>
      <c r="AF815" s="194"/>
    </row>
    <row r="816" spans="1:32" ht="24.95" customHeight="1">
      <c r="A816" s="195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  <c r="AA816" s="194"/>
      <c r="AB816" s="194"/>
      <c r="AC816" s="194"/>
      <c r="AD816" s="194"/>
      <c r="AE816" s="194"/>
      <c r="AF816" s="194"/>
    </row>
    <row r="817" spans="1:32" ht="24.95" customHeight="1">
      <c r="A817" s="195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  <c r="AA817" s="194"/>
      <c r="AB817" s="194"/>
      <c r="AC817" s="194"/>
      <c r="AD817" s="194"/>
      <c r="AE817" s="194"/>
      <c r="AF817" s="194"/>
    </row>
    <row r="818" spans="1:32" ht="24.95" customHeight="1">
      <c r="A818" s="195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  <c r="AA818" s="194"/>
      <c r="AB818" s="194"/>
      <c r="AC818" s="194"/>
      <c r="AD818" s="194"/>
      <c r="AE818" s="194"/>
      <c r="AF818" s="194"/>
    </row>
    <row r="819" spans="1:32" ht="24.95" customHeight="1">
      <c r="A819" s="195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  <c r="AA819" s="194"/>
      <c r="AB819" s="194"/>
      <c r="AC819" s="194"/>
      <c r="AD819" s="194"/>
      <c r="AE819" s="194"/>
      <c r="AF819" s="194"/>
    </row>
    <row r="820" spans="1:32" ht="24.95" customHeight="1">
      <c r="A820" s="195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  <c r="AA820" s="194"/>
      <c r="AB820" s="194"/>
      <c r="AC820" s="194"/>
      <c r="AD820" s="194"/>
      <c r="AE820" s="194"/>
      <c r="AF820" s="194"/>
    </row>
    <row r="821" spans="1:32" ht="24.95" customHeight="1">
      <c r="A821" s="195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  <c r="AA821" s="194"/>
      <c r="AB821" s="194"/>
      <c r="AC821" s="194"/>
      <c r="AD821" s="194"/>
      <c r="AE821" s="194"/>
      <c r="AF821" s="194"/>
    </row>
    <row r="822" spans="1:32" ht="24.95" customHeight="1">
      <c r="A822" s="195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  <c r="AB822" s="194"/>
      <c r="AC822" s="194"/>
      <c r="AD822" s="194"/>
      <c r="AE822" s="194"/>
      <c r="AF822" s="194"/>
    </row>
    <row r="823" spans="1:32" ht="24.95" customHeight="1">
      <c r="A823" s="195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  <c r="AB823" s="194"/>
      <c r="AC823" s="194"/>
      <c r="AD823" s="194"/>
      <c r="AE823" s="194"/>
      <c r="AF823" s="194"/>
    </row>
    <row r="824" spans="1:32" ht="24.95" customHeight="1">
      <c r="A824" s="195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  <c r="AB824" s="194"/>
      <c r="AC824" s="194"/>
      <c r="AD824" s="194"/>
      <c r="AE824" s="194"/>
      <c r="AF824" s="194"/>
    </row>
    <row r="825" spans="1:32" ht="24.95" customHeight="1">
      <c r="A825" s="195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  <c r="AB825" s="194"/>
      <c r="AC825" s="194"/>
      <c r="AD825" s="194"/>
      <c r="AE825" s="194"/>
      <c r="AF825" s="194"/>
    </row>
    <row r="826" spans="1:32" ht="24.95" customHeight="1">
      <c r="A826" s="195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  <c r="AB826" s="194"/>
      <c r="AC826" s="194"/>
      <c r="AD826" s="194"/>
      <c r="AE826" s="194"/>
      <c r="AF826" s="194"/>
    </row>
    <row r="827" spans="1:32" ht="24.95" customHeight="1">
      <c r="A827" s="195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  <c r="AB827" s="194"/>
      <c r="AC827" s="194"/>
      <c r="AD827" s="194"/>
      <c r="AE827" s="194"/>
      <c r="AF827" s="194"/>
    </row>
    <row r="828" spans="1:32" ht="24.95" customHeight="1">
      <c r="A828" s="195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  <c r="AB828" s="194"/>
      <c r="AC828" s="194"/>
      <c r="AD828" s="194"/>
      <c r="AE828" s="194"/>
      <c r="AF828" s="194"/>
    </row>
    <row r="829" spans="1:32" ht="24.95" customHeight="1">
      <c r="A829" s="195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  <c r="AB829" s="194"/>
      <c r="AC829" s="194"/>
      <c r="AD829" s="194"/>
      <c r="AE829" s="194"/>
      <c r="AF829" s="194"/>
    </row>
    <row r="830" spans="1:32" ht="24.95" customHeight="1">
      <c r="A830" s="195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  <c r="AA830" s="194"/>
      <c r="AB830" s="194"/>
      <c r="AC830" s="194"/>
      <c r="AD830" s="194"/>
      <c r="AE830" s="194"/>
      <c r="AF830" s="194"/>
    </row>
    <row r="831" spans="1:32" ht="24.95" customHeight="1">
      <c r="A831" s="195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  <c r="AA831" s="194"/>
      <c r="AB831" s="194"/>
      <c r="AC831" s="194"/>
      <c r="AD831" s="194"/>
      <c r="AE831" s="194"/>
      <c r="AF831" s="194"/>
    </row>
    <row r="832" spans="1:32" ht="24.95" customHeight="1">
      <c r="A832" s="195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  <c r="AA832" s="194"/>
      <c r="AB832" s="194"/>
      <c r="AC832" s="194"/>
      <c r="AD832" s="194"/>
      <c r="AE832" s="194"/>
      <c r="AF832" s="194"/>
    </row>
    <row r="833" spans="1:32" ht="24.95" customHeight="1">
      <c r="A833" s="195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  <c r="AA833" s="194"/>
      <c r="AB833" s="194"/>
      <c r="AC833" s="194"/>
      <c r="AD833" s="194"/>
      <c r="AE833" s="194"/>
      <c r="AF833" s="194"/>
    </row>
    <row r="834" spans="1:32" ht="24.95" customHeight="1">
      <c r="A834" s="195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  <c r="AB834" s="194"/>
      <c r="AC834" s="194"/>
      <c r="AD834" s="194"/>
      <c r="AE834" s="194"/>
      <c r="AF834" s="194"/>
    </row>
    <row r="835" spans="1:32" ht="24.95" customHeight="1">
      <c r="A835" s="195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  <c r="AB835" s="194"/>
      <c r="AC835" s="194"/>
      <c r="AD835" s="194"/>
      <c r="AE835" s="194"/>
      <c r="AF835" s="194"/>
    </row>
    <row r="836" spans="1:32" ht="24.95" customHeight="1">
      <c r="A836" s="195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  <c r="AB836" s="194"/>
      <c r="AC836" s="194"/>
      <c r="AD836" s="194"/>
      <c r="AE836" s="194"/>
      <c r="AF836" s="194"/>
    </row>
    <row r="837" spans="1:32" ht="24.95" customHeight="1">
      <c r="A837" s="195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  <c r="AB837" s="194"/>
      <c r="AC837" s="194"/>
      <c r="AD837" s="194"/>
      <c r="AE837" s="194"/>
      <c r="AF837" s="194"/>
    </row>
    <row r="838" spans="1:32" ht="24.95" customHeight="1">
      <c r="A838" s="195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  <c r="AB838" s="194"/>
      <c r="AC838" s="194"/>
      <c r="AD838" s="194"/>
      <c r="AE838" s="194"/>
      <c r="AF838" s="194"/>
    </row>
    <row r="839" spans="1:32" ht="24.95" customHeight="1">
      <c r="A839" s="195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</row>
    <row r="840" spans="1:32" ht="24.95" customHeight="1">
      <c r="A840" s="195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</row>
    <row r="841" spans="1:32" ht="24.95" customHeight="1">
      <c r="A841" s="195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</row>
    <row r="842" spans="1:32" ht="24.95" customHeight="1">
      <c r="A842" s="195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</row>
    <row r="843" spans="1:32" ht="24.95" customHeight="1">
      <c r="A843" s="195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194"/>
      <c r="AD843" s="194"/>
      <c r="AE843" s="194"/>
      <c r="AF843" s="194"/>
    </row>
    <row r="844" spans="1:32" ht="24.95" customHeight="1">
      <c r="A844" s="195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  <c r="AB844" s="194"/>
      <c r="AC844" s="194"/>
      <c r="AD844" s="194"/>
      <c r="AE844" s="194"/>
      <c r="AF844" s="194"/>
    </row>
    <row r="845" spans="1:32" ht="24.95" customHeight="1">
      <c r="A845" s="195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  <c r="AB845" s="194"/>
      <c r="AC845" s="194"/>
      <c r="AD845" s="194"/>
      <c r="AE845" s="194"/>
      <c r="AF845" s="194"/>
    </row>
    <row r="846" spans="1:32" ht="24.95" customHeight="1">
      <c r="A846" s="195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  <c r="AB846" s="194"/>
      <c r="AC846" s="194"/>
      <c r="AD846" s="194"/>
      <c r="AE846" s="194"/>
      <c r="AF846" s="194"/>
    </row>
    <row r="847" spans="1:32" ht="24.95" customHeight="1">
      <c r="A847" s="195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  <c r="AA847" s="194"/>
      <c r="AB847" s="194"/>
      <c r="AC847" s="194"/>
      <c r="AD847" s="194"/>
      <c r="AE847" s="194"/>
      <c r="AF847" s="194"/>
    </row>
    <row r="848" spans="1:32" ht="24.95" customHeight="1">
      <c r="A848" s="195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  <c r="AA848" s="194"/>
      <c r="AB848" s="194"/>
      <c r="AC848" s="194"/>
      <c r="AD848" s="194"/>
      <c r="AE848" s="194"/>
      <c r="AF848" s="194"/>
    </row>
    <row r="849" spans="1:32" ht="24.95" customHeight="1">
      <c r="A849" s="195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194"/>
      <c r="AD849" s="194"/>
      <c r="AE849" s="194"/>
      <c r="AF849" s="194"/>
    </row>
    <row r="850" spans="1:32" ht="24.95" customHeight="1">
      <c r="A850" s="195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  <c r="AA850" s="194"/>
      <c r="AB850" s="194"/>
      <c r="AC850" s="194"/>
      <c r="AD850" s="194"/>
      <c r="AE850" s="194"/>
      <c r="AF850" s="194"/>
    </row>
    <row r="851" spans="1:32" ht="24.95" customHeight="1">
      <c r="A851" s="195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  <c r="AA851" s="194"/>
      <c r="AB851" s="194"/>
      <c r="AC851" s="194"/>
      <c r="AD851" s="194"/>
      <c r="AE851" s="194"/>
      <c r="AF851" s="194"/>
    </row>
    <row r="852" spans="1:32" ht="24.95" customHeight="1">
      <c r="A852" s="195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  <c r="AA852" s="194"/>
      <c r="AB852" s="194"/>
      <c r="AC852" s="194"/>
      <c r="AD852" s="194"/>
      <c r="AE852" s="194"/>
      <c r="AF852" s="194"/>
    </row>
    <row r="853" spans="1:32" ht="24.95" customHeight="1">
      <c r="A853" s="195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  <c r="AA853" s="194"/>
      <c r="AB853" s="194"/>
      <c r="AC853" s="194"/>
      <c r="AD853" s="194"/>
      <c r="AE853" s="194"/>
      <c r="AF853" s="194"/>
    </row>
    <row r="854" spans="1:32" ht="24.95" customHeight="1">
      <c r="A854" s="195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  <c r="AA854" s="194"/>
      <c r="AB854" s="194"/>
      <c r="AC854" s="194"/>
      <c r="AD854" s="194"/>
      <c r="AE854" s="194"/>
      <c r="AF854" s="194"/>
    </row>
    <row r="855" spans="1:32" ht="24.95" customHeight="1">
      <c r="A855" s="195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  <c r="AA855" s="194"/>
      <c r="AB855" s="194"/>
      <c r="AC855" s="194"/>
      <c r="AD855" s="194"/>
      <c r="AE855" s="194"/>
      <c r="AF855" s="194"/>
    </row>
    <row r="856" spans="1:32" ht="24.95" customHeight="1">
      <c r="A856" s="195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  <c r="AA856" s="194"/>
      <c r="AB856" s="194"/>
      <c r="AC856" s="194"/>
      <c r="AD856" s="194"/>
      <c r="AE856" s="194"/>
      <c r="AF856" s="194"/>
    </row>
    <row r="857" spans="1:32" ht="24.95" customHeight="1">
      <c r="A857" s="195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  <c r="AA857" s="194"/>
      <c r="AB857" s="194"/>
      <c r="AC857" s="194"/>
      <c r="AD857" s="194"/>
      <c r="AE857" s="194"/>
      <c r="AF857" s="194"/>
    </row>
    <row r="858" spans="1:32" ht="24.95" customHeight="1">
      <c r="A858" s="195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  <c r="AA858" s="194"/>
      <c r="AB858" s="194"/>
      <c r="AC858" s="194"/>
      <c r="AD858" s="194"/>
      <c r="AE858" s="194"/>
      <c r="AF858" s="194"/>
    </row>
    <row r="859" spans="1:32" ht="24.95" customHeight="1">
      <c r="A859" s="195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  <c r="AA859" s="194"/>
      <c r="AB859" s="194"/>
      <c r="AC859" s="194"/>
      <c r="AD859" s="194"/>
      <c r="AE859" s="194"/>
      <c r="AF859" s="194"/>
    </row>
    <row r="860" spans="1:32" ht="24.95" customHeight="1">
      <c r="A860" s="195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  <c r="AA860" s="194"/>
      <c r="AB860" s="194"/>
      <c r="AC860" s="194"/>
      <c r="AD860" s="194"/>
      <c r="AE860" s="194"/>
      <c r="AF860" s="194"/>
    </row>
    <row r="861" spans="1:32" ht="24.95" customHeight="1">
      <c r="A861" s="195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194"/>
      <c r="AD861" s="194"/>
      <c r="AE861" s="194"/>
      <c r="AF861" s="194"/>
    </row>
    <row r="862" spans="1:32" ht="24.95" customHeight="1">
      <c r="A862" s="195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  <c r="AA862" s="194"/>
      <c r="AB862" s="194"/>
      <c r="AC862" s="194"/>
      <c r="AD862" s="194"/>
      <c r="AE862" s="194"/>
      <c r="AF862" s="194"/>
    </row>
    <row r="863" spans="1:32" ht="24.95" customHeight="1"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  <c r="AA863" s="194"/>
      <c r="AB863" s="194"/>
      <c r="AC863" s="194"/>
      <c r="AD863" s="194"/>
      <c r="AE863" s="194"/>
      <c r="AF863" s="194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selection activeCell="K13" sqref="K13"/>
    </sheetView>
  </sheetViews>
  <sheetFormatPr defaultColWidth="7.109375" defaultRowHeight="15"/>
  <cols>
    <col min="1" max="1" width="39.88671875" style="202" customWidth="1"/>
    <col min="2" max="2" width="8.5546875" style="607" customWidth="1"/>
    <col min="3" max="3" width="8.77734375" style="607" customWidth="1"/>
    <col min="4" max="4" width="12.5546875" style="607" customWidth="1"/>
    <col min="5" max="240" width="7.109375" style="202"/>
    <col min="241" max="241" width="32.21875" style="202" customWidth="1"/>
    <col min="242" max="242" width="6.44140625" style="202" customWidth="1"/>
    <col min="243" max="243" width="8.88671875" style="202" customWidth="1"/>
    <col min="244" max="244" width="8.6640625" style="202" customWidth="1"/>
    <col min="245" max="245" width="9.44140625" style="202" customWidth="1"/>
    <col min="246" max="246" width="7.109375" style="202"/>
    <col min="247" max="247" width="1.88671875" style="202" customWidth="1"/>
    <col min="248" max="16384" width="7.109375" style="202"/>
  </cols>
  <sheetData>
    <row r="1" spans="1:5" ht="20.100000000000001" customHeight="1">
      <c r="A1" s="276" t="s">
        <v>663</v>
      </c>
      <c r="B1" s="270"/>
      <c r="C1" s="270"/>
      <c r="D1" s="270"/>
    </row>
    <row r="2" spans="1:5" ht="15.95" customHeight="1">
      <c r="A2" s="193"/>
      <c r="B2" s="274"/>
      <c r="C2" s="274"/>
      <c r="D2" s="270"/>
    </row>
    <row r="3" spans="1:5" ht="15.95" customHeight="1">
      <c r="A3" s="190"/>
      <c r="B3" s="272"/>
      <c r="C3" s="288"/>
      <c r="D3" s="288" t="s">
        <v>400</v>
      </c>
    </row>
    <row r="4" spans="1:5" ht="15.95" customHeight="1">
      <c r="A4" s="189"/>
      <c r="B4" s="878" t="s">
        <v>577</v>
      </c>
      <c r="C4" s="878"/>
      <c r="D4" s="621" t="s">
        <v>550</v>
      </c>
    </row>
    <row r="5" spans="1:5" ht="15.95" customHeight="1">
      <c r="A5" s="188"/>
      <c r="B5" s="617" t="s">
        <v>397</v>
      </c>
      <c r="C5" s="617" t="s">
        <v>328</v>
      </c>
      <c r="D5" s="622" t="s">
        <v>587</v>
      </c>
    </row>
    <row r="6" spans="1:5" ht="15.95" customHeight="1">
      <c r="A6" s="188"/>
      <c r="B6" s="616" t="s">
        <v>382</v>
      </c>
      <c r="C6" s="616" t="s">
        <v>497</v>
      </c>
      <c r="D6" s="623" t="s">
        <v>480</v>
      </c>
    </row>
    <row r="7" spans="1:5" ht="15.95" customHeight="1">
      <c r="A7" s="188"/>
    </row>
    <row r="8" spans="1:5" s="206" customFormat="1" ht="18" customHeight="1">
      <c r="A8" s="302" t="s">
        <v>329</v>
      </c>
      <c r="B8" s="624">
        <v>101.11</v>
      </c>
      <c r="C8" s="626">
        <v>99.64</v>
      </c>
      <c r="D8" s="626">
        <v>102.77</v>
      </c>
      <c r="E8" s="205"/>
    </row>
    <row r="9" spans="1:5" s="206" customFormat="1" ht="18" customHeight="1">
      <c r="A9" s="302" t="s">
        <v>375</v>
      </c>
      <c r="B9" s="626">
        <v>100.2845728161812</v>
      </c>
      <c r="C9" s="626">
        <v>99.818375682837029</v>
      </c>
      <c r="D9" s="626">
        <v>100.11441767951041</v>
      </c>
      <c r="E9" s="205"/>
    </row>
    <row r="10" spans="1:5" s="206" customFormat="1" ht="18" customHeight="1">
      <c r="A10" s="204" t="s">
        <v>193</v>
      </c>
      <c r="B10" s="625"/>
      <c r="C10" s="625"/>
      <c r="D10" s="625"/>
      <c r="E10" s="205"/>
    </row>
    <row r="11" spans="1:5" ht="18" customHeight="1">
      <c r="A11" s="186" t="s">
        <v>353</v>
      </c>
      <c r="B11" s="625">
        <v>104.00139329222779</v>
      </c>
      <c r="C11" s="625">
        <v>100.1276308706679</v>
      </c>
      <c r="D11" s="625">
        <v>102.99951466789607</v>
      </c>
      <c r="E11" s="205"/>
    </row>
    <row r="12" spans="1:5" ht="18" customHeight="1">
      <c r="A12" s="186" t="s">
        <v>354</v>
      </c>
      <c r="B12" s="290">
        <v>108.33576302029913</v>
      </c>
      <c r="C12" s="625">
        <v>100.98718050176932</v>
      </c>
      <c r="D12" s="625">
        <v>108.73944183882529</v>
      </c>
      <c r="E12" s="205"/>
    </row>
    <row r="13" spans="1:5" ht="18" customHeight="1">
      <c r="A13" s="186" t="s">
        <v>233</v>
      </c>
      <c r="B13" s="625">
        <v>96.877563440597825</v>
      </c>
      <c r="C13" s="625">
        <v>99.126176522502348</v>
      </c>
      <c r="D13" s="625">
        <v>97.479611631145929</v>
      </c>
      <c r="E13" s="205"/>
    </row>
    <row r="14" spans="1:5" ht="18" customHeight="1">
      <c r="A14" s="186" t="s">
        <v>232</v>
      </c>
      <c r="B14" s="625">
        <v>95.782527406440579</v>
      </c>
      <c r="C14" s="625">
        <v>97.541422059897386</v>
      </c>
      <c r="D14" s="625">
        <v>96.524411486541936</v>
      </c>
      <c r="E14" s="205"/>
    </row>
    <row r="15" spans="1:5" ht="18" customHeight="1">
      <c r="A15" s="186" t="s">
        <v>230</v>
      </c>
      <c r="B15" s="625">
        <v>93.169572629641976</v>
      </c>
      <c r="C15" s="625">
        <v>101.10049008814337</v>
      </c>
      <c r="D15" s="625">
        <v>88.584436469745654</v>
      </c>
      <c r="E15" s="205"/>
    </row>
    <row r="16" spans="1:5" ht="18" customHeight="1">
      <c r="A16" s="186" t="s">
        <v>229</v>
      </c>
      <c r="B16" s="625">
        <v>90.94940385649025</v>
      </c>
      <c r="C16" s="625">
        <v>96.1372011770938</v>
      </c>
      <c r="D16" s="625">
        <v>94.099329791863838</v>
      </c>
      <c r="E16" s="205"/>
    </row>
    <row r="17" spans="1:5" ht="18" customHeight="1">
      <c r="A17" s="186" t="s">
        <v>221</v>
      </c>
      <c r="B17" s="290">
        <v>100.24550453046055</v>
      </c>
      <c r="C17" s="290">
        <v>103.99783873122806</v>
      </c>
      <c r="D17" s="625">
        <v>98.230365965786774</v>
      </c>
      <c r="E17" s="205"/>
    </row>
    <row r="18" spans="1:5" s="206" customFormat="1" ht="18" customHeight="1">
      <c r="A18" s="302" t="s">
        <v>376</v>
      </c>
      <c r="B18" s="624">
        <v>101.32</v>
      </c>
      <c r="C18" s="624">
        <v>101.91</v>
      </c>
      <c r="D18" s="624">
        <v>103.57</v>
      </c>
      <c r="E18" s="205"/>
    </row>
    <row r="19" spans="1:5" s="206" customFormat="1" ht="18" customHeight="1">
      <c r="A19" s="186" t="s">
        <v>227</v>
      </c>
      <c r="B19" s="290">
        <v>102.49327595659629</v>
      </c>
      <c r="C19" s="290">
        <v>100.31630169213696</v>
      </c>
      <c r="D19" s="625">
        <v>102.80108664072674</v>
      </c>
      <c r="E19" s="205"/>
    </row>
    <row r="20" spans="1:5" ht="18" customHeight="1">
      <c r="A20" s="186" t="s">
        <v>355</v>
      </c>
      <c r="B20" s="290">
        <v>99.27</v>
      </c>
      <c r="C20" s="290">
        <v>101.53</v>
      </c>
      <c r="D20" s="625">
        <v>102.76</v>
      </c>
      <c r="E20" s="205"/>
    </row>
    <row r="21" spans="1:5" ht="18" customHeight="1">
      <c r="A21" s="186" t="s">
        <v>356</v>
      </c>
      <c r="B21" s="290">
        <v>106.88862944116133</v>
      </c>
      <c r="C21" s="290">
        <v>103.43604603013013</v>
      </c>
      <c r="D21" s="625">
        <v>106.08444589673701</v>
      </c>
      <c r="E21" s="205"/>
    </row>
    <row r="22" spans="1:5" ht="18" customHeight="1">
      <c r="A22" s="302" t="s">
        <v>398</v>
      </c>
      <c r="B22" s="624">
        <v>102.39949669659909</v>
      </c>
      <c r="C22" s="624">
        <v>99.5320182033349</v>
      </c>
      <c r="D22" s="626">
        <v>103.11630380716326</v>
      </c>
      <c r="E22" s="205"/>
    </row>
    <row r="23" spans="1:5" ht="18" customHeight="1">
      <c r="A23" s="204" t="s">
        <v>193</v>
      </c>
      <c r="B23" s="290"/>
      <c r="C23" s="290"/>
      <c r="D23" s="625"/>
      <c r="E23" s="205"/>
    </row>
    <row r="24" spans="1:5" ht="18" customHeight="1">
      <c r="A24" s="186" t="s">
        <v>331</v>
      </c>
      <c r="B24" s="290">
        <v>99.989562320941687</v>
      </c>
      <c r="C24" s="290">
        <v>99.999214055171635</v>
      </c>
      <c r="D24" s="625">
        <v>99.989870888705653</v>
      </c>
      <c r="E24" s="205"/>
    </row>
    <row r="25" spans="1:5" ht="18" customHeight="1">
      <c r="A25" s="186" t="s">
        <v>222</v>
      </c>
      <c r="B25" s="290">
        <v>98.399047860470418</v>
      </c>
      <c r="C25" s="290">
        <v>100.09581031960744</v>
      </c>
      <c r="D25" s="625">
        <v>98.423593411445466</v>
      </c>
      <c r="E25" s="205"/>
    </row>
    <row r="26" spans="1:5" s="206" customFormat="1" ht="18" customHeight="1">
      <c r="A26" s="186" t="s">
        <v>357</v>
      </c>
      <c r="B26" s="625">
        <v>100.65885377742967</v>
      </c>
      <c r="C26" s="625">
        <v>100.01125791298138</v>
      </c>
      <c r="D26" s="625">
        <v>104.51808381495441</v>
      </c>
      <c r="E26" s="205"/>
    </row>
    <row r="27" spans="1:5" s="206" customFormat="1" ht="18" customHeight="1">
      <c r="A27" s="186" t="s">
        <v>358</v>
      </c>
      <c r="B27" s="625">
        <v>100.94442799235117</v>
      </c>
      <c r="C27" s="625">
        <v>98.686258381126265</v>
      </c>
      <c r="D27" s="625">
        <v>101.54609145156982</v>
      </c>
      <c r="E27" s="205"/>
    </row>
    <row r="28" spans="1:5" ht="18" customHeight="1">
      <c r="A28" s="186" t="s">
        <v>359</v>
      </c>
      <c r="B28" s="625">
        <v>100.87867821900079</v>
      </c>
      <c r="C28" s="625">
        <v>100.01593522449035</v>
      </c>
      <c r="D28" s="625">
        <v>98.430558378489977</v>
      </c>
      <c r="E28" s="205"/>
    </row>
    <row r="29" spans="1:5" ht="18" customHeight="1">
      <c r="A29" s="186" t="s">
        <v>360</v>
      </c>
      <c r="B29" s="625">
        <v>113.90130616603791</v>
      </c>
      <c r="C29" s="625">
        <v>100.78069985285785</v>
      </c>
      <c r="D29" s="625">
        <v>111.10724916867768</v>
      </c>
      <c r="E29" s="205"/>
    </row>
    <row r="30" spans="1:5" ht="18" customHeight="1">
      <c r="A30" s="186" t="s">
        <v>361</v>
      </c>
      <c r="B30" s="625">
        <v>98.847561321798736</v>
      </c>
      <c r="C30" s="625">
        <v>97.001904229974542</v>
      </c>
      <c r="D30" s="625">
        <v>100.91345289988111</v>
      </c>
      <c r="E30" s="205"/>
    </row>
    <row r="31" spans="1:5" ht="18" customHeight="1">
      <c r="A31" s="186" t="s">
        <v>362</v>
      </c>
      <c r="B31" s="625">
        <v>103.65953541606491</v>
      </c>
      <c r="C31" s="625">
        <v>99.5016598489768</v>
      </c>
      <c r="D31" s="625">
        <v>106.85737920418364</v>
      </c>
      <c r="E31" s="205"/>
    </row>
    <row r="32" spans="1:5" ht="18" customHeight="1">
      <c r="A32" s="186" t="s">
        <v>363</v>
      </c>
      <c r="B32" s="625">
        <v>111.37894208087084</v>
      </c>
      <c r="C32" s="625">
        <v>101.87293578050966</v>
      </c>
      <c r="D32" s="625">
        <v>110.16067674682935</v>
      </c>
      <c r="E32" s="205"/>
    </row>
    <row r="33" spans="1:5" ht="15.95" customHeight="1">
      <c r="A33" s="203"/>
      <c r="E33" s="205"/>
    </row>
    <row r="34" spans="1:5" ht="15.95" customHeight="1">
      <c r="A34" s="203"/>
      <c r="E34" s="205"/>
    </row>
    <row r="35" spans="1:5" ht="15.95" customHeight="1">
      <c r="A35" s="203"/>
      <c r="E35" s="205"/>
    </row>
    <row r="36" spans="1:5" ht="15.95" customHeight="1">
      <c r="A36" s="203"/>
      <c r="E36" s="205"/>
    </row>
    <row r="37" spans="1:5" ht="15.95" customHeight="1">
      <c r="A37" s="203"/>
      <c r="E37" s="205"/>
    </row>
    <row r="38" spans="1:5" ht="15.95" customHeight="1">
      <c r="A38" s="203"/>
      <c r="E38" s="205"/>
    </row>
    <row r="39" spans="1:5" ht="15.95" customHeight="1">
      <c r="A39" s="203"/>
      <c r="E39" s="205"/>
    </row>
    <row r="40" spans="1:5" ht="15.95" customHeight="1">
      <c r="A40" s="203"/>
      <c r="E40" s="205"/>
    </row>
    <row r="41" spans="1:5" ht="15.95" customHeight="1">
      <c r="A41" s="203"/>
      <c r="E41" s="205"/>
    </row>
    <row r="42" spans="1:5" ht="15.95" customHeight="1">
      <c r="A42" s="203"/>
      <c r="E42" s="205"/>
    </row>
    <row r="43" spans="1:5" ht="15.95" customHeight="1">
      <c r="A43" s="203"/>
      <c r="E43" s="205"/>
    </row>
    <row r="44" spans="1:5" ht="15.95" customHeight="1">
      <c r="A44" s="204"/>
      <c r="E44" s="205"/>
    </row>
    <row r="45" spans="1:5" ht="15.95" customHeight="1">
      <c r="A45" s="203"/>
      <c r="E45" s="205"/>
    </row>
    <row r="46" spans="1:5" ht="15.95" customHeight="1">
      <c r="A46" s="203"/>
      <c r="E46" s="205"/>
    </row>
    <row r="47" spans="1:5" ht="15.95" customHeight="1">
      <c r="A47" s="203"/>
      <c r="E47" s="205"/>
    </row>
    <row r="48" spans="1:5" ht="15.95" customHeight="1">
      <c r="A48" s="203"/>
      <c r="E48" s="205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K13" sqref="K13"/>
    </sheetView>
  </sheetViews>
  <sheetFormatPr defaultColWidth="12" defaultRowHeight="15"/>
  <cols>
    <col min="1" max="1" width="39.88671875" style="207" customWidth="1"/>
    <col min="2" max="2" width="8.5546875" style="607" customWidth="1"/>
    <col min="3" max="3" width="8.77734375" style="607" customWidth="1"/>
    <col min="4" max="4" width="12.5546875" style="607" customWidth="1"/>
    <col min="5" max="249" width="7.109375" style="207" customWidth="1"/>
    <col min="250" max="250" width="31.44140625" style="207" customWidth="1"/>
    <col min="251" max="251" width="6.44140625" style="207" customWidth="1"/>
    <col min="252" max="16384" width="12" style="207"/>
  </cols>
  <sheetData>
    <row r="1" spans="1:5" ht="18" customHeight="1">
      <c r="A1" s="276" t="s">
        <v>664</v>
      </c>
      <c r="B1" s="270"/>
      <c r="C1" s="270"/>
      <c r="D1" s="270"/>
    </row>
    <row r="2" spans="1:5" ht="18" customHeight="1">
      <c r="A2" s="193"/>
      <c r="B2" s="274"/>
      <c r="C2" s="274"/>
      <c r="D2" s="270"/>
    </row>
    <row r="3" spans="1:5" ht="18" customHeight="1">
      <c r="A3" s="190"/>
      <c r="B3" s="272"/>
      <c r="C3" s="288"/>
      <c r="D3" s="288" t="s">
        <v>400</v>
      </c>
    </row>
    <row r="4" spans="1:5" ht="18" customHeight="1">
      <c r="A4" s="189"/>
      <c r="B4" s="878" t="s">
        <v>577</v>
      </c>
      <c r="C4" s="878"/>
      <c r="D4" s="621" t="s">
        <v>550</v>
      </c>
    </row>
    <row r="5" spans="1:5" ht="18" customHeight="1">
      <c r="A5" s="188"/>
      <c r="B5" s="617" t="s">
        <v>397</v>
      </c>
      <c r="C5" s="617" t="s">
        <v>328</v>
      </c>
      <c r="D5" s="622" t="s">
        <v>587</v>
      </c>
    </row>
    <row r="6" spans="1:5" ht="18" customHeight="1">
      <c r="A6" s="188"/>
      <c r="B6" s="616" t="s">
        <v>382</v>
      </c>
      <c r="C6" s="616" t="s">
        <v>497</v>
      </c>
      <c r="D6" s="623" t="s">
        <v>480</v>
      </c>
    </row>
    <row r="7" spans="1:5" ht="18" customHeight="1">
      <c r="A7" s="188"/>
    </row>
    <row r="8" spans="1:5" s="208" customFormat="1" ht="18" customHeight="1">
      <c r="A8" s="302" t="s">
        <v>340</v>
      </c>
      <c r="B8" s="624">
        <v>100.77773470897067</v>
      </c>
      <c r="C8" s="626">
        <v>100.3098762194258</v>
      </c>
      <c r="D8" s="626">
        <v>100.9540610949098</v>
      </c>
      <c r="E8" s="209"/>
    </row>
    <row r="9" spans="1:5" s="208" customFormat="1" ht="18" customHeight="1">
      <c r="A9" s="302" t="s">
        <v>375</v>
      </c>
      <c r="B9" s="626">
        <v>101.74449975286406</v>
      </c>
      <c r="C9" s="626">
        <v>100.91887290010293</v>
      </c>
      <c r="D9" s="626">
        <v>101.32457614480455</v>
      </c>
      <c r="E9" s="209"/>
    </row>
    <row r="10" spans="1:5" s="208" customFormat="1" ht="18" customHeight="1">
      <c r="A10" s="204" t="s">
        <v>193</v>
      </c>
      <c r="B10" s="625"/>
      <c r="C10" s="625"/>
      <c r="D10" s="625"/>
      <c r="E10" s="209"/>
    </row>
    <row r="11" spans="1:5" s="208" customFormat="1" ht="18" customHeight="1">
      <c r="A11" s="186" t="s">
        <v>353</v>
      </c>
      <c r="B11" s="625">
        <v>108.61564200577931</v>
      </c>
      <c r="C11" s="625">
        <v>100.61145745492215</v>
      </c>
      <c r="D11" s="625">
        <v>107.01268025586</v>
      </c>
      <c r="E11" s="209"/>
    </row>
    <row r="12" spans="1:5" s="208" customFormat="1" ht="18" customHeight="1">
      <c r="A12" s="186" t="s">
        <v>354</v>
      </c>
      <c r="B12" s="625">
        <v>107.81645743938537</v>
      </c>
      <c r="C12" s="625">
        <v>103.3256745933751</v>
      </c>
      <c r="D12" s="625">
        <v>108.50210388424959</v>
      </c>
      <c r="E12" s="209"/>
    </row>
    <row r="13" spans="1:5" s="208" customFormat="1" ht="18" customHeight="1">
      <c r="A13" s="186" t="s">
        <v>364</v>
      </c>
      <c r="B13" s="625">
        <v>96.866404901667977</v>
      </c>
      <c r="C13" s="625">
        <v>100.17693207714684</v>
      </c>
      <c r="D13" s="625">
        <v>96.806324693792178</v>
      </c>
      <c r="E13" s="209"/>
    </row>
    <row r="14" spans="1:5" ht="18" customHeight="1">
      <c r="A14" s="186" t="s">
        <v>221</v>
      </c>
      <c r="B14" s="625">
        <v>91.930940065485601</v>
      </c>
      <c r="C14" s="625">
        <v>99.640129542019494</v>
      </c>
      <c r="D14" s="625">
        <v>91.489961301142429</v>
      </c>
    </row>
    <row r="15" spans="1:5" s="208" customFormat="1" ht="18" customHeight="1">
      <c r="A15" s="302" t="s">
        <v>376</v>
      </c>
      <c r="B15" s="626">
        <v>98.750835357742289</v>
      </c>
      <c r="C15" s="626">
        <v>105.73328805225577</v>
      </c>
      <c r="D15" s="626">
        <v>98.151702632936207</v>
      </c>
      <c r="E15" s="209"/>
    </row>
    <row r="16" spans="1:5" s="208" customFormat="1" ht="18" customHeight="1">
      <c r="A16" s="204" t="s">
        <v>193</v>
      </c>
      <c r="B16" s="625"/>
      <c r="C16" s="625"/>
      <c r="D16" s="625"/>
      <c r="E16" s="209"/>
    </row>
    <row r="17" spans="1:5" s="208" customFormat="1" ht="18" customHeight="1">
      <c r="A17" s="186" t="s">
        <v>356</v>
      </c>
      <c r="B17" s="290">
        <v>99.278249855285907</v>
      </c>
      <c r="C17" s="290">
        <v>106.98577281238131</v>
      </c>
      <c r="D17" s="625">
        <v>99.340727403955782</v>
      </c>
      <c r="E17" s="209"/>
    </row>
    <row r="18" spans="1:5" s="208" customFormat="1" ht="18" customHeight="1">
      <c r="A18" s="186" t="s">
        <v>258</v>
      </c>
      <c r="B18" s="625">
        <v>94.150510116296346</v>
      </c>
      <c r="C18" s="625">
        <v>106.01433381730779</v>
      </c>
      <c r="D18" s="625">
        <v>89.49959111178039</v>
      </c>
      <c r="E18" s="209"/>
    </row>
    <row r="19" spans="1:5" s="208" customFormat="1" ht="18" customHeight="1">
      <c r="A19" s="302" t="s">
        <v>398</v>
      </c>
      <c r="B19" s="624">
        <v>100.82412111860744</v>
      </c>
      <c r="C19" s="624">
        <v>100.02112601996515</v>
      </c>
      <c r="D19" s="626">
        <v>101.07149320354014</v>
      </c>
      <c r="E19" s="209"/>
    </row>
    <row r="20" spans="1:5" s="208" customFormat="1" ht="18" customHeight="1">
      <c r="A20" s="204" t="s">
        <v>193</v>
      </c>
      <c r="B20" s="290"/>
      <c r="C20" s="290"/>
      <c r="D20" s="625"/>
      <c r="E20" s="209"/>
    </row>
    <row r="21" spans="1:5" s="208" customFormat="1" ht="18" customHeight="1">
      <c r="A21" s="186" t="s">
        <v>365</v>
      </c>
      <c r="B21" s="290">
        <v>110.45138724162102</v>
      </c>
      <c r="C21" s="290">
        <v>100.28618752261576</v>
      </c>
      <c r="D21" s="625">
        <v>110.49365057528611</v>
      </c>
      <c r="E21" s="209"/>
    </row>
    <row r="22" spans="1:5" s="208" customFormat="1" ht="18" customHeight="1">
      <c r="A22" s="186" t="s">
        <v>331</v>
      </c>
      <c r="B22" s="290">
        <v>102.44194324647043</v>
      </c>
      <c r="C22" s="290">
        <v>98.429949779805341</v>
      </c>
      <c r="D22" s="625">
        <v>104.09996012174147</v>
      </c>
      <c r="E22" s="209"/>
    </row>
    <row r="23" spans="1:5" s="208" customFormat="1" ht="18" customHeight="1">
      <c r="A23" s="186" t="s">
        <v>366</v>
      </c>
      <c r="B23" s="290">
        <v>104.00733171538934</v>
      </c>
      <c r="C23" s="290">
        <v>99.755175282756866</v>
      </c>
      <c r="D23" s="625">
        <v>104.81877643105115</v>
      </c>
      <c r="E23" s="209"/>
    </row>
    <row r="24" spans="1:5" s="208" customFormat="1" ht="18" customHeight="1">
      <c r="A24" s="186" t="s">
        <v>368</v>
      </c>
      <c r="B24" s="290">
        <v>102.82496923259788</v>
      </c>
      <c r="C24" s="290">
        <v>99.564956229719158</v>
      </c>
      <c r="D24" s="625">
        <v>102.99410139192403</v>
      </c>
      <c r="E24" s="209"/>
    </row>
    <row r="25" spans="1:5" s="208" customFormat="1" ht="18" customHeight="1">
      <c r="A25" s="186" t="s">
        <v>367</v>
      </c>
      <c r="B25" s="290">
        <v>99.777994027399131</v>
      </c>
      <c r="C25" s="290">
        <v>100.35028049125367</v>
      </c>
      <c r="D25" s="625">
        <v>100.20962361294919</v>
      </c>
      <c r="E25" s="209"/>
    </row>
    <row r="26" spans="1:5" s="208" customFormat="1" ht="18" customHeight="1">
      <c r="A26" s="186" t="s">
        <v>357</v>
      </c>
      <c r="B26" s="625">
        <v>93.592167441380482</v>
      </c>
      <c r="C26" s="625">
        <v>98.801947636841675</v>
      </c>
      <c r="D26" s="625">
        <v>94.240827977583578</v>
      </c>
      <c r="E26" s="209"/>
    </row>
    <row r="27" spans="1:5" s="208" customFormat="1" ht="18" customHeight="1">
      <c r="A27" s="186" t="s">
        <v>369</v>
      </c>
      <c r="B27" s="625">
        <v>96.782308680962331</v>
      </c>
      <c r="C27" s="625">
        <v>100.04100719876894</v>
      </c>
      <c r="D27" s="625">
        <v>96.893729848833345</v>
      </c>
      <c r="E27" s="209"/>
    </row>
    <row r="28" spans="1:5" s="208" customFormat="1" ht="18" customHeight="1">
      <c r="A28" s="186" t="s">
        <v>370</v>
      </c>
      <c r="B28" s="625">
        <v>100.76040618000361</v>
      </c>
      <c r="C28" s="625">
        <v>100.32828873715076</v>
      </c>
      <c r="D28" s="625">
        <v>100.69019166077369</v>
      </c>
      <c r="E28" s="209"/>
    </row>
    <row r="29" spans="1:5" s="208" customFormat="1" ht="18" customHeight="1">
      <c r="A29" s="186" t="s">
        <v>371</v>
      </c>
      <c r="B29" s="625">
        <v>104.39847232520461</v>
      </c>
      <c r="C29" s="625">
        <v>100.37605135529432</v>
      </c>
      <c r="D29" s="625">
        <v>104.42750359942478</v>
      </c>
      <c r="E29" s="209"/>
    </row>
    <row r="30" spans="1:5" s="208" customFormat="1" ht="18" customHeight="1">
      <c r="A30" s="186" t="s">
        <v>360</v>
      </c>
      <c r="B30" s="625">
        <v>103.02867434626593</v>
      </c>
      <c r="C30" s="625">
        <v>100.06379947911046</v>
      </c>
      <c r="D30" s="625">
        <v>104.68691872378403</v>
      </c>
      <c r="E30" s="209"/>
    </row>
    <row r="31" spans="1:5" s="208" customFormat="1" ht="18" customHeight="1">
      <c r="A31" s="186" t="s">
        <v>372</v>
      </c>
      <c r="B31" s="625">
        <v>103.30552764665978</v>
      </c>
      <c r="C31" s="625">
        <v>100.30707982325153</v>
      </c>
      <c r="D31" s="625">
        <v>103.36547172597847</v>
      </c>
      <c r="E31" s="209"/>
    </row>
    <row r="32" spans="1:5" s="202" customFormat="1" ht="18" customHeight="1">
      <c r="A32" s="186" t="s">
        <v>559</v>
      </c>
      <c r="B32" s="625">
        <v>101.71501621292707</v>
      </c>
      <c r="C32" s="625">
        <v>99.36802706360551</v>
      </c>
      <c r="D32" s="625">
        <v>102.07547575369688</v>
      </c>
      <c r="E32" s="205"/>
    </row>
    <row r="33" spans="1:5" s="208" customFormat="1" ht="18" customHeight="1">
      <c r="A33" s="186" t="s">
        <v>373</v>
      </c>
      <c r="B33" s="625">
        <v>101.37140477887088</v>
      </c>
      <c r="C33" s="625">
        <v>100.75325944052294</v>
      </c>
      <c r="D33" s="625">
        <v>101.04189891567979</v>
      </c>
      <c r="E33" s="209"/>
    </row>
    <row r="34" spans="1:5" s="208" customFormat="1" ht="18" customHeight="1">
      <c r="A34" s="277"/>
      <c r="B34" s="607"/>
      <c r="C34" s="607"/>
      <c r="D34" s="607"/>
      <c r="E34" s="209"/>
    </row>
    <row r="35" spans="1:5" s="208" customFormat="1" ht="18" customHeight="1">
      <c r="A35" s="277"/>
      <c r="B35" s="607"/>
      <c r="C35" s="607"/>
      <c r="D35" s="607"/>
      <c r="E35" s="209"/>
    </row>
    <row r="36" spans="1:5" s="208" customFormat="1" ht="18" customHeight="1">
      <c r="A36" s="277"/>
      <c r="B36" s="607"/>
      <c r="C36" s="607"/>
      <c r="D36" s="607"/>
      <c r="E36" s="209"/>
    </row>
    <row r="37" spans="1:5" s="208" customFormat="1" ht="18" customHeight="1">
      <c r="A37" s="277"/>
      <c r="B37" s="607"/>
      <c r="C37" s="607"/>
      <c r="D37" s="607"/>
      <c r="E37" s="209"/>
    </row>
    <row r="38" spans="1:5" s="208" customFormat="1" ht="18" customHeight="1">
      <c r="A38" s="277"/>
      <c r="B38" s="607"/>
      <c r="C38" s="607"/>
      <c r="D38" s="607"/>
      <c r="E38" s="209"/>
    </row>
    <row r="39" spans="1:5" s="208" customFormat="1" ht="18" customHeight="1">
      <c r="A39" s="277"/>
      <c r="B39" s="607"/>
      <c r="C39" s="607"/>
      <c r="D39" s="607"/>
      <c r="E39" s="209"/>
    </row>
    <row r="40" spans="1:5" s="208" customFormat="1" ht="18" customHeight="1">
      <c r="A40" s="277"/>
      <c r="B40" s="607"/>
      <c r="C40" s="607"/>
      <c r="D40" s="607"/>
      <c r="E40" s="209"/>
    </row>
    <row r="41" spans="1:5" s="208" customFormat="1" ht="18" customHeight="1">
      <c r="A41" s="277"/>
      <c r="B41" s="607"/>
      <c r="C41" s="607"/>
      <c r="D41" s="607"/>
      <c r="E41" s="209"/>
    </row>
    <row r="42" spans="1:5" s="208" customFormat="1" ht="14.1" customHeight="1">
      <c r="A42" s="277"/>
      <c r="B42" s="607"/>
      <c r="C42" s="607"/>
      <c r="D42" s="607"/>
      <c r="E42" s="209"/>
    </row>
    <row r="43" spans="1:5" s="208" customFormat="1" ht="14.1" customHeight="1">
      <c r="A43" s="277"/>
      <c r="B43" s="607"/>
      <c r="C43" s="607"/>
      <c r="D43" s="607"/>
      <c r="E43" s="209"/>
    </row>
    <row r="44" spans="1:5" s="208" customFormat="1" ht="14.1" customHeight="1">
      <c r="A44" s="277"/>
      <c r="B44" s="607"/>
      <c r="C44" s="607"/>
      <c r="D44" s="607"/>
      <c r="E44" s="209"/>
    </row>
    <row r="45" spans="1:5" s="208" customFormat="1" ht="14.1" customHeight="1">
      <c r="A45" s="277"/>
      <c r="B45" s="607"/>
      <c r="C45" s="607"/>
      <c r="D45" s="607"/>
      <c r="E45" s="209"/>
    </row>
    <row r="46" spans="1:5" s="208" customFormat="1" ht="14.1" customHeight="1">
      <c r="A46" s="277"/>
      <c r="B46" s="607"/>
      <c r="C46" s="607"/>
      <c r="D46" s="607"/>
      <c r="E46" s="209"/>
    </row>
    <row r="47" spans="1:5" s="208" customFormat="1" ht="14.1" customHeight="1">
      <c r="A47" s="277"/>
      <c r="B47" s="607"/>
      <c r="C47" s="607"/>
      <c r="D47" s="607"/>
      <c r="E47" s="209"/>
    </row>
    <row r="48" spans="1:5" s="208" customFormat="1" ht="14.1" customHeight="1">
      <c r="A48" s="277"/>
      <c r="B48" s="607"/>
      <c r="C48" s="607"/>
      <c r="D48" s="607"/>
      <c r="E48" s="209"/>
    </row>
    <row r="49" spans="1:5" s="208" customFormat="1" ht="14.1" customHeight="1">
      <c r="A49" s="277"/>
      <c r="B49" s="607"/>
      <c r="C49" s="607"/>
      <c r="D49" s="607"/>
      <c r="E49" s="209"/>
    </row>
    <row r="50" spans="1:5" s="208" customFormat="1" ht="14.1" customHeight="1">
      <c r="A50" s="277"/>
      <c r="B50" s="607"/>
      <c r="C50" s="607"/>
      <c r="D50" s="607"/>
      <c r="E50" s="209"/>
    </row>
    <row r="51" spans="1:5" s="208" customFormat="1" ht="14.1" customHeight="1">
      <c r="A51" s="277"/>
      <c r="B51" s="607"/>
      <c r="C51" s="607"/>
      <c r="D51" s="607"/>
      <c r="E51" s="209"/>
    </row>
    <row r="52" spans="1:5" s="208" customFormat="1" ht="14.1" customHeight="1">
      <c r="A52" s="277"/>
      <c r="B52" s="607"/>
      <c r="C52" s="607"/>
      <c r="D52" s="607"/>
      <c r="E52" s="209"/>
    </row>
    <row r="53" spans="1:5" s="208" customFormat="1" ht="14.1" customHeight="1">
      <c r="A53" s="277"/>
      <c r="B53" s="607"/>
      <c r="C53" s="607"/>
      <c r="D53" s="607"/>
      <c r="E53" s="209"/>
    </row>
    <row r="54" spans="1:5" s="208" customFormat="1" ht="14.1" customHeight="1">
      <c r="A54" s="277"/>
      <c r="B54" s="607"/>
      <c r="C54" s="607"/>
      <c r="D54" s="607"/>
      <c r="E54" s="209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F105"/>
  <sheetViews>
    <sheetView workbookViewId="0">
      <selection activeCell="K13" sqref="K13"/>
    </sheetView>
  </sheetViews>
  <sheetFormatPr defaultColWidth="7.109375" defaultRowHeight="15"/>
  <cols>
    <col min="1" max="1" width="39.88671875" style="210" customWidth="1"/>
    <col min="2" max="2" width="8.5546875" style="607" customWidth="1"/>
    <col min="3" max="3" width="8.77734375" style="607" customWidth="1"/>
    <col min="4" max="4" width="12.5546875" style="607" customWidth="1"/>
    <col min="5" max="16384" width="7.109375" style="210"/>
  </cols>
  <sheetData>
    <row r="1" spans="1:6" ht="20.100000000000001" customHeight="1">
      <c r="A1" s="217" t="s">
        <v>665</v>
      </c>
      <c r="B1" s="270"/>
      <c r="C1" s="270"/>
      <c r="D1" s="270"/>
      <c r="E1" s="214"/>
      <c r="F1" s="214"/>
    </row>
    <row r="2" spans="1:6" ht="20.100000000000001" customHeight="1">
      <c r="A2" s="176"/>
      <c r="B2" s="274"/>
      <c r="C2" s="274"/>
      <c r="D2" s="270"/>
    </row>
    <row r="3" spans="1:6" ht="20.100000000000001" customHeight="1">
      <c r="A3" s="180"/>
      <c r="B3" s="272"/>
      <c r="C3" s="288"/>
      <c r="D3" s="288" t="s">
        <v>400</v>
      </c>
    </row>
    <row r="4" spans="1:6" ht="20.100000000000001" customHeight="1">
      <c r="A4" s="181"/>
      <c r="B4" s="878" t="s">
        <v>577</v>
      </c>
      <c r="C4" s="878"/>
      <c r="D4" s="621" t="s">
        <v>550</v>
      </c>
    </row>
    <row r="5" spans="1:6" ht="20.100000000000001" customHeight="1">
      <c r="A5" s="180"/>
      <c r="B5" s="617" t="s">
        <v>397</v>
      </c>
      <c r="C5" s="617" t="s">
        <v>328</v>
      </c>
      <c r="D5" s="622" t="s">
        <v>587</v>
      </c>
    </row>
    <row r="6" spans="1:6" ht="20.100000000000001" customHeight="1">
      <c r="A6" s="180"/>
      <c r="B6" s="616" t="s">
        <v>382</v>
      </c>
      <c r="C6" s="616" t="s">
        <v>497</v>
      </c>
      <c r="D6" s="623" t="s">
        <v>480</v>
      </c>
    </row>
    <row r="7" spans="1:6" ht="20.100000000000001" customHeight="1">
      <c r="A7" s="180"/>
    </row>
    <row r="8" spans="1:6" ht="20.100000000000001" customHeight="1">
      <c r="A8" s="281" t="s">
        <v>329</v>
      </c>
      <c r="B8" s="624">
        <v>101.32</v>
      </c>
      <c r="C8" s="624">
        <v>99.34</v>
      </c>
      <c r="D8" s="624">
        <v>101.79</v>
      </c>
      <c r="F8" s="216"/>
    </row>
    <row r="9" spans="1:6" ht="20.100000000000001" customHeight="1">
      <c r="A9" s="280" t="s">
        <v>193</v>
      </c>
      <c r="B9" s="625"/>
      <c r="C9" s="625"/>
      <c r="D9" s="625"/>
    </row>
    <row r="10" spans="1:6" s="214" customFormat="1" ht="20.100000000000001" customHeight="1">
      <c r="A10" s="279" t="s">
        <v>353</v>
      </c>
      <c r="B10" s="625">
        <v>95.751764084489793</v>
      </c>
      <c r="C10" s="625">
        <v>99.519113830081409</v>
      </c>
      <c r="D10" s="625">
        <v>96.249822377713514</v>
      </c>
      <c r="E10" s="215"/>
    </row>
    <row r="11" spans="1:6" s="214" customFormat="1" ht="20.100000000000001" customHeight="1">
      <c r="A11" s="279" t="s">
        <v>354</v>
      </c>
      <c r="B11" s="625">
        <v>100.48165706168346</v>
      </c>
      <c r="C11" s="625">
        <v>97.736773458476193</v>
      </c>
      <c r="D11" s="625">
        <v>100.21874041707881</v>
      </c>
      <c r="E11" s="215"/>
    </row>
    <row r="12" spans="1:6" ht="20.100000000000001" customHeight="1">
      <c r="A12" s="279" t="s">
        <v>356</v>
      </c>
      <c r="B12" s="290">
        <v>107.66570683605804</v>
      </c>
      <c r="C12" s="625">
        <v>96.682057166165208</v>
      </c>
      <c r="D12" s="625">
        <v>106.7884730351921</v>
      </c>
      <c r="E12" s="215"/>
    </row>
    <row r="13" spans="1:6" s="214" customFormat="1" ht="20.100000000000001" customHeight="1">
      <c r="A13" s="279" t="s">
        <v>331</v>
      </c>
      <c r="B13" s="625">
        <v>97.606077307974886</v>
      </c>
      <c r="C13" s="625">
        <v>101.59429551561982</v>
      </c>
      <c r="D13" s="625">
        <v>96.05</v>
      </c>
      <c r="E13" s="215"/>
    </row>
    <row r="14" spans="1:6" ht="20.100000000000001" customHeight="1">
      <c r="A14" s="279" t="s">
        <v>221</v>
      </c>
      <c r="B14" s="625">
        <v>109.0443592321064</v>
      </c>
      <c r="C14" s="625">
        <v>104.37344793632657</v>
      </c>
      <c r="D14" s="625">
        <v>107.36737076809779</v>
      </c>
      <c r="E14" s="215"/>
    </row>
    <row r="15" spans="1:6" ht="20.100000000000001" customHeight="1">
      <c r="A15" s="279" t="s">
        <v>357</v>
      </c>
      <c r="B15" s="625">
        <v>107.55051039978881</v>
      </c>
      <c r="C15" s="625">
        <v>101.22397412709381</v>
      </c>
      <c r="D15" s="625">
        <v>110.90531148539506</v>
      </c>
      <c r="E15" s="215"/>
    </row>
    <row r="16" spans="1:6" s="214" customFormat="1" ht="20.100000000000001" customHeight="1">
      <c r="A16" s="279" t="s">
        <v>360</v>
      </c>
      <c r="B16" s="625">
        <v>110.55301535107643</v>
      </c>
      <c r="C16" s="625">
        <v>100.71644328666238</v>
      </c>
      <c r="D16" s="625">
        <v>106.13288701507555</v>
      </c>
      <c r="E16" s="215"/>
    </row>
    <row r="17" spans="1:5" s="214" customFormat="1" ht="20.100000000000001" customHeight="1">
      <c r="A17" s="279" t="s">
        <v>361</v>
      </c>
      <c r="B17" s="290">
        <v>95.684677842110432</v>
      </c>
      <c r="C17" s="290">
        <v>96.704942862357328</v>
      </c>
      <c r="D17" s="625">
        <v>97.627816344129258</v>
      </c>
      <c r="E17" s="215"/>
    </row>
    <row r="18" spans="1:5" s="214" customFormat="1" ht="20.100000000000001" customHeight="1">
      <c r="A18" s="186"/>
      <c r="B18" s="613"/>
      <c r="C18" s="620"/>
      <c r="D18" s="620"/>
    </row>
    <row r="19" spans="1:5" s="214" customFormat="1" ht="20.100000000000001" customHeight="1">
      <c r="A19" s="213"/>
      <c r="B19" s="618"/>
      <c r="C19" s="618"/>
      <c r="D19" s="607"/>
    </row>
    <row r="20" spans="1:5" ht="20.100000000000001" customHeight="1">
      <c r="A20" s="278"/>
      <c r="B20" s="618"/>
      <c r="C20" s="618"/>
    </row>
    <row r="21" spans="1:5" ht="20.100000000000001" customHeight="1">
      <c r="A21" s="180"/>
      <c r="B21" s="618"/>
      <c r="C21" s="618"/>
    </row>
    <row r="22" spans="1:5" ht="20.100000000000001" customHeight="1">
      <c r="A22" s="180"/>
      <c r="B22" s="618"/>
      <c r="C22" s="618"/>
    </row>
    <row r="23" spans="1:5" ht="20.100000000000001" customHeight="1">
      <c r="A23" s="180"/>
      <c r="B23" s="618"/>
      <c r="C23" s="618"/>
    </row>
    <row r="24" spans="1:5" ht="20.100000000000001" customHeight="1">
      <c r="A24" s="180"/>
      <c r="B24" s="618"/>
      <c r="C24" s="618"/>
    </row>
    <row r="25" spans="1:5" ht="20.100000000000001" customHeight="1">
      <c r="A25" s="180"/>
      <c r="B25" s="618"/>
      <c r="C25" s="618"/>
    </row>
    <row r="26" spans="1:5" ht="20.100000000000001" customHeight="1">
      <c r="A26" s="180"/>
    </row>
    <row r="27" spans="1:5" ht="20.100000000000001" customHeight="1">
      <c r="A27" s="172"/>
    </row>
    <row r="28" spans="1:5" ht="20.100000000000001" customHeight="1">
      <c r="A28" s="172"/>
    </row>
    <row r="29" spans="1:5" ht="20.100000000000001" customHeight="1">
      <c r="A29" s="172"/>
    </row>
    <row r="30" spans="1:5" ht="20.100000000000001" customHeight="1">
      <c r="A30" s="172"/>
    </row>
    <row r="31" spans="1:5" ht="20.100000000000001" customHeight="1">
      <c r="A31" s="172"/>
    </row>
    <row r="32" spans="1:5" ht="20.100000000000001" customHeight="1">
      <c r="A32" s="172"/>
    </row>
    <row r="33" spans="1:1" ht="20.100000000000001" customHeight="1">
      <c r="A33" s="172"/>
    </row>
    <row r="34" spans="1:1" ht="20.100000000000001" customHeight="1">
      <c r="A34" s="169"/>
    </row>
    <row r="35" spans="1:1" ht="20.100000000000001" customHeight="1">
      <c r="A35" s="169"/>
    </row>
    <row r="36" spans="1:1" ht="20.100000000000001" customHeight="1">
      <c r="A36" s="211"/>
    </row>
    <row r="37" spans="1:1" ht="20.100000000000001" customHeight="1">
      <c r="A37" s="211"/>
    </row>
    <row r="38" spans="1:1" ht="20.100000000000001" customHeight="1">
      <c r="A38" s="211"/>
    </row>
    <row r="39" spans="1:1" ht="20.100000000000001" customHeight="1">
      <c r="A39" s="211"/>
    </row>
    <row r="40" spans="1:1" ht="20.100000000000001" customHeight="1">
      <c r="A40" s="211"/>
    </row>
    <row r="41" spans="1:1" ht="20.100000000000001" customHeight="1">
      <c r="A41" s="211"/>
    </row>
    <row r="42" spans="1:1">
      <c r="A42" s="211"/>
    </row>
    <row r="43" spans="1:1">
      <c r="A43" s="211"/>
    </row>
    <row r="44" spans="1:1">
      <c r="A44" s="211"/>
    </row>
    <row r="45" spans="1:1">
      <c r="A45" s="211"/>
    </row>
    <row r="46" spans="1:1">
      <c r="A46" s="211"/>
    </row>
    <row r="47" spans="1:1">
      <c r="A47" s="211"/>
    </row>
    <row r="48" spans="1:1">
      <c r="A48" s="211"/>
    </row>
    <row r="49" spans="1:1">
      <c r="A49" s="211"/>
    </row>
    <row r="50" spans="1:1">
      <c r="A50" s="211"/>
    </row>
    <row r="51" spans="1:1">
      <c r="A51" s="211"/>
    </row>
    <row r="52" spans="1:1">
      <c r="A52" s="211"/>
    </row>
    <row r="53" spans="1:1">
      <c r="A53" s="211"/>
    </row>
    <row r="54" spans="1:1">
      <c r="A54" s="211"/>
    </row>
    <row r="55" spans="1:1">
      <c r="A55" s="211"/>
    </row>
    <row r="56" spans="1:1">
      <c r="A56" s="211"/>
    </row>
    <row r="57" spans="1:1">
      <c r="A57" s="211"/>
    </row>
    <row r="58" spans="1:1">
      <c r="A58" s="211"/>
    </row>
    <row r="59" spans="1:1">
      <c r="A59" s="211"/>
    </row>
    <row r="60" spans="1:1">
      <c r="A60" s="211"/>
    </row>
    <row r="61" spans="1:1">
      <c r="A61" s="211"/>
    </row>
    <row r="62" spans="1:1">
      <c r="A62" s="211"/>
    </row>
    <row r="63" spans="1:1">
      <c r="A63" s="211"/>
    </row>
    <row r="64" spans="1:1">
      <c r="A64" s="211"/>
    </row>
    <row r="65" spans="1:1">
      <c r="A65" s="211"/>
    </row>
    <row r="66" spans="1:1">
      <c r="A66" s="211"/>
    </row>
    <row r="67" spans="1:1">
      <c r="A67" s="211"/>
    </row>
    <row r="68" spans="1:1">
      <c r="A68" s="211"/>
    </row>
    <row r="69" spans="1:1">
      <c r="A69" s="211"/>
    </row>
    <row r="70" spans="1:1">
      <c r="A70" s="211"/>
    </row>
    <row r="71" spans="1:1">
      <c r="A71" s="211"/>
    </row>
    <row r="72" spans="1:1">
      <c r="A72" s="211"/>
    </row>
    <row r="73" spans="1:1">
      <c r="A73" s="211"/>
    </row>
    <row r="74" spans="1:1">
      <c r="A74" s="211"/>
    </row>
    <row r="75" spans="1:1">
      <c r="A75" s="211"/>
    </row>
    <row r="76" spans="1:1">
      <c r="A76" s="211"/>
    </row>
    <row r="77" spans="1:1">
      <c r="A77" s="211"/>
    </row>
    <row r="78" spans="1:1">
      <c r="A78" s="211"/>
    </row>
    <row r="79" spans="1:1">
      <c r="A79" s="211"/>
    </row>
    <row r="80" spans="1:1">
      <c r="A80" s="211"/>
    </row>
    <row r="81" spans="1:1">
      <c r="A81" s="211"/>
    </row>
    <row r="82" spans="1:1">
      <c r="A82" s="211"/>
    </row>
    <row r="83" spans="1:1">
      <c r="A83" s="211"/>
    </row>
    <row r="84" spans="1:1">
      <c r="A84" s="211"/>
    </row>
    <row r="85" spans="1:1">
      <c r="A85" s="211"/>
    </row>
    <row r="86" spans="1:1">
      <c r="A86" s="211"/>
    </row>
    <row r="87" spans="1:1">
      <c r="A87" s="211"/>
    </row>
    <row r="88" spans="1:1">
      <c r="A88" s="211"/>
    </row>
    <row r="89" spans="1:1">
      <c r="A89" s="211"/>
    </row>
    <row r="90" spans="1:1">
      <c r="A90" s="211"/>
    </row>
    <row r="91" spans="1:1">
      <c r="A91" s="211"/>
    </row>
    <row r="92" spans="1:1">
      <c r="A92" s="211"/>
    </row>
    <row r="93" spans="1:1">
      <c r="A93" s="211"/>
    </row>
    <row r="94" spans="1:1">
      <c r="A94" s="211"/>
    </row>
    <row r="95" spans="1:1">
      <c r="A95" s="211"/>
    </row>
    <row r="96" spans="1:1">
      <c r="A96" s="211"/>
    </row>
    <row r="97" spans="1:1">
      <c r="A97" s="211"/>
    </row>
    <row r="98" spans="1:1">
      <c r="A98" s="211"/>
    </row>
    <row r="99" spans="1:1">
      <c r="A99" s="211"/>
    </row>
    <row r="100" spans="1:1">
      <c r="A100" s="211"/>
    </row>
    <row r="101" spans="1:1">
      <c r="A101" s="211"/>
    </row>
    <row r="102" spans="1:1">
      <c r="A102" s="211"/>
    </row>
    <row r="103" spans="1:1">
      <c r="A103" s="211"/>
    </row>
    <row r="104" spans="1:1">
      <c r="A104" s="211"/>
    </row>
    <row r="105" spans="1:1">
      <c r="A105" s="211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79"/>
  <sheetViews>
    <sheetView workbookViewId="0">
      <selection activeCell="K13" sqref="K13"/>
    </sheetView>
  </sheetViews>
  <sheetFormatPr defaultRowHeight="15"/>
  <cols>
    <col min="1" max="1" width="1.33203125" style="139" customWidth="1"/>
    <col min="2" max="2" width="23.109375" style="139" customWidth="1"/>
    <col min="3" max="3" width="7.44140625" style="139" customWidth="1"/>
    <col min="4" max="4" width="8.44140625" style="139" customWidth="1"/>
    <col min="5" max="7" width="9.44140625" style="139" customWidth="1"/>
    <col min="8" max="16384" width="8.88671875" style="139"/>
  </cols>
  <sheetData>
    <row r="1" spans="1:7" ht="20.100000000000001" customHeight="1">
      <c r="A1" s="478" t="s">
        <v>666</v>
      </c>
      <c r="B1" s="477"/>
      <c r="C1" s="477"/>
      <c r="D1" s="477"/>
      <c r="E1" s="477"/>
      <c r="F1" s="477"/>
      <c r="G1" s="477"/>
    </row>
    <row r="2" spans="1:7" ht="15" customHeight="1">
      <c r="A2" s="476" t="s">
        <v>291</v>
      </c>
      <c r="B2" s="475"/>
      <c r="C2" s="475"/>
      <c r="D2" s="475"/>
      <c r="E2" s="475"/>
      <c r="F2" s="475"/>
      <c r="G2" s="475"/>
    </row>
    <row r="3" spans="1:7" ht="15" customHeight="1">
      <c r="A3" s="474"/>
      <c r="B3" s="473"/>
      <c r="C3" s="473"/>
      <c r="D3" s="473"/>
      <c r="E3" s="473"/>
      <c r="F3" s="473"/>
      <c r="G3" s="472"/>
    </row>
    <row r="4" spans="1:7" ht="15" customHeight="1">
      <c r="A4" s="156"/>
      <c r="B4" s="156"/>
      <c r="C4" s="471" t="s">
        <v>129</v>
      </c>
      <c r="D4" s="471" t="s">
        <v>129</v>
      </c>
      <c r="E4" s="471" t="s">
        <v>85</v>
      </c>
      <c r="F4" s="471" t="s">
        <v>85</v>
      </c>
      <c r="G4" s="471" t="s">
        <v>84</v>
      </c>
    </row>
    <row r="5" spans="1:7" ht="15" customHeight="1">
      <c r="A5" s="467"/>
      <c r="B5" s="467"/>
      <c r="C5" s="470" t="s">
        <v>126</v>
      </c>
      <c r="D5" s="470" t="s">
        <v>125</v>
      </c>
      <c r="E5" s="470" t="s">
        <v>542</v>
      </c>
      <c r="F5" s="470" t="s">
        <v>542</v>
      </c>
      <c r="G5" s="470" t="s">
        <v>542</v>
      </c>
    </row>
    <row r="6" spans="1:7" ht="15" customHeight="1">
      <c r="A6" s="467"/>
      <c r="B6" s="467"/>
      <c r="C6" s="469" t="s">
        <v>124</v>
      </c>
      <c r="D6" s="469" t="s">
        <v>124</v>
      </c>
      <c r="E6" s="469" t="s">
        <v>541</v>
      </c>
      <c r="F6" s="469" t="s">
        <v>195</v>
      </c>
      <c r="G6" s="469" t="s">
        <v>195</v>
      </c>
    </row>
    <row r="7" spans="1:7" ht="15" customHeight="1">
      <c r="A7" s="467"/>
      <c r="B7" s="467"/>
      <c r="C7" s="468">
        <v>2019</v>
      </c>
      <c r="D7" s="468">
        <v>2019</v>
      </c>
      <c r="E7" s="468" t="s">
        <v>540</v>
      </c>
      <c r="F7" s="468" t="s">
        <v>539</v>
      </c>
      <c r="G7" s="468" t="s">
        <v>539</v>
      </c>
    </row>
    <row r="8" spans="1:7" ht="15" customHeight="1">
      <c r="A8" s="467"/>
      <c r="B8" s="467"/>
      <c r="C8" s="466"/>
      <c r="D8" s="466"/>
      <c r="E8" s="465"/>
      <c r="F8" s="465"/>
      <c r="G8" s="464"/>
    </row>
    <row r="9" spans="1:7" ht="20.100000000000001" customHeight="1">
      <c r="A9" s="459" t="s">
        <v>538</v>
      </c>
      <c r="B9" s="458"/>
      <c r="C9" s="463"/>
      <c r="D9" s="463"/>
      <c r="E9" s="462"/>
      <c r="F9" s="462"/>
      <c r="G9" s="461"/>
    </row>
    <row r="10" spans="1:7" ht="20.100000000000001" customHeight="1">
      <c r="A10" s="456" t="s">
        <v>46</v>
      </c>
      <c r="B10" s="450"/>
      <c r="C10" s="455">
        <v>422168.49886385194</v>
      </c>
      <c r="D10" s="455">
        <v>2495665.6883809231</v>
      </c>
      <c r="E10" s="495">
        <v>101.12254055055432</v>
      </c>
      <c r="F10" s="495">
        <v>108.93706750590447</v>
      </c>
      <c r="G10" s="495">
        <v>110.66566960079591</v>
      </c>
    </row>
    <row r="11" spans="1:7" ht="20.100000000000001" customHeight="1">
      <c r="A11" s="451" t="s">
        <v>209</v>
      </c>
      <c r="B11" s="450"/>
      <c r="C11" s="455"/>
      <c r="D11" s="455"/>
      <c r="E11" s="496"/>
      <c r="F11" s="496"/>
      <c r="G11" s="496"/>
    </row>
    <row r="12" spans="1:7" ht="20.100000000000001" customHeight="1">
      <c r="A12" s="450"/>
      <c r="B12" s="450" t="s">
        <v>208</v>
      </c>
      <c r="C12" s="448">
        <v>420484.1040947708</v>
      </c>
      <c r="D12" s="448">
        <v>2486408.4147956735</v>
      </c>
      <c r="E12" s="496">
        <v>101.11171305661249</v>
      </c>
      <c r="F12" s="496">
        <v>108.92857247388832</v>
      </c>
      <c r="G12" s="496">
        <v>110.66517007705623</v>
      </c>
    </row>
    <row r="13" spans="1:7" ht="20.100000000000001" customHeight="1">
      <c r="A13" s="450"/>
      <c r="B13" s="450" t="s">
        <v>207</v>
      </c>
      <c r="C13" s="448">
        <v>1684.3947690811458</v>
      </c>
      <c r="D13" s="448">
        <v>9257.2735852498208</v>
      </c>
      <c r="E13" s="496">
        <v>103.89999999999999</v>
      </c>
      <c r="F13" s="496">
        <v>111.1</v>
      </c>
      <c r="G13" s="496">
        <v>110.80000000000001</v>
      </c>
    </row>
    <row r="14" spans="1:7" ht="20.100000000000001" customHeight="1">
      <c r="A14" s="451" t="s">
        <v>206</v>
      </c>
      <c r="B14" s="450"/>
      <c r="C14" s="460"/>
      <c r="D14" s="460"/>
      <c r="E14" s="495"/>
      <c r="F14" s="495"/>
      <c r="G14" s="495"/>
    </row>
    <row r="15" spans="1:7" ht="20.100000000000001" customHeight="1">
      <c r="A15" s="449"/>
      <c r="B15" s="449" t="s">
        <v>205</v>
      </c>
      <c r="C15" s="448">
        <v>873.1</v>
      </c>
      <c r="D15" s="448">
        <v>4244.6000000000004</v>
      </c>
      <c r="E15" s="496">
        <v>142.30000000000001</v>
      </c>
      <c r="F15" s="496">
        <v>91.7</v>
      </c>
      <c r="G15" s="496">
        <v>93.2</v>
      </c>
    </row>
    <row r="16" spans="1:7" ht="20.100000000000001" customHeight="1">
      <c r="A16" s="449"/>
      <c r="B16" s="449" t="s">
        <v>204</v>
      </c>
      <c r="C16" s="448">
        <v>638.27630474452997</v>
      </c>
      <c r="D16" s="448">
        <v>3821.1038589975624</v>
      </c>
      <c r="E16" s="496">
        <v>102</v>
      </c>
      <c r="F16" s="496">
        <v>103.96029744383289</v>
      </c>
      <c r="G16" s="496">
        <v>105.21647176095206</v>
      </c>
    </row>
    <row r="17" spans="1:7" ht="20.100000000000001" customHeight="1">
      <c r="A17" s="449"/>
      <c r="B17" s="449" t="s">
        <v>536</v>
      </c>
      <c r="C17" s="448">
        <v>16642.244447741396</v>
      </c>
      <c r="D17" s="448">
        <v>101589</v>
      </c>
      <c r="E17" s="496">
        <v>99.6</v>
      </c>
      <c r="F17" s="496">
        <v>105.49</v>
      </c>
      <c r="G17" s="496">
        <v>107.07382907997642</v>
      </c>
    </row>
    <row r="18" spans="1:7" ht="20.100000000000001" customHeight="1">
      <c r="A18" s="449"/>
      <c r="B18" s="449" t="s">
        <v>203</v>
      </c>
      <c r="C18" s="448">
        <v>399291.30410016602</v>
      </c>
      <c r="D18" s="448">
        <v>2359278.1554361219</v>
      </c>
      <c r="E18" s="496">
        <v>101.1</v>
      </c>
      <c r="F18" s="496">
        <v>109.13698793372649</v>
      </c>
      <c r="G18" s="496">
        <v>110.9</v>
      </c>
    </row>
    <row r="19" spans="1:7" ht="20.100000000000001" customHeight="1">
      <c r="A19" s="449"/>
      <c r="B19" s="449" t="s">
        <v>202</v>
      </c>
      <c r="C19" s="448">
        <v>4723.5740111999994</v>
      </c>
      <c r="D19" s="448">
        <v>26732.774011199999</v>
      </c>
      <c r="E19" s="496">
        <v>102.98190483997556</v>
      </c>
      <c r="F19" s="496">
        <v>109.1</v>
      </c>
      <c r="G19" s="496">
        <v>108.3</v>
      </c>
    </row>
    <row r="20" spans="1:7" ht="20.100000000000001" customHeight="1">
      <c r="A20" s="459" t="s">
        <v>537</v>
      </c>
      <c r="B20" s="458"/>
      <c r="C20" s="457"/>
      <c r="D20" s="457"/>
      <c r="E20" s="496"/>
      <c r="F20" s="496"/>
      <c r="G20" s="496"/>
    </row>
    <row r="21" spans="1:7" ht="20.100000000000001" customHeight="1">
      <c r="A21" s="456" t="s">
        <v>46</v>
      </c>
      <c r="B21" s="450"/>
      <c r="C21" s="455">
        <v>19660.400000000001</v>
      </c>
      <c r="D21" s="455">
        <v>113633.09029390503</v>
      </c>
      <c r="E21" s="495">
        <v>102.69026318764665</v>
      </c>
      <c r="F21" s="495">
        <v>109.13904508835412</v>
      </c>
      <c r="G21" s="495">
        <v>109.47927869247265</v>
      </c>
    </row>
    <row r="22" spans="1:7" ht="20.100000000000001" customHeight="1">
      <c r="A22" s="451" t="s">
        <v>209</v>
      </c>
      <c r="B22" s="450"/>
      <c r="C22" s="453"/>
      <c r="D22" s="453"/>
      <c r="E22" s="497"/>
      <c r="F22" s="497"/>
      <c r="G22" s="497"/>
    </row>
    <row r="23" spans="1:7" ht="20.100000000000001" customHeight="1">
      <c r="A23" s="450"/>
      <c r="B23" s="450" t="s">
        <v>208</v>
      </c>
      <c r="C23" s="448">
        <v>15028.444626819448</v>
      </c>
      <c r="D23" s="448">
        <v>88213.207916743326</v>
      </c>
      <c r="E23" s="496">
        <v>102.2634221886356</v>
      </c>
      <c r="F23" s="496">
        <v>108.63710168846923</v>
      </c>
      <c r="G23" s="496">
        <v>109.27409486745374</v>
      </c>
    </row>
    <row r="24" spans="1:7" ht="20.100000000000001" customHeight="1">
      <c r="A24" s="450"/>
      <c r="B24" s="450" t="s">
        <v>207</v>
      </c>
      <c r="C24" s="448">
        <v>4632.042441869191</v>
      </c>
      <c r="D24" s="448">
        <v>25419.882377161695</v>
      </c>
      <c r="E24" s="496">
        <v>104.1</v>
      </c>
      <c r="F24" s="496">
        <v>110.80000000000001</v>
      </c>
      <c r="G24" s="496">
        <v>110.19733262525675</v>
      </c>
    </row>
    <row r="25" spans="1:7" ht="20.100000000000001" customHeight="1">
      <c r="A25" s="451" t="s">
        <v>206</v>
      </c>
      <c r="B25" s="450"/>
      <c r="C25" s="448"/>
      <c r="D25" s="448"/>
      <c r="E25" s="496"/>
      <c r="F25" s="496"/>
      <c r="G25" s="496"/>
    </row>
    <row r="26" spans="1:7" ht="20.100000000000001" customHeight="1">
      <c r="A26" s="449"/>
      <c r="B26" s="449" t="s">
        <v>205</v>
      </c>
      <c r="C26" s="448">
        <v>387.7</v>
      </c>
      <c r="D26" s="448">
        <v>1770.3</v>
      </c>
      <c r="E26" s="496">
        <v>167</v>
      </c>
      <c r="F26" s="496">
        <v>91.4</v>
      </c>
      <c r="G26" s="496">
        <v>92.2</v>
      </c>
    </row>
    <row r="27" spans="1:7" ht="20.100000000000001" customHeight="1">
      <c r="A27" s="449"/>
      <c r="B27" s="449" t="s">
        <v>204</v>
      </c>
      <c r="C27" s="448">
        <v>37.642607466069066</v>
      </c>
      <c r="D27" s="448">
        <v>227.05768600183063</v>
      </c>
      <c r="E27" s="496">
        <v>101.69999999999999</v>
      </c>
      <c r="F27" s="496">
        <v>104.80000000000001</v>
      </c>
      <c r="G27" s="496">
        <v>104.97170983957918</v>
      </c>
    </row>
    <row r="28" spans="1:7" ht="20.100000000000001" customHeight="1">
      <c r="A28" s="449"/>
      <c r="B28" s="449" t="s">
        <v>536</v>
      </c>
      <c r="C28" s="448">
        <v>323.39548604396072</v>
      </c>
      <c r="D28" s="448">
        <v>1979.4903735590387</v>
      </c>
      <c r="E28" s="496">
        <v>99.1</v>
      </c>
      <c r="F28" s="496">
        <v>105.19772671305867</v>
      </c>
      <c r="G28" s="496">
        <v>106.5</v>
      </c>
    </row>
    <row r="29" spans="1:7" ht="20.100000000000001" customHeight="1">
      <c r="A29" s="449"/>
      <c r="B29" s="449" t="s">
        <v>203</v>
      </c>
      <c r="C29" s="448">
        <v>13430.921850599058</v>
      </c>
      <c r="D29" s="448">
        <v>79034.5</v>
      </c>
      <c r="E29" s="496">
        <v>101.29999999999998</v>
      </c>
      <c r="F29" s="496">
        <v>109.80000000000001</v>
      </c>
      <c r="G29" s="496">
        <v>110.3</v>
      </c>
    </row>
    <row r="30" spans="1:7" ht="20.100000000000001" customHeight="1">
      <c r="A30" s="449"/>
      <c r="B30" s="449" t="s">
        <v>202</v>
      </c>
      <c r="C30" s="448">
        <v>5480.8271245795522</v>
      </c>
      <c r="D30" s="448">
        <v>30621.684635544094</v>
      </c>
      <c r="E30" s="496">
        <v>103.58063684485914</v>
      </c>
      <c r="F30" s="496">
        <v>109.3</v>
      </c>
      <c r="G30" s="496">
        <v>108.80000000000001</v>
      </c>
    </row>
    <row r="31" spans="1:7" ht="20.100000000000001" customHeight="1">
      <c r="A31" s="446"/>
      <c r="B31" s="446"/>
      <c r="C31" s="445"/>
      <c r="D31" s="445"/>
      <c r="E31" s="444"/>
      <c r="F31" s="444"/>
      <c r="G31" s="444"/>
    </row>
    <row r="32" spans="1:7" ht="15" customHeight="1">
      <c r="A32" s="441"/>
      <c r="B32" s="441"/>
      <c r="C32" s="441"/>
      <c r="D32" s="442"/>
      <c r="E32" s="442"/>
      <c r="F32" s="442"/>
      <c r="G32" s="441"/>
    </row>
    <row r="33" spans="1:7" ht="15" customHeight="1">
      <c r="A33" s="441"/>
      <c r="B33" s="441"/>
      <c r="C33" s="441"/>
      <c r="D33" s="442"/>
      <c r="E33" s="442"/>
      <c r="F33" s="442"/>
      <c r="G33" s="441"/>
    </row>
    <row r="34" spans="1:7" ht="15" customHeight="1">
      <c r="A34" s="441"/>
      <c r="B34" s="441"/>
      <c r="C34" s="441"/>
      <c r="D34" s="442"/>
      <c r="E34" s="442"/>
      <c r="F34" s="442"/>
      <c r="G34" s="441"/>
    </row>
    <row r="35" spans="1:7" ht="15" customHeight="1">
      <c r="A35" s="441"/>
      <c r="B35" s="441"/>
      <c r="C35" s="441"/>
      <c r="D35" s="442"/>
      <c r="E35" s="442"/>
      <c r="F35" s="442"/>
      <c r="G35" s="441"/>
    </row>
    <row r="36" spans="1:7" ht="15" customHeight="1">
      <c r="A36" s="441"/>
      <c r="B36" s="441"/>
      <c r="C36" s="441"/>
      <c r="D36" s="442"/>
      <c r="E36" s="442"/>
      <c r="F36" s="442"/>
      <c r="G36" s="441"/>
    </row>
    <row r="37" spans="1:7" ht="15" customHeight="1">
      <c r="A37" s="441"/>
      <c r="B37" s="441"/>
      <c r="C37" s="441"/>
      <c r="D37" s="442"/>
      <c r="E37" s="442"/>
      <c r="F37" s="442"/>
      <c r="G37" s="441"/>
    </row>
    <row r="38" spans="1:7" ht="15" customHeight="1">
      <c r="A38" s="441"/>
      <c r="B38" s="441"/>
      <c r="C38" s="441"/>
      <c r="D38" s="442"/>
      <c r="E38" s="442"/>
      <c r="F38" s="442"/>
      <c r="G38" s="441"/>
    </row>
    <row r="39" spans="1:7" ht="15" customHeight="1">
      <c r="A39" s="441"/>
      <c r="B39" s="441"/>
      <c r="C39" s="441"/>
      <c r="D39" s="442"/>
      <c r="E39" s="442"/>
      <c r="F39" s="442"/>
      <c r="G39" s="441"/>
    </row>
    <row r="40" spans="1:7" ht="15" customHeight="1">
      <c r="A40" s="441"/>
      <c r="B40" s="441"/>
      <c r="C40" s="441"/>
      <c r="D40" s="442"/>
      <c r="E40" s="442"/>
      <c r="F40" s="442"/>
      <c r="G40" s="441"/>
    </row>
    <row r="41" spans="1:7" ht="15" customHeight="1">
      <c r="A41" s="441"/>
      <c r="B41" s="441"/>
      <c r="C41" s="441"/>
      <c r="D41" s="442"/>
      <c r="E41" s="442"/>
      <c r="F41" s="442"/>
      <c r="G41" s="441"/>
    </row>
    <row r="42" spans="1:7" ht="15" customHeight="1">
      <c r="A42" s="441"/>
      <c r="B42" s="441"/>
      <c r="C42" s="441"/>
      <c r="D42" s="442"/>
      <c r="E42" s="442"/>
      <c r="F42" s="442"/>
      <c r="G42" s="441"/>
    </row>
    <row r="43" spans="1:7" ht="15" customHeight="1">
      <c r="A43" s="441"/>
      <c r="B43" s="441"/>
      <c r="C43" s="441"/>
      <c r="D43" s="442"/>
      <c r="E43" s="442"/>
      <c r="F43" s="442"/>
      <c r="G43" s="441"/>
    </row>
    <row r="44" spans="1:7" ht="15" customHeight="1">
      <c r="A44" s="441"/>
      <c r="B44" s="441"/>
      <c r="C44" s="441"/>
      <c r="D44" s="442"/>
      <c r="E44" s="442"/>
      <c r="F44" s="442"/>
      <c r="G44" s="441"/>
    </row>
    <row r="45" spans="1:7" ht="15" customHeight="1">
      <c r="A45" s="441"/>
      <c r="B45" s="441"/>
      <c r="C45" s="441"/>
      <c r="D45" s="442"/>
      <c r="E45" s="442"/>
      <c r="F45" s="442"/>
      <c r="G45" s="441"/>
    </row>
    <row r="46" spans="1:7" ht="15" customHeight="1">
      <c r="A46" s="441"/>
      <c r="B46" s="441"/>
      <c r="C46" s="441"/>
      <c r="D46" s="442"/>
      <c r="E46" s="442"/>
      <c r="F46" s="442"/>
      <c r="G46" s="441"/>
    </row>
    <row r="47" spans="1:7" ht="15" customHeight="1">
      <c r="A47" s="441"/>
      <c r="B47" s="441"/>
      <c r="C47" s="441"/>
      <c r="D47" s="442"/>
      <c r="E47" s="442"/>
      <c r="F47" s="442"/>
      <c r="G47" s="441"/>
    </row>
    <row r="48" spans="1:7" ht="15" customHeight="1">
      <c r="A48" s="441"/>
      <c r="B48" s="441"/>
      <c r="C48" s="441"/>
      <c r="D48" s="442"/>
      <c r="E48" s="442"/>
      <c r="F48" s="442"/>
      <c r="G48" s="441"/>
    </row>
    <row r="49" spans="1:7" ht="15" customHeight="1">
      <c r="A49" s="441"/>
      <c r="B49" s="441"/>
      <c r="C49" s="441"/>
      <c r="D49" s="442"/>
      <c r="E49" s="442"/>
      <c r="F49" s="442"/>
      <c r="G49" s="441"/>
    </row>
    <row r="50" spans="1:7" ht="15" customHeight="1">
      <c r="A50" s="441"/>
      <c r="B50" s="441"/>
      <c r="C50" s="441"/>
      <c r="D50" s="442"/>
      <c r="E50" s="442"/>
      <c r="F50" s="442"/>
      <c r="G50" s="441"/>
    </row>
    <row r="51" spans="1:7" ht="15" customHeight="1">
      <c r="A51" s="441"/>
      <c r="B51" s="441"/>
      <c r="C51" s="441"/>
      <c r="D51" s="442"/>
      <c r="E51" s="442"/>
      <c r="F51" s="442"/>
      <c r="G51" s="441"/>
    </row>
    <row r="52" spans="1:7" ht="15" customHeight="1">
      <c r="A52" s="441"/>
      <c r="B52" s="441"/>
      <c r="C52" s="441"/>
      <c r="D52" s="442"/>
      <c r="E52" s="442"/>
      <c r="F52" s="442"/>
      <c r="G52" s="441"/>
    </row>
    <row r="53" spans="1:7" ht="15" customHeight="1">
      <c r="A53" s="441"/>
      <c r="B53" s="441"/>
      <c r="C53" s="441"/>
      <c r="D53" s="442"/>
      <c r="E53" s="442"/>
      <c r="F53" s="442"/>
      <c r="G53" s="441"/>
    </row>
    <row r="54" spans="1:7" ht="15" customHeight="1">
      <c r="A54" s="441"/>
      <c r="B54" s="441"/>
      <c r="C54" s="441"/>
      <c r="D54" s="442"/>
      <c r="E54" s="442"/>
      <c r="F54" s="442"/>
      <c r="G54" s="441"/>
    </row>
    <row r="55" spans="1:7" ht="15" customHeight="1">
      <c r="A55" s="441"/>
      <c r="B55" s="441"/>
      <c r="C55" s="441"/>
      <c r="D55" s="442"/>
      <c r="E55" s="442"/>
      <c r="F55" s="442"/>
      <c r="G55" s="441"/>
    </row>
    <row r="56" spans="1:7" ht="15" customHeight="1">
      <c r="A56" s="441"/>
      <c r="B56" s="441"/>
      <c r="C56" s="441"/>
      <c r="D56" s="442"/>
      <c r="E56" s="442"/>
      <c r="F56" s="442"/>
      <c r="G56" s="441"/>
    </row>
    <row r="57" spans="1:7" ht="15" customHeight="1">
      <c r="A57" s="441"/>
      <c r="B57" s="441"/>
      <c r="C57" s="441"/>
      <c r="D57" s="442"/>
      <c r="E57" s="442"/>
      <c r="F57" s="442"/>
      <c r="G57" s="441"/>
    </row>
    <row r="58" spans="1:7" ht="15" customHeight="1">
      <c r="A58" s="441"/>
      <c r="B58" s="441"/>
      <c r="C58" s="441"/>
      <c r="D58" s="442"/>
      <c r="E58" s="442"/>
      <c r="F58" s="442"/>
      <c r="G58" s="441"/>
    </row>
    <row r="59" spans="1:7" ht="15" customHeight="1">
      <c r="A59" s="441"/>
      <c r="B59" s="441"/>
      <c r="C59" s="441"/>
      <c r="D59" s="442"/>
      <c r="E59" s="442"/>
      <c r="F59" s="442"/>
      <c r="G59" s="441"/>
    </row>
    <row r="60" spans="1:7" ht="15.75">
      <c r="A60" s="441"/>
      <c r="B60" s="441"/>
      <c r="C60" s="441"/>
      <c r="D60" s="442"/>
      <c r="E60" s="442"/>
      <c r="F60" s="442"/>
      <c r="G60" s="441"/>
    </row>
    <row r="61" spans="1:7" ht="15.75">
      <c r="A61" s="441"/>
      <c r="B61" s="441"/>
      <c r="C61" s="441"/>
      <c r="D61" s="442"/>
      <c r="E61" s="442"/>
      <c r="F61" s="442"/>
      <c r="G61" s="441"/>
    </row>
    <row r="62" spans="1:7" ht="15.75">
      <c r="A62" s="441"/>
      <c r="B62" s="441"/>
      <c r="C62" s="441"/>
      <c r="D62" s="442"/>
      <c r="E62" s="442"/>
      <c r="F62" s="442"/>
      <c r="G62" s="441"/>
    </row>
    <row r="63" spans="1:7" ht="15.75">
      <c r="A63" s="441"/>
      <c r="B63" s="441"/>
      <c r="C63" s="441"/>
      <c r="D63" s="442"/>
      <c r="E63" s="442"/>
      <c r="F63" s="442"/>
      <c r="G63" s="441"/>
    </row>
    <row r="64" spans="1:7" ht="15.75">
      <c r="A64" s="441"/>
      <c r="B64" s="441"/>
      <c r="C64" s="441"/>
      <c r="D64" s="442"/>
      <c r="E64" s="442"/>
      <c r="F64" s="442"/>
      <c r="G64" s="441"/>
    </row>
    <row r="65" spans="1:7" ht="15.75">
      <c r="A65" s="441"/>
      <c r="B65" s="441"/>
      <c r="C65" s="441"/>
      <c r="D65" s="442"/>
      <c r="E65" s="442"/>
      <c r="F65" s="442"/>
      <c r="G65" s="441"/>
    </row>
    <row r="66" spans="1:7" ht="15.75">
      <c r="A66" s="441"/>
      <c r="B66" s="441"/>
      <c r="C66" s="441"/>
      <c r="D66" s="442"/>
      <c r="E66" s="442"/>
      <c r="F66" s="442"/>
      <c r="G66" s="441"/>
    </row>
    <row r="67" spans="1:7" ht="15.75">
      <c r="A67" s="441"/>
      <c r="B67" s="441"/>
      <c r="C67" s="441"/>
      <c r="D67" s="442"/>
      <c r="E67" s="442"/>
      <c r="F67" s="442"/>
      <c r="G67" s="441"/>
    </row>
    <row r="68" spans="1:7" ht="15.75">
      <c r="A68" s="441"/>
      <c r="B68" s="441"/>
      <c r="C68" s="441"/>
      <c r="D68" s="442"/>
      <c r="E68" s="442"/>
      <c r="F68" s="442"/>
      <c r="G68" s="441"/>
    </row>
    <row r="69" spans="1:7" ht="15.75">
      <c r="A69" s="441"/>
      <c r="B69" s="441"/>
      <c r="C69" s="441"/>
      <c r="D69" s="442"/>
      <c r="E69" s="442"/>
      <c r="F69" s="442"/>
      <c r="G69" s="441"/>
    </row>
    <row r="70" spans="1:7" ht="15.75">
      <c r="A70" s="441"/>
      <c r="B70" s="441"/>
      <c r="C70" s="441"/>
      <c r="D70" s="442"/>
      <c r="E70" s="442"/>
      <c r="F70" s="442"/>
      <c r="G70" s="441"/>
    </row>
    <row r="71" spans="1:7" ht="15.75">
      <c r="A71" s="441"/>
      <c r="B71" s="441"/>
      <c r="C71" s="441"/>
      <c r="D71" s="442"/>
      <c r="E71" s="442"/>
      <c r="F71" s="442"/>
      <c r="G71" s="441"/>
    </row>
    <row r="72" spans="1:7" ht="15.75">
      <c r="A72" s="441"/>
      <c r="B72" s="441"/>
      <c r="C72" s="441"/>
      <c r="D72" s="442"/>
      <c r="E72" s="442"/>
      <c r="F72" s="442"/>
      <c r="G72" s="441"/>
    </row>
    <row r="73" spans="1:7" ht="15.75">
      <c r="A73" s="441"/>
      <c r="B73" s="441"/>
      <c r="C73" s="441"/>
      <c r="D73" s="442"/>
      <c r="E73" s="442"/>
      <c r="F73" s="442"/>
      <c r="G73" s="441"/>
    </row>
    <row r="74" spans="1:7" ht="15.75">
      <c r="A74" s="441"/>
      <c r="B74" s="441"/>
      <c r="C74" s="441"/>
      <c r="D74" s="442"/>
      <c r="E74" s="442"/>
      <c r="F74" s="442"/>
      <c r="G74" s="441"/>
    </row>
    <row r="75" spans="1:7" ht="15.75">
      <c r="A75" s="441"/>
      <c r="B75" s="441"/>
      <c r="C75" s="441"/>
      <c r="D75" s="442"/>
      <c r="E75" s="442"/>
      <c r="F75" s="442"/>
      <c r="G75" s="441"/>
    </row>
    <row r="76" spans="1:7" ht="15.75">
      <c r="A76" s="441"/>
      <c r="B76" s="441"/>
      <c r="C76" s="441"/>
      <c r="D76" s="442"/>
      <c r="E76" s="442"/>
      <c r="F76" s="442"/>
      <c r="G76" s="441"/>
    </row>
    <row r="77" spans="1:7" ht="15.75">
      <c r="A77" s="441"/>
      <c r="B77" s="441"/>
      <c r="C77" s="441"/>
      <c r="D77" s="442"/>
      <c r="E77" s="442"/>
      <c r="F77" s="442"/>
      <c r="G77" s="441"/>
    </row>
    <row r="78" spans="1:7" ht="15.75">
      <c r="A78" s="441"/>
      <c r="B78" s="441"/>
      <c r="C78" s="441"/>
      <c r="D78" s="442"/>
      <c r="E78" s="442"/>
      <c r="F78" s="442"/>
      <c r="G78" s="441"/>
    </row>
    <row r="79" spans="1:7" ht="15.75">
      <c r="A79" s="441"/>
      <c r="B79" s="441"/>
      <c r="C79" s="441"/>
      <c r="D79" s="442"/>
      <c r="E79" s="442"/>
      <c r="F79" s="442"/>
      <c r="G79" s="441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K13" sqref="K13"/>
    </sheetView>
  </sheetViews>
  <sheetFormatPr defaultRowHeight="15"/>
  <cols>
    <col min="1" max="1" width="1.33203125" style="139" customWidth="1"/>
    <col min="2" max="2" width="28.5546875" style="139" customWidth="1"/>
    <col min="3" max="4" width="8.88671875" style="139" customWidth="1"/>
    <col min="5" max="6" width="10.33203125" style="139" customWidth="1"/>
    <col min="7" max="7" width="4" style="139" customWidth="1"/>
    <col min="8" max="16384" width="8.88671875" style="139"/>
  </cols>
  <sheetData>
    <row r="1" spans="1:9" ht="20.100000000000001" customHeight="1">
      <c r="A1" s="478" t="s">
        <v>667</v>
      </c>
      <c r="B1" s="477"/>
      <c r="C1" s="477"/>
      <c r="D1" s="477"/>
      <c r="E1" s="477"/>
      <c r="F1" s="477"/>
    </row>
    <row r="2" spans="1:9" ht="20.100000000000001" customHeight="1">
      <c r="A2" s="476" t="s">
        <v>291</v>
      </c>
      <c r="B2" s="475"/>
      <c r="C2" s="475"/>
      <c r="D2" s="475"/>
      <c r="E2" s="475"/>
      <c r="F2" s="475"/>
    </row>
    <row r="3" spans="1:9" ht="20.100000000000001" customHeight="1">
      <c r="A3" s="474"/>
      <c r="B3" s="473"/>
      <c r="C3" s="473"/>
      <c r="D3" s="473"/>
      <c r="E3" s="473"/>
      <c r="F3" s="473"/>
    </row>
    <row r="4" spans="1:9" ht="20.100000000000001" customHeight="1">
      <c r="A4" s="156"/>
      <c r="B4" s="156"/>
      <c r="C4" s="471" t="s">
        <v>0</v>
      </c>
      <c r="D4" s="471" t="s">
        <v>129</v>
      </c>
      <c r="E4" s="879" t="s">
        <v>488</v>
      </c>
      <c r="F4" s="879"/>
    </row>
    <row r="5" spans="1:9" ht="20.100000000000001" customHeight="1">
      <c r="A5" s="467"/>
      <c r="B5" s="467"/>
      <c r="C5" s="470" t="s">
        <v>179</v>
      </c>
      <c r="D5" s="470" t="s">
        <v>178</v>
      </c>
      <c r="E5" s="470" t="s">
        <v>328</v>
      </c>
      <c r="F5" s="470" t="s">
        <v>397</v>
      </c>
    </row>
    <row r="6" spans="1:9" ht="20.100000000000001" customHeight="1">
      <c r="A6" s="467"/>
      <c r="B6" s="467"/>
      <c r="C6" s="468" t="s">
        <v>497</v>
      </c>
      <c r="D6" s="468" t="s">
        <v>497</v>
      </c>
      <c r="E6" s="468" t="s">
        <v>497</v>
      </c>
      <c r="F6" s="468" t="s">
        <v>497</v>
      </c>
    </row>
    <row r="7" spans="1:9" ht="20.100000000000001" customHeight="1">
      <c r="A7" s="467"/>
      <c r="B7" s="467"/>
      <c r="C7" s="466"/>
      <c r="D7" s="466"/>
      <c r="E7" s="465"/>
      <c r="F7" s="465"/>
      <c r="H7" s="141"/>
      <c r="I7" s="141"/>
    </row>
    <row r="8" spans="1:9" ht="20.100000000000001" customHeight="1">
      <c r="A8" s="459" t="s">
        <v>538</v>
      </c>
      <c r="B8" s="458"/>
      <c r="C8" s="463"/>
      <c r="D8" s="463"/>
      <c r="E8" s="462"/>
      <c r="F8" s="462"/>
      <c r="G8" s="443"/>
      <c r="H8" s="140"/>
      <c r="I8" s="140"/>
    </row>
    <row r="9" spans="1:9" ht="20.100000000000001" customHeight="1">
      <c r="A9" s="456" t="s">
        <v>46</v>
      </c>
      <c r="B9" s="450"/>
      <c r="C9" s="455">
        <v>1237050.693164387</v>
      </c>
      <c r="D9" s="455">
        <v>1258614.9952165361</v>
      </c>
      <c r="E9" s="454">
        <v>110.83803492979992</v>
      </c>
      <c r="F9" s="454">
        <v>110.49677906665754</v>
      </c>
      <c r="G9" s="443"/>
      <c r="H9" s="140"/>
      <c r="I9" s="140"/>
    </row>
    <row r="10" spans="1:9" ht="20.100000000000001" customHeight="1">
      <c r="A10" s="451" t="s">
        <v>209</v>
      </c>
      <c r="B10" s="450"/>
      <c r="C10" s="455"/>
      <c r="D10" s="455"/>
      <c r="E10" s="447"/>
      <c r="F10" s="447"/>
      <c r="G10" s="443"/>
      <c r="H10" s="140"/>
      <c r="I10" s="140"/>
    </row>
    <row r="11" spans="1:9" ht="20.100000000000001" customHeight="1">
      <c r="A11" s="450"/>
      <c r="B11" s="450" t="s">
        <v>208</v>
      </c>
      <c r="C11" s="448">
        <v>1232668.3631627869</v>
      </c>
      <c r="D11" s="448">
        <v>1253740.0516328865</v>
      </c>
      <c r="E11" s="447">
        <v>110.84989434761292</v>
      </c>
      <c r="F11" s="447">
        <v>110.48414972533693</v>
      </c>
      <c r="G11" s="443"/>
      <c r="H11" s="140"/>
      <c r="I11" s="140"/>
    </row>
    <row r="12" spans="1:9" ht="20.100000000000001" customHeight="1">
      <c r="A12" s="450"/>
      <c r="B12" s="450" t="s">
        <v>207</v>
      </c>
      <c r="C12" s="448">
        <v>4382.3300015999994</v>
      </c>
      <c r="D12" s="448">
        <v>4874.9435836498214</v>
      </c>
      <c r="E12" s="447">
        <v>107.60000000000001</v>
      </c>
      <c r="F12" s="447">
        <v>113.84355849712328</v>
      </c>
      <c r="G12" s="443"/>
      <c r="H12" s="140"/>
      <c r="I12" s="140"/>
    </row>
    <row r="13" spans="1:9" ht="20.100000000000001" customHeight="1">
      <c r="A13" s="451" t="s">
        <v>206</v>
      </c>
      <c r="B13" s="450"/>
      <c r="C13" s="460"/>
      <c r="D13" s="460"/>
      <c r="E13" s="454"/>
      <c r="F13" s="454"/>
      <c r="G13" s="443"/>
      <c r="H13" s="140"/>
      <c r="I13" s="140"/>
    </row>
    <row r="14" spans="1:9" ht="20.100000000000001" customHeight="1">
      <c r="A14" s="449"/>
      <c r="B14" s="449" t="s">
        <v>205</v>
      </c>
      <c r="C14" s="448">
        <v>2052.3000000000002</v>
      </c>
      <c r="D14" s="448">
        <v>2192.3000000000002</v>
      </c>
      <c r="E14" s="447">
        <v>93.899999999999991</v>
      </c>
      <c r="F14" s="447">
        <v>92.554094555171474</v>
      </c>
      <c r="G14" s="443"/>
      <c r="H14" s="140"/>
      <c r="I14" s="140"/>
    </row>
    <row r="15" spans="1:9" ht="20.100000000000001" customHeight="1">
      <c r="A15" s="449"/>
      <c r="B15" s="449" t="s">
        <v>204</v>
      </c>
      <c r="C15" s="448">
        <v>1949.6</v>
      </c>
      <c r="D15" s="448">
        <v>1871.5724199466963</v>
      </c>
      <c r="E15" s="447">
        <v>108.08809751214683</v>
      </c>
      <c r="F15" s="447">
        <v>102.38311087490581</v>
      </c>
      <c r="G15" s="443"/>
      <c r="H15" s="140"/>
      <c r="I15" s="140"/>
    </row>
    <row r="16" spans="1:9" ht="20.100000000000001" customHeight="1">
      <c r="A16" s="449"/>
      <c r="B16" s="449" t="s">
        <v>536</v>
      </c>
      <c r="C16" s="448">
        <v>51595.219128124823</v>
      </c>
      <c r="D16" s="448">
        <v>49993.835946479143</v>
      </c>
      <c r="E16" s="447">
        <v>109.90868005684425</v>
      </c>
      <c r="F16" s="447">
        <v>104.29753612538397</v>
      </c>
      <c r="G16" s="443"/>
    </row>
    <row r="17" spans="1:7" ht="20.100000000000001" customHeight="1">
      <c r="A17" s="449"/>
      <c r="B17" s="449" t="s">
        <v>203</v>
      </c>
      <c r="C17" s="448">
        <v>1168506.9425972113</v>
      </c>
      <c r="D17" s="448">
        <v>1190771.2128389105</v>
      </c>
      <c r="E17" s="447">
        <v>110.93200727109512</v>
      </c>
      <c r="F17" s="447">
        <v>110.86860913044711</v>
      </c>
      <c r="G17" s="443"/>
    </row>
    <row r="18" spans="1:7" ht="20.100000000000001" customHeight="1">
      <c r="A18" s="449"/>
      <c r="B18" s="449" t="s">
        <v>202</v>
      </c>
      <c r="C18" s="448">
        <v>12946.7</v>
      </c>
      <c r="D18" s="448">
        <v>13786.074011199998</v>
      </c>
      <c r="E18" s="447">
        <v>109.70438514044318</v>
      </c>
      <c r="F18" s="447">
        <v>107.01347220770241</v>
      </c>
      <c r="G18" s="443"/>
    </row>
    <row r="19" spans="1:7" ht="20.100000000000001" customHeight="1">
      <c r="A19" s="459" t="s">
        <v>537</v>
      </c>
      <c r="B19" s="458"/>
      <c r="C19" s="457"/>
      <c r="D19" s="457"/>
      <c r="E19" s="447"/>
      <c r="F19" s="447"/>
      <c r="G19" s="443"/>
    </row>
    <row r="20" spans="1:7" ht="20.100000000000001" customHeight="1">
      <c r="A20" s="456" t="s">
        <v>46</v>
      </c>
      <c r="B20" s="450"/>
      <c r="C20" s="455">
        <v>55789.409002296336</v>
      </c>
      <c r="D20" s="455">
        <v>57843.6</v>
      </c>
      <c r="E20" s="454">
        <v>110.18030221571493</v>
      </c>
      <c r="F20" s="454">
        <v>108.81155087627053</v>
      </c>
      <c r="G20" s="443"/>
    </row>
    <row r="21" spans="1:7" ht="20.100000000000001" customHeight="1">
      <c r="A21" s="451" t="s">
        <v>209</v>
      </c>
      <c r="B21" s="450"/>
      <c r="C21" s="453"/>
      <c r="D21" s="453"/>
      <c r="E21" s="452"/>
      <c r="F21" s="452"/>
      <c r="G21" s="443"/>
    </row>
    <row r="22" spans="1:7" ht="20.100000000000001" customHeight="1">
      <c r="A22" s="450"/>
      <c r="B22" s="450" t="s">
        <v>208</v>
      </c>
      <c r="C22" s="448">
        <v>43746.166454099759</v>
      </c>
      <c r="D22" s="448">
        <v>44467.041462643567</v>
      </c>
      <c r="E22" s="447">
        <v>111.14878617847303</v>
      </c>
      <c r="F22" s="447">
        <v>107.49049726478165</v>
      </c>
      <c r="G22" s="443"/>
    </row>
    <row r="23" spans="1:7" ht="20.100000000000001" customHeight="1">
      <c r="A23" s="450"/>
      <c r="B23" s="450" t="s">
        <v>207</v>
      </c>
      <c r="C23" s="448">
        <v>12043.242548196573</v>
      </c>
      <c r="D23" s="448">
        <v>13376.639828965122</v>
      </c>
      <c r="E23" s="447">
        <v>106.80000000000001</v>
      </c>
      <c r="F23" s="447">
        <v>113.44636317095672</v>
      </c>
      <c r="G23" s="443"/>
    </row>
    <row r="24" spans="1:7" ht="20.100000000000001" customHeight="1">
      <c r="A24" s="451" t="s">
        <v>206</v>
      </c>
      <c r="B24" s="450"/>
      <c r="C24" s="448"/>
      <c r="D24" s="448"/>
      <c r="E24" s="447"/>
      <c r="F24" s="447"/>
      <c r="G24" s="443"/>
    </row>
    <row r="25" spans="1:7" ht="20.100000000000001" customHeight="1">
      <c r="A25" s="449"/>
      <c r="B25" s="449" t="s">
        <v>205</v>
      </c>
      <c r="C25" s="448">
        <v>920.1</v>
      </c>
      <c r="D25" s="448">
        <v>850.19999999999993</v>
      </c>
      <c r="E25" s="447">
        <v>95.199999999999989</v>
      </c>
      <c r="F25" s="447">
        <v>89.159358819316864</v>
      </c>
      <c r="G25" s="443"/>
    </row>
    <row r="26" spans="1:7" ht="20.100000000000001" customHeight="1">
      <c r="A26" s="449"/>
      <c r="B26" s="449" t="s">
        <v>204</v>
      </c>
      <c r="C26" s="448">
        <v>116.11407107296293</v>
      </c>
      <c r="D26" s="448">
        <v>110.9436149288677</v>
      </c>
      <c r="E26" s="447">
        <v>109.13138426282086</v>
      </c>
      <c r="F26" s="447">
        <v>100.94476200458307</v>
      </c>
      <c r="G26" s="443"/>
    </row>
    <row r="27" spans="1:7" ht="20.100000000000001" customHeight="1">
      <c r="A27" s="449"/>
      <c r="B27" s="449" t="s">
        <v>536</v>
      </c>
      <c r="C27" s="448">
        <v>997.10952603743044</v>
      </c>
      <c r="D27" s="448">
        <v>982.3808475216083</v>
      </c>
      <c r="E27" s="447">
        <v>107</v>
      </c>
      <c r="F27" s="447">
        <v>105.99725953527965</v>
      </c>
      <c r="G27" s="443"/>
    </row>
    <row r="28" spans="1:7" ht="20.100000000000001" customHeight="1">
      <c r="A28" s="449"/>
      <c r="B28" s="449" t="s">
        <v>203</v>
      </c>
      <c r="C28" s="448">
        <v>39046.619253854849</v>
      </c>
      <c r="D28" s="448">
        <v>39987.9383449452</v>
      </c>
      <c r="E28" s="447">
        <v>110.4</v>
      </c>
      <c r="F28" s="447">
        <v>110.20252866593152</v>
      </c>
      <c r="G28" s="443"/>
    </row>
    <row r="29" spans="1:7" ht="20.100000000000001" customHeight="1">
      <c r="A29" s="449"/>
      <c r="B29" s="449" t="s">
        <v>202</v>
      </c>
      <c r="C29" s="448">
        <v>14709.466151331097</v>
      </c>
      <c r="D29" s="448">
        <v>15912.218484212997</v>
      </c>
      <c r="E29" s="447">
        <v>110.91801696707245</v>
      </c>
      <c r="F29" s="447">
        <v>106.91277740229563</v>
      </c>
      <c r="G29" s="443"/>
    </row>
    <row r="30" spans="1:7" ht="20.100000000000001" customHeight="1">
      <c r="A30" s="446"/>
      <c r="B30" s="446"/>
      <c r="C30" s="445"/>
      <c r="D30" s="445"/>
      <c r="E30" s="444"/>
      <c r="F30" s="444"/>
      <c r="G30" s="443"/>
    </row>
    <row r="31" spans="1:7" ht="15" customHeight="1">
      <c r="A31" s="441"/>
      <c r="B31" s="441"/>
      <c r="C31" s="441"/>
      <c r="D31" s="442"/>
      <c r="E31" s="442"/>
      <c r="F31" s="442"/>
      <c r="G31" s="443"/>
    </row>
    <row r="32" spans="1:7" ht="15" customHeight="1">
      <c r="A32" s="441"/>
      <c r="B32" s="441"/>
      <c r="C32" s="441"/>
      <c r="D32" s="442"/>
      <c r="E32" s="442"/>
      <c r="F32" s="442"/>
      <c r="G32" s="443"/>
    </row>
    <row r="33" spans="1:7" ht="15" customHeight="1">
      <c r="A33" s="441"/>
      <c r="B33" s="441"/>
      <c r="C33" s="441"/>
      <c r="D33" s="442"/>
      <c r="E33" s="442"/>
      <c r="F33" s="442"/>
      <c r="G33" s="443"/>
    </row>
    <row r="34" spans="1:7" ht="15" customHeight="1">
      <c r="A34" s="441"/>
      <c r="B34" s="441"/>
      <c r="C34" s="441"/>
      <c r="D34" s="442"/>
      <c r="E34" s="442"/>
      <c r="F34" s="442"/>
      <c r="G34" s="443"/>
    </row>
    <row r="35" spans="1:7" ht="15" customHeight="1">
      <c r="A35" s="441"/>
      <c r="B35" s="441"/>
      <c r="C35" s="441"/>
      <c r="D35" s="442"/>
      <c r="E35" s="442"/>
      <c r="F35" s="442"/>
      <c r="G35" s="443"/>
    </row>
    <row r="36" spans="1:7" ht="15" customHeight="1">
      <c r="A36" s="441"/>
      <c r="B36" s="441"/>
      <c r="C36" s="441"/>
      <c r="D36" s="442"/>
      <c r="E36" s="442"/>
      <c r="F36" s="442"/>
      <c r="G36" s="443"/>
    </row>
    <row r="37" spans="1:7" ht="15" customHeight="1">
      <c r="A37" s="441"/>
      <c r="B37" s="441"/>
      <c r="C37" s="441"/>
      <c r="D37" s="442"/>
      <c r="E37" s="442"/>
      <c r="F37" s="442"/>
      <c r="G37" s="443"/>
    </row>
    <row r="38" spans="1:7" ht="15" customHeight="1">
      <c r="A38" s="441"/>
      <c r="B38" s="441"/>
      <c r="C38" s="441"/>
      <c r="D38" s="442"/>
      <c r="E38" s="442"/>
      <c r="F38" s="442"/>
      <c r="G38" s="443"/>
    </row>
    <row r="39" spans="1:7" ht="15" customHeight="1">
      <c r="A39" s="441"/>
      <c r="B39" s="441"/>
      <c r="C39" s="441"/>
      <c r="D39" s="442"/>
      <c r="E39" s="442"/>
      <c r="F39" s="442"/>
      <c r="G39" s="443"/>
    </row>
    <row r="40" spans="1:7" ht="15" customHeight="1">
      <c r="A40" s="441"/>
      <c r="B40" s="441"/>
      <c r="C40" s="441"/>
      <c r="D40" s="442"/>
      <c r="E40" s="442"/>
      <c r="F40" s="442"/>
      <c r="G40" s="443"/>
    </row>
    <row r="41" spans="1:7" ht="15" customHeight="1">
      <c r="A41" s="441"/>
      <c r="B41" s="441"/>
      <c r="C41" s="441"/>
      <c r="D41" s="442"/>
      <c r="E41" s="442"/>
      <c r="F41" s="442"/>
      <c r="G41" s="443"/>
    </row>
    <row r="42" spans="1:7" ht="15" customHeight="1">
      <c r="A42" s="441"/>
      <c r="B42" s="441"/>
      <c r="C42" s="441"/>
      <c r="D42" s="442"/>
      <c r="E42" s="442"/>
      <c r="F42" s="442"/>
      <c r="G42" s="443"/>
    </row>
    <row r="43" spans="1:7" ht="15" customHeight="1">
      <c r="A43" s="441"/>
      <c r="B43" s="441"/>
      <c r="C43" s="441"/>
      <c r="D43" s="442"/>
      <c r="E43" s="442"/>
      <c r="F43" s="442"/>
      <c r="G43" s="443"/>
    </row>
    <row r="44" spans="1:7" ht="15" customHeight="1">
      <c r="A44" s="441"/>
      <c r="B44" s="441"/>
      <c r="C44" s="441"/>
      <c r="D44" s="442"/>
      <c r="E44" s="442"/>
      <c r="F44" s="442"/>
      <c r="G44" s="443"/>
    </row>
    <row r="45" spans="1:7" ht="15" customHeight="1">
      <c r="A45" s="441"/>
      <c r="B45" s="441"/>
      <c r="C45" s="441"/>
      <c r="D45" s="442"/>
      <c r="E45" s="442"/>
      <c r="F45" s="442"/>
      <c r="G45" s="443"/>
    </row>
    <row r="46" spans="1:7" ht="15" customHeight="1">
      <c r="A46" s="441"/>
      <c r="B46" s="441"/>
      <c r="C46" s="441"/>
      <c r="D46" s="442"/>
      <c r="E46" s="442"/>
      <c r="F46" s="442"/>
      <c r="G46" s="443"/>
    </row>
    <row r="47" spans="1:7" ht="15" customHeight="1">
      <c r="A47" s="441"/>
      <c r="B47" s="441"/>
      <c r="C47" s="441"/>
      <c r="D47" s="442"/>
      <c r="E47" s="442"/>
      <c r="F47" s="442"/>
      <c r="G47" s="443"/>
    </row>
    <row r="48" spans="1:7" ht="15" customHeight="1">
      <c r="A48" s="441"/>
      <c r="B48" s="441"/>
      <c r="C48" s="441"/>
      <c r="D48" s="442"/>
      <c r="E48" s="442"/>
      <c r="F48" s="442"/>
      <c r="G48" s="443"/>
    </row>
    <row r="49" spans="1:7" ht="15" customHeight="1">
      <c r="A49" s="441"/>
      <c r="B49" s="441"/>
      <c r="C49" s="441"/>
      <c r="D49" s="442"/>
      <c r="E49" s="442"/>
      <c r="F49" s="442"/>
      <c r="G49" s="443"/>
    </row>
    <row r="50" spans="1:7" ht="15" customHeight="1">
      <c r="A50" s="441"/>
      <c r="B50" s="441"/>
      <c r="C50" s="441"/>
      <c r="D50" s="442"/>
      <c r="E50" s="442"/>
      <c r="F50" s="442"/>
      <c r="G50" s="443"/>
    </row>
    <row r="51" spans="1:7" ht="15" customHeight="1">
      <c r="A51" s="441"/>
      <c r="B51" s="441"/>
      <c r="C51" s="441"/>
      <c r="D51" s="442"/>
      <c r="E51" s="442"/>
      <c r="F51" s="442"/>
      <c r="G51" s="443"/>
    </row>
    <row r="52" spans="1:7" ht="15" customHeight="1">
      <c r="A52" s="441"/>
      <c r="B52" s="441"/>
      <c r="C52" s="441"/>
      <c r="D52" s="442"/>
      <c r="E52" s="442"/>
      <c r="F52" s="442"/>
      <c r="G52" s="443"/>
    </row>
    <row r="53" spans="1:7" ht="15" customHeight="1">
      <c r="A53" s="441"/>
      <c r="B53" s="441"/>
      <c r="C53" s="441"/>
      <c r="D53" s="442"/>
      <c r="E53" s="442"/>
      <c r="F53" s="442"/>
      <c r="G53" s="443"/>
    </row>
    <row r="54" spans="1:7" ht="15" customHeight="1">
      <c r="A54" s="441"/>
      <c r="B54" s="441"/>
      <c r="C54" s="441"/>
      <c r="D54" s="442"/>
      <c r="E54" s="442"/>
      <c r="F54" s="442"/>
      <c r="G54" s="443"/>
    </row>
    <row r="55" spans="1:7" ht="15" customHeight="1">
      <c r="A55" s="441"/>
      <c r="B55" s="441"/>
      <c r="C55" s="441"/>
      <c r="D55" s="442"/>
      <c r="E55" s="442"/>
      <c r="F55" s="442"/>
      <c r="G55" s="443"/>
    </row>
    <row r="56" spans="1:7" ht="15" customHeight="1">
      <c r="A56" s="441"/>
      <c r="B56" s="441"/>
      <c r="C56" s="441"/>
      <c r="D56" s="442"/>
      <c r="E56" s="442"/>
      <c r="F56" s="442"/>
      <c r="G56" s="443"/>
    </row>
    <row r="57" spans="1:7" ht="15" customHeight="1">
      <c r="A57" s="441"/>
      <c r="B57" s="441"/>
      <c r="C57" s="441"/>
      <c r="D57" s="442"/>
      <c r="E57" s="442"/>
      <c r="F57" s="442"/>
      <c r="G57" s="443"/>
    </row>
    <row r="58" spans="1:7" ht="15" customHeight="1">
      <c r="A58" s="441"/>
      <c r="B58" s="441"/>
      <c r="C58" s="441"/>
      <c r="D58" s="442"/>
      <c r="E58" s="442"/>
      <c r="F58" s="442"/>
      <c r="G58" s="443"/>
    </row>
    <row r="59" spans="1:7" ht="15.75">
      <c r="A59" s="441"/>
      <c r="B59" s="441"/>
      <c r="C59" s="441"/>
      <c r="D59" s="442"/>
      <c r="E59" s="442"/>
      <c r="F59" s="442"/>
    </row>
    <row r="60" spans="1:7" ht="15.75">
      <c r="A60" s="441"/>
      <c r="B60" s="441"/>
      <c r="C60" s="441"/>
      <c r="D60" s="442"/>
      <c r="E60" s="442"/>
      <c r="F60" s="442"/>
    </row>
    <row r="61" spans="1:7" ht="15.75">
      <c r="A61" s="441"/>
      <c r="B61" s="441"/>
      <c r="C61" s="441"/>
      <c r="D61" s="442"/>
      <c r="E61" s="442"/>
      <c r="F61" s="442"/>
    </row>
    <row r="62" spans="1:7" ht="15.75">
      <c r="A62" s="441"/>
      <c r="B62" s="441"/>
      <c r="C62" s="441"/>
      <c r="D62" s="442"/>
      <c r="E62" s="442"/>
      <c r="F62" s="442"/>
    </row>
    <row r="63" spans="1:7" ht="15.75">
      <c r="A63" s="441"/>
      <c r="B63" s="441"/>
      <c r="C63" s="441"/>
      <c r="D63" s="442"/>
      <c r="E63" s="442"/>
      <c r="F63" s="442"/>
    </row>
    <row r="64" spans="1:7" ht="15.75">
      <c r="A64" s="441"/>
      <c r="B64" s="441"/>
      <c r="C64" s="441"/>
      <c r="D64" s="442"/>
      <c r="E64" s="442"/>
      <c r="F64" s="442"/>
    </row>
    <row r="65" spans="1:6" ht="15.75">
      <c r="A65" s="441"/>
      <c r="B65" s="441"/>
      <c r="C65" s="441"/>
      <c r="D65" s="442"/>
      <c r="E65" s="442"/>
      <c r="F65" s="442"/>
    </row>
    <row r="66" spans="1:6" ht="15.75">
      <c r="A66" s="441"/>
      <c r="B66" s="441"/>
      <c r="C66" s="441"/>
      <c r="D66" s="442"/>
      <c r="E66" s="442"/>
      <c r="F66" s="442"/>
    </row>
    <row r="67" spans="1:6" ht="15.75">
      <c r="A67" s="441"/>
      <c r="B67" s="441"/>
      <c r="C67" s="441"/>
      <c r="D67" s="442"/>
      <c r="E67" s="442"/>
      <c r="F67" s="442"/>
    </row>
    <row r="68" spans="1:6" ht="15.75">
      <c r="A68" s="441"/>
      <c r="B68" s="441"/>
      <c r="C68" s="441"/>
      <c r="D68" s="442"/>
      <c r="E68" s="442"/>
      <c r="F68" s="442"/>
    </row>
    <row r="69" spans="1:6" ht="15.75">
      <c r="A69" s="441"/>
      <c r="B69" s="441"/>
      <c r="C69" s="441"/>
      <c r="D69" s="442"/>
      <c r="E69" s="442"/>
      <c r="F69" s="442"/>
    </row>
    <row r="70" spans="1:6" ht="15.75">
      <c r="A70" s="441"/>
      <c r="B70" s="441"/>
      <c r="C70" s="441"/>
      <c r="D70" s="442"/>
      <c r="E70" s="442"/>
      <c r="F70" s="442"/>
    </row>
    <row r="71" spans="1:6" ht="15.75">
      <c r="A71" s="441"/>
      <c r="B71" s="441"/>
      <c r="C71" s="441"/>
      <c r="D71" s="442"/>
      <c r="E71" s="442"/>
      <c r="F71" s="442"/>
    </row>
    <row r="72" spans="1:6" ht="15.75">
      <c r="A72" s="441"/>
      <c r="B72" s="441"/>
      <c r="C72" s="441"/>
      <c r="D72" s="442"/>
      <c r="E72" s="442"/>
      <c r="F72" s="442"/>
    </row>
    <row r="73" spans="1:6" ht="15.75">
      <c r="A73" s="441"/>
      <c r="B73" s="441"/>
      <c r="C73" s="441"/>
      <c r="D73" s="442"/>
      <c r="E73" s="442"/>
      <c r="F73" s="442"/>
    </row>
    <row r="74" spans="1:6" ht="15.75">
      <c r="A74" s="441"/>
      <c r="B74" s="441"/>
      <c r="C74" s="441"/>
      <c r="D74" s="442"/>
      <c r="E74" s="442"/>
      <c r="F74" s="442"/>
    </row>
    <row r="75" spans="1:6" ht="15.75">
      <c r="A75" s="441"/>
      <c r="B75" s="441"/>
      <c r="C75" s="441"/>
      <c r="D75" s="442"/>
      <c r="E75" s="442"/>
      <c r="F75" s="442"/>
    </row>
    <row r="76" spans="1:6" ht="15.75">
      <c r="A76" s="441"/>
      <c r="B76" s="441"/>
      <c r="C76" s="441"/>
      <c r="D76" s="442"/>
      <c r="E76" s="442"/>
      <c r="F76" s="442"/>
    </row>
    <row r="77" spans="1:6" ht="15.75">
      <c r="A77" s="441"/>
      <c r="B77" s="441"/>
      <c r="C77" s="441"/>
      <c r="D77" s="442"/>
      <c r="E77" s="442"/>
      <c r="F77" s="442"/>
    </row>
    <row r="78" spans="1:6" ht="15.75">
      <c r="A78" s="441"/>
      <c r="B78" s="441"/>
      <c r="C78" s="441"/>
      <c r="D78" s="442"/>
      <c r="E78" s="442"/>
      <c r="F78" s="442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77"/>
  <sheetViews>
    <sheetView workbookViewId="0">
      <selection activeCell="K13" sqref="K13"/>
    </sheetView>
  </sheetViews>
  <sheetFormatPr defaultRowHeight="12.75"/>
  <cols>
    <col min="1" max="1" width="1.33203125" style="479" customWidth="1"/>
    <col min="2" max="2" width="23.109375" style="479" customWidth="1"/>
    <col min="3" max="3" width="7.44140625" style="479" customWidth="1"/>
    <col min="4" max="4" width="8.44140625" style="479" customWidth="1"/>
    <col min="5" max="7" width="9.44140625" style="479" customWidth="1"/>
    <col min="8" max="16384" width="8.88671875" style="479"/>
  </cols>
  <sheetData>
    <row r="1" spans="1:7" ht="20.100000000000001" customHeight="1">
      <c r="A1" s="478" t="s">
        <v>668</v>
      </c>
      <c r="B1" s="477"/>
      <c r="C1" s="477"/>
      <c r="D1" s="477"/>
      <c r="E1" s="477"/>
      <c r="F1" s="477"/>
      <c r="G1" s="477"/>
    </row>
    <row r="2" spans="1:7" ht="20.100000000000001" customHeight="1">
      <c r="A2" s="476" t="s">
        <v>291</v>
      </c>
      <c r="B2" s="475"/>
      <c r="C2" s="475"/>
      <c r="D2" s="475"/>
      <c r="E2" s="475"/>
      <c r="F2" s="475"/>
      <c r="G2" s="475"/>
    </row>
    <row r="3" spans="1:7" ht="20.100000000000001" customHeight="1">
      <c r="A3" s="474"/>
      <c r="B3" s="473"/>
      <c r="C3" s="473"/>
      <c r="D3" s="473"/>
      <c r="E3" s="473"/>
      <c r="F3" s="473"/>
      <c r="G3" s="472"/>
    </row>
    <row r="4" spans="1:7" ht="20.100000000000001" customHeight="1">
      <c r="A4" s="156"/>
      <c r="B4" s="156"/>
      <c r="C4" s="471" t="s">
        <v>129</v>
      </c>
      <c r="D4" s="471" t="s">
        <v>129</v>
      </c>
      <c r="E4" s="471" t="s">
        <v>85</v>
      </c>
      <c r="F4" s="471" t="s">
        <v>85</v>
      </c>
      <c r="G4" s="471" t="s">
        <v>84</v>
      </c>
    </row>
    <row r="5" spans="1:7" ht="20.100000000000001" customHeight="1">
      <c r="A5" s="467"/>
      <c r="B5" s="467"/>
      <c r="C5" s="470" t="s">
        <v>126</v>
      </c>
      <c r="D5" s="470" t="s">
        <v>125</v>
      </c>
      <c r="E5" s="470" t="s">
        <v>542</v>
      </c>
      <c r="F5" s="470" t="s">
        <v>542</v>
      </c>
      <c r="G5" s="470" t="s">
        <v>542</v>
      </c>
    </row>
    <row r="6" spans="1:7" ht="20.100000000000001" customHeight="1">
      <c r="A6" s="467"/>
      <c r="B6" s="467"/>
      <c r="C6" s="469" t="s">
        <v>124</v>
      </c>
      <c r="D6" s="469" t="s">
        <v>124</v>
      </c>
      <c r="E6" s="469" t="s">
        <v>541</v>
      </c>
      <c r="F6" s="469" t="s">
        <v>195</v>
      </c>
      <c r="G6" s="469" t="s">
        <v>195</v>
      </c>
    </row>
    <row r="7" spans="1:7" ht="20.100000000000001" customHeight="1">
      <c r="A7" s="467"/>
      <c r="B7" s="467"/>
      <c r="C7" s="468">
        <v>2019</v>
      </c>
      <c r="D7" s="468">
        <v>2019</v>
      </c>
      <c r="E7" s="468" t="s">
        <v>540</v>
      </c>
      <c r="F7" s="468" t="s">
        <v>539</v>
      </c>
      <c r="G7" s="468" t="s">
        <v>539</v>
      </c>
    </row>
    <row r="8" spans="1:7" ht="20.100000000000001" customHeight="1">
      <c r="A8" s="467"/>
      <c r="B8" s="467"/>
      <c r="C8" s="466"/>
      <c r="D8" s="466"/>
      <c r="E8" s="465"/>
      <c r="F8" s="465"/>
      <c r="G8" s="464"/>
    </row>
    <row r="9" spans="1:7" ht="20.100000000000001" customHeight="1">
      <c r="A9" s="459" t="s">
        <v>544</v>
      </c>
      <c r="B9" s="458"/>
      <c r="C9" s="457"/>
      <c r="D9" s="457"/>
      <c r="E9" s="481"/>
      <c r="F9" s="481"/>
      <c r="G9" s="481"/>
    </row>
    <row r="10" spans="1:7" ht="20.100000000000001" customHeight="1">
      <c r="A10" s="456" t="s">
        <v>46</v>
      </c>
      <c r="B10" s="450"/>
      <c r="C10" s="455">
        <v>138199.20746163913</v>
      </c>
      <c r="D10" s="455">
        <v>823051.18959465949</v>
      </c>
      <c r="E10" s="495">
        <v>100.73865738088763</v>
      </c>
      <c r="F10" s="495">
        <v>108.80124994165945</v>
      </c>
      <c r="G10" s="495">
        <v>108.53278616577551</v>
      </c>
    </row>
    <row r="11" spans="1:7" ht="20.100000000000001" customHeight="1">
      <c r="A11" s="456" t="s">
        <v>209</v>
      </c>
      <c r="B11" s="450"/>
      <c r="C11" s="455"/>
      <c r="D11" s="455"/>
      <c r="E11" s="495"/>
      <c r="F11" s="495"/>
      <c r="G11" s="495"/>
    </row>
    <row r="12" spans="1:7" ht="20.100000000000001" customHeight="1">
      <c r="A12" s="450"/>
      <c r="B12" s="450" t="s">
        <v>208</v>
      </c>
      <c r="C12" s="448">
        <v>135394.72165666698</v>
      </c>
      <c r="D12" s="448">
        <v>806551.4</v>
      </c>
      <c r="E12" s="496">
        <v>100.72709582198426</v>
      </c>
      <c r="F12" s="496">
        <v>108.96599394402209</v>
      </c>
      <c r="G12" s="496">
        <v>108.65903261864942</v>
      </c>
    </row>
    <row r="13" spans="1:7" ht="20.100000000000001" customHeight="1">
      <c r="A13" s="450"/>
      <c r="B13" s="450" t="s">
        <v>207</v>
      </c>
      <c r="C13" s="448">
        <v>2804.4858049721502</v>
      </c>
      <c r="D13" s="448">
        <v>16499.841051415344</v>
      </c>
      <c r="E13" s="496">
        <v>101.29999999999998</v>
      </c>
      <c r="F13" s="496">
        <v>101.4</v>
      </c>
      <c r="G13" s="496">
        <v>102.69999999999999</v>
      </c>
    </row>
    <row r="14" spans="1:7" ht="20.100000000000001" customHeight="1">
      <c r="A14" s="456" t="s">
        <v>206</v>
      </c>
      <c r="B14" s="450"/>
      <c r="C14" s="448"/>
      <c r="D14" s="448"/>
      <c r="E14" s="496"/>
      <c r="F14" s="496"/>
      <c r="G14" s="496"/>
    </row>
    <row r="15" spans="1:7" ht="20.100000000000001" customHeight="1">
      <c r="A15" s="449"/>
      <c r="B15" s="449" t="s">
        <v>205</v>
      </c>
      <c r="C15" s="448">
        <v>417.40000000000003</v>
      </c>
      <c r="D15" s="448">
        <v>2586.1</v>
      </c>
      <c r="E15" s="496">
        <v>86.2</v>
      </c>
      <c r="F15" s="496">
        <v>87.7</v>
      </c>
      <c r="G15" s="496">
        <v>89.600000000000009</v>
      </c>
    </row>
    <row r="16" spans="1:7" ht="20.100000000000001" customHeight="1">
      <c r="A16" s="449"/>
      <c r="B16" s="449" t="s">
        <v>204</v>
      </c>
      <c r="C16" s="448">
        <v>6712.2068200898466</v>
      </c>
      <c r="D16" s="448">
        <v>39885.349371595905</v>
      </c>
      <c r="E16" s="496">
        <v>101</v>
      </c>
      <c r="F16" s="496">
        <v>105.4</v>
      </c>
      <c r="G16" s="496">
        <v>105.05171012020018</v>
      </c>
    </row>
    <row r="17" spans="1:7" ht="20.100000000000001" customHeight="1">
      <c r="A17" s="449"/>
      <c r="B17" s="449" t="s">
        <v>536</v>
      </c>
      <c r="C17" s="448">
        <v>25080.5</v>
      </c>
      <c r="D17" s="448">
        <v>147821.5761380278</v>
      </c>
      <c r="E17" s="496">
        <v>101.1</v>
      </c>
      <c r="F17" s="496">
        <v>104.89999999999999</v>
      </c>
      <c r="G17" s="496">
        <v>105.07056827886923</v>
      </c>
    </row>
    <row r="18" spans="1:7" ht="20.100000000000001" customHeight="1">
      <c r="A18" s="449"/>
      <c r="B18" s="449" t="s">
        <v>203</v>
      </c>
      <c r="C18" s="448">
        <v>105945.48627771105</v>
      </c>
      <c r="D18" s="448">
        <v>632546.81288503576</v>
      </c>
      <c r="E18" s="496">
        <v>100.69999999999999</v>
      </c>
      <c r="F18" s="496">
        <v>110.1</v>
      </c>
      <c r="G18" s="496">
        <v>109.7</v>
      </c>
    </row>
    <row r="19" spans="1:7" ht="20.100000000000001" customHeight="1">
      <c r="A19" s="449"/>
      <c r="B19" s="449" t="s">
        <v>202</v>
      </c>
      <c r="C19" s="448">
        <v>43.551200000000001</v>
      </c>
      <c r="D19" s="448">
        <v>211.35120000000001</v>
      </c>
      <c r="E19" s="496">
        <v>111.1</v>
      </c>
      <c r="F19" s="496">
        <v>108.89999999999999</v>
      </c>
      <c r="G19" s="496">
        <v>113.19999999999999</v>
      </c>
    </row>
    <row r="20" spans="1:7" ht="20.100000000000001" customHeight="1">
      <c r="A20" s="459" t="s">
        <v>543</v>
      </c>
      <c r="B20" s="458"/>
      <c r="C20" s="448"/>
      <c r="D20" s="448"/>
      <c r="E20" s="496"/>
      <c r="F20" s="496"/>
      <c r="G20" s="496"/>
    </row>
    <row r="21" spans="1:7" ht="20.100000000000001" customHeight="1">
      <c r="A21" s="456" t="s">
        <v>46</v>
      </c>
      <c r="B21" s="450"/>
      <c r="C21" s="455">
        <v>26488.618199981338</v>
      </c>
      <c r="D21" s="455">
        <v>156700.20722228015</v>
      </c>
      <c r="E21" s="495">
        <v>101.13379739608528</v>
      </c>
      <c r="F21" s="495">
        <v>106.55540142410946</v>
      </c>
      <c r="G21" s="495">
        <v>107.07974645493393</v>
      </c>
    </row>
    <row r="22" spans="1:7" ht="20.100000000000001" customHeight="1">
      <c r="A22" s="456" t="s">
        <v>209</v>
      </c>
      <c r="B22" s="450"/>
      <c r="C22" s="448"/>
      <c r="D22" s="448"/>
      <c r="E22" s="496"/>
      <c r="F22" s="496"/>
      <c r="G22" s="496"/>
    </row>
    <row r="23" spans="1:7" ht="20.100000000000001" customHeight="1">
      <c r="A23" s="450"/>
      <c r="B23" s="450" t="s">
        <v>208</v>
      </c>
      <c r="C23" s="448">
        <v>14766.824135391724</v>
      </c>
      <c r="D23" s="448">
        <v>88143.7917371082</v>
      </c>
      <c r="E23" s="496">
        <v>100.84498443874644</v>
      </c>
      <c r="F23" s="496">
        <v>110.3788380827891</v>
      </c>
      <c r="G23" s="496">
        <v>110.21638802943457</v>
      </c>
    </row>
    <row r="24" spans="1:7" ht="20.100000000000001" customHeight="1">
      <c r="A24" s="450"/>
      <c r="B24" s="450" t="s">
        <v>207</v>
      </c>
      <c r="C24" s="448">
        <v>11721.794064589614</v>
      </c>
      <c r="D24" s="448">
        <v>68556.415485171936</v>
      </c>
      <c r="E24" s="496">
        <v>101.49999999999999</v>
      </c>
      <c r="F24" s="496">
        <v>102.1</v>
      </c>
      <c r="G24" s="496">
        <v>103.3</v>
      </c>
    </row>
    <row r="25" spans="1:7" ht="20.100000000000001" customHeight="1">
      <c r="A25" s="456" t="s">
        <v>206</v>
      </c>
      <c r="B25" s="450"/>
      <c r="C25" s="448"/>
      <c r="D25" s="448"/>
      <c r="E25" s="496"/>
      <c r="F25" s="496"/>
      <c r="G25" s="496"/>
    </row>
    <row r="26" spans="1:7" ht="20.100000000000001" customHeight="1">
      <c r="A26" s="449"/>
      <c r="B26" s="449" t="s">
        <v>205</v>
      </c>
      <c r="C26" s="448">
        <v>317.89999999999998</v>
      </c>
      <c r="D26" s="448">
        <v>1773.7</v>
      </c>
      <c r="E26" s="496">
        <v>91.5</v>
      </c>
      <c r="F26" s="496">
        <v>90.600000000000009</v>
      </c>
      <c r="G26" s="496">
        <v>90.3</v>
      </c>
    </row>
    <row r="27" spans="1:7" ht="20.100000000000001" customHeight="1">
      <c r="A27" s="449"/>
      <c r="B27" s="449" t="s">
        <v>204</v>
      </c>
      <c r="C27" s="448">
        <v>13749.983160764494</v>
      </c>
      <c r="D27" s="448">
        <v>81178.871077608477</v>
      </c>
      <c r="E27" s="496">
        <v>101.2</v>
      </c>
      <c r="F27" s="496">
        <v>105.87013705500136</v>
      </c>
      <c r="G27" s="496">
        <v>106.69999999999999</v>
      </c>
    </row>
    <row r="28" spans="1:7" ht="20.100000000000001" customHeight="1">
      <c r="A28" s="449"/>
      <c r="B28" s="449" t="s">
        <v>536</v>
      </c>
      <c r="C28" s="448">
        <v>5218.6755992110575</v>
      </c>
      <c r="D28" s="448">
        <v>30959.4</v>
      </c>
      <c r="E28" s="496">
        <v>101.29999999999998</v>
      </c>
      <c r="F28" s="496">
        <v>105.2</v>
      </c>
      <c r="G28" s="496">
        <v>105.4</v>
      </c>
    </row>
    <row r="29" spans="1:7" ht="20.100000000000001" customHeight="1">
      <c r="A29" s="449"/>
      <c r="B29" s="449" t="s">
        <v>203</v>
      </c>
      <c r="C29" s="448">
        <v>7089.6036713733038</v>
      </c>
      <c r="D29" s="448">
        <v>42252.192155397941</v>
      </c>
      <c r="E29" s="496">
        <v>101.2</v>
      </c>
      <c r="F29" s="496">
        <v>109.80000000000001</v>
      </c>
      <c r="G29" s="496">
        <v>109.89999999999999</v>
      </c>
    </row>
    <row r="30" spans="1:7" ht="20.100000000000001" customHeight="1">
      <c r="A30" s="449"/>
      <c r="B30" s="449" t="s">
        <v>202</v>
      </c>
      <c r="C30" s="448">
        <v>112.4</v>
      </c>
      <c r="D30" s="448">
        <v>535.97639154863987</v>
      </c>
      <c r="E30" s="496">
        <v>112.40450097847359</v>
      </c>
      <c r="F30" s="496">
        <v>109.2</v>
      </c>
      <c r="G30" s="496">
        <v>112.9</v>
      </c>
    </row>
    <row r="31" spans="1:7" ht="20.100000000000001" customHeight="1">
      <c r="A31" s="480"/>
      <c r="B31" s="480"/>
      <c r="C31" s="453"/>
      <c r="D31" s="453"/>
      <c r="E31" s="453"/>
      <c r="F31" s="453"/>
      <c r="G31" s="453"/>
    </row>
    <row r="32" spans="1:7" ht="20.100000000000001" customHeight="1">
      <c r="A32" s="480"/>
      <c r="B32" s="480"/>
      <c r="C32" s="480"/>
      <c r="D32" s="480"/>
      <c r="E32" s="480"/>
      <c r="F32" s="480"/>
      <c r="G32" s="480"/>
    </row>
    <row r="33" spans="1:7" ht="20.100000000000001" customHeight="1">
      <c r="A33" s="480"/>
      <c r="B33" s="480"/>
      <c r="C33" s="480"/>
      <c r="D33" s="480"/>
      <c r="E33" s="480"/>
      <c r="F33" s="480"/>
      <c r="G33" s="480"/>
    </row>
    <row r="34" spans="1:7" ht="20.100000000000001" customHeight="1">
      <c r="A34" s="480"/>
      <c r="B34" s="480"/>
      <c r="C34" s="480"/>
      <c r="D34" s="480"/>
      <c r="E34" s="480"/>
      <c r="F34" s="480"/>
      <c r="G34" s="480"/>
    </row>
    <row r="35" spans="1:7" ht="20.100000000000001" customHeight="1">
      <c r="A35" s="480"/>
      <c r="B35" s="480"/>
      <c r="C35" s="480"/>
      <c r="D35" s="480"/>
      <c r="E35" s="480"/>
      <c r="F35" s="480"/>
      <c r="G35" s="480"/>
    </row>
    <row r="36" spans="1:7">
      <c r="A36" s="480"/>
      <c r="B36" s="480"/>
      <c r="C36" s="480"/>
      <c r="D36" s="480"/>
      <c r="E36" s="480"/>
      <c r="F36" s="480"/>
      <c r="G36" s="480"/>
    </row>
    <row r="37" spans="1:7">
      <c r="A37" s="480"/>
      <c r="B37" s="480"/>
      <c r="C37" s="480"/>
      <c r="D37" s="480"/>
      <c r="E37" s="480"/>
      <c r="F37" s="480"/>
      <c r="G37" s="480"/>
    </row>
    <row r="38" spans="1:7">
      <c r="A38" s="480"/>
      <c r="B38" s="480"/>
      <c r="C38" s="480"/>
      <c r="D38" s="480"/>
      <c r="E38" s="480"/>
      <c r="F38" s="480"/>
      <c r="G38" s="480"/>
    </row>
    <row r="39" spans="1:7">
      <c r="A39" s="480"/>
      <c r="B39" s="480"/>
      <c r="C39" s="480"/>
      <c r="D39" s="480"/>
      <c r="E39" s="480"/>
      <c r="F39" s="480"/>
      <c r="G39" s="480"/>
    </row>
    <row r="40" spans="1:7">
      <c r="A40" s="480"/>
      <c r="B40" s="480"/>
      <c r="C40" s="480"/>
      <c r="D40" s="480"/>
      <c r="E40" s="480"/>
      <c r="F40" s="480"/>
      <c r="G40" s="480"/>
    </row>
    <row r="41" spans="1:7">
      <c r="A41" s="480"/>
      <c r="B41" s="480"/>
      <c r="C41" s="480"/>
      <c r="D41" s="480"/>
      <c r="E41" s="480"/>
      <c r="F41" s="480"/>
      <c r="G41" s="480"/>
    </row>
    <row r="42" spans="1:7">
      <c r="A42" s="480"/>
      <c r="B42" s="480"/>
      <c r="C42" s="480"/>
      <c r="D42" s="480"/>
      <c r="E42" s="480"/>
      <c r="F42" s="480"/>
      <c r="G42" s="480"/>
    </row>
    <row r="43" spans="1:7">
      <c r="A43" s="480"/>
      <c r="B43" s="480"/>
      <c r="C43" s="480"/>
      <c r="D43" s="480"/>
      <c r="E43" s="480"/>
      <c r="F43" s="480"/>
      <c r="G43" s="480"/>
    </row>
    <row r="44" spans="1:7">
      <c r="A44" s="480"/>
      <c r="B44" s="480"/>
      <c r="C44" s="480"/>
      <c r="D44" s="480"/>
      <c r="E44" s="480"/>
      <c r="F44" s="480"/>
      <c r="G44" s="480"/>
    </row>
    <row r="45" spans="1:7">
      <c r="A45" s="480"/>
      <c r="B45" s="480"/>
      <c r="C45" s="480"/>
      <c r="D45" s="480"/>
      <c r="E45" s="480"/>
      <c r="F45" s="480"/>
      <c r="G45" s="480"/>
    </row>
    <row r="46" spans="1:7">
      <c r="A46" s="480"/>
      <c r="B46" s="480"/>
      <c r="C46" s="480"/>
      <c r="D46" s="480"/>
      <c r="E46" s="480"/>
      <c r="F46" s="480"/>
      <c r="G46" s="480"/>
    </row>
    <row r="47" spans="1:7">
      <c r="A47" s="480"/>
      <c r="B47" s="480"/>
      <c r="C47" s="480"/>
      <c r="D47" s="480"/>
      <c r="E47" s="480"/>
      <c r="F47" s="480"/>
      <c r="G47" s="480"/>
    </row>
    <row r="48" spans="1:7">
      <c r="A48" s="480"/>
      <c r="B48" s="480"/>
      <c r="C48" s="480"/>
      <c r="D48" s="480"/>
      <c r="E48" s="480"/>
      <c r="F48" s="480"/>
      <c r="G48" s="480"/>
    </row>
    <row r="49" spans="1:7" ht="15">
      <c r="A49" s="441"/>
      <c r="B49" s="441"/>
      <c r="C49" s="441"/>
      <c r="D49" s="442"/>
      <c r="E49" s="442"/>
      <c r="F49" s="442"/>
      <c r="G49" s="441"/>
    </row>
    <row r="50" spans="1:7" ht="15">
      <c r="A50" s="441"/>
      <c r="B50" s="441"/>
      <c r="C50" s="441"/>
      <c r="D50" s="442"/>
      <c r="E50" s="442"/>
      <c r="F50" s="442"/>
      <c r="G50" s="441"/>
    </row>
    <row r="51" spans="1:7" ht="15">
      <c r="A51" s="441"/>
      <c r="B51" s="441"/>
      <c r="C51" s="441"/>
      <c r="D51" s="442"/>
      <c r="E51" s="442"/>
      <c r="F51" s="442"/>
      <c r="G51" s="441"/>
    </row>
    <row r="52" spans="1:7" ht="15">
      <c r="A52" s="441"/>
      <c r="B52" s="441"/>
      <c r="C52" s="441"/>
      <c r="D52" s="442"/>
      <c r="E52" s="442"/>
      <c r="F52" s="442"/>
      <c r="G52" s="441"/>
    </row>
    <row r="53" spans="1:7" ht="15">
      <c r="A53" s="441"/>
      <c r="B53" s="441"/>
      <c r="C53" s="441"/>
      <c r="D53" s="442"/>
      <c r="E53" s="442"/>
      <c r="F53" s="442"/>
      <c r="G53" s="441"/>
    </row>
    <row r="54" spans="1:7" ht="15">
      <c r="A54" s="441"/>
      <c r="B54" s="441"/>
      <c r="C54" s="441"/>
      <c r="D54" s="442"/>
      <c r="E54" s="442"/>
      <c r="F54" s="442"/>
      <c r="G54" s="441"/>
    </row>
    <row r="55" spans="1:7" ht="15">
      <c r="A55" s="441"/>
      <c r="B55" s="441"/>
      <c r="C55" s="441"/>
      <c r="D55" s="442"/>
      <c r="E55" s="442"/>
      <c r="F55" s="442"/>
      <c r="G55" s="441"/>
    </row>
    <row r="56" spans="1:7" ht="15">
      <c r="A56" s="441"/>
      <c r="B56" s="441"/>
      <c r="C56" s="441"/>
      <c r="D56" s="442"/>
      <c r="E56" s="442"/>
      <c r="F56" s="442"/>
      <c r="G56" s="441"/>
    </row>
    <row r="57" spans="1:7" ht="15">
      <c r="A57" s="441"/>
      <c r="B57" s="441"/>
      <c r="C57" s="441"/>
      <c r="D57" s="442"/>
      <c r="E57" s="442"/>
      <c r="F57" s="442"/>
      <c r="G57" s="441"/>
    </row>
    <row r="58" spans="1:7" ht="15">
      <c r="A58" s="441"/>
      <c r="B58" s="441"/>
      <c r="C58" s="441"/>
      <c r="D58" s="442"/>
      <c r="E58" s="442"/>
      <c r="F58" s="442"/>
      <c r="G58" s="441"/>
    </row>
    <row r="59" spans="1:7" ht="15">
      <c r="A59" s="441"/>
      <c r="B59" s="441"/>
      <c r="C59" s="441"/>
      <c r="D59" s="442"/>
      <c r="E59" s="442"/>
      <c r="F59" s="442"/>
      <c r="G59" s="441"/>
    </row>
    <row r="60" spans="1:7" ht="15">
      <c r="A60" s="441"/>
      <c r="B60" s="441"/>
      <c r="C60" s="441"/>
      <c r="D60" s="442"/>
      <c r="E60" s="442"/>
      <c r="F60" s="442"/>
      <c r="G60" s="441"/>
    </row>
    <row r="61" spans="1:7" ht="15">
      <c r="A61" s="441"/>
      <c r="B61" s="441"/>
      <c r="C61" s="441"/>
      <c r="D61" s="442"/>
      <c r="E61" s="442"/>
      <c r="F61" s="442"/>
      <c r="G61" s="441"/>
    </row>
    <row r="62" spans="1:7" ht="15">
      <c r="A62" s="441"/>
      <c r="B62" s="441"/>
      <c r="C62" s="441"/>
      <c r="D62" s="442"/>
      <c r="E62" s="442"/>
      <c r="F62" s="442"/>
      <c r="G62" s="441"/>
    </row>
    <row r="63" spans="1:7" ht="15">
      <c r="A63" s="441"/>
      <c r="B63" s="441"/>
      <c r="C63" s="441"/>
      <c r="D63" s="442"/>
      <c r="E63" s="442"/>
      <c r="F63" s="442"/>
      <c r="G63" s="441"/>
    </row>
    <row r="64" spans="1:7" ht="15">
      <c r="A64" s="441"/>
      <c r="B64" s="441"/>
      <c r="C64" s="441"/>
      <c r="D64" s="442"/>
      <c r="E64" s="442"/>
      <c r="F64" s="442"/>
      <c r="G64" s="441"/>
    </row>
    <row r="65" spans="1:7" ht="15">
      <c r="A65" s="441"/>
      <c r="B65" s="441"/>
      <c r="C65" s="441"/>
      <c r="D65" s="442"/>
      <c r="E65" s="442"/>
      <c r="F65" s="442"/>
      <c r="G65" s="441"/>
    </row>
    <row r="66" spans="1:7" ht="15">
      <c r="A66" s="441"/>
      <c r="B66" s="441"/>
      <c r="C66" s="441"/>
      <c r="D66" s="442"/>
      <c r="E66" s="442"/>
      <c r="F66" s="442"/>
      <c r="G66" s="441"/>
    </row>
    <row r="67" spans="1:7" ht="15">
      <c r="A67" s="441"/>
      <c r="B67" s="441"/>
      <c r="C67" s="441"/>
      <c r="D67" s="442"/>
      <c r="E67" s="442"/>
      <c r="F67" s="442"/>
      <c r="G67" s="441"/>
    </row>
    <row r="68" spans="1:7" ht="15">
      <c r="A68" s="441"/>
      <c r="B68" s="441"/>
      <c r="C68" s="441"/>
      <c r="D68" s="442"/>
      <c r="E68" s="442"/>
      <c r="F68" s="442"/>
      <c r="G68" s="441"/>
    </row>
    <row r="69" spans="1:7" ht="15">
      <c r="A69" s="441"/>
      <c r="B69" s="441"/>
      <c r="C69" s="441"/>
      <c r="D69" s="442"/>
      <c r="E69" s="442"/>
      <c r="F69" s="442"/>
      <c r="G69" s="441"/>
    </row>
    <row r="70" spans="1:7" ht="15">
      <c r="A70" s="441"/>
      <c r="B70" s="441"/>
      <c r="C70" s="441"/>
      <c r="D70" s="442"/>
      <c r="E70" s="442"/>
      <c r="F70" s="442"/>
      <c r="G70" s="441"/>
    </row>
    <row r="71" spans="1:7" ht="15">
      <c r="A71" s="441"/>
      <c r="B71" s="441"/>
      <c r="C71" s="441"/>
      <c r="D71" s="442"/>
      <c r="E71" s="442"/>
      <c r="F71" s="442"/>
      <c r="G71" s="441"/>
    </row>
    <row r="72" spans="1:7" ht="15">
      <c r="A72" s="441"/>
      <c r="B72" s="441"/>
      <c r="C72" s="441"/>
      <c r="D72" s="442"/>
      <c r="E72" s="442"/>
      <c r="F72" s="442"/>
      <c r="G72" s="441"/>
    </row>
    <row r="73" spans="1:7" ht="15">
      <c r="A73" s="441"/>
      <c r="B73" s="441"/>
      <c r="C73" s="441"/>
      <c r="D73" s="442"/>
      <c r="E73" s="442"/>
      <c r="F73" s="442"/>
      <c r="G73" s="441"/>
    </row>
    <row r="74" spans="1:7" ht="15">
      <c r="A74" s="441"/>
      <c r="B74" s="441"/>
      <c r="C74" s="441"/>
      <c r="D74" s="442"/>
      <c r="E74" s="442"/>
      <c r="F74" s="442"/>
      <c r="G74" s="441"/>
    </row>
    <row r="75" spans="1:7" ht="15">
      <c r="A75" s="441"/>
      <c r="B75" s="441"/>
      <c r="C75" s="441"/>
      <c r="D75" s="442"/>
      <c r="E75" s="442"/>
      <c r="F75" s="442"/>
      <c r="G75" s="441"/>
    </row>
    <row r="76" spans="1:7" ht="15">
      <c r="A76" s="441"/>
      <c r="B76" s="441"/>
      <c r="C76" s="441"/>
      <c r="D76" s="442"/>
      <c r="E76" s="442"/>
      <c r="F76" s="442"/>
      <c r="G76" s="441"/>
    </row>
    <row r="77" spans="1:7" ht="15">
      <c r="A77" s="441"/>
      <c r="B77" s="441"/>
      <c r="C77" s="441"/>
      <c r="D77" s="442"/>
      <c r="E77" s="442"/>
      <c r="F77" s="442"/>
      <c r="G77" s="441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F77"/>
  <sheetViews>
    <sheetView workbookViewId="0">
      <selection activeCell="K13" sqref="K13"/>
    </sheetView>
  </sheetViews>
  <sheetFormatPr defaultRowHeight="12.75"/>
  <cols>
    <col min="1" max="1" width="1.33203125" style="479" customWidth="1"/>
    <col min="2" max="2" width="28.5546875" style="479" customWidth="1"/>
    <col min="3" max="4" width="8.88671875" style="479" customWidth="1"/>
    <col min="5" max="6" width="10.33203125" style="479" customWidth="1"/>
    <col min="7" max="16384" width="8.88671875" style="479"/>
  </cols>
  <sheetData>
    <row r="1" spans="1:6" ht="20.100000000000001" customHeight="1">
      <c r="A1" s="478" t="s">
        <v>669</v>
      </c>
      <c r="B1" s="477"/>
      <c r="C1" s="477"/>
      <c r="D1" s="477"/>
      <c r="E1" s="477"/>
      <c r="F1" s="477"/>
    </row>
    <row r="2" spans="1:6" ht="20.100000000000001" customHeight="1">
      <c r="A2" s="476" t="s">
        <v>291</v>
      </c>
      <c r="B2" s="475"/>
      <c r="C2" s="475"/>
      <c r="D2" s="475"/>
      <c r="E2" s="475"/>
      <c r="F2" s="475"/>
    </row>
    <row r="3" spans="1:6" ht="20.100000000000001" customHeight="1">
      <c r="A3" s="474"/>
      <c r="B3" s="473"/>
      <c r="C3" s="473"/>
      <c r="D3" s="473"/>
      <c r="E3" s="473"/>
      <c r="F3" s="473"/>
    </row>
    <row r="4" spans="1:6" ht="20.100000000000001" customHeight="1">
      <c r="A4" s="156"/>
      <c r="B4" s="156"/>
      <c r="C4" s="471" t="s">
        <v>0</v>
      </c>
      <c r="D4" s="471" t="s">
        <v>129</v>
      </c>
      <c r="E4" s="879" t="s">
        <v>488</v>
      </c>
      <c r="F4" s="879"/>
    </row>
    <row r="5" spans="1:6" ht="20.100000000000001" customHeight="1">
      <c r="A5" s="467"/>
      <c r="B5" s="467"/>
      <c r="C5" s="470" t="s">
        <v>179</v>
      </c>
      <c r="D5" s="470" t="s">
        <v>178</v>
      </c>
      <c r="E5" s="470" t="s">
        <v>328</v>
      </c>
      <c r="F5" s="470" t="s">
        <v>397</v>
      </c>
    </row>
    <row r="6" spans="1:6" ht="20.100000000000001" customHeight="1">
      <c r="A6" s="467"/>
      <c r="B6" s="467"/>
      <c r="C6" s="468" t="s">
        <v>497</v>
      </c>
      <c r="D6" s="468" t="s">
        <v>497</v>
      </c>
      <c r="E6" s="468" t="s">
        <v>497</v>
      </c>
      <c r="F6" s="468" t="s">
        <v>497</v>
      </c>
    </row>
    <row r="7" spans="1:6" ht="20.100000000000001" customHeight="1">
      <c r="A7" s="467"/>
      <c r="B7" s="467"/>
      <c r="C7" s="466"/>
      <c r="D7" s="466"/>
      <c r="E7" s="465"/>
      <c r="F7" s="465"/>
    </row>
    <row r="8" spans="1:6" ht="20.100000000000001" customHeight="1">
      <c r="A8" s="467"/>
      <c r="B8" s="467"/>
      <c r="C8" s="466"/>
      <c r="D8" s="466"/>
      <c r="E8" s="465"/>
      <c r="F8" s="465"/>
    </row>
    <row r="9" spans="1:6" ht="20.100000000000001" customHeight="1">
      <c r="A9" s="459" t="s">
        <v>544</v>
      </c>
      <c r="B9" s="458"/>
      <c r="C9" s="457"/>
      <c r="D9" s="457"/>
      <c r="E9" s="481"/>
      <c r="F9" s="481"/>
    </row>
    <row r="10" spans="1:6" ht="20.100000000000001" customHeight="1">
      <c r="A10" s="456" t="s">
        <v>46</v>
      </c>
      <c r="B10" s="450"/>
      <c r="C10" s="455">
        <v>412204.49707699724</v>
      </c>
      <c r="D10" s="455">
        <v>410846.69251766225</v>
      </c>
      <c r="E10" s="454">
        <v>108.55770182476168</v>
      </c>
      <c r="F10" s="454">
        <v>108.50779965435629</v>
      </c>
    </row>
    <row r="11" spans="1:6" ht="20.100000000000001" customHeight="1">
      <c r="A11" s="456" t="s">
        <v>209</v>
      </c>
      <c r="B11" s="450"/>
      <c r="C11" s="455"/>
      <c r="D11" s="455"/>
      <c r="E11" s="454"/>
      <c r="F11" s="454"/>
    </row>
    <row r="12" spans="1:6" ht="20.100000000000001" customHeight="1">
      <c r="A12" s="450"/>
      <c r="B12" s="450" t="s">
        <v>208</v>
      </c>
      <c r="C12" s="448">
        <v>404016.01045514946</v>
      </c>
      <c r="D12" s="448">
        <v>402535.33808809472</v>
      </c>
      <c r="E12" s="447">
        <v>108.71090771193413</v>
      </c>
      <c r="F12" s="447">
        <v>108.60701646736042</v>
      </c>
    </row>
    <row r="13" spans="1:6" ht="20.100000000000001" customHeight="1">
      <c r="A13" s="450"/>
      <c r="B13" s="450" t="s">
        <v>207</v>
      </c>
      <c r="C13" s="448">
        <v>8188.4866218478073</v>
      </c>
      <c r="D13" s="448">
        <v>8311.3544295675365</v>
      </c>
      <c r="E13" s="447">
        <v>101.49999999999999</v>
      </c>
      <c r="F13" s="447">
        <v>103.91033555713594</v>
      </c>
    </row>
    <row r="14" spans="1:6" ht="20.100000000000001" customHeight="1">
      <c r="A14" s="456" t="s">
        <v>206</v>
      </c>
      <c r="B14" s="450"/>
      <c r="C14" s="448"/>
      <c r="D14" s="448"/>
      <c r="E14" s="447"/>
      <c r="F14" s="447"/>
    </row>
    <row r="15" spans="1:6" ht="20.100000000000001" customHeight="1">
      <c r="A15" s="449"/>
      <c r="B15" s="449" t="s">
        <v>205</v>
      </c>
      <c r="C15" s="448">
        <v>1260.2</v>
      </c>
      <c r="D15" s="448">
        <v>1325.8999999999999</v>
      </c>
      <c r="E15" s="447">
        <v>92.100000000000009</v>
      </c>
      <c r="F15" s="447">
        <v>87.346515032943145</v>
      </c>
    </row>
    <row r="16" spans="1:6" ht="20.100000000000001" customHeight="1">
      <c r="A16" s="449"/>
      <c r="B16" s="449" t="s">
        <v>204</v>
      </c>
      <c r="C16" s="448">
        <v>19921.28057376829</v>
      </c>
      <c r="D16" s="448">
        <v>19964.068797827615</v>
      </c>
      <c r="E16" s="447">
        <v>106.44039825999612</v>
      </c>
      <c r="F16" s="447">
        <v>103.70165310639068</v>
      </c>
    </row>
    <row r="17" spans="1:6" ht="20.100000000000001" customHeight="1">
      <c r="A17" s="449"/>
      <c r="B17" s="449" t="s">
        <v>536</v>
      </c>
      <c r="C17" s="448">
        <v>73395.570974192728</v>
      </c>
      <c r="D17" s="448">
        <v>74426.005163835071</v>
      </c>
      <c r="E17" s="447">
        <v>106.32480132852157</v>
      </c>
      <c r="F17" s="447">
        <v>103.86234574244068</v>
      </c>
    </row>
    <row r="18" spans="1:6" ht="20.100000000000001" customHeight="1">
      <c r="A18" s="449"/>
      <c r="B18" s="449" t="s">
        <v>203</v>
      </c>
      <c r="C18" s="448">
        <v>317533.44552903622</v>
      </c>
      <c r="D18" s="448">
        <v>315013.36735599954</v>
      </c>
      <c r="E18" s="447">
        <v>109.3</v>
      </c>
      <c r="F18" s="447">
        <v>110.10617388186073</v>
      </c>
    </row>
    <row r="19" spans="1:6" ht="20.100000000000001" customHeight="1">
      <c r="A19" s="449"/>
      <c r="B19" s="449" t="s">
        <v>202</v>
      </c>
      <c r="C19" s="448">
        <v>94</v>
      </c>
      <c r="D19" s="448">
        <v>117.3</v>
      </c>
      <c r="E19" s="447">
        <v>116.39999999999999</v>
      </c>
      <c r="F19" s="447">
        <v>110.76093194643009</v>
      </c>
    </row>
    <row r="20" spans="1:6" ht="20.100000000000001" customHeight="1">
      <c r="A20" s="459" t="s">
        <v>543</v>
      </c>
      <c r="B20" s="458"/>
      <c r="C20" s="448"/>
      <c r="D20" s="448"/>
      <c r="E20" s="447"/>
      <c r="F20" s="447"/>
    </row>
    <row r="21" spans="1:6" ht="20.100000000000001" customHeight="1">
      <c r="A21" s="456" t="s">
        <v>46</v>
      </c>
      <c r="B21" s="450"/>
      <c r="C21" s="455">
        <v>78166.061540480834</v>
      </c>
      <c r="D21" s="455">
        <v>78534.145681799317</v>
      </c>
      <c r="E21" s="454">
        <v>106.47567169880922</v>
      </c>
      <c r="F21" s="454">
        <v>107.68783475873759</v>
      </c>
    </row>
    <row r="22" spans="1:6" ht="20.100000000000001" customHeight="1">
      <c r="A22" s="456" t="s">
        <v>209</v>
      </c>
      <c r="B22" s="450"/>
      <c r="C22" s="448"/>
      <c r="D22" s="448"/>
      <c r="E22" s="447"/>
      <c r="F22" s="447"/>
    </row>
    <row r="23" spans="1:6" ht="20.100000000000001" customHeight="1">
      <c r="A23" s="450"/>
      <c r="B23" s="450" t="s">
        <v>208</v>
      </c>
      <c r="C23" s="448">
        <v>44280.366590090358</v>
      </c>
      <c r="D23" s="448">
        <v>43863.425147017857</v>
      </c>
      <c r="E23" s="447">
        <v>109.73274924184679</v>
      </c>
      <c r="F23" s="447">
        <v>110.70896752608425</v>
      </c>
    </row>
    <row r="24" spans="1:6" ht="20.100000000000001" customHeight="1">
      <c r="A24" s="450"/>
      <c r="B24" s="450" t="s">
        <v>207</v>
      </c>
      <c r="C24" s="448">
        <v>33885.694950390476</v>
      </c>
      <c r="D24" s="448">
        <v>34670.72053478146</v>
      </c>
      <c r="E24" s="447">
        <v>102.49999999999999</v>
      </c>
      <c r="F24" s="447">
        <v>104.09404577541113</v>
      </c>
    </row>
    <row r="25" spans="1:6" ht="20.100000000000001" customHeight="1">
      <c r="A25" s="456" t="s">
        <v>206</v>
      </c>
      <c r="B25" s="450"/>
      <c r="C25" s="448"/>
      <c r="D25" s="448"/>
      <c r="E25" s="447"/>
      <c r="F25" s="447"/>
    </row>
    <row r="26" spans="1:6" ht="20.100000000000001" customHeight="1">
      <c r="A26" s="449"/>
      <c r="B26" s="449" t="s">
        <v>205</v>
      </c>
      <c r="C26" s="448">
        <v>831.6</v>
      </c>
      <c r="D26" s="448">
        <v>942.1</v>
      </c>
      <c r="E26" s="447">
        <v>90.100000000000009</v>
      </c>
      <c r="F26" s="447">
        <v>90.477281012086266</v>
      </c>
    </row>
    <row r="27" spans="1:6" ht="20.100000000000001" customHeight="1">
      <c r="A27" s="449"/>
      <c r="B27" s="449" t="s">
        <v>204</v>
      </c>
      <c r="C27" s="448">
        <v>40416.118111564494</v>
      </c>
      <c r="D27" s="448">
        <v>40762.699999999997</v>
      </c>
      <c r="E27" s="447">
        <v>106</v>
      </c>
      <c r="F27" s="447">
        <v>107.40323524605984</v>
      </c>
    </row>
    <row r="28" spans="1:6" ht="20.100000000000001" customHeight="1">
      <c r="A28" s="449"/>
      <c r="B28" s="449" t="s">
        <v>536</v>
      </c>
      <c r="C28" s="448">
        <v>15447.667931130029</v>
      </c>
      <c r="D28" s="448">
        <v>15511.799666595081</v>
      </c>
      <c r="E28" s="447">
        <v>105.37311439710551</v>
      </c>
      <c r="F28" s="447">
        <v>105.42678808553534</v>
      </c>
    </row>
    <row r="29" spans="1:6" ht="20.100000000000001" customHeight="1">
      <c r="A29" s="449"/>
      <c r="B29" s="449" t="s">
        <v>203</v>
      </c>
      <c r="C29" s="448">
        <v>21234.583646030085</v>
      </c>
      <c r="D29" s="448">
        <v>21017.608509367856</v>
      </c>
      <c r="E29" s="447">
        <v>108.89999999999999</v>
      </c>
      <c r="F29" s="447">
        <v>110.9291489926364</v>
      </c>
    </row>
    <row r="30" spans="1:6" ht="20.100000000000001" customHeight="1">
      <c r="A30" s="449"/>
      <c r="B30" s="449" t="s">
        <v>202</v>
      </c>
      <c r="C30" s="448">
        <v>236.09185175622446</v>
      </c>
      <c r="D30" s="448">
        <v>299.88453979241541</v>
      </c>
      <c r="E30" s="447">
        <v>117.10000000000001</v>
      </c>
      <c r="F30" s="447">
        <v>109.79958370614172</v>
      </c>
    </row>
    <row r="31" spans="1:6" ht="20.100000000000001" customHeight="1">
      <c r="A31" s="480"/>
      <c r="B31" s="480"/>
      <c r="C31" s="453"/>
      <c r="D31" s="453"/>
      <c r="E31" s="453"/>
      <c r="F31" s="453"/>
    </row>
    <row r="32" spans="1:6" ht="20.100000000000001" customHeight="1">
      <c r="A32" s="480"/>
      <c r="B32" s="480"/>
      <c r="C32" s="480"/>
      <c r="D32" s="480"/>
      <c r="E32" s="480"/>
      <c r="F32" s="480"/>
    </row>
    <row r="33" spans="1:6" ht="20.100000000000001" customHeight="1">
      <c r="A33" s="480"/>
      <c r="B33" s="480"/>
      <c r="C33" s="480"/>
      <c r="D33" s="480"/>
      <c r="E33" s="480"/>
      <c r="F33" s="480"/>
    </row>
    <row r="34" spans="1:6" ht="20.100000000000001" customHeight="1">
      <c r="A34" s="480"/>
      <c r="B34" s="480"/>
      <c r="C34" s="480"/>
      <c r="D34" s="480"/>
      <c r="E34" s="480"/>
      <c r="F34" s="480"/>
    </row>
    <row r="35" spans="1:6" ht="20.100000000000001" customHeight="1">
      <c r="A35" s="480"/>
      <c r="B35" s="480"/>
      <c r="C35" s="480"/>
      <c r="D35" s="480"/>
      <c r="E35" s="480"/>
      <c r="F35" s="480"/>
    </row>
    <row r="36" spans="1:6">
      <c r="A36" s="480"/>
      <c r="B36" s="480"/>
      <c r="C36" s="480"/>
      <c r="D36" s="480"/>
      <c r="E36" s="480"/>
      <c r="F36" s="480"/>
    </row>
    <row r="37" spans="1:6">
      <c r="A37" s="480"/>
      <c r="B37" s="480"/>
      <c r="C37" s="480"/>
      <c r="D37" s="480"/>
      <c r="E37" s="480"/>
      <c r="F37" s="480"/>
    </row>
    <row r="38" spans="1:6">
      <c r="A38" s="480"/>
      <c r="B38" s="480"/>
      <c r="C38" s="480"/>
      <c r="D38" s="480"/>
      <c r="E38" s="480"/>
      <c r="F38" s="480"/>
    </row>
    <row r="39" spans="1:6">
      <c r="A39" s="480"/>
      <c r="B39" s="480"/>
      <c r="C39" s="480"/>
      <c r="D39" s="480"/>
      <c r="E39" s="480"/>
      <c r="F39" s="480"/>
    </row>
    <row r="40" spans="1:6">
      <c r="A40" s="480"/>
      <c r="B40" s="480"/>
      <c r="C40" s="480"/>
      <c r="D40" s="480"/>
      <c r="E40" s="480"/>
      <c r="F40" s="480"/>
    </row>
    <row r="41" spans="1:6">
      <c r="A41" s="480"/>
      <c r="B41" s="480"/>
      <c r="C41" s="480"/>
      <c r="D41" s="480"/>
      <c r="E41" s="480"/>
      <c r="F41" s="480"/>
    </row>
    <row r="42" spans="1:6">
      <c r="A42" s="480"/>
      <c r="B42" s="480"/>
      <c r="C42" s="480"/>
      <c r="D42" s="480"/>
      <c r="E42" s="480"/>
      <c r="F42" s="480"/>
    </row>
    <row r="43" spans="1:6">
      <c r="A43" s="480"/>
      <c r="B43" s="480"/>
      <c r="C43" s="480"/>
      <c r="D43" s="480"/>
      <c r="E43" s="480"/>
      <c r="F43" s="480"/>
    </row>
    <row r="44" spans="1:6">
      <c r="A44" s="480"/>
      <c r="B44" s="480"/>
      <c r="C44" s="480"/>
      <c r="D44" s="480"/>
      <c r="E44" s="480"/>
      <c r="F44" s="480"/>
    </row>
    <row r="45" spans="1:6">
      <c r="A45" s="480"/>
      <c r="B45" s="480"/>
      <c r="C45" s="480"/>
      <c r="D45" s="480"/>
      <c r="E45" s="480"/>
      <c r="F45" s="480"/>
    </row>
    <row r="46" spans="1:6">
      <c r="A46" s="480"/>
      <c r="B46" s="480"/>
      <c r="C46" s="480"/>
      <c r="D46" s="480"/>
      <c r="E46" s="480"/>
      <c r="F46" s="480"/>
    </row>
    <row r="47" spans="1:6">
      <c r="A47" s="480"/>
      <c r="B47" s="480"/>
      <c r="C47" s="480"/>
      <c r="D47" s="480"/>
      <c r="E47" s="480"/>
      <c r="F47" s="480"/>
    </row>
    <row r="48" spans="1:6">
      <c r="A48" s="480"/>
      <c r="B48" s="480"/>
      <c r="C48" s="480"/>
      <c r="D48" s="480"/>
      <c r="E48" s="480"/>
      <c r="F48" s="480"/>
    </row>
    <row r="49" spans="1:6" ht="15">
      <c r="A49" s="441"/>
      <c r="B49" s="441"/>
      <c r="C49" s="441"/>
      <c r="D49" s="442"/>
      <c r="E49" s="442"/>
      <c r="F49" s="442"/>
    </row>
    <row r="50" spans="1:6" ht="15">
      <c r="A50" s="441"/>
      <c r="B50" s="441"/>
      <c r="C50" s="441"/>
      <c r="D50" s="442"/>
      <c r="E50" s="442"/>
      <c r="F50" s="442"/>
    </row>
    <row r="51" spans="1:6" ht="15">
      <c r="A51" s="441"/>
      <c r="B51" s="441"/>
      <c r="C51" s="441"/>
      <c r="D51" s="442"/>
      <c r="E51" s="442"/>
      <c r="F51" s="442"/>
    </row>
    <row r="52" spans="1:6" ht="15">
      <c r="A52" s="441"/>
      <c r="B52" s="441"/>
      <c r="C52" s="441"/>
      <c r="D52" s="442"/>
      <c r="E52" s="442"/>
      <c r="F52" s="442"/>
    </row>
    <row r="53" spans="1:6" ht="15">
      <c r="A53" s="441"/>
      <c r="B53" s="441"/>
      <c r="C53" s="441"/>
      <c r="D53" s="442"/>
      <c r="E53" s="442"/>
      <c r="F53" s="442"/>
    </row>
    <row r="54" spans="1:6" ht="15">
      <c r="A54" s="441"/>
      <c r="B54" s="441"/>
      <c r="C54" s="441"/>
      <c r="D54" s="442"/>
      <c r="E54" s="442"/>
      <c r="F54" s="442"/>
    </row>
    <row r="55" spans="1:6" ht="15">
      <c r="A55" s="441"/>
      <c r="B55" s="441"/>
      <c r="C55" s="441"/>
      <c r="D55" s="442"/>
      <c r="E55" s="442"/>
      <c r="F55" s="442"/>
    </row>
    <row r="56" spans="1:6" ht="15">
      <c r="A56" s="441"/>
      <c r="B56" s="441"/>
      <c r="C56" s="441"/>
      <c r="D56" s="442"/>
      <c r="E56" s="442"/>
      <c r="F56" s="442"/>
    </row>
    <row r="57" spans="1:6" ht="15">
      <c r="A57" s="441"/>
      <c r="B57" s="441"/>
      <c r="C57" s="441"/>
      <c r="D57" s="442"/>
      <c r="E57" s="442"/>
      <c r="F57" s="442"/>
    </row>
    <row r="58" spans="1:6" ht="15">
      <c r="A58" s="441"/>
      <c r="B58" s="441"/>
      <c r="C58" s="441"/>
      <c r="D58" s="442"/>
      <c r="E58" s="442"/>
      <c r="F58" s="442"/>
    </row>
    <row r="59" spans="1:6" ht="15">
      <c r="A59" s="441"/>
      <c r="B59" s="441"/>
      <c r="C59" s="441"/>
      <c r="D59" s="442"/>
      <c r="E59" s="442"/>
      <c r="F59" s="442"/>
    </row>
    <row r="60" spans="1:6" ht="15">
      <c r="A60" s="441"/>
      <c r="B60" s="441"/>
      <c r="C60" s="441"/>
      <c r="D60" s="442"/>
      <c r="E60" s="442"/>
      <c r="F60" s="442"/>
    </row>
    <row r="61" spans="1:6" ht="15">
      <c r="A61" s="441"/>
      <c r="B61" s="441"/>
      <c r="C61" s="441"/>
      <c r="D61" s="442"/>
      <c r="E61" s="442"/>
      <c r="F61" s="442"/>
    </row>
    <row r="62" spans="1:6" ht="15">
      <c r="A62" s="441"/>
      <c r="B62" s="441"/>
      <c r="C62" s="441"/>
      <c r="D62" s="442"/>
      <c r="E62" s="442"/>
      <c r="F62" s="442"/>
    </row>
    <row r="63" spans="1:6" ht="15">
      <c r="A63" s="441"/>
      <c r="B63" s="441"/>
      <c r="C63" s="441"/>
      <c r="D63" s="442"/>
      <c r="E63" s="442"/>
      <c r="F63" s="442"/>
    </row>
    <row r="64" spans="1:6" ht="15">
      <c r="A64" s="441"/>
      <c r="B64" s="441"/>
      <c r="C64" s="441"/>
      <c r="D64" s="442"/>
      <c r="E64" s="442"/>
      <c r="F64" s="442"/>
    </row>
    <row r="65" spans="1:6" ht="15">
      <c r="A65" s="441"/>
      <c r="B65" s="441"/>
      <c r="C65" s="441"/>
      <c r="D65" s="442"/>
      <c r="E65" s="442"/>
      <c r="F65" s="442"/>
    </row>
    <row r="66" spans="1:6" ht="15">
      <c r="A66" s="441"/>
      <c r="B66" s="441"/>
      <c r="C66" s="441"/>
      <c r="D66" s="442"/>
      <c r="E66" s="442"/>
      <c r="F66" s="442"/>
    </row>
    <row r="67" spans="1:6" ht="15">
      <c r="A67" s="441"/>
      <c r="B67" s="441"/>
      <c r="C67" s="441"/>
      <c r="D67" s="442"/>
      <c r="E67" s="442"/>
      <c r="F67" s="442"/>
    </row>
    <row r="68" spans="1:6" ht="15">
      <c r="A68" s="441"/>
      <c r="B68" s="441"/>
      <c r="C68" s="441"/>
      <c r="D68" s="442"/>
      <c r="E68" s="442"/>
      <c r="F68" s="442"/>
    </row>
    <row r="69" spans="1:6" ht="15">
      <c r="A69" s="441"/>
      <c r="B69" s="441"/>
      <c r="C69" s="441"/>
      <c r="D69" s="442"/>
      <c r="E69" s="442"/>
      <c r="F69" s="442"/>
    </row>
    <row r="70" spans="1:6" ht="15">
      <c r="A70" s="441"/>
      <c r="B70" s="441"/>
      <c r="C70" s="441"/>
      <c r="D70" s="442"/>
      <c r="E70" s="442"/>
      <c r="F70" s="442"/>
    </row>
    <row r="71" spans="1:6" ht="15">
      <c r="A71" s="441"/>
      <c r="B71" s="441"/>
      <c r="C71" s="441"/>
      <c r="D71" s="442"/>
      <c r="E71" s="442"/>
      <c r="F71" s="442"/>
    </row>
    <row r="72" spans="1:6" ht="15">
      <c r="A72" s="441"/>
      <c r="B72" s="441"/>
      <c r="C72" s="441"/>
      <c r="D72" s="442"/>
      <c r="E72" s="442"/>
      <c r="F72" s="442"/>
    </row>
    <row r="73" spans="1:6" ht="15">
      <c r="A73" s="441"/>
      <c r="B73" s="441"/>
      <c r="C73" s="441"/>
      <c r="D73" s="442"/>
      <c r="E73" s="442"/>
      <c r="F73" s="442"/>
    </row>
    <row r="74" spans="1:6" ht="15">
      <c r="A74" s="441"/>
      <c r="B74" s="441"/>
      <c r="C74" s="441"/>
      <c r="D74" s="442"/>
      <c r="E74" s="442"/>
      <c r="F74" s="442"/>
    </row>
    <row r="75" spans="1:6" ht="15">
      <c r="A75" s="441"/>
      <c r="B75" s="441"/>
      <c r="C75" s="441"/>
      <c r="D75" s="442"/>
      <c r="E75" s="442"/>
      <c r="F75" s="442"/>
    </row>
    <row r="76" spans="1:6" ht="15">
      <c r="A76" s="441"/>
      <c r="B76" s="441"/>
      <c r="C76" s="441"/>
      <c r="D76" s="442"/>
      <c r="E76" s="442"/>
      <c r="F76" s="442"/>
    </row>
    <row r="77" spans="1:6" ht="15">
      <c r="A77" s="441"/>
      <c r="B77" s="441"/>
      <c r="C77" s="441"/>
      <c r="D77" s="442"/>
      <c r="E77" s="442"/>
      <c r="F77" s="442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55"/>
  <sheetViews>
    <sheetView workbookViewId="0">
      <selection activeCell="K13" sqref="K13"/>
    </sheetView>
  </sheetViews>
  <sheetFormatPr defaultColWidth="10.33203125" defaultRowHeight="12"/>
  <cols>
    <col min="1" max="1" width="2.33203125" style="317" customWidth="1"/>
    <col min="2" max="2" width="25.21875" style="317" customWidth="1"/>
    <col min="3" max="3" width="7.109375" style="317" customWidth="1"/>
    <col min="4" max="4" width="6.21875" style="317" customWidth="1"/>
    <col min="5" max="5" width="6.5546875" style="317" customWidth="1"/>
    <col min="6" max="6" width="0.77734375" style="317" customWidth="1"/>
    <col min="7" max="7" width="6.88671875" style="317" customWidth="1"/>
    <col min="8" max="8" width="6.77734375" style="317" customWidth="1"/>
    <col min="9" max="9" width="6.44140625" style="317" customWidth="1"/>
    <col min="10" max="12" width="10.33203125" style="317"/>
    <col min="13" max="13" width="1.5546875" style="317" customWidth="1"/>
    <col min="14" max="16384" width="10.33203125" style="317"/>
  </cols>
  <sheetData>
    <row r="1" spans="1:16" ht="18.75" customHeight="1">
      <c r="A1" s="1" t="s">
        <v>633</v>
      </c>
      <c r="B1" s="321"/>
      <c r="C1" s="321"/>
      <c r="D1" s="321"/>
      <c r="E1" s="321"/>
      <c r="F1" s="321"/>
      <c r="G1" s="321"/>
      <c r="H1" s="321"/>
      <c r="I1" s="321"/>
    </row>
    <row r="2" spans="1:16">
      <c r="B2" s="330"/>
      <c r="C2" s="330"/>
      <c r="D2" s="330"/>
      <c r="E2" s="330"/>
      <c r="F2" s="330"/>
      <c r="G2" s="330"/>
      <c r="H2" s="330"/>
      <c r="I2" s="330"/>
    </row>
    <row r="3" spans="1:16" ht="18.75" customHeight="1">
      <c r="B3" s="330"/>
      <c r="C3" s="330"/>
      <c r="D3" s="330"/>
      <c r="E3" s="330"/>
      <c r="F3" s="330"/>
      <c r="G3" s="330"/>
      <c r="H3" s="330"/>
      <c r="I3" s="330"/>
    </row>
    <row r="4" spans="1:16" ht="15.95" customHeight="1">
      <c r="A4" s="329"/>
      <c r="B4" s="328"/>
      <c r="C4" s="850" t="s">
        <v>0</v>
      </c>
      <c r="D4" s="851"/>
      <c r="E4" s="851"/>
      <c r="F4" s="328"/>
      <c r="G4" s="850" t="s">
        <v>483</v>
      </c>
      <c r="H4" s="851"/>
      <c r="I4" s="851"/>
    </row>
    <row r="5" spans="1:16" ht="15.95" customHeight="1">
      <c r="A5" s="326"/>
      <c r="B5" s="322"/>
      <c r="C5" s="852" t="s">
        <v>482</v>
      </c>
      <c r="D5" s="853"/>
      <c r="E5" s="853"/>
      <c r="F5" s="322"/>
      <c r="G5" s="852" t="s">
        <v>481</v>
      </c>
      <c r="H5" s="853"/>
      <c r="I5" s="853"/>
    </row>
    <row r="6" spans="1:16" ht="15.95" customHeight="1">
      <c r="A6" s="326"/>
      <c r="B6" s="322"/>
      <c r="C6" s="327" t="s">
        <v>1</v>
      </c>
      <c r="D6" s="854" t="s">
        <v>2</v>
      </c>
      <c r="E6" s="855"/>
      <c r="F6" s="322"/>
      <c r="G6" s="327" t="s">
        <v>1</v>
      </c>
      <c r="H6" s="854" t="s">
        <v>2</v>
      </c>
      <c r="I6" s="855"/>
    </row>
    <row r="7" spans="1:16" ht="27" customHeight="1">
      <c r="A7" s="326"/>
      <c r="B7" s="322"/>
      <c r="C7" s="324" t="s">
        <v>3</v>
      </c>
      <c r="D7" s="323" t="s">
        <v>54</v>
      </c>
      <c r="E7" s="323" t="s">
        <v>55</v>
      </c>
      <c r="F7" s="325"/>
      <c r="G7" s="324" t="s">
        <v>3</v>
      </c>
      <c r="H7" s="323" t="s">
        <v>54</v>
      </c>
      <c r="I7" s="323" t="s">
        <v>55</v>
      </c>
    </row>
    <row r="8" spans="1:16" ht="15.95" customHeight="1">
      <c r="B8" s="322"/>
      <c r="C8" s="322"/>
      <c r="D8" s="322"/>
      <c r="E8" s="322"/>
      <c r="F8" s="322"/>
      <c r="G8" s="322"/>
      <c r="H8" s="322"/>
      <c r="I8" s="322"/>
    </row>
    <row r="9" spans="1:16" ht="15.95" customHeight="1">
      <c r="A9" s="3" t="s">
        <v>4</v>
      </c>
      <c r="B9" s="4"/>
      <c r="C9" s="2"/>
      <c r="D9" s="5"/>
      <c r="E9" s="5"/>
      <c r="F9" s="5"/>
      <c r="G9" s="6"/>
      <c r="H9" s="6"/>
      <c r="I9" s="6"/>
    </row>
    <row r="10" spans="1:16" s="320" customFormat="1" ht="15.95" customHeight="1">
      <c r="A10" s="3" t="s">
        <v>5</v>
      </c>
      <c r="B10" s="7"/>
      <c r="C10" s="237">
        <v>22437.899999999998</v>
      </c>
      <c r="D10" s="8">
        <v>8630.9</v>
      </c>
      <c r="E10" s="8">
        <v>13806.999999999998</v>
      </c>
      <c r="F10" s="8"/>
      <c r="G10" s="238">
        <v>99.537860484813251</v>
      </c>
      <c r="H10" s="238">
        <v>98.315530061421413</v>
      </c>
      <c r="I10" s="238">
        <v>100.31751106202724</v>
      </c>
    </row>
    <row r="11" spans="1:16" ht="3.75" customHeight="1">
      <c r="A11" s="4"/>
      <c r="B11" s="9"/>
      <c r="C11" s="4"/>
      <c r="D11" s="4"/>
      <c r="E11" s="6"/>
      <c r="F11" s="6"/>
      <c r="G11" s="236"/>
      <c r="H11" s="236"/>
      <c r="I11" s="236"/>
    </row>
    <row r="12" spans="1:16" ht="15.95" customHeight="1">
      <c r="A12" s="3" t="s">
        <v>6</v>
      </c>
      <c r="B12" s="4"/>
      <c r="C12" s="6"/>
      <c r="D12" s="6"/>
      <c r="E12" s="6"/>
      <c r="F12" s="6"/>
      <c r="G12" s="236"/>
      <c r="H12" s="236"/>
      <c r="I12" s="236"/>
    </row>
    <row r="13" spans="1:16" ht="15.95" customHeight="1">
      <c r="A13" s="3" t="s">
        <v>7</v>
      </c>
      <c r="B13" s="4"/>
      <c r="C13" s="6"/>
      <c r="D13" s="6"/>
      <c r="E13" s="6"/>
      <c r="F13" s="6"/>
      <c r="G13" s="236"/>
      <c r="H13" s="236"/>
      <c r="I13" s="236"/>
    </row>
    <row r="14" spans="1:16" ht="15.95" customHeight="1">
      <c r="A14" s="4"/>
      <c r="B14" s="10" t="s">
        <v>8</v>
      </c>
      <c r="C14" s="6"/>
      <c r="D14" s="6"/>
      <c r="E14" s="6"/>
      <c r="F14" s="6"/>
      <c r="G14" s="236"/>
      <c r="H14" s="236"/>
      <c r="I14" s="236"/>
    </row>
    <row r="15" spans="1:16" ht="15.95" customHeight="1">
      <c r="A15" s="4"/>
      <c r="B15" s="11" t="s">
        <v>9</v>
      </c>
      <c r="C15" s="12">
        <v>3123.9</v>
      </c>
      <c r="D15" s="12">
        <v>1117.1000000000001</v>
      </c>
      <c r="E15" s="12">
        <v>2006.8</v>
      </c>
      <c r="F15" s="12"/>
      <c r="G15" s="668">
        <v>100.70278221294677</v>
      </c>
      <c r="H15" s="668">
        <v>99.068906588246378</v>
      </c>
      <c r="I15" s="668">
        <v>101.63585717903266</v>
      </c>
      <c r="J15" s="319"/>
      <c r="K15" s="319"/>
      <c r="L15" s="319"/>
      <c r="N15" s="319"/>
    </row>
    <row r="16" spans="1:16" ht="15.95" customHeight="1">
      <c r="A16" s="4"/>
      <c r="B16" s="11" t="s">
        <v>10</v>
      </c>
      <c r="C16" s="12">
        <v>65.7</v>
      </c>
      <c r="D16" s="12">
        <v>63.5</v>
      </c>
      <c r="E16" s="12">
        <v>66.900000000000006</v>
      </c>
      <c r="F16" s="12"/>
      <c r="G16" s="668">
        <v>98.927347760133671</v>
      </c>
      <c r="H16" s="668">
        <v>99.009631918680725</v>
      </c>
      <c r="I16" s="668">
        <v>98.799579652802194</v>
      </c>
      <c r="J16" s="319"/>
      <c r="K16" s="319"/>
      <c r="L16" s="319"/>
      <c r="M16" s="319"/>
      <c r="N16" s="319"/>
      <c r="O16" s="319"/>
      <c r="P16" s="319"/>
    </row>
    <row r="17" spans="1:14" ht="15.95" customHeight="1">
      <c r="A17" s="4"/>
      <c r="B17" s="13" t="s">
        <v>11</v>
      </c>
      <c r="C17" s="12">
        <v>20517.3</v>
      </c>
      <c r="D17" s="12">
        <v>7091.7000000000007</v>
      </c>
      <c r="E17" s="12">
        <v>13425.599999999999</v>
      </c>
      <c r="F17" s="12"/>
      <c r="G17" s="668">
        <v>99.589958454765892</v>
      </c>
      <c r="H17" s="668">
        <v>98.061694599004639</v>
      </c>
      <c r="I17" s="668">
        <v>100.41660745405723</v>
      </c>
      <c r="J17" s="319"/>
      <c r="K17" s="319"/>
      <c r="L17" s="319"/>
      <c r="N17" s="319"/>
    </row>
    <row r="18" spans="1:14" ht="15.95" customHeight="1">
      <c r="A18" s="4"/>
      <c r="B18" s="10" t="s">
        <v>12</v>
      </c>
      <c r="C18" s="668"/>
      <c r="D18" s="668"/>
      <c r="E18" s="12"/>
      <c r="F18" s="12"/>
      <c r="G18" s="668"/>
      <c r="H18" s="668"/>
      <c r="I18" s="668"/>
      <c r="J18" s="319"/>
      <c r="K18" s="319"/>
      <c r="L18" s="319"/>
      <c r="N18" s="319"/>
    </row>
    <row r="19" spans="1:14" ht="15.95" customHeight="1">
      <c r="A19" s="4"/>
      <c r="B19" s="11" t="s">
        <v>9</v>
      </c>
      <c r="C19" s="668">
        <v>420.7999999999999</v>
      </c>
      <c r="D19" s="668">
        <v>357.9</v>
      </c>
      <c r="E19" s="668">
        <v>62.9</v>
      </c>
      <c r="F19" s="12"/>
      <c r="G19" s="668">
        <v>97.429960639036779</v>
      </c>
      <c r="H19" s="668">
        <v>98.027937551355777</v>
      </c>
      <c r="I19" s="668">
        <v>94.161676646706596</v>
      </c>
      <c r="J19" s="319"/>
      <c r="K19" s="319"/>
      <c r="L19" s="319"/>
      <c r="N19" s="319"/>
    </row>
    <row r="20" spans="1:14" ht="15.95" customHeight="1">
      <c r="A20" s="4"/>
      <c r="B20" s="11" t="s">
        <v>10</v>
      </c>
      <c r="C20" s="668">
        <v>45.6</v>
      </c>
      <c r="D20" s="668">
        <v>43</v>
      </c>
      <c r="E20" s="668">
        <v>60.6</v>
      </c>
      <c r="F20" s="12"/>
      <c r="G20" s="668">
        <v>101.52399608227229</v>
      </c>
      <c r="H20" s="668">
        <v>101.5019072864809</v>
      </c>
      <c r="I20" s="668">
        <v>102.95218718209564</v>
      </c>
      <c r="J20" s="319"/>
      <c r="K20" s="319"/>
      <c r="L20" s="319"/>
      <c r="N20" s="319"/>
    </row>
    <row r="21" spans="1:14" ht="15.95" customHeight="1">
      <c r="A21" s="4"/>
      <c r="B21" s="13" t="s">
        <v>11</v>
      </c>
      <c r="C21" s="668">
        <v>1919.8000000000002</v>
      </c>
      <c r="D21" s="668">
        <v>1538.4</v>
      </c>
      <c r="E21" s="668">
        <v>381.4</v>
      </c>
      <c r="F21" s="12"/>
      <c r="G21" s="668">
        <v>98.963864116707057</v>
      </c>
      <c r="H21" s="668">
        <v>99.463373634188926</v>
      </c>
      <c r="I21" s="668">
        <v>96.998982706002039</v>
      </c>
      <c r="J21" s="319"/>
      <c r="K21" s="319"/>
      <c r="L21" s="319"/>
      <c r="N21" s="319"/>
    </row>
    <row r="22" spans="1:14" ht="15.95" customHeight="1">
      <c r="A22" s="4"/>
      <c r="B22" s="10" t="s">
        <v>13</v>
      </c>
      <c r="C22" s="668"/>
      <c r="D22" s="668"/>
      <c r="E22" s="668"/>
      <c r="F22" s="12"/>
      <c r="G22" s="668"/>
      <c r="H22" s="668"/>
      <c r="I22" s="668"/>
      <c r="J22" s="319"/>
      <c r="K22" s="319"/>
      <c r="L22" s="319"/>
      <c r="N22" s="319"/>
    </row>
    <row r="23" spans="1:14" ht="15.95" customHeight="1">
      <c r="A23" s="4"/>
      <c r="B23" s="11" t="s">
        <v>9</v>
      </c>
      <c r="C23" s="668">
        <v>67.399999999999991</v>
      </c>
      <c r="D23" s="668">
        <v>49.199999999999996</v>
      </c>
      <c r="E23" s="668">
        <v>18.2</v>
      </c>
      <c r="F23" s="12"/>
      <c r="G23" s="668">
        <v>97.118155619596521</v>
      </c>
      <c r="H23" s="668">
        <v>95.71984435797664</v>
      </c>
      <c r="I23" s="668">
        <v>101.11111111111113</v>
      </c>
      <c r="J23" s="319"/>
      <c r="K23" s="319"/>
      <c r="L23" s="319"/>
      <c r="N23" s="319"/>
    </row>
    <row r="24" spans="1:14" ht="15.95" customHeight="1">
      <c r="A24" s="4"/>
      <c r="B24" s="11" t="s">
        <v>10</v>
      </c>
      <c r="C24" s="668">
        <v>108.1</v>
      </c>
      <c r="D24" s="668">
        <v>82.3</v>
      </c>
      <c r="E24" s="668">
        <v>177.8</v>
      </c>
      <c r="F24" s="12"/>
      <c r="G24" s="668">
        <v>102.09771366358191</v>
      </c>
      <c r="H24" s="668">
        <v>102.55078787878789</v>
      </c>
      <c r="I24" s="668">
        <v>99.298789947254093</v>
      </c>
      <c r="J24" s="319"/>
      <c r="K24" s="319"/>
      <c r="L24" s="319"/>
      <c r="N24" s="319"/>
    </row>
    <row r="25" spans="1:14" ht="15.95" customHeight="1">
      <c r="A25" s="4"/>
      <c r="B25" s="13" t="s">
        <v>11</v>
      </c>
      <c r="C25" s="668">
        <v>728.40000000000009</v>
      </c>
      <c r="D25" s="668">
        <v>404.80000000000007</v>
      </c>
      <c r="E25" s="668">
        <v>323.60000000000002</v>
      </c>
      <c r="F25" s="12"/>
      <c r="G25" s="668">
        <v>99.129014697876997</v>
      </c>
      <c r="H25" s="668">
        <v>98.133333333333354</v>
      </c>
      <c r="I25" s="668">
        <v>100.4033509152963</v>
      </c>
      <c r="J25" s="319"/>
      <c r="K25" s="319"/>
      <c r="L25" s="319"/>
      <c r="N25" s="319"/>
    </row>
    <row r="26" spans="1:14" ht="15.95" customHeight="1">
      <c r="A26" s="4"/>
      <c r="B26" s="10" t="s">
        <v>14</v>
      </c>
      <c r="C26" s="668"/>
      <c r="D26" s="668"/>
      <c r="E26" s="668"/>
      <c r="F26" s="12"/>
      <c r="G26" s="668"/>
      <c r="H26" s="668"/>
      <c r="I26" s="668"/>
      <c r="J26" s="319"/>
      <c r="K26" s="319"/>
      <c r="L26" s="319"/>
      <c r="N26" s="319"/>
    </row>
    <row r="27" spans="1:14" ht="15.95" customHeight="1">
      <c r="A27" s="4"/>
      <c r="B27" s="11" t="s">
        <v>9</v>
      </c>
      <c r="C27" s="668">
        <v>20.3</v>
      </c>
      <c r="D27" s="668">
        <v>19.8</v>
      </c>
      <c r="E27" s="668">
        <v>0.5</v>
      </c>
      <c r="F27" s="12"/>
      <c r="G27" s="668">
        <v>96.666666666666657</v>
      </c>
      <c r="H27" s="668">
        <v>98.019801980198011</v>
      </c>
      <c r="I27" s="668">
        <v>62.5</v>
      </c>
      <c r="J27" s="319"/>
      <c r="K27" s="319"/>
      <c r="L27" s="319"/>
      <c r="N27" s="319"/>
    </row>
    <row r="28" spans="1:14" ht="15.95" customHeight="1">
      <c r="A28" s="4"/>
      <c r="B28" s="11" t="s">
        <v>10</v>
      </c>
      <c r="C28" s="668">
        <v>15</v>
      </c>
      <c r="D28" s="668">
        <v>14.8</v>
      </c>
      <c r="E28" s="668">
        <v>20</v>
      </c>
      <c r="F28" s="12"/>
      <c r="G28" s="668">
        <v>97.222222222222214</v>
      </c>
      <c r="H28" s="668">
        <v>96.750809061488667</v>
      </c>
      <c r="I28" s="668">
        <v>106.66666666666664</v>
      </c>
      <c r="J28" s="319"/>
      <c r="K28" s="319"/>
      <c r="L28" s="319"/>
      <c r="N28" s="319"/>
    </row>
    <row r="29" spans="1:14" ht="15.95" customHeight="1">
      <c r="A29" s="4"/>
      <c r="B29" s="13" t="s">
        <v>11</v>
      </c>
      <c r="C29" s="668">
        <v>30.4</v>
      </c>
      <c r="D29" s="2">
        <v>29.4</v>
      </c>
      <c r="E29" s="668">
        <v>1</v>
      </c>
      <c r="F29" s="12"/>
      <c r="G29" s="668">
        <v>93.827160493827151</v>
      </c>
      <c r="H29" s="668">
        <v>95.145631067961148</v>
      </c>
      <c r="I29" s="668">
        <v>66.666666666666657</v>
      </c>
      <c r="J29" s="319"/>
      <c r="K29" s="319"/>
      <c r="L29" s="319"/>
      <c r="N29" s="319"/>
    </row>
    <row r="30" spans="1:14" ht="15.95" customHeight="1">
      <c r="A30" s="4"/>
      <c r="B30" s="10" t="s">
        <v>15</v>
      </c>
      <c r="C30" s="668"/>
      <c r="D30" s="668"/>
      <c r="E30" s="668"/>
      <c r="F30" s="12"/>
      <c r="G30" s="668"/>
      <c r="H30" s="668"/>
      <c r="I30" s="668"/>
      <c r="J30" s="319"/>
      <c r="K30" s="319"/>
      <c r="L30" s="319"/>
      <c r="N30" s="319"/>
    </row>
    <row r="31" spans="1:14" ht="15.95" customHeight="1">
      <c r="A31" s="4"/>
      <c r="B31" s="11" t="s">
        <v>9</v>
      </c>
      <c r="C31" s="668">
        <v>126.49999999999999</v>
      </c>
      <c r="D31" s="668">
        <v>93.8</v>
      </c>
      <c r="E31" s="668">
        <v>32.700000000000003</v>
      </c>
      <c r="F31" s="12"/>
      <c r="G31" s="668">
        <v>95.86964759378553</v>
      </c>
      <c r="H31" s="668">
        <v>96.057347670250891</v>
      </c>
      <c r="I31" s="668">
        <v>95.335276967930042</v>
      </c>
      <c r="J31" s="319"/>
      <c r="K31" s="319"/>
      <c r="L31" s="319"/>
      <c r="N31" s="319"/>
    </row>
    <row r="32" spans="1:14" ht="15.95" customHeight="1">
      <c r="A32" s="4"/>
      <c r="B32" s="11" t="s">
        <v>10</v>
      </c>
      <c r="C32" s="668">
        <v>26.3</v>
      </c>
      <c r="D32" s="668">
        <v>24.7</v>
      </c>
      <c r="E32" s="668">
        <v>30.9</v>
      </c>
      <c r="F32" s="12"/>
      <c r="G32" s="668">
        <v>99.009557774607686</v>
      </c>
      <c r="H32" s="668">
        <v>99.75</v>
      </c>
      <c r="I32" s="668">
        <v>97.504139834406615</v>
      </c>
      <c r="J32" s="319"/>
      <c r="K32" s="319"/>
      <c r="L32" s="319"/>
      <c r="N32" s="319"/>
    </row>
    <row r="33" spans="1:14" ht="15.95" customHeight="1">
      <c r="A33" s="4"/>
      <c r="B33" s="13" t="s">
        <v>11</v>
      </c>
      <c r="C33" s="668">
        <v>332.40000000000003</v>
      </c>
      <c r="D33" s="668">
        <v>231.4</v>
      </c>
      <c r="E33" s="668">
        <v>101</v>
      </c>
      <c r="F33" s="12"/>
      <c r="G33" s="668">
        <v>94.835948644793163</v>
      </c>
      <c r="H33" s="668">
        <v>95.698924731182785</v>
      </c>
      <c r="I33" s="668">
        <v>92.916283348666056</v>
      </c>
      <c r="J33" s="319"/>
      <c r="K33" s="319"/>
      <c r="L33" s="319"/>
      <c r="N33" s="319"/>
    </row>
    <row r="34" spans="1:14" ht="15.95" customHeight="1">
      <c r="A34" s="4"/>
      <c r="B34" s="10" t="s">
        <v>16</v>
      </c>
      <c r="C34" s="668"/>
      <c r="D34" s="668"/>
      <c r="E34" s="668"/>
      <c r="F34" s="12"/>
      <c r="G34" s="668"/>
      <c r="H34" s="668"/>
      <c r="I34" s="668"/>
      <c r="J34" s="319"/>
      <c r="K34" s="319"/>
      <c r="L34" s="319"/>
      <c r="N34" s="319"/>
    </row>
    <row r="35" spans="1:14" ht="15.95" customHeight="1">
      <c r="A35" s="4"/>
      <c r="B35" s="11" t="s">
        <v>9</v>
      </c>
      <c r="C35" s="668">
        <v>529</v>
      </c>
      <c r="D35" s="668">
        <v>313.7</v>
      </c>
      <c r="E35" s="668">
        <v>215.29999999999995</v>
      </c>
      <c r="F35" s="12"/>
      <c r="G35" s="668">
        <v>102.51937984496125</v>
      </c>
      <c r="H35" s="668">
        <v>102.88619219416199</v>
      </c>
      <c r="I35" s="668">
        <v>101.98957839886309</v>
      </c>
      <c r="J35" s="319"/>
      <c r="K35" s="319"/>
      <c r="L35" s="319"/>
      <c r="N35" s="319"/>
    </row>
    <row r="36" spans="1:14" ht="15.95" customHeight="1">
      <c r="A36" s="4"/>
      <c r="B36" s="11" t="s">
        <v>10</v>
      </c>
      <c r="C36" s="668">
        <v>177.6</v>
      </c>
      <c r="D36" s="668">
        <v>166.9</v>
      </c>
      <c r="E36" s="668">
        <v>193.1</v>
      </c>
      <c r="F36" s="12"/>
      <c r="G36" s="668">
        <v>101.08718672785034</v>
      </c>
      <c r="H36" s="668">
        <v>101.08018830446528</v>
      </c>
      <c r="I36" s="668">
        <v>101.1197906330621</v>
      </c>
      <c r="J36" s="319"/>
      <c r="K36" s="319"/>
      <c r="L36" s="319"/>
      <c r="N36" s="319"/>
    </row>
    <row r="37" spans="1:14" ht="15.95" customHeight="1">
      <c r="A37" s="4"/>
      <c r="B37" s="13" t="s">
        <v>11</v>
      </c>
      <c r="C37" s="668">
        <v>9394.6000000000022</v>
      </c>
      <c r="D37" s="668">
        <v>5236.1000000000004</v>
      </c>
      <c r="E37" s="668">
        <v>4158.5</v>
      </c>
      <c r="F37" s="12"/>
      <c r="G37" s="668">
        <v>103.62910342393225</v>
      </c>
      <c r="H37" s="668">
        <v>104.00643572223105</v>
      </c>
      <c r="I37" s="668">
        <v>103.15786862472713</v>
      </c>
      <c r="J37" s="319"/>
      <c r="K37" s="319"/>
      <c r="L37" s="319"/>
      <c r="N37" s="319"/>
    </row>
    <row r="38" spans="1:14" ht="15.95" customHeight="1"/>
    <row r="39" spans="1:14" ht="15.95" customHeight="1">
      <c r="C39" s="318"/>
      <c r="D39" s="318"/>
      <c r="E39" s="318"/>
      <c r="F39" s="318"/>
      <c r="G39" s="318"/>
      <c r="H39" s="318"/>
      <c r="I39" s="318"/>
    </row>
    <row r="40" spans="1:14" ht="15.95" customHeight="1">
      <c r="C40" s="318"/>
      <c r="D40" s="318"/>
      <c r="E40" s="318"/>
      <c r="F40" s="318"/>
      <c r="G40" s="318"/>
      <c r="H40" s="318"/>
      <c r="I40" s="318"/>
    </row>
    <row r="41" spans="1:14" ht="15.95" customHeight="1">
      <c r="C41" s="318"/>
      <c r="D41" s="318"/>
      <c r="E41" s="318"/>
      <c r="F41" s="318"/>
      <c r="G41" s="318"/>
      <c r="H41" s="318"/>
      <c r="I41" s="318"/>
    </row>
    <row r="42" spans="1:14" ht="15.95" customHeight="1">
      <c r="C42" s="318"/>
      <c r="D42" s="318"/>
      <c r="E42" s="318"/>
      <c r="F42" s="318"/>
      <c r="G42" s="318"/>
      <c r="H42" s="318"/>
      <c r="I42" s="318"/>
    </row>
    <row r="43" spans="1:14" ht="15.95" customHeight="1"/>
    <row r="44" spans="1:14" ht="15.95" customHeight="1"/>
    <row r="45" spans="1:14" ht="15.95" customHeight="1"/>
    <row r="46" spans="1:14" ht="15.95" customHeight="1"/>
    <row r="47" spans="1:14" ht="15.95" customHeight="1"/>
    <row r="48" spans="1:14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P197"/>
  <sheetViews>
    <sheetView topLeftCell="A45" workbookViewId="0">
      <selection activeCell="K13" sqref="K13"/>
    </sheetView>
  </sheetViews>
  <sheetFormatPr defaultColWidth="7" defaultRowHeight="15"/>
  <cols>
    <col min="1" max="1" width="0.88671875" style="443" customWidth="1"/>
    <col min="2" max="2" width="29.6640625" style="443" customWidth="1"/>
    <col min="3" max="3" width="7.21875" style="443" customWidth="1"/>
    <col min="4" max="4" width="7.44140625" style="443" bestFit="1" customWidth="1"/>
    <col min="5" max="5" width="6.44140625" style="443" customWidth="1"/>
    <col min="6" max="6" width="9.21875" style="443" customWidth="1"/>
    <col min="7" max="7" width="9.109375" style="443" customWidth="1"/>
    <col min="8" max="9" width="9" style="443" customWidth="1"/>
    <col min="10" max="16384" width="7" style="443"/>
  </cols>
  <sheetData>
    <row r="1" spans="1:16" ht="20.100000000000001" customHeight="1">
      <c r="A1" s="723" t="s">
        <v>670</v>
      </c>
      <c r="B1" s="477"/>
      <c r="C1" s="477"/>
      <c r="D1" s="477"/>
      <c r="E1" s="477"/>
      <c r="F1" s="477"/>
      <c r="G1" s="477"/>
      <c r="H1" s="159"/>
      <c r="I1" s="159"/>
    </row>
    <row r="2" spans="1:16" ht="15" customHeight="1">
      <c r="A2" s="476" t="s">
        <v>291</v>
      </c>
      <c r="B2" s="475"/>
      <c r="C2" s="475"/>
      <c r="D2" s="475"/>
      <c r="E2" s="475"/>
      <c r="F2" s="475"/>
      <c r="G2" s="475"/>
      <c r="H2" s="158"/>
      <c r="I2" s="158"/>
    </row>
    <row r="3" spans="1:16" ht="15" customHeight="1">
      <c r="A3" s="474"/>
      <c r="B3" s="473"/>
      <c r="C3" s="473"/>
      <c r="D3" s="473"/>
      <c r="E3" s="473"/>
      <c r="F3" s="473"/>
      <c r="G3" s="472" t="s">
        <v>394</v>
      </c>
      <c r="H3" s="157"/>
      <c r="I3" s="157"/>
    </row>
    <row r="4" spans="1:16" ht="15" customHeight="1">
      <c r="A4" s="156"/>
      <c r="B4" s="156"/>
      <c r="C4" s="471" t="s">
        <v>0</v>
      </c>
      <c r="D4" s="471" t="s">
        <v>129</v>
      </c>
      <c r="E4" s="471" t="s">
        <v>129</v>
      </c>
      <c r="F4" s="471" t="s">
        <v>85</v>
      </c>
      <c r="G4" s="471" t="s">
        <v>84</v>
      </c>
      <c r="H4" s="155"/>
      <c r="I4" s="155"/>
    </row>
    <row r="5" spans="1:16" ht="15" customHeight="1">
      <c r="A5" s="467"/>
      <c r="B5" s="467"/>
      <c r="C5" s="470" t="s">
        <v>82</v>
      </c>
      <c r="D5" s="470" t="s">
        <v>126</v>
      </c>
      <c r="E5" s="470" t="s">
        <v>125</v>
      </c>
      <c r="F5" s="470" t="s">
        <v>542</v>
      </c>
      <c r="G5" s="470" t="s">
        <v>542</v>
      </c>
      <c r="H5" s="154"/>
      <c r="I5" s="154"/>
    </row>
    <row r="6" spans="1:16" ht="15" customHeight="1">
      <c r="A6" s="467"/>
      <c r="B6" s="467"/>
      <c r="C6" s="469" t="s">
        <v>124</v>
      </c>
      <c r="D6" s="469" t="s">
        <v>124</v>
      </c>
      <c r="E6" s="469" t="s">
        <v>124</v>
      </c>
      <c r="F6" s="469" t="s">
        <v>195</v>
      </c>
      <c r="G6" s="469" t="s">
        <v>195</v>
      </c>
      <c r="H6" s="154"/>
      <c r="I6" s="154"/>
    </row>
    <row r="7" spans="1:16" ht="15" customHeight="1">
      <c r="A7" s="467"/>
      <c r="B7" s="467"/>
      <c r="C7" s="468">
        <v>2019</v>
      </c>
      <c r="D7" s="468">
        <v>2019</v>
      </c>
      <c r="E7" s="468">
        <v>2019</v>
      </c>
      <c r="F7" s="468" t="s">
        <v>539</v>
      </c>
      <c r="G7" s="468" t="s">
        <v>539</v>
      </c>
      <c r="H7" s="151"/>
      <c r="I7" s="151"/>
      <c r="J7" s="151"/>
      <c r="K7" s="151"/>
      <c r="L7" s="151"/>
      <c r="M7" s="150"/>
      <c r="N7" s="150"/>
      <c r="O7" s="150"/>
      <c r="P7" s="150"/>
    </row>
    <row r="8" spans="1:16" ht="11.25" customHeight="1">
      <c r="A8" s="467"/>
      <c r="B8" s="467"/>
      <c r="C8" s="466"/>
      <c r="D8" s="466"/>
      <c r="E8" s="466"/>
      <c r="F8" s="465"/>
      <c r="G8" s="464"/>
      <c r="H8" s="153"/>
      <c r="I8" s="153"/>
      <c r="J8" s="150"/>
      <c r="K8" s="150"/>
      <c r="L8" s="150"/>
      <c r="M8" s="150"/>
      <c r="N8" s="150"/>
      <c r="O8" s="150"/>
      <c r="P8" s="150"/>
    </row>
    <row r="9" spans="1:16" ht="15" customHeight="1">
      <c r="A9" s="483" t="s">
        <v>148</v>
      </c>
      <c r="B9" s="480"/>
      <c r="C9" s="498">
        <v>1326.6679999999999</v>
      </c>
      <c r="D9" s="498">
        <v>1185.4449999999999</v>
      </c>
      <c r="E9" s="654">
        <v>8480.9930000000004</v>
      </c>
      <c r="F9" s="498">
        <v>100.19803871517419</v>
      </c>
      <c r="G9" s="499">
        <v>107.46956547082758</v>
      </c>
      <c r="H9" s="151"/>
      <c r="I9" s="151"/>
      <c r="J9" s="151"/>
      <c r="K9" s="151"/>
      <c r="L9" s="151"/>
      <c r="M9" s="150"/>
      <c r="N9" s="150"/>
      <c r="O9" s="150"/>
      <c r="P9" s="150"/>
    </row>
    <row r="10" spans="1:16" ht="15" customHeight="1">
      <c r="A10" s="493" t="s">
        <v>290</v>
      </c>
      <c r="B10" s="490"/>
      <c r="C10" s="500"/>
      <c r="D10" s="500"/>
      <c r="E10" s="655"/>
      <c r="F10" s="500"/>
      <c r="G10" s="501"/>
      <c r="H10" s="151"/>
      <c r="I10" s="151"/>
      <c r="J10" s="151"/>
      <c r="K10" s="151"/>
      <c r="L10" s="151"/>
      <c r="M10" s="150"/>
      <c r="N10" s="150"/>
      <c r="O10" s="150"/>
      <c r="P10" s="150"/>
    </row>
    <row r="11" spans="1:16" ht="15" customHeight="1">
      <c r="A11" s="474"/>
      <c r="B11" s="490" t="s">
        <v>289</v>
      </c>
      <c r="C11" s="502">
        <v>1047.8679999999999</v>
      </c>
      <c r="D11" s="502">
        <v>936.37</v>
      </c>
      <c r="E11" s="656">
        <v>6658.268</v>
      </c>
      <c r="F11" s="503">
        <v>94.945443152078795</v>
      </c>
      <c r="G11" s="503">
        <v>104.53214485267416</v>
      </c>
      <c r="H11" s="151"/>
      <c r="I11" s="151"/>
      <c r="J11" s="151"/>
      <c r="K11" s="151"/>
      <c r="L11" s="151"/>
      <c r="M11" s="150"/>
      <c r="N11" s="150"/>
      <c r="O11" s="150"/>
      <c r="P11" s="150"/>
    </row>
    <row r="12" spans="1:16" ht="15" customHeight="1">
      <c r="A12" s="474"/>
      <c r="B12" s="490" t="s">
        <v>204</v>
      </c>
      <c r="C12" s="502">
        <v>10.551</v>
      </c>
      <c r="D12" s="502">
        <v>9.1470000000000002</v>
      </c>
      <c r="E12" s="656">
        <v>139.16399999999999</v>
      </c>
      <c r="F12" s="503">
        <v>56.930354142030247</v>
      </c>
      <c r="G12" s="503">
        <v>80.122517833599133</v>
      </c>
      <c r="H12" s="152"/>
      <c r="I12" s="152"/>
      <c r="J12" s="150"/>
      <c r="K12" s="150"/>
      <c r="L12" s="150"/>
      <c r="M12" s="150"/>
      <c r="N12" s="150"/>
      <c r="O12" s="150"/>
      <c r="P12" s="150"/>
    </row>
    <row r="13" spans="1:16" ht="15" customHeight="1">
      <c r="A13" s="474"/>
      <c r="B13" s="490" t="s">
        <v>203</v>
      </c>
      <c r="C13" s="502">
        <v>268.24900000000002</v>
      </c>
      <c r="D13" s="502">
        <v>239.928</v>
      </c>
      <c r="E13" s="656">
        <v>1683.5</v>
      </c>
      <c r="F13" s="503">
        <v>132.69179718608973</v>
      </c>
      <c r="G13" s="503">
        <v>124.86990562595123</v>
      </c>
      <c r="H13" s="151"/>
      <c r="I13" s="151"/>
      <c r="J13" s="151"/>
      <c r="K13" s="151"/>
      <c r="L13" s="151"/>
      <c r="M13" s="150"/>
      <c r="N13" s="150"/>
      <c r="O13" s="150"/>
      <c r="P13" s="150"/>
    </row>
    <row r="14" spans="1:16" ht="15" customHeight="1">
      <c r="A14" s="489" t="s">
        <v>166</v>
      </c>
      <c r="B14" s="480"/>
      <c r="C14" s="502"/>
      <c r="D14" s="502"/>
      <c r="E14" s="657"/>
      <c r="F14" s="504"/>
      <c r="G14" s="503"/>
      <c r="H14" s="151"/>
      <c r="I14" s="151"/>
      <c r="J14" s="151"/>
      <c r="K14" s="151"/>
      <c r="L14" s="151"/>
      <c r="M14" s="150"/>
      <c r="N14" s="150"/>
      <c r="O14" s="150"/>
      <c r="P14" s="150"/>
    </row>
    <row r="15" spans="1:16" ht="15" customHeight="1">
      <c r="A15" s="474"/>
      <c r="B15" s="483" t="s">
        <v>288</v>
      </c>
      <c r="C15" s="498">
        <v>1080.932</v>
      </c>
      <c r="D15" s="498">
        <v>964.12300000000005</v>
      </c>
      <c r="E15" s="654">
        <v>6567.5169999999998</v>
      </c>
      <c r="F15" s="499">
        <v>99.599895040888597</v>
      </c>
      <c r="G15" s="499">
        <v>108.24563413152779</v>
      </c>
      <c r="H15" s="151"/>
      <c r="I15" s="151"/>
      <c r="J15" s="151"/>
      <c r="K15" s="151"/>
      <c r="L15" s="151"/>
      <c r="M15" s="150"/>
      <c r="N15" s="150"/>
      <c r="O15" s="150"/>
      <c r="P15" s="150"/>
    </row>
    <row r="16" spans="1:16" ht="15" customHeight="1">
      <c r="A16" s="474"/>
      <c r="B16" s="484" t="s">
        <v>162</v>
      </c>
      <c r="C16" s="502">
        <v>427.78800000000001</v>
      </c>
      <c r="D16" s="502">
        <v>347.72399999999999</v>
      </c>
      <c r="E16" s="656">
        <v>2483.3310000000001</v>
      </c>
      <c r="F16" s="503">
        <v>83.680030803292098</v>
      </c>
      <c r="G16" s="503">
        <v>96.671223843272571</v>
      </c>
      <c r="H16" s="151"/>
      <c r="I16" s="151"/>
      <c r="J16" s="151"/>
      <c r="K16" s="151"/>
      <c r="L16" s="151"/>
      <c r="M16" s="150"/>
      <c r="N16" s="150"/>
      <c r="O16" s="150"/>
      <c r="P16" s="150"/>
    </row>
    <row r="17" spans="1:16" ht="15" customHeight="1">
      <c r="A17" s="474"/>
      <c r="B17" s="484" t="s">
        <v>163</v>
      </c>
      <c r="C17" s="502">
        <v>318.32600000000002</v>
      </c>
      <c r="D17" s="502">
        <v>314.39699999999999</v>
      </c>
      <c r="E17" s="656">
        <v>2078.6019999999999</v>
      </c>
      <c r="F17" s="503">
        <v>115.65176127836143</v>
      </c>
      <c r="G17" s="503">
        <v>121.30002030807586</v>
      </c>
      <c r="H17" s="151"/>
      <c r="I17" s="151"/>
      <c r="J17" s="151"/>
      <c r="K17" s="151"/>
      <c r="L17" s="151"/>
      <c r="M17" s="150"/>
      <c r="N17" s="150"/>
      <c r="O17" s="150"/>
      <c r="P17" s="150"/>
    </row>
    <row r="18" spans="1:16" ht="15" customHeight="1">
      <c r="A18" s="474"/>
      <c r="B18" s="484" t="s">
        <v>165</v>
      </c>
      <c r="C18" s="502">
        <v>86.123000000000005</v>
      </c>
      <c r="D18" s="502">
        <v>66.772000000000006</v>
      </c>
      <c r="E18" s="656">
        <v>455.69900000000001</v>
      </c>
      <c r="F18" s="503">
        <v>111.75604204324831</v>
      </c>
      <c r="G18" s="503">
        <v>112.79343187826105</v>
      </c>
      <c r="H18" s="151"/>
      <c r="I18" s="151"/>
      <c r="J18" s="151"/>
      <c r="K18" s="151"/>
      <c r="L18" s="151"/>
      <c r="M18" s="150"/>
      <c r="N18" s="150"/>
      <c r="O18" s="150"/>
      <c r="P18" s="150"/>
    </row>
    <row r="19" spans="1:16" ht="15" customHeight="1">
      <c r="A19" s="474"/>
      <c r="B19" s="484" t="s">
        <v>158</v>
      </c>
      <c r="C19" s="502">
        <v>72.921000000000006</v>
      </c>
      <c r="D19" s="502">
        <v>73.082999999999998</v>
      </c>
      <c r="E19" s="656">
        <v>430.31400000000002</v>
      </c>
      <c r="F19" s="503">
        <v>131.9044868786774</v>
      </c>
      <c r="G19" s="503">
        <v>126.95276083031426</v>
      </c>
      <c r="H19" s="151"/>
      <c r="I19" s="151"/>
      <c r="J19" s="151"/>
      <c r="K19" s="151"/>
      <c r="L19" s="151"/>
      <c r="M19" s="150"/>
      <c r="N19" s="150"/>
      <c r="O19" s="150"/>
      <c r="P19" s="150"/>
    </row>
    <row r="20" spans="1:16" ht="15" customHeight="1">
      <c r="A20" s="474"/>
      <c r="B20" s="484" t="s">
        <v>156</v>
      </c>
      <c r="C20" s="502">
        <v>47.006</v>
      </c>
      <c r="D20" s="502">
        <v>46.015999999999998</v>
      </c>
      <c r="E20" s="656">
        <v>298.48500000000001</v>
      </c>
      <c r="F20" s="503">
        <v>103.08012813333033</v>
      </c>
      <c r="G20" s="503">
        <v>112.58953864259607</v>
      </c>
      <c r="H20" s="151"/>
      <c r="I20" s="151"/>
      <c r="J20" s="151"/>
      <c r="K20" s="151"/>
      <c r="L20" s="151"/>
      <c r="M20" s="150"/>
      <c r="N20" s="150"/>
      <c r="O20" s="150"/>
      <c r="P20" s="150"/>
    </row>
    <row r="21" spans="1:16" ht="15" customHeight="1">
      <c r="A21" s="474"/>
      <c r="B21" s="484" t="s">
        <v>159</v>
      </c>
      <c r="C21" s="502">
        <v>40.899000000000001</v>
      </c>
      <c r="D21" s="502">
        <v>29.7</v>
      </c>
      <c r="E21" s="656">
        <v>245.31800000000001</v>
      </c>
      <c r="F21" s="503">
        <v>131.50842945874001</v>
      </c>
      <c r="G21" s="503">
        <v>145.36587678286787</v>
      </c>
      <c r="H21" s="151"/>
      <c r="I21" s="151"/>
      <c r="J21" s="151"/>
      <c r="K21" s="151"/>
      <c r="L21" s="151"/>
      <c r="M21" s="150"/>
      <c r="N21" s="150"/>
      <c r="O21" s="150"/>
      <c r="P21" s="150"/>
    </row>
    <row r="22" spans="1:16" ht="15" customHeight="1">
      <c r="A22" s="474"/>
      <c r="B22" s="484" t="s">
        <v>164</v>
      </c>
      <c r="C22" s="502">
        <v>22.102</v>
      </c>
      <c r="D22" s="502">
        <v>27.686</v>
      </c>
      <c r="E22" s="656">
        <v>144.28899999999999</v>
      </c>
      <c r="F22" s="503">
        <v>99.389718552556005</v>
      </c>
      <c r="G22" s="503">
        <v>102.56977124415315</v>
      </c>
      <c r="H22" s="151"/>
      <c r="I22" s="151"/>
      <c r="J22" s="151"/>
      <c r="K22" s="151"/>
      <c r="L22" s="151"/>
      <c r="M22" s="150"/>
      <c r="N22" s="150"/>
      <c r="O22" s="150"/>
      <c r="P22" s="150"/>
    </row>
    <row r="23" spans="1:16" ht="15" customHeight="1">
      <c r="A23" s="474"/>
      <c r="B23" s="484" t="s">
        <v>285</v>
      </c>
      <c r="C23" s="502">
        <v>14.789</v>
      </c>
      <c r="D23" s="502">
        <v>14.99</v>
      </c>
      <c r="E23" s="656">
        <v>87.911000000000001</v>
      </c>
      <c r="F23" s="503">
        <v>110.30980940466554</v>
      </c>
      <c r="G23" s="503">
        <v>120.40623459157398</v>
      </c>
      <c r="H23" s="151"/>
      <c r="I23" s="151"/>
      <c r="J23" s="151"/>
      <c r="K23" s="151"/>
      <c r="L23" s="151"/>
      <c r="M23" s="150"/>
      <c r="N23" s="150"/>
      <c r="O23" s="150"/>
      <c r="P23" s="150"/>
    </row>
    <row r="24" spans="1:16" ht="15" customHeight="1">
      <c r="A24" s="474"/>
      <c r="B24" s="484" t="s">
        <v>287</v>
      </c>
      <c r="C24" s="502">
        <v>8.3450000000000006</v>
      </c>
      <c r="D24" s="502">
        <v>3.335</v>
      </c>
      <c r="E24" s="656">
        <v>58.515000000000001</v>
      </c>
      <c r="F24" s="503">
        <v>22.730370774263903</v>
      </c>
      <c r="G24" s="503">
        <v>49.011642516123629</v>
      </c>
      <c r="H24" s="151"/>
      <c r="I24" s="151"/>
      <c r="J24" s="151"/>
      <c r="K24" s="151"/>
      <c r="L24" s="151"/>
      <c r="M24" s="150"/>
      <c r="N24" s="150"/>
      <c r="O24" s="150"/>
      <c r="P24" s="150"/>
    </row>
    <row r="25" spans="1:16" ht="15" customHeight="1">
      <c r="A25" s="474"/>
      <c r="B25" s="484" t="s">
        <v>284</v>
      </c>
      <c r="C25" s="502">
        <v>7.3360000000000003</v>
      </c>
      <c r="D25" s="502">
        <v>10.494</v>
      </c>
      <c r="E25" s="656">
        <v>54.37</v>
      </c>
      <c r="F25" s="503">
        <v>108.50997828559612</v>
      </c>
      <c r="G25" s="503">
        <v>121.94410801596914</v>
      </c>
      <c r="H25" s="151"/>
      <c r="I25" s="151"/>
      <c r="J25" s="151"/>
      <c r="K25" s="151"/>
      <c r="L25" s="151"/>
      <c r="M25" s="150"/>
      <c r="N25" s="150"/>
      <c r="O25" s="150"/>
      <c r="P25" s="150"/>
    </row>
    <row r="26" spans="1:16" ht="15" customHeight="1">
      <c r="A26" s="474"/>
      <c r="B26" s="484" t="s">
        <v>286</v>
      </c>
      <c r="C26" s="502">
        <v>8.1940000000000008</v>
      </c>
      <c r="D26" s="502">
        <v>4.0140000000000002</v>
      </c>
      <c r="E26" s="656">
        <v>46.540999999999997</v>
      </c>
      <c r="F26" s="503">
        <v>54.082457558609541</v>
      </c>
      <c r="G26" s="503">
        <v>77.027854553880275</v>
      </c>
      <c r="H26" s="151"/>
      <c r="I26" s="151"/>
      <c r="J26" s="151"/>
      <c r="K26" s="151"/>
      <c r="L26" s="151"/>
      <c r="M26" s="150"/>
      <c r="N26" s="150"/>
      <c r="O26" s="150"/>
      <c r="P26" s="150"/>
    </row>
    <row r="27" spans="1:16" ht="15" customHeight="1">
      <c r="A27" s="474"/>
      <c r="B27" s="484" t="s">
        <v>161</v>
      </c>
      <c r="C27" s="502">
        <v>3.1709999999999998</v>
      </c>
      <c r="D27" s="502">
        <v>2.7349999999999999</v>
      </c>
      <c r="E27" s="656">
        <v>25.306000000000001</v>
      </c>
      <c r="F27" s="503">
        <v>50.526510253094401</v>
      </c>
      <c r="G27" s="503">
        <v>91.791504951213327</v>
      </c>
      <c r="H27" s="151"/>
      <c r="I27" s="151"/>
      <c r="J27" s="151"/>
      <c r="K27" s="151"/>
      <c r="L27" s="151"/>
      <c r="M27" s="150"/>
      <c r="N27" s="150"/>
      <c r="O27" s="150"/>
      <c r="P27" s="150"/>
    </row>
    <row r="28" spans="1:16" ht="15" customHeight="1">
      <c r="A28" s="474"/>
      <c r="B28" s="484" t="s">
        <v>283</v>
      </c>
      <c r="C28" s="502">
        <v>23.931999999999999</v>
      </c>
      <c r="D28" s="502">
        <v>23.234999999999999</v>
      </c>
      <c r="E28" s="656">
        <v>158.9</v>
      </c>
      <c r="F28" s="503">
        <v>118.24427480916032</v>
      </c>
      <c r="G28" s="503">
        <v>111.61973563081075</v>
      </c>
      <c r="H28" s="151"/>
      <c r="I28" s="151"/>
      <c r="J28" s="151"/>
      <c r="K28" s="151"/>
      <c r="L28" s="151"/>
      <c r="M28" s="150"/>
      <c r="N28" s="150"/>
      <c r="O28" s="150"/>
      <c r="P28" s="150"/>
    </row>
    <row r="29" spans="1:16" ht="15" customHeight="1">
      <c r="A29" s="474"/>
      <c r="B29" s="483" t="s">
        <v>282</v>
      </c>
      <c r="C29" s="498">
        <v>66.260000000000005</v>
      </c>
      <c r="D29" s="498">
        <v>77.259</v>
      </c>
      <c r="E29" s="654">
        <v>518.9</v>
      </c>
      <c r="F29" s="498">
        <v>107.39963300711743</v>
      </c>
      <c r="G29" s="498">
        <v>105.24328995196677</v>
      </c>
      <c r="H29" s="151"/>
      <c r="I29" s="151"/>
      <c r="J29" s="151"/>
      <c r="K29" s="151"/>
      <c r="L29" s="151"/>
      <c r="M29" s="150"/>
      <c r="N29" s="150"/>
      <c r="O29" s="150"/>
      <c r="P29" s="150"/>
    </row>
    <row r="30" spans="1:16" ht="15" customHeight="1">
      <c r="A30" s="474"/>
      <c r="B30" s="484" t="s">
        <v>281</v>
      </c>
      <c r="C30" s="502">
        <v>48.237000000000002</v>
      </c>
      <c r="D30" s="502">
        <v>63.850999999999999</v>
      </c>
      <c r="E30" s="656">
        <v>393.084</v>
      </c>
      <c r="F30" s="502">
        <v>108.26607433532286</v>
      </c>
      <c r="G30" s="502">
        <v>106.34209949653852</v>
      </c>
      <c r="H30" s="151"/>
      <c r="I30" s="151"/>
      <c r="J30" s="151"/>
      <c r="K30" s="151"/>
      <c r="L30" s="151"/>
      <c r="M30" s="150"/>
      <c r="N30" s="150"/>
      <c r="O30" s="150"/>
      <c r="P30" s="150"/>
    </row>
    <row r="31" spans="1:16" ht="15" customHeight="1">
      <c r="A31" s="474"/>
      <c r="B31" s="484" t="s">
        <v>280</v>
      </c>
      <c r="C31" s="502">
        <v>12.365</v>
      </c>
      <c r="D31" s="502">
        <v>8.9710000000000001</v>
      </c>
      <c r="E31" s="656">
        <v>89.465000000000003</v>
      </c>
      <c r="F31" s="502">
        <v>106.54394299287411</v>
      </c>
      <c r="G31" s="502">
        <v>105.04902248576293</v>
      </c>
      <c r="H31" s="151"/>
      <c r="I31" s="151"/>
      <c r="J31" s="151"/>
      <c r="K31" s="151"/>
      <c r="L31" s="151"/>
      <c r="M31" s="150"/>
      <c r="N31" s="150"/>
      <c r="O31" s="150"/>
      <c r="P31" s="150"/>
    </row>
    <row r="32" spans="1:16" s="486" customFormat="1" ht="15" customHeight="1">
      <c r="A32" s="474"/>
      <c r="B32" s="484" t="s">
        <v>545</v>
      </c>
      <c r="C32" s="502">
        <v>5.6580000000000004</v>
      </c>
      <c r="D32" s="502">
        <v>4.4370000000000003</v>
      </c>
      <c r="E32" s="656">
        <v>36.292000000000002</v>
      </c>
      <c r="F32" s="502">
        <v>97.731277533039645</v>
      </c>
      <c r="G32" s="502">
        <v>95.04006704027654</v>
      </c>
      <c r="H32" s="151"/>
      <c r="I32" s="151"/>
      <c r="J32" s="151"/>
      <c r="K32" s="151"/>
      <c r="L32" s="151"/>
      <c r="M32" s="487"/>
      <c r="N32" s="487"/>
      <c r="O32" s="487"/>
      <c r="P32" s="487"/>
    </row>
    <row r="33" spans="1:16" ht="15" customHeight="1">
      <c r="A33" s="474"/>
      <c r="B33" s="483" t="s">
        <v>279</v>
      </c>
      <c r="C33" s="498">
        <v>143.27000000000001</v>
      </c>
      <c r="D33" s="498">
        <v>113</v>
      </c>
      <c r="E33" s="654">
        <v>1147.7840000000001</v>
      </c>
      <c r="F33" s="498">
        <v>102.27017835823595</v>
      </c>
      <c r="G33" s="498">
        <v>105.54442389762104</v>
      </c>
      <c r="H33" s="151"/>
      <c r="I33" s="151"/>
      <c r="J33" s="151"/>
      <c r="K33" s="151"/>
      <c r="L33" s="151"/>
      <c r="M33" s="150"/>
      <c r="N33" s="150"/>
      <c r="O33" s="150"/>
      <c r="P33" s="150"/>
    </row>
    <row r="34" spans="1:16" ht="15" customHeight="1">
      <c r="A34" s="474"/>
      <c r="B34" s="485" t="s">
        <v>278</v>
      </c>
      <c r="C34" s="502">
        <v>45.944000000000003</v>
      </c>
      <c r="D34" s="502">
        <v>39.055</v>
      </c>
      <c r="E34" s="656">
        <v>358.78100000000001</v>
      </c>
      <c r="F34" s="502">
        <v>103.74276151516762</v>
      </c>
      <c r="G34" s="502">
        <v>106.02494732456049</v>
      </c>
      <c r="H34" s="151"/>
      <c r="I34" s="151"/>
      <c r="J34" s="151"/>
      <c r="K34" s="151"/>
      <c r="L34" s="151"/>
      <c r="M34" s="150"/>
      <c r="N34" s="150"/>
      <c r="O34" s="150"/>
      <c r="P34" s="150"/>
    </row>
    <row r="35" spans="1:16" ht="15" customHeight="1">
      <c r="A35" s="474"/>
      <c r="B35" s="485" t="s">
        <v>150</v>
      </c>
      <c r="C35" s="502">
        <v>22.234999999999999</v>
      </c>
      <c r="D35" s="502">
        <v>18.77</v>
      </c>
      <c r="E35" s="656">
        <v>165.053</v>
      </c>
      <c r="F35" s="502">
        <v>95.789742281194179</v>
      </c>
      <c r="G35" s="502">
        <v>104.43219781332253</v>
      </c>
      <c r="H35" s="151"/>
      <c r="I35" s="151"/>
      <c r="J35" s="151"/>
      <c r="K35" s="151"/>
      <c r="L35" s="151"/>
      <c r="M35" s="150"/>
      <c r="N35" s="150"/>
      <c r="O35" s="150"/>
      <c r="P35" s="150"/>
    </row>
    <row r="36" spans="1:16" ht="15" customHeight="1">
      <c r="A36" s="474"/>
      <c r="B36" s="485" t="s">
        <v>277</v>
      </c>
      <c r="C36" s="502">
        <v>22.459</v>
      </c>
      <c r="D36" s="502">
        <v>13.179</v>
      </c>
      <c r="E36" s="656">
        <v>155.119</v>
      </c>
      <c r="F36" s="502">
        <v>97.883244206773625</v>
      </c>
      <c r="G36" s="502">
        <v>101.18788242508057</v>
      </c>
      <c r="H36" s="151"/>
      <c r="I36" s="151"/>
      <c r="J36" s="151"/>
      <c r="K36" s="151"/>
      <c r="L36" s="151"/>
      <c r="M36" s="150"/>
      <c r="N36" s="150"/>
      <c r="O36" s="150"/>
      <c r="P36" s="150"/>
    </row>
    <row r="37" spans="1:16" ht="15" customHeight="1">
      <c r="A37" s="474"/>
      <c r="B37" s="484" t="s">
        <v>276</v>
      </c>
      <c r="C37" s="502">
        <v>12.742000000000001</v>
      </c>
      <c r="D37" s="502">
        <v>10.029</v>
      </c>
      <c r="E37" s="656">
        <v>118.464</v>
      </c>
      <c r="F37" s="502">
        <v>106.90757914934441</v>
      </c>
      <c r="G37" s="502">
        <v>106.18764622045337</v>
      </c>
      <c r="H37" s="151"/>
      <c r="I37" s="151"/>
      <c r="J37" s="151"/>
      <c r="K37" s="151"/>
      <c r="L37" s="151"/>
      <c r="M37" s="150"/>
      <c r="N37" s="150"/>
      <c r="O37" s="150"/>
      <c r="P37" s="150"/>
    </row>
    <row r="38" spans="1:16" ht="15" customHeight="1">
      <c r="A38" s="474"/>
      <c r="B38" s="484" t="s">
        <v>153</v>
      </c>
      <c r="C38" s="502">
        <v>5.6310000000000002</v>
      </c>
      <c r="D38" s="502">
        <v>4.5910000000000002</v>
      </c>
      <c r="E38" s="656">
        <v>37.082999999999998</v>
      </c>
      <c r="F38" s="502">
        <v>109.25749643027129</v>
      </c>
      <c r="G38" s="502">
        <v>105.12842320122471</v>
      </c>
      <c r="H38" s="151"/>
      <c r="I38" s="151"/>
      <c r="J38" s="151"/>
      <c r="K38" s="151"/>
      <c r="L38" s="151"/>
      <c r="M38" s="150"/>
      <c r="N38" s="150"/>
      <c r="O38" s="150"/>
      <c r="P38" s="150"/>
    </row>
    <row r="39" spans="1:16" ht="15" customHeight="1">
      <c r="A39" s="474"/>
      <c r="B39" s="484" t="s">
        <v>275</v>
      </c>
      <c r="C39" s="502">
        <v>4.532</v>
      </c>
      <c r="D39" s="502">
        <v>3.2280000000000002</v>
      </c>
      <c r="E39" s="656">
        <v>36.722000000000001</v>
      </c>
      <c r="F39" s="502">
        <v>103.96135265700484</v>
      </c>
      <c r="G39" s="502">
        <v>110.66509959919235</v>
      </c>
      <c r="H39" s="151"/>
      <c r="I39" s="151"/>
      <c r="J39" s="151"/>
      <c r="K39" s="151"/>
      <c r="L39" s="151"/>
      <c r="M39" s="150"/>
      <c r="N39" s="150"/>
      <c r="O39" s="150"/>
      <c r="P39" s="150"/>
    </row>
    <row r="40" spans="1:16" ht="15" customHeight="1">
      <c r="A40" s="474"/>
      <c r="B40" s="484" t="s">
        <v>274</v>
      </c>
      <c r="C40" s="502">
        <v>1.774</v>
      </c>
      <c r="D40" s="502">
        <v>1.79</v>
      </c>
      <c r="E40" s="656">
        <v>34.883000000000003</v>
      </c>
      <c r="F40" s="502">
        <v>90.678824721377921</v>
      </c>
      <c r="G40" s="502">
        <v>107.26959623604661</v>
      </c>
      <c r="H40" s="151"/>
      <c r="I40" s="151"/>
      <c r="J40" s="151"/>
      <c r="K40" s="151"/>
      <c r="L40" s="151"/>
      <c r="M40" s="150"/>
      <c r="N40" s="150"/>
      <c r="O40" s="150"/>
      <c r="P40" s="150"/>
    </row>
    <row r="41" spans="1:16" ht="15" customHeight="1">
      <c r="A41" s="474"/>
      <c r="B41" s="484" t="s">
        <v>273</v>
      </c>
      <c r="C41" s="502">
        <v>4.5110000000000001</v>
      </c>
      <c r="D41" s="502">
        <v>4.202</v>
      </c>
      <c r="E41" s="656">
        <v>26.835000000000001</v>
      </c>
      <c r="F41" s="502">
        <v>99.620673304883837</v>
      </c>
      <c r="G41" s="502">
        <v>105.98341232227489</v>
      </c>
      <c r="H41" s="151"/>
      <c r="I41" s="151"/>
      <c r="J41" s="151"/>
      <c r="K41" s="151"/>
      <c r="L41" s="151"/>
      <c r="M41" s="150"/>
      <c r="N41" s="150"/>
      <c r="O41" s="150"/>
      <c r="P41" s="150"/>
    </row>
    <row r="42" spans="1:16" ht="15" customHeight="1">
      <c r="A42" s="474"/>
      <c r="B42" s="484" t="s">
        <v>151</v>
      </c>
      <c r="C42" s="502">
        <v>1.91</v>
      </c>
      <c r="D42" s="502">
        <v>1.446</v>
      </c>
      <c r="E42" s="656">
        <v>24.800999999999998</v>
      </c>
      <c r="F42" s="502">
        <v>97.505057316250841</v>
      </c>
      <c r="G42" s="502">
        <v>109.54021465482973</v>
      </c>
      <c r="H42" s="151"/>
      <c r="I42" s="151"/>
      <c r="J42" s="151"/>
      <c r="K42" s="151"/>
      <c r="L42" s="151"/>
      <c r="M42" s="150"/>
      <c r="N42" s="150"/>
      <c r="O42" s="150"/>
      <c r="P42" s="150"/>
    </row>
    <row r="43" spans="1:16" ht="15" customHeight="1">
      <c r="A43" s="474"/>
      <c r="B43" s="484" t="s">
        <v>272</v>
      </c>
      <c r="C43" s="502">
        <v>2.0390000000000001</v>
      </c>
      <c r="D43" s="502">
        <v>1.3360000000000001</v>
      </c>
      <c r="E43" s="656">
        <v>19.369</v>
      </c>
      <c r="F43" s="502">
        <v>88.301387970918711</v>
      </c>
      <c r="G43" s="502">
        <v>107.27182100132919</v>
      </c>
      <c r="H43" s="151"/>
      <c r="I43" s="151"/>
      <c r="J43" s="151"/>
      <c r="K43" s="151"/>
      <c r="L43" s="151"/>
      <c r="M43" s="150"/>
      <c r="N43" s="150"/>
      <c r="O43" s="150"/>
      <c r="P43" s="150"/>
    </row>
    <row r="44" spans="1:16" ht="15" customHeight="1">
      <c r="A44" s="474"/>
      <c r="B44" s="484" t="s">
        <v>269</v>
      </c>
      <c r="C44" s="502">
        <v>0.84399999999999997</v>
      </c>
      <c r="D44" s="502">
        <v>0.76</v>
      </c>
      <c r="E44" s="656">
        <v>14.535</v>
      </c>
      <c r="F44" s="502">
        <v>75.772681954137582</v>
      </c>
      <c r="G44" s="502">
        <v>89.899802078179107</v>
      </c>
      <c r="H44" s="151"/>
      <c r="I44" s="151"/>
      <c r="J44" s="151"/>
      <c r="K44" s="151"/>
      <c r="L44" s="151"/>
      <c r="M44" s="150"/>
      <c r="N44" s="150"/>
      <c r="O44" s="150"/>
      <c r="P44" s="150"/>
    </row>
    <row r="45" spans="1:16" ht="15" customHeight="1">
      <c r="A45" s="474"/>
      <c r="B45" s="484" t="s">
        <v>270</v>
      </c>
      <c r="C45" s="502">
        <v>1.03</v>
      </c>
      <c r="D45" s="502">
        <v>1.4450000000000001</v>
      </c>
      <c r="E45" s="656">
        <v>14.509</v>
      </c>
      <c r="F45" s="502">
        <v>96.914822266934948</v>
      </c>
      <c r="G45" s="502">
        <v>108.52718976737228</v>
      </c>
      <c r="H45" s="151"/>
      <c r="I45" s="151"/>
      <c r="J45" s="151"/>
      <c r="K45" s="151"/>
      <c r="L45" s="151"/>
      <c r="M45" s="150"/>
      <c r="N45" s="150"/>
      <c r="O45" s="150"/>
      <c r="P45" s="150"/>
    </row>
    <row r="46" spans="1:16" ht="15" customHeight="1">
      <c r="A46" s="474"/>
      <c r="B46" s="484" t="s">
        <v>271</v>
      </c>
      <c r="C46" s="502">
        <v>1.778</v>
      </c>
      <c r="D46" s="502">
        <v>1.5089999999999999</v>
      </c>
      <c r="E46" s="656">
        <v>14.4</v>
      </c>
      <c r="F46" s="502">
        <v>112.19330855018588</v>
      </c>
      <c r="G46" s="502">
        <v>101.77993527508092</v>
      </c>
      <c r="H46" s="151"/>
      <c r="I46" s="151"/>
      <c r="J46" s="151"/>
      <c r="K46" s="151"/>
      <c r="L46" s="151"/>
      <c r="M46" s="150"/>
      <c r="N46" s="150"/>
      <c r="O46" s="150"/>
      <c r="P46" s="150"/>
    </row>
    <row r="47" spans="1:16" ht="15" customHeight="1">
      <c r="A47" s="474"/>
      <c r="B47" s="484" t="s">
        <v>268</v>
      </c>
      <c r="C47" s="502">
        <v>15.840999999999999</v>
      </c>
      <c r="D47" s="502">
        <v>11.734</v>
      </c>
      <c r="E47" s="656">
        <v>127.163</v>
      </c>
      <c r="F47" s="502">
        <v>115.67429022082018</v>
      </c>
      <c r="G47" s="502">
        <v>110.15028801593833</v>
      </c>
      <c r="H47" s="151"/>
      <c r="I47" s="151"/>
      <c r="J47" s="151"/>
      <c r="K47" s="151"/>
      <c r="L47" s="151"/>
      <c r="M47" s="150"/>
      <c r="N47" s="150"/>
      <c r="O47" s="150"/>
      <c r="P47" s="150"/>
    </row>
    <row r="48" spans="1:16" ht="15" customHeight="1">
      <c r="A48" s="441"/>
      <c r="B48" s="483" t="s">
        <v>267</v>
      </c>
      <c r="C48" s="498">
        <v>32.536000000000001</v>
      </c>
      <c r="D48" s="498">
        <v>28.077000000000002</v>
      </c>
      <c r="E48" s="654">
        <v>224.238</v>
      </c>
      <c r="F48" s="498">
        <v>93.956430077301476</v>
      </c>
      <c r="G48" s="498">
        <v>100.53216528955262</v>
      </c>
      <c r="H48" s="151"/>
      <c r="I48" s="151"/>
      <c r="J48" s="151"/>
      <c r="K48" s="151"/>
      <c r="L48" s="151"/>
      <c r="M48" s="150"/>
      <c r="N48" s="150"/>
      <c r="O48" s="150"/>
      <c r="P48" s="150"/>
    </row>
    <row r="49" spans="1:16" ht="17.25" customHeight="1">
      <c r="A49" s="441"/>
      <c r="B49" s="484" t="s">
        <v>155</v>
      </c>
      <c r="C49" s="502">
        <v>28.414999999999999</v>
      </c>
      <c r="D49" s="502">
        <v>24.7</v>
      </c>
      <c r="E49" s="656">
        <v>200.316</v>
      </c>
      <c r="F49" s="502">
        <v>93.809342954804407</v>
      </c>
      <c r="G49" s="502">
        <v>99.746545499813266</v>
      </c>
      <c r="H49" s="151"/>
      <c r="I49" s="151"/>
      <c r="J49" s="151"/>
      <c r="K49" s="151"/>
      <c r="L49" s="151"/>
      <c r="M49" s="150"/>
      <c r="N49" s="150"/>
      <c r="O49" s="150"/>
      <c r="P49" s="150"/>
    </row>
    <row r="50" spans="1:16" ht="15" customHeight="1">
      <c r="A50" s="441"/>
      <c r="B50" s="484" t="s">
        <v>266</v>
      </c>
      <c r="C50" s="502">
        <v>3.8050000000000002</v>
      </c>
      <c r="D50" s="502">
        <v>3.2959999999999998</v>
      </c>
      <c r="E50" s="656">
        <v>23.1</v>
      </c>
      <c r="F50" s="502">
        <v>94.985590778097986</v>
      </c>
      <c r="G50" s="502">
        <v>107.02507967299432</v>
      </c>
      <c r="H50" s="151"/>
      <c r="I50" s="151"/>
      <c r="J50" s="151"/>
      <c r="K50" s="151"/>
      <c r="L50" s="151"/>
      <c r="M50" s="150"/>
      <c r="N50" s="150"/>
      <c r="O50" s="150"/>
      <c r="P50" s="150"/>
    </row>
    <row r="51" spans="1:16">
      <c r="A51" s="441"/>
      <c r="B51" s="484" t="s">
        <v>265</v>
      </c>
      <c r="C51" s="502">
        <v>0.316</v>
      </c>
      <c r="D51" s="502">
        <v>8.1000000000000003E-2</v>
      </c>
      <c r="E51" s="656">
        <v>0.75</v>
      </c>
      <c r="F51" s="502">
        <v>97.590361445783131</v>
      </c>
      <c r="G51" s="502">
        <v>130.43478260869566</v>
      </c>
    </row>
    <row r="52" spans="1:16">
      <c r="A52" s="441"/>
      <c r="B52" s="483" t="s">
        <v>264</v>
      </c>
      <c r="C52" s="498">
        <v>3.67</v>
      </c>
      <c r="D52" s="498">
        <v>2.9119999999999999</v>
      </c>
      <c r="E52" s="654">
        <v>22.613</v>
      </c>
      <c r="F52" s="498">
        <v>106.94087403598971</v>
      </c>
      <c r="G52" s="498">
        <v>108.91008043153687</v>
      </c>
      <c r="H52" s="149"/>
      <c r="I52" s="149"/>
    </row>
    <row r="53" spans="1:16">
      <c r="A53" s="441"/>
    </row>
    <row r="54" spans="1:16">
      <c r="A54" s="441"/>
      <c r="B54" s="441"/>
      <c r="C54" s="441"/>
      <c r="D54" s="441"/>
      <c r="E54" s="442"/>
      <c r="F54" s="442"/>
      <c r="G54" s="441"/>
      <c r="H54" s="149"/>
      <c r="I54" s="149"/>
    </row>
    <row r="55" spans="1:16">
      <c r="A55" s="441"/>
      <c r="H55" s="149"/>
      <c r="I55" s="149"/>
    </row>
    <row r="56" spans="1:16">
      <c r="A56" s="441"/>
      <c r="B56" s="441"/>
      <c r="C56" s="441"/>
      <c r="D56" s="441"/>
      <c r="E56" s="442"/>
      <c r="F56" s="442"/>
      <c r="G56" s="441"/>
      <c r="H56" s="149"/>
      <c r="I56" s="149"/>
    </row>
    <row r="57" spans="1:16">
      <c r="A57" s="441"/>
      <c r="B57" s="441"/>
      <c r="C57" s="441"/>
      <c r="D57" s="441"/>
      <c r="E57" s="442"/>
      <c r="F57" s="442"/>
      <c r="G57" s="441"/>
      <c r="H57" s="149"/>
      <c r="I57" s="149"/>
    </row>
    <row r="58" spans="1:16">
      <c r="A58" s="441"/>
      <c r="B58" s="441"/>
      <c r="C58" s="441"/>
      <c r="D58" s="441"/>
      <c r="E58" s="442"/>
      <c r="F58" s="442"/>
      <c r="G58" s="441"/>
      <c r="H58" s="149"/>
      <c r="I58" s="149"/>
    </row>
    <row r="59" spans="1:16">
      <c r="A59" s="149"/>
      <c r="B59" s="149"/>
      <c r="C59" s="149"/>
      <c r="D59" s="148"/>
      <c r="E59" s="148"/>
      <c r="F59" s="148"/>
      <c r="G59" s="149"/>
      <c r="H59" s="149"/>
      <c r="I59" s="149"/>
    </row>
    <row r="60" spans="1:16">
      <c r="A60" s="149"/>
      <c r="B60" s="149"/>
      <c r="C60" s="149"/>
      <c r="D60" s="148"/>
      <c r="E60" s="148"/>
      <c r="F60" s="148"/>
      <c r="G60" s="149"/>
      <c r="H60" s="149"/>
      <c r="I60" s="149"/>
    </row>
    <row r="61" spans="1:16">
      <c r="A61" s="149"/>
      <c r="B61" s="149"/>
      <c r="C61" s="149"/>
      <c r="D61" s="148"/>
      <c r="E61" s="148"/>
      <c r="F61" s="148"/>
      <c r="G61" s="149"/>
      <c r="H61" s="149"/>
      <c r="I61" s="149"/>
    </row>
    <row r="62" spans="1:16">
      <c r="A62" s="149"/>
      <c r="B62" s="149"/>
      <c r="C62" s="149"/>
      <c r="D62" s="148"/>
      <c r="E62" s="148"/>
      <c r="F62" s="148"/>
      <c r="G62" s="149"/>
      <c r="H62" s="149"/>
      <c r="I62" s="149"/>
    </row>
    <row r="63" spans="1:16">
      <c r="A63" s="149"/>
      <c r="B63" s="149"/>
      <c r="C63" s="149"/>
      <c r="D63" s="148"/>
      <c r="E63" s="148"/>
      <c r="F63" s="148"/>
      <c r="G63" s="149"/>
      <c r="H63" s="149"/>
      <c r="I63" s="149"/>
    </row>
    <row r="64" spans="1:16">
      <c r="A64" s="149"/>
      <c r="B64" s="149"/>
      <c r="C64" s="149"/>
      <c r="D64" s="148"/>
      <c r="E64" s="148"/>
      <c r="F64" s="148"/>
      <c r="G64" s="149"/>
      <c r="H64" s="149"/>
      <c r="I64" s="149"/>
    </row>
    <row r="65" spans="1:9">
      <c r="A65" s="149"/>
      <c r="B65" s="149"/>
      <c r="C65" s="149"/>
      <c r="D65" s="148"/>
      <c r="E65" s="148"/>
      <c r="F65" s="148"/>
      <c r="G65" s="149"/>
      <c r="H65" s="149"/>
      <c r="I65" s="149"/>
    </row>
    <row r="66" spans="1:9">
      <c r="A66" s="149"/>
      <c r="B66" s="149"/>
      <c r="C66" s="149"/>
      <c r="D66" s="148"/>
      <c r="E66" s="148"/>
      <c r="F66" s="148"/>
      <c r="G66" s="149"/>
      <c r="H66" s="149"/>
      <c r="I66" s="149"/>
    </row>
    <row r="67" spans="1:9">
      <c r="A67" s="149"/>
      <c r="B67" s="149"/>
      <c r="C67" s="149"/>
      <c r="D67" s="148"/>
      <c r="E67" s="148"/>
      <c r="F67" s="148"/>
      <c r="G67" s="149"/>
      <c r="H67" s="149"/>
      <c r="I67" s="149"/>
    </row>
    <row r="68" spans="1:9">
      <c r="A68" s="149"/>
      <c r="B68" s="149"/>
      <c r="C68" s="149"/>
      <c r="D68" s="148"/>
      <c r="E68" s="148"/>
      <c r="F68" s="148"/>
      <c r="G68" s="149"/>
      <c r="H68" s="149"/>
      <c r="I68" s="149"/>
    </row>
    <row r="69" spans="1:9">
      <c r="A69" s="149"/>
      <c r="B69" s="149"/>
      <c r="C69" s="149"/>
      <c r="D69" s="148"/>
      <c r="E69" s="148"/>
      <c r="F69" s="148"/>
      <c r="G69" s="149"/>
      <c r="H69" s="149"/>
      <c r="I69" s="149"/>
    </row>
    <row r="70" spans="1:9">
      <c r="A70" s="149"/>
      <c r="B70" s="149"/>
      <c r="C70" s="149"/>
      <c r="D70" s="148"/>
      <c r="E70" s="148"/>
      <c r="F70" s="148"/>
      <c r="G70" s="149"/>
      <c r="H70" s="149"/>
      <c r="I70" s="149"/>
    </row>
    <row r="71" spans="1:9">
      <c r="A71" s="149"/>
      <c r="B71" s="149"/>
      <c r="C71" s="149"/>
      <c r="D71" s="148"/>
      <c r="E71" s="148"/>
      <c r="F71" s="148"/>
      <c r="G71" s="149"/>
      <c r="H71" s="149"/>
      <c r="I71" s="149"/>
    </row>
    <row r="72" spans="1:9">
      <c r="A72" s="149"/>
      <c r="B72" s="149"/>
      <c r="C72" s="149"/>
      <c r="D72" s="148"/>
      <c r="E72" s="148"/>
      <c r="F72" s="148"/>
      <c r="G72" s="149"/>
      <c r="H72" s="149"/>
      <c r="I72" s="149"/>
    </row>
    <row r="73" spans="1:9">
      <c r="A73" s="149"/>
      <c r="B73" s="149"/>
      <c r="C73" s="149"/>
      <c r="D73" s="148"/>
      <c r="E73" s="148"/>
      <c r="F73" s="148"/>
      <c r="G73" s="149"/>
      <c r="H73" s="149"/>
      <c r="I73" s="149"/>
    </row>
    <row r="74" spans="1:9">
      <c r="A74" s="149"/>
      <c r="B74" s="149"/>
      <c r="C74" s="149"/>
      <c r="D74" s="148"/>
      <c r="E74" s="148"/>
      <c r="F74" s="148"/>
      <c r="G74" s="149"/>
      <c r="H74" s="149"/>
      <c r="I74" s="149"/>
    </row>
    <row r="75" spans="1:9">
      <c r="A75" s="149"/>
      <c r="B75" s="149"/>
      <c r="C75" s="149"/>
      <c r="D75" s="148"/>
      <c r="E75" s="148"/>
      <c r="F75" s="148"/>
      <c r="G75" s="149"/>
      <c r="H75" s="149"/>
      <c r="I75" s="149"/>
    </row>
    <row r="76" spans="1:9">
      <c r="A76" s="149"/>
      <c r="B76" s="149"/>
      <c r="C76" s="149"/>
      <c r="D76" s="148"/>
      <c r="E76" s="148"/>
      <c r="F76" s="148"/>
      <c r="G76" s="149"/>
      <c r="H76" s="149"/>
      <c r="I76" s="149"/>
    </row>
    <row r="77" spans="1:9">
      <c r="A77" s="149"/>
      <c r="B77" s="149"/>
      <c r="C77" s="149"/>
      <c r="D77" s="148"/>
      <c r="E77" s="148"/>
      <c r="F77" s="148"/>
      <c r="G77" s="149"/>
      <c r="H77" s="149"/>
      <c r="I77" s="149"/>
    </row>
    <row r="78" spans="1:9">
      <c r="A78" s="149"/>
      <c r="B78" s="149"/>
      <c r="C78" s="149"/>
      <c r="D78" s="148"/>
      <c r="E78" s="148"/>
      <c r="F78" s="148"/>
      <c r="G78" s="149"/>
      <c r="H78" s="149"/>
      <c r="I78" s="149"/>
    </row>
    <row r="79" spans="1:9">
      <c r="A79" s="149"/>
      <c r="B79" s="149"/>
      <c r="C79" s="149"/>
      <c r="D79" s="148"/>
      <c r="E79" s="148"/>
      <c r="F79" s="148"/>
      <c r="G79" s="149"/>
      <c r="H79" s="149"/>
      <c r="I79" s="149"/>
    </row>
    <row r="80" spans="1:9">
      <c r="A80" s="149"/>
      <c r="B80" s="149"/>
      <c r="C80" s="149"/>
      <c r="D80" s="148"/>
      <c r="E80" s="148"/>
      <c r="F80" s="148"/>
      <c r="G80" s="149"/>
      <c r="H80" s="149"/>
      <c r="I80" s="149"/>
    </row>
    <row r="81" spans="1:9">
      <c r="A81" s="149"/>
      <c r="B81" s="149"/>
      <c r="C81" s="149"/>
      <c r="D81" s="148"/>
      <c r="E81" s="148"/>
      <c r="F81" s="148"/>
      <c r="G81" s="149"/>
      <c r="H81" s="149"/>
      <c r="I81" s="149"/>
    </row>
    <row r="82" spans="1:9">
      <c r="A82" s="149"/>
      <c r="B82" s="149"/>
      <c r="C82" s="149"/>
      <c r="D82" s="148"/>
      <c r="E82" s="148"/>
      <c r="F82" s="148"/>
      <c r="G82" s="149"/>
      <c r="H82" s="149"/>
      <c r="I82" s="149"/>
    </row>
    <row r="83" spans="1:9">
      <c r="A83" s="149"/>
      <c r="B83" s="149"/>
      <c r="C83" s="149"/>
      <c r="D83" s="148"/>
      <c r="E83" s="148"/>
      <c r="F83" s="148"/>
      <c r="G83" s="149"/>
      <c r="H83" s="149"/>
      <c r="I83" s="149"/>
    </row>
    <row r="84" spans="1:9">
      <c r="A84" s="149"/>
      <c r="B84" s="149"/>
      <c r="C84" s="149"/>
      <c r="D84" s="148"/>
      <c r="E84" s="148"/>
      <c r="F84" s="148"/>
      <c r="G84" s="149"/>
      <c r="H84" s="149"/>
      <c r="I84" s="149"/>
    </row>
    <row r="85" spans="1:9">
      <c r="A85" s="149"/>
      <c r="B85" s="149"/>
      <c r="C85" s="149"/>
      <c r="D85" s="148"/>
      <c r="E85" s="148"/>
      <c r="F85" s="148"/>
      <c r="G85" s="149"/>
      <c r="H85" s="149"/>
      <c r="I85" s="149"/>
    </row>
    <row r="86" spans="1:9">
      <c r="A86" s="149"/>
      <c r="B86" s="149"/>
      <c r="C86" s="149"/>
      <c r="D86" s="148"/>
      <c r="E86" s="148"/>
      <c r="F86" s="148"/>
      <c r="G86" s="149"/>
      <c r="H86" s="149"/>
      <c r="I86" s="149"/>
    </row>
    <row r="87" spans="1:9">
      <c r="A87" s="149"/>
      <c r="B87" s="149"/>
      <c r="C87" s="149"/>
      <c r="D87" s="148"/>
      <c r="E87" s="148"/>
      <c r="F87" s="148"/>
      <c r="G87" s="149"/>
      <c r="H87" s="149"/>
      <c r="I87" s="149"/>
    </row>
    <row r="88" spans="1:9">
      <c r="A88" s="149"/>
      <c r="B88" s="149"/>
      <c r="C88" s="149"/>
      <c r="D88" s="148"/>
      <c r="E88" s="148"/>
      <c r="F88" s="148"/>
      <c r="G88" s="149"/>
      <c r="H88" s="149"/>
      <c r="I88" s="149"/>
    </row>
    <row r="89" spans="1:9">
      <c r="A89" s="149"/>
      <c r="B89" s="149"/>
      <c r="C89" s="149"/>
      <c r="D89" s="148"/>
      <c r="E89" s="148"/>
      <c r="F89" s="148"/>
      <c r="G89" s="149"/>
      <c r="H89" s="149"/>
      <c r="I89" s="149"/>
    </row>
    <row r="90" spans="1:9">
      <c r="A90" s="149"/>
      <c r="B90" s="149"/>
      <c r="C90" s="149"/>
      <c r="D90" s="148"/>
      <c r="E90" s="148"/>
      <c r="F90" s="148"/>
      <c r="G90" s="149"/>
      <c r="H90" s="149"/>
      <c r="I90" s="149"/>
    </row>
    <row r="91" spans="1:9">
      <c r="A91" s="149"/>
      <c r="B91" s="149"/>
      <c r="C91" s="149"/>
      <c r="D91" s="148"/>
      <c r="E91" s="148"/>
      <c r="F91" s="148"/>
      <c r="G91" s="149"/>
      <c r="H91" s="149"/>
      <c r="I91" s="149"/>
    </row>
    <row r="92" spans="1:9">
      <c r="A92" s="149"/>
      <c r="B92" s="149"/>
      <c r="C92" s="149"/>
      <c r="D92" s="148"/>
      <c r="E92" s="148"/>
      <c r="F92" s="148"/>
      <c r="G92" s="149"/>
      <c r="H92" s="149"/>
      <c r="I92" s="149"/>
    </row>
    <row r="93" spans="1:9">
      <c r="A93" s="149"/>
      <c r="B93" s="149"/>
      <c r="C93" s="149"/>
      <c r="D93" s="148"/>
      <c r="E93" s="148"/>
      <c r="F93" s="148"/>
      <c r="G93" s="149"/>
      <c r="H93" s="149"/>
      <c r="I93" s="149"/>
    </row>
    <row r="94" spans="1:9">
      <c r="A94" s="149"/>
      <c r="B94" s="149"/>
      <c r="C94" s="149"/>
      <c r="D94" s="148"/>
      <c r="E94" s="148"/>
      <c r="F94" s="148"/>
      <c r="G94" s="149"/>
      <c r="H94" s="149"/>
      <c r="I94" s="149"/>
    </row>
    <row r="95" spans="1:9">
      <c r="A95" s="149"/>
      <c r="B95" s="149"/>
      <c r="C95" s="149"/>
      <c r="D95" s="148"/>
      <c r="E95" s="148"/>
      <c r="F95" s="148"/>
      <c r="G95" s="149"/>
      <c r="H95" s="149"/>
      <c r="I95" s="149"/>
    </row>
    <row r="96" spans="1:9">
      <c r="A96" s="149"/>
      <c r="B96" s="149"/>
      <c r="C96" s="149"/>
      <c r="D96" s="148"/>
      <c r="E96" s="148"/>
      <c r="F96" s="148"/>
      <c r="G96" s="149"/>
      <c r="H96" s="149"/>
      <c r="I96" s="149"/>
    </row>
    <row r="97" spans="1:9">
      <c r="A97" s="149"/>
      <c r="B97" s="149"/>
      <c r="C97" s="149"/>
      <c r="D97" s="148"/>
      <c r="E97" s="148"/>
      <c r="F97" s="148"/>
      <c r="G97" s="149"/>
      <c r="H97" s="149"/>
      <c r="I97" s="149"/>
    </row>
    <row r="98" spans="1:9">
      <c r="A98" s="149"/>
      <c r="B98" s="149"/>
      <c r="C98" s="149"/>
      <c r="D98" s="148"/>
      <c r="E98" s="148"/>
      <c r="F98" s="148"/>
      <c r="G98" s="149"/>
      <c r="H98" s="149"/>
      <c r="I98" s="149"/>
    </row>
    <row r="99" spans="1:9">
      <c r="A99" s="149"/>
      <c r="B99" s="149"/>
      <c r="C99" s="149"/>
      <c r="D99" s="148"/>
      <c r="E99" s="148"/>
      <c r="F99" s="148"/>
      <c r="G99" s="149"/>
      <c r="H99" s="149"/>
      <c r="I99" s="149"/>
    </row>
    <row r="100" spans="1:9">
      <c r="A100" s="149"/>
      <c r="B100" s="149"/>
      <c r="C100" s="149"/>
      <c r="D100" s="148"/>
      <c r="E100" s="148"/>
      <c r="F100" s="148"/>
      <c r="G100" s="149"/>
      <c r="H100" s="149"/>
      <c r="I100" s="149"/>
    </row>
    <row r="101" spans="1:9">
      <c r="A101" s="149"/>
      <c r="B101" s="149"/>
      <c r="C101" s="149"/>
      <c r="D101" s="148"/>
      <c r="E101" s="148"/>
      <c r="F101" s="148"/>
      <c r="G101" s="149"/>
      <c r="H101" s="149"/>
      <c r="I101" s="149"/>
    </row>
    <row r="102" spans="1:9">
      <c r="A102" s="149"/>
      <c r="B102" s="149"/>
      <c r="C102" s="149"/>
      <c r="D102" s="148"/>
      <c r="E102" s="148"/>
      <c r="F102" s="148"/>
      <c r="G102" s="149"/>
      <c r="H102" s="149"/>
      <c r="I102" s="149"/>
    </row>
    <row r="103" spans="1:9">
      <c r="A103" s="149"/>
      <c r="B103" s="149"/>
      <c r="C103" s="149"/>
      <c r="D103" s="148"/>
      <c r="E103" s="148"/>
      <c r="F103" s="148"/>
      <c r="G103" s="149"/>
      <c r="H103" s="149"/>
      <c r="I103" s="149"/>
    </row>
    <row r="104" spans="1:9">
      <c r="A104" s="149"/>
      <c r="B104" s="149"/>
      <c r="C104" s="149"/>
      <c r="D104" s="148"/>
      <c r="E104" s="148"/>
      <c r="F104" s="148"/>
      <c r="G104" s="149"/>
      <c r="H104" s="149"/>
      <c r="I104" s="149"/>
    </row>
    <row r="105" spans="1:9">
      <c r="A105" s="149"/>
      <c r="B105" s="149"/>
      <c r="C105" s="149"/>
      <c r="D105" s="148"/>
      <c r="E105" s="148"/>
      <c r="F105" s="148"/>
      <c r="G105" s="149"/>
      <c r="H105" s="149"/>
      <c r="I105" s="149"/>
    </row>
    <row r="106" spans="1:9">
      <c r="A106" s="149"/>
      <c r="B106" s="149"/>
      <c r="C106" s="149"/>
      <c r="D106" s="148"/>
      <c r="E106" s="148"/>
      <c r="F106" s="148"/>
      <c r="G106" s="149"/>
      <c r="H106" s="149"/>
      <c r="I106" s="149"/>
    </row>
    <row r="107" spans="1:9">
      <c r="A107" s="149"/>
      <c r="B107" s="149"/>
      <c r="C107" s="149"/>
      <c r="D107" s="148"/>
      <c r="E107" s="148"/>
      <c r="F107" s="148"/>
      <c r="G107" s="149"/>
      <c r="H107" s="149"/>
      <c r="I107" s="149"/>
    </row>
    <row r="108" spans="1:9">
      <c r="A108" s="149"/>
      <c r="B108" s="149"/>
      <c r="C108" s="149"/>
      <c r="D108" s="148"/>
      <c r="E108" s="148"/>
      <c r="F108" s="148"/>
      <c r="G108" s="149"/>
      <c r="H108" s="149"/>
      <c r="I108" s="149"/>
    </row>
    <row r="109" spans="1:9">
      <c r="A109" s="149"/>
      <c r="B109" s="149"/>
      <c r="C109" s="149"/>
      <c r="D109" s="148"/>
      <c r="E109" s="148"/>
      <c r="F109" s="148"/>
      <c r="G109" s="149"/>
      <c r="H109" s="149"/>
      <c r="I109" s="149"/>
    </row>
    <row r="110" spans="1:9">
      <c r="A110" s="149"/>
      <c r="B110" s="149"/>
      <c r="C110" s="149"/>
      <c r="D110" s="148"/>
      <c r="E110" s="148"/>
      <c r="F110" s="148"/>
      <c r="G110" s="149"/>
      <c r="H110" s="149"/>
      <c r="I110" s="149"/>
    </row>
    <row r="111" spans="1:9">
      <c r="A111" s="149"/>
      <c r="B111" s="149"/>
      <c r="C111" s="149"/>
      <c r="D111" s="148"/>
      <c r="E111" s="148"/>
      <c r="F111" s="148"/>
      <c r="G111" s="149"/>
      <c r="H111" s="149"/>
      <c r="I111" s="149"/>
    </row>
    <row r="112" spans="1:9">
      <c r="A112" s="149"/>
      <c r="B112" s="149"/>
      <c r="C112" s="149"/>
      <c r="D112" s="148"/>
      <c r="E112" s="148"/>
      <c r="F112" s="148"/>
      <c r="G112" s="149"/>
      <c r="H112" s="149"/>
      <c r="I112" s="149"/>
    </row>
    <row r="113" spans="1:9">
      <c r="A113" s="149"/>
      <c r="B113" s="149"/>
      <c r="C113" s="149"/>
      <c r="D113" s="148"/>
      <c r="E113" s="148"/>
      <c r="F113" s="148"/>
      <c r="G113" s="149"/>
      <c r="H113" s="149"/>
      <c r="I113" s="149"/>
    </row>
    <row r="114" spans="1:9">
      <c r="A114" s="149"/>
      <c r="B114" s="149"/>
      <c r="C114" s="149"/>
      <c r="D114" s="148"/>
      <c r="E114" s="148"/>
      <c r="F114" s="148"/>
      <c r="G114" s="149"/>
      <c r="H114" s="149"/>
      <c r="I114" s="149"/>
    </row>
    <row r="115" spans="1:9">
      <c r="A115" s="149"/>
      <c r="B115" s="149"/>
      <c r="C115" s="149"/>
      <c r="D115" s="148"/>
      <c r="E115" s="148"/>
      <c r="F115" s="148"/>
      <c r="G115" s="149"/>
      <c r="H115" s="149"/>
      <c r="I115" s="149"/>
    </row>
    <row r="116" spans="1:9">
      <c r="A116" s="149"/>
      <c r="B116" s="149"/>
      <c r="C116" s="149"/>
      <c r="D116" s="148"/>
      <c r="E116" s="148"/>
      <c r="F116" s="148"/>
      <c r="G116" s="149"/>
      <c r="H116" s="149"/>
      <c r="I116" s="149"/>
    </row>
    <row r="117" spans="1:9">
      <c r="A117" s="149"/>
      <c r="B117" s="149"/>
      <c r="C117" s="149"/>
      <c r="D117" s="148"/>
      <c r="E117" s="148"/>
      <c r="F117" s="148"/>
      <c r="G117" s="149"/>
      <c r="H117" s="149"/>
      <c r="I117" s="149"/>
    </row>
    <row r="118" spans="1:9">
      <c r="A118" s="149"/>
      <c r="B118" s="149"/>
      <c r="C118" s="149"/>
      <c r="D118" s="148"/>
      <c r="E118" s="148"/>
      <c r="F118" s="148"/>
      <c r="G118" s="149"/>
      <c r="H118" s="149"/>
      <c r="I118" s="149"/>
    </row>
    <row r="119" spans="1:9">
      <c r="A119" s="149"/>
      <c r="B119" s="149"/>
      <c r="C119" s="149"/>
      <c r="D119" s="148"/>
      <c r="E119" s="148"/>
      <c r="F119" s="148"/>
      <c r="G119" s="149"/>
      <c r="H119" s="149"/>
      <c r="I119" s="149"/>
    </row>
    <row r="120" spans="1:9">
      <c r="A120" s="149"/>
      <c r="B120" s="149"/>
      <c r="C120" s="149"/>
      <c r="D120" s="148"/>
      <c r="E120" s="148"/>
      <c r="F120" s="148"/>
      <c r="G120" s="149"/>
      <c r="H120" s="149"/>
      <c r="I120" s="149"/>
    </row>
    <row r="121" spans="1:9">
      <c r="A121" s="149"/>
      <c r="B121" s="149"/>
      <c r="C121" s="149"/>
      <c r="D121" s="148"/>
      <c r="E121" s="148"/>
      <c r="F121" s="148"/>
      <c r="G121" s="149"/>
      <c r="H121" s="149"/>
      <c r="I121" s="149"/>
    </row>
    <row r="122" spans="1:9">
      <c r="A122" s="149"/>
      <c r="B122" s="149"/>
      <c r="C122" s="149"/>
      <c r="D122" s="148"/>
      <c r="E122" s="148"/>
      <c r="F122" s="148"/>
      <c r="G122" s="149"/>
      <c r="H122" s="149"/>
      <c r="I122" s="149"/>
    </row>
    <row r="123" spans="1:9">
      <c r="A123" s="149"/>
      <c r="B123" s="149"/>
      <c r="C123" s="149"/>
      <c r="D123" s="148"/>
      <c r="E123" s="148"/>
      <c r="F123" s="148"/>
      <c r="G123" s="149"/>
      <c r="H123" s="149"/>
      <c r="I123" s="149"/>
    </row>
    <row r="124" spans="1:9">
      <c r="A124" s="149"/>
      <c r="B124" s="149"/>
      <c r="C124" s="149"/>
      <c r="D124" s="148"/>
      <c r="E124" s="148"/>
      <c r="F124" s="148"/>
      <c r="G124" s="149"/>
      <c r="H124" s="149"/>
      <c r="I124" s="149"/>
    </row>
    <row r="125" spans="1:9">
      <c r="A125" s="149"/>
      <c r="B125" s="149"/>
      <c r="C125" s="149"/>
      <c r="D125" s="148"/>
      <c r="E125" s="148"/>
      <c r="F125" s="148"/>
      <c r="G125" s="149"/>
      <c r="H125" s="149"/>
      <c r="I125" s="149"/>
    </row>
    <row r="126" spans="1:9">
      <c r="A126" s="149"/>
      <c r="B126" s="149"/>
      <c r="C126" s="149"/>
      <c r="D126" s="148"/>
      <c r="E126" s="148"/>
      <c r="F126" s="148"/>
      <c r="G126" s="149"/>
      <c r="H126" s="149"/>
      <c r="I126" s="149"/>
    </row>
    <row r="127" spans="1:9">
      <c r="A127" s="149"/>
      <c r="B127" s="149"/>
      <c r="C127" s="149"/>
      <c r="D127" s="148"/>
      <c r="E127" s="148"/>
      <c r="F127" s="148"/>
      <c r="G127" s="149"/>
      <c r="H127" s="149"/>
      <c r="I127" s="149"/>
    </row>
    <row r="128" spans="1:9">
      <c r="A128" s="149"/>
      <c r="B128" s="149"/>
      <c r="C128" s="149"/>
      <c r="D128" s="148"/>
      <c r="E128" s="148"/>
      <c r="F128" s="148"/>
      <c r="G128" s="149"/>
      <c r="H128" s="149"/>
      <c r="I128" s="149"/>
    </row>
    <row r="129" spans="1:9">
      <c r="A129" s="149"/>
      <c r="B129" s="149"/>
      <c r="C129" s="149"/>
      <c r="D129" s="148"/>
      <c r="E129" s="148"/>
      <c r="F129" s="148"/>
      <c r="G129" s="149"/>
      <c r="H129" s="149"/>
      <c r="I129" s="149"/>
    </row>
    <row r="130" spans="1:9">
      <c r="A130" s="149"/>
      <c r="B130" s="149"/>
      <c r="C130" s="149"/>
      <c r="D130" s="148"/>
      <c r="E130" s="148"/>
      <c r="F130" s="148"/>
      <c r="G130" s="149"/>
      <c r="H130" s="149"/>
      <c r="I130" s="149"/>
    </row>
    <row r="131" spans="1:9">
      <c r="A131" s="149"/>
      <c r="B131" s="149"/>
      <c r="C131" s="149"/>
      <c r="D131" s="148"/>
      <c r="E131" s="148"/>
      <c r="F131" s="148"/>
      <c r="G131" s="149"/>
      <c r="H131" s="149"/>
      <c r="I131" s="149"/>
    </row>
    <row r="132" spans="1:9">
      <c r="A132" s="149"/>
      <c r="B132" s="149"/>
      <c r="C132" s="149"/>
      <c r="D132" s="148"/>
      <c r="E132" s="148"/>
      <c r="F132" s="148"/>
      <c r="G132" s="149"/>
      <c r="H132" s="149"/>
      <c r="I132" s="149"/>
    </row>
    <row r="133" spans="1:9">
      <c r="A133" s="149"/>
      <c r="B133" s="149"/>
      <c r="C133" s="149"/>
      <c r="D133" s="148"/>
      <c r="E133" s="148"/>
      <c r="F133" s="148"/>
      <c r="G133" s="149"/>
      <c r="H133" s="149"/>
      <c r="I133" s="149"/>
    </row>
    <row r="134" spans="1:9">
      <c r="A134" s="149"/>
      <c r="B134" s="149"/>
      <c r="C134" s="149"/>
      <c r="D134" s="148"/>
      <c r="E134" s="148"/>
      <c r="F134" s="148"/>
      <c r="G134" s="149"/>
      <c r="H134" s="149"/>
      <c r="I134" s="149"/>
    </row>
    <row r="135" spans="1:9">
      <c r="A135" s="149"/>
      <c r="B135" s="149"/>
      <c r="C135" s="149"/>
      <c r="D135" s="148"/>
      <c r="E135" s="148"/>
      <c r="F135" s="148"/>
      <c r="G135" s="149"/>
      <c r="H135" s="149"/>
      <c r="I135" s="149"/>
    </row>
    <row r="136" spans="1:9">
      <c r="A136" s="149"/>
      <c r="B136" s="149"/>
      <c r="C136" s="149"/>
      <c r="D136" s="148"/>
      <c r="E136" s="148"/>
      <c r="F136" s="148"/>
      <c r="G136" s="149"/>
      <c r="H136" s="149"/>
      <c r="I136" s="149"/>
    </row>
    <row r="137" spans="1:9">
      <c r="A137" s="149"/>
      <c r="B137" s="149"/>
      <c r="C137" s="149"/>
      <c r="D137" s="148"/>
      <c r="E137" s="148"/>
      <c r="F137" s="148"/>
      <c r="G137" s="149"/>
      <c r="H137" s="149"/>
      <c r="I137" s="149"/>
    </row>
    <row r="138" spans="1:9">
      <c r="A138" s="149"/>
      <c r="B138" s="149"/>
      <c r="C138" s="149"/>
      <c r="D138" s="148"/>
      <c r="E138" s="148"/>
      <c r="F138" s="148"/>
      <c r="G138" s="149"/>
      <c r="H138" s="149"/>
      <c r="I138" s="149"/>
    </row>
    <row r="139" spans="1:9">
      <c r="A139" s="149"/>
      <c r="B139" s="149"/>
      <c r="C139" s="149"/>
      <c r="D139" s="148"/>
      <c r="E139" s="148"/>
      <c r="F139" s="148"/>
      <c r="G139" s="149"/>
      <c r="H139" s="149"/>
      <c r="I139" s="149"/>
    </row>
    <row r="140" spans="1:9">
      <c r="A140" s="149"/>
      <c r="B140" s="149"/>
      <c r="C140" s="149"/>
      <c r="D140" s="148"/>
      <c r="E140" s="148"/>
      <c r="F140" s="148"/>
      <c r="G140" s="149"/>
      <c r="H140" s="149"/>
      <c r="I140" s="149"/>
    </row>
    <row r="141" spans="1:9">
      <c r="A141" s="149"/>
      <c r="B141" s="149"/>
      <c r="C141" s="149"/>
      <c r="D141" s="148"/>
      <c r="E141" s="148"/>
      <c r="F141" s="148"/>
      <c r="G141" s="149"/>
      <c r="H141" s="149"/>
      <c r="I141" s="149"/>
    </row>
    <row r="142" spans="1:9">
      <c r="A142" s="149"/>
      <c r="B142" s="149"/>
      <c r="C142" s="149"/>
      <c r="D142" s="148"/>
      <c r="E142" s="148"/>
      <c r="F142" s="148"/>
      <c r="G142" s="149"/>
      <c r="H142" s="149"/>
      <c r="I142" s="149"/>
    </row>
    <row r="143" spans="1:9">
      <c r="A143" s="149"/>
      <c r="B143" s="149"/>
      <c r="C143" s="149"/>
      <c r="D143" s="148"/>
      <c r="E143" s="148"/>
      <c r="F143" s="148"/>
      <c r="G143" s="149"/>
      <c r="H143" s="149"/>
      <c r="I143" s="149"/>
    </row>
    <row r="144" spans="1:9">
      <c r="A144" s="149"/>
      <c r="B144" s="149"/>
      <c r="C144" s="149"/>
      <c r="D144" s="148"/>
      <c r="E144" s="148"/>
      <c r="F144" s="148"/>
      <c r="G144" s="149"/>
      <c r="H144" s="149"/>
      <c r="I144" s="149"/>
    </row>
    <row r="145" spans="1:9">
      <c r="A145" s="149"/>
      <c r="B145" s="149"/>
      <c r="C145" s="149"/>
      <c r="D145" s="148"/>
      <c r="E145" s="148"/>
      <c r="F145" s="148"/>
      <c r="G145" s="149"/>
      <c r="H145" s="149"/>
      <c r="I145" s="149"/>
    </row>
    <row r="146" spans="1:9">
      <c r="A146" s="149"/>
      <c r="B146" s="149"/>
      <c r="C146" s="149"/>
      <c r="D146" s="148"/>
      <c r="E146" s="148"/>
      <c r="F146" s="148"/>
      <c r="G146" s="149"/>
      <c r="H146" s="149"/>
      <c r="I146" s="149"/>
    </row>
    <row r="147" spans="1:9">
      <c r="A147" s="149"/>
      <c r="B147" s="149"/>
      <c r="C147" s="149"/>
      <c r="D147" s="148"/>
      <c r="E147" s="148"/>
      <c r="F147" s="148"/>
      <c r="G147" s="149"/>
      <c r="H147" s="149"/>
      <c r="I147" s="149"/>
    </row>
    <row r="148" spans="1:9">
      <c r="A148" s="149"/>
      <c r="B148" s="149"/>
      <c r="C148" s="149"/>
      <c r="D148" s="148"/>
      <c r="E148" s="148"/>
      <c r="F148" s="148"/>
      <c r="G148" s="149"/>
      <c r="H148" s="149"/>
      <c r="I148" s="149"/>
    </row>
    <row r="149" spans="1:9" ht="18.75">
      <c r="A149" s="149"/>
      <c r="B149" s="149"/>
      <c r="C149" s="149"/>
      <c r="D149" s="148"/>
      <c r="E149" s="148"/>
      <c r="F149" s="146"/>
      <c r="G149" s="147"/>
      <c r="H149" s="147"/>
      <c r="I149" s="147"/>
    </row>
    <row r="150" spans="1:9" ht="18.75">
      <c r="A150" s="147"/>
      <c r="B150" s="147"/>
      <c r="C150" s="147"/>
      <c r="D150" s="146"/>
      <c r="E150" s="146"/>
      <c r="F150" s="146"/>
      <c r="G150" s="147"/>
      <c r="H150" s="147"/>
      <c r="I150" s="147"/>
    </row>
    <row r="151" spans="1:9" ht="18.75">
      <c r="A151" s="147"/>
      <c r="B151" s="147"/>
      <c r="C151" s="147"/>
      <c r="D151" s="146"/>
      <c r="E151" s="146"/>
      <c r="F151" s="146"/>
      <c r="G151" s="147"/>
      <c r="H151" s="147"/>
      <c r="I151" s="147"/>
    </row>
    <row r="152" spans="1:9">
      <c r="D152" s="146"/>
      <c r="E152" s="146"/>
      <c r="F152" s="146"/>
    </row>
    <row r="153" spans="1:9">
      <c r="D153" s="146"/>
      <c r="E153" s="146"/>
      <c r="F153" s="146"/>
    </row>
    <row r="154" spans="1:9">
      <c r="D154" s="146"/>
      <c r="E154" s="146"/>
      <c r="F154" s="146"/>
    </row>
    <row r="155" spans="1:9">
      <c r="D155" s="146"/>
      <c r="E155" s="146"/>
      <c r="F155" s="146"/>
    </row>
    <row r="156" spans="1:9">
      <c r="D156" s="146"/>
      <c r="E156" s="146"/>
      <c r="F156" s="146"/>
    </row>
    <row r="157" spans="1:9">
      <c r="D157" s="146"/>
      <c r="E157" s="146"/>
      <c r="F157" s="146"/>
    </row>
    <row r="158" spans="1:9">
      <c r="D158" s="146"/>
      <c r="E158" s="146"/>
      <c r="F158" s="146"/>
    </row>
    <row r="159" spans="1:9">
      <c r="D159" s="146"/>
      <c r="E159" s="146"/>
      <c r="F159" s="146"/>
    </row>
    <row r="160" spans="1:9">
      <c r="D160" s="146"/>
      <c r="E160" s="146"/>
      <c r="F160" s="146"/>
    </row>
    <row r="161" spans="4:6">
      <c r="D161" s="146"/>
      <c r="E161" s="146"/>
      <c r="F161" s="146"/>
    </row>
    <row r="162" spans="4:6">
      <c r="D162" s="146"/>
      <c r="E162" s="146"/>
      <c r="F162" s="146"/>
    </row>
    <row r="163" spans="4:6">
      <c r="D163" s="146"/>
      <c r="E163" s="146"/>
      <c r="F163" s="146"/>
    </row>
    <row r="164" spans="4:6">
      <c r="D164" s="146"/>
      <c r="E164" s="146"/>
      <c r="F164" s="146"/>
    </row>
    <row r="165" spans="4:6">
      <c r="D165" s="146"/>
      <c r="E165" s="146"/>
      <c r="F165" s="146"/>
    </row>
    <row r="166" spans="4:6">
      <c r="D166" s="146"/>
      <c r="E166" s="146"/>
      <c r="F166" s="146"/>
    </row>
    <row r="167" spans="4:6">
      <c r="D167" s="146"/>
      <c r="E167" s="146"/>
      <c r="F167" s="146"/>
    </row>
    <row r="168" spans="4:6">
      <c r="D168" s="146"/>
      <c r="E168" s="146"/>
      <c r="F168" s="146"/>
    </row>
    <row r="169" spans="4:6">
      <c r="D169" s="146"/>
      <c r="E169" s="146"/>
      <c r="F169" s="146"/>
    </row>
    <row r="170" spans="4:6">
      <c r="D170" s="146"/>
      <c r="E170" s="146"/>
      <c r="F170" s="146"/>
    </row>
    <row r="171" spans="4:6">
      <c r="D171" s="146"/>
      <c r="E171" s="146"/>
      <c r="F171" s="146"/>
    </row>
    <row r="172" spans="4:6">
      <c r="D172" s="146"/>
      <c r="E172" s="146"/>
      <c r="F172" s="146"/>
    </row>
    <row r="173" spans="4:6">
      <c r="D173" s="146"/>
      <c r="E173" s="146"/>
      <c r="F173" s="146"/>
    </row>
    <row r="174" spans="4:6">
      <c r="D174" s="146"/>
      <c r="E174" s="146"/>
      <c r="F174" s="146"/>
    </row>
    <row r="175" spans="4:6">
      <c r="D175" s="146"/>
      <c r="E175" s="146"/>
      <c r="F175" s="146"/>
    </row>
    <row r="176" spans="4:6">
      <c r="D176" s="146"/>
      <c r="E176" s="146"/>
      <c r="F176" s="146"/>
    </row>
    <row r="177" spans="4:6">
      <c r="D177" s="146"/>
      <c r="E177" s="146"/>
      <c r="F177" s="146"/>
    </row>
    <row r="178" spans="4:6">
      <c r="D178" s="146"/>
      <c r="E178" s="146"/>
      <c r="F178" s="146"/>
    </row>
    <row r="179" spans="4:6">
      <c r="D179" s="146"/>
      <c r="E179" s="146"/>
      <c r="F179" s="146"/>
    </row>
    <row r="180" spans="4:6">
      <c r="D180" s="146"/>
      <c r="E180" s="146"/>
      <c r="F180" s="146"/>
    </row>
    <row r="181" spans="4:6">
      <c r="D181" s="146"/>
      <c r="E181" s="146"/>
      <c r="F181" s="146"/>
    </row>
    <row r="182" spans="4:6">
      <c r="D182" s="146"/>
      <c r="E182" s="146"/>
      <c r="F182" s="146"/>
    </row>
    <row r="183" spans="4:6">
      <c r="D183" s="146"/>
      <c r="E183" s="146"/>
      <c r="F183" s="146"/>
    </row>
    <row r="184" spans="4:6">
      <c r="D184" s="146"/>
      <c r="E184" s="146"/>
      <c r="F184" s="146"/>
    </row>
    <row r="185" spans="4:6">
      <c r="D185" s="146"/>
      <c r="E185" s="146"/>
      <c r="F185" s="146"/>
    </row>
    <row r="186" spans="4:6">
      <c r="D186" s="146"/>
      <c r="E186" s="146"/>
      <c r="F186" s="146"/>
    </row>
    <row r="187" spans="4:6">
      <c r="D187" s="146"/>
      <c r="E187" s="146"/>
      <c r="F187" s="146"/>
    </row>
    <row r="188" spans="4:6">
      <c r="D188" s="146"/>
      <c r="E188" s="146"/>
      <c r="F188" s="146"/>
    </row>
    <row r="189" spans="4:6">
      <c r="D189" s="146"/>
      <c r="E189" s="146"/>
      <c r="F189" s="146"/>
    </row>
    <row r="190" spans="4:6">
      <c r="D190" s="146"/>
      <c r="E190" s="146"/>
      <c r="F190" s="146"/>
    </row>
    <row r="191" spans="4:6">
      <c r="D191" s="146"/>
      <c r="E191" s="146"/>
      <c r="F191" s="146"/>
    </row>
    <row r="192" spans="4:6">
      <c r="D192" s="146"/>
      <c r="E192" s="146"/>
      <c r="F192" s="146"/>
    </row>
    <row r="193" spans="4:6">
      <c r="D193" s="146"/>
      <c r="E193" s="146"/>
      <c r="F193" s="146"/>
    </row>
    <row r="194" spans="4:6">
      <c r="D194" s="146"/>
      <c r="E194" s="146"/>
      <c r="F194" s="146"/>
    </row>
    <row r="195" spans="4:6">
      <c r="D195" s="146"/>
      <c r="E195" s="146"/>
      <c r="F195" s="146"/>
    </row>
    <row r="196" spans="4:6">
      <c r="D196" s="146"/>
      <c r="E196" s="146"/>
      <c r="F196" s="146"/>
    </row>
    <row r="197" spans="4:6">
      <c r="D197" s="146"/>
      <c r="E197" s="146"/>
      <c r="F197" s="146"/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O196"/>
  <sheetViews>
    <sheetView workbookViewId="0">
      <selection activeCell="K13" sqref="K13"/>
    </sheetView>
  </sheetViews>
  <sheetFormatPr defaultColWidth="7" defaultRowHeight="15"/>
  <cols>
    <col min="1" max="1" width="1.33203125" style="443" customWidth="1"/>
    <col min="2" max="2" width="29.5546875" style="443" customWidth="1"/>
    <col min="3" max="4" width="8.88671875" style="443" customWidth="1"/>
    <col min="5" max="6" width="10.33203125" style="443" customWidth="1"/>
    <col min="7" max="8" width="9" style="443" customWidth="1"/>
    <col min="9" max="16384" width="7" style="443"/>
  </cols>
  <sheetData>
    <row r="1" spans="1:15" ht="21" customHeight="1">
      <c r="A1" s="723" t="s">
        <v>671</v>
      </c>
      <c r="B1" s="477"/>
      <c r="C1" s="477"/>
      <c r="D1" s="477"/>
      <c r="E1" s="477"/>
      <c r="F1" s="477"/>
      <c r="G1" s="159"/>
      <c r="H1" s="159"/>
    </row>
    <row r="2" spans="1:15" ht="15.95" customHeight="1">
      <c r="A2" s="476" t="s">
        <v>291</v>
      </c>
      <c r="B2" s="475"/>
      <c r="C2" s="475"/>
      <c r="D2" s="475"/>
      <c r="E2" s="475"/>
      <c r="F2" s="475"/>
      <c r="G2" s="158"/>
      <c r="H2" s="158"/>
    </row>
    <row r="3" spans="1:15" ht="15.95" customHeight="1">
      <c r="A3" s="474"/>
      <c r="B3" s="473"/>
      <c r="C3" s="473"/>
      <c r="D3" s="473"/>
      <c r="E3" s="473"/>
      <c r="F3" s="472" t="s">
        <v>394</v>
      </c>
      <c r="G3" s="157"/>
      <c r="H3" s="157"/>
    </row>
    <row r="4" spans="1:15" ht="15.95" customHeight="1">
      <c r="A4" s="156"/>
      <c r="B4" s="156"/>
      <c r="C4" s="471" t="s">
        <v>0</v>
      </c>
      <c r="D4" s="471" t="s">
        <v>129</v>
      </c>
      <c r="E4" s="879" t="s">
        <v>488</v>
      </c>
      <c r="F4" s="879"/>
      <c r="G4" s="155"/>
      <c r="H4" s="155"/>
    </row>
    <row r="5" spans="1:15" ht="15.95" customHeight="1">
      <c r="A5" s="467"/>
      <c r="B5" s="467"/>
      <c r="C5" s="470" t="s">
        <v>179</v>
      </c>
      <c r="D5" s="470" t="s">
        <v>178</v>
      </c>
      <c r="E5" s="470" t="s">
        <v>328</v>
      </c>
      <c r="F5" s="470" t="s">
        <v>397</v>
      </c>
      <c r="G5" s="154"/>
      <c r="H5" s="154"/>
    </row>
    <row r="6" spans="1:15" ht="15.95" customHeight="1">
      <c r="A6" s="467"/>
      <c r="B6" s="467"/>
      <c r="C6" s="468" t="s">
        <v>497</v>
      </c>
      <c r="D6" s="468" t="s">
        <v>497</v>
      </c>
      <c r="E6" s="468" t="s">
        <v>497</v>
      </c>
      <c r="F6" s="468" t="s">
        <v>497</v>
      </c>
      <c r="G6" s="154"/>
      <c r="H6" s="154"/>
    </row>
    <row r="7" spans="1:15" ht="15.95" customHeight="1">
      <c r="A7" s="467"/>
      <c r="B7" s="467"/>
      <c r="C7" s="466"/>
      <c r="D7" s="466"/>
      <c r="E7" s="466"/>
      <c r="F7" s="465"/>
      <c r="G7" s="153"/>
      <c r="H7" s="153"/>
      <c r="I7" s="150"/>
      <c r="J7" s="150"/>
      <c r="K7" s="150"/>
      <c r="L7" s="150"/>
      <c r="M7" s="150"/>
      <c r="N7" s="150"/>
      <c r="O7" s="150"/>
    </row>
    <row r="8" spans="1:15" ht="15" customHeight="1">
      <c r="A8" s="483" t="s">
        <v>148</v>
      </c>
      <c r="B8" s="480"/>
      <c r="C8" s="460">
        <v>4500.1139999999996</v>
      </c>
      <c r="D8" s="460">
        <v>3980.8789999999999</v>
      </c>
      <c r="E8" s="482">
        <v>107.00796428212196</v>
      </c>
      <c r="F8" s="482">
        <v>107.99619329654497</v>
      </c>
      <c r="G8" s="151"/>
      <c r="H8" s="151"/>
      <c r="I8" s="151"/>
      <c r="J8" s="151"/>
      <c r="K8" s="151"/>
      <c r="L8" s="150"/>
      <c r="M8" s="150"/>
      <c r="N8" s="150"/>
      <c r="O8" s="150"/>
    </row>
    <row r="9" spans="1:15" ht="15" customHeight="1">
      <c r="A9" s="493" t="s">
        <v>290</v>
      </c>
      <c r="B9" s="490"/>
      <c r="C9" s="492"/>
      <c r="D9" s="492"/>
      <c r="E9" s="491"/>
      <c r="F9" s="491"/>
      <c r="G9" s="151"/>
      <c r="H9" s="151"/>
      <c r="I9" s="151"/>
      <c r="J9" s="151"/>
      <c r="K9" s="151"/>
      <c r="L9" s="150"/>
      <c r="M9" s="150"/>
      <c r="N9" s="150"/>
      <c r="O9" s="150"/>
    </row>
    <row r="10" spans="1:15" ht="15" customHeight="1">
      <c r="A10" s="474"/>
      <c r="B10" s="490" t="s">
        <v>289</v>
      </c>
      <c r="C10" s="457">
        <v>3516.2629999999999</v>
      </c>
      <c r="D10" s="457">
        <v>3142.0050000000001</v>
      </c>
      <c r="E10" s="481">
        <v>104.47298716617419</v>
      </c>
      <c r="F10" s="447">
        <v>104.59842856258285</v>
      </c>
      <c r="G10" s="151"/>
      <c r="H10" s="151"/>
      <c r="I10" s="151"/>
      <c r="J10" s="151"/>
      <c r="K10" s="151"/>
      <c r="L10" s="150"/>
      <c r="M10" s="150"/>
      <c r="N10" s="150"/>
      <c r="O10" s="150"/>
    </row>
    <row r="11" spans="1:15" ht="15" customHeight="1">
      <c r="A11" s="474"/>
      <c r="B11" s="490" t="s">
        <v>204</v>
      </c>
      <c r="C11" s="457">
        <v>75.034000000000006</v>
      </c>
      <c r="D11" s="457">
        <v>64.13</v>
      </c>
      <c r="E11" s="481">
        <v>62.645794197453561</v>
      </c>
      <c r="F11" s="447">
        <v>118.94869607152133</v>
      </c>
      <c r="G11" s="152"/>
      <c r="H11" s="152"/>
      <c r="I11" s="150"/>
      <c r="J11" s="150"/>
      <c r="K11" s="150"/>
      <c r="L11" s="150"/>
      <c r="M11" s="150"/>
      <c r="N11" s="150"/>
      <c r="O11" s="150"/>
    </row>
    <row r="12" spans="1:15" ht="15" customHeight="1">
      <c r="A12" s="474"/>
      <c r="B12" s="490" t="s">
        <v>203</v>
      </c>
      <c r="C12" s="457">
        <v>908.81700000000001</v>
      </c>
      <c r="D12" s="457">
        <v>774.8</v>
      </c>
      <c r="E12" s="481">
        <v>126.24018802324177</v>
      </c>
      <c r="F12" s="447">
        <v>123.29992790538896</v>
      </c>
      <c r="G12" s="151"/>
      <c r="H12" s="151"/>
      <c r="I12" s="151"/>
      <c r="J12" s="151"/>
      <c r="K12" s="151"/>
      <c r="L12" s="150"/>
      <c r="M12" s="150"/>
      <c r="N12" s="150"/>
      <c r="O12" s="150"/>
    </row>
    <row r="13" spans="1:15" ht="15" customHeight="1">
      <c r="A13" s="489" t="s">
        <v>166</v>
      </c>
      <c r="B13" s="480"/>
      <c r="C13" s="457"/>
      <c r="D13" s="457"/>
      <c r="E13" s="494"/>
      <c r="F13" s="488"/>
      <c r="G13" s="151"/>
      <c r="H13" s="151"/>
      <c r="I13" s="151"/>
      <c r="J13" s="151"/>
      <c r="K13" s="151"/>
      <c r="L13" s="150"/>
      <c r="M13" s="150"/>
      <c r="N13" s="150"/>
      <c r="O13" s="150"/>
    </row>
    <row r="14" spans="1:15" ht="15" customHeight="1">
      <c r="A14" s="474"/>
      <c r="B14" s="483" t="s">
        <v>288</v>
      </c>
      <c r="C14" s="460">
        <v>3390.3919999999998</v>
      </c>
      <c r="D14" s="460">
        <v>3177.125</v>
      </c>
      <c r="E14" s="482">
        <v>107.52042176113945</v>
      </c>
      <c r="F14" s="454">
        <v>109.03039518788901</v>
      </c>
      <c r="G14" s="151"/>
      <c r="H14" s="151"/>
      <c r="I14" s="151"/>
      <c r="J14" s="151"/>
      <c r="K14" s="151"/>
      <c r="L14" s="150"/>
      <c r="M14" s="150"/>
      <c r="N14" s="150"/>
      <c r="O14" s="150"/>
    </row>
    <row r="15" spans="1:15" ht="15" customHeight="1">
      <c r="A15" s="474"/>
      <c r="B15" s="484" t="s">
        <v>162</v>
      </c>
      <c r="C15" s="457">
        <v>1281.0730000000001</v>
      </c>
      <c r="D15" s="457">
        <v>1202.258</v>
      </c>
      <c r="E15" s="481">
        <v>94.444182319228204</v>
      </c>
      <c r="F15" s="447">
        <v>99.162823076060207</v>
      </c>
      <c r="G15" s="151"/>
      <c r="H15" s="151"/>
      <c r="I15" s="151"/>
      <c r="J15" s="151"/>
      <c r="K15" s="151"/>
      <c r="L15" s="150"/>
      <c r="M15" s="150"/>
      <c r="N15" s="150"/>
      <c r="O15" s="150"/>
    </row>
    <row r="16" spans="1:15" ht="15" customHeight="1">
      <c r="A16" s="474"/>
      <c r="B16" s="484" t="s">
        <v>163</v>
      </c>
      <c r="C16" s="457">
        <v>1107.7940000000001</v>
      </c>
      <c r="D16" s="457">
        <v>970.80799999999999</v>
      </c>
      <c r="E16" s="481">
        <v>124.1278620266185</v>
      </c>
      <c r="F16" s="447">
        <v>118.22656739029303</v>
      </c>
      <c r="G16" s="151"/>
      <c r="H16" s="151"/>
      <c r="I16" s="151"/>
      <c r="J16" s="151"/>
      <c r="K16" s="151"/>
      <c r="L16" s="150"/>
      <c r="M16" s="150"/>
      <c r="N16" s="150"/>
      <c r="O16" s="150"/>
    </row>
    <row r="17" spans="1:15" ht="15" customHeight="1">
      <c r="A17" s="474"/>
      <c r="B17" s="484" t="s">
        <v>165</v>
      </c>
      <c r="C17" s="457">
        <v>233.35499999999999</v>
      </c>
      <c r="D17" s="457">
        <v>222.34399999999999</v>
      </c>
      <c r="E17" s="481">
        <v>108.3220766199223</v>
      </c>
      <c r="F17" s="447">
        <v>117.90121165522179</v>
      </c>
      <c r="G17" s="151"/>
      <c r="H17" s="151"/>
      <c r="I17" s="151"/>
      <c r="J17" s="151"/>
      <c r="K17" s="151"/>
      <c r="L17" s="150"/>
      <c r="M17" s="150"/>
      <c r="N17" s="150"/>
      <c r="O17" s="150"/>
    </row>
    <row r="18" spans="1:15" ht="15" customHeight="1">
      <c r="A18" s="474"/>
      <c r="B18" s="484" t="s">
        <v>158</v>
      </c>
      <c r="C18" s="457">
        <v>207.095</v>
      </c>
      <c r="D18" s="457">
        <v>223.21899999999999</v>
      </c>
      <c r="E18" s="481">
        <v>125.99318610452028</v>
      </c>
      <c r="F18" s="447">
        <v>127.85618549024549</v>
      </c>
      <c r="G18" s="151"/>
      <c r="H18" s="151"/>
      <c r="I18" s="151"/>
      <c r="J18" s="151"/>
      <c r="K18" s="151"/>
      <c r="L18" s="150"/>
      <c r="M18" s="150"/>
      <c r="N18" s="150"/>
      <c r="O18" s="150"/>
    </row>
    <row r="19" spans="1:15" ht="15" customHeight="1">
      <c r="A19" s="474"/>
      <c r="B19" s="484" t="s">
        <v>156</v>
      </c>
      <c r="C19" s="457">
        <v>143.62899999999999</v>
      </c>
      <c r="D19" s="457">
        <v>154.85599999999999</v>
      </c>
      <c r="E19" s="481">
        <v>111.10088336762635</v>
      </c>
      <c r="F19" s="447">
        <v>114.00637556964168</v>
      </c>
      <c r="G19" s="151"/>
      <c r="H19" s="151"/>
      <c r="I19" s="151"/>
      <c r="J19" s="151"/>
      <c r="K19" s="151"/>
      <c r="L19" s="150"/>
      <c r="M19" s="150"/>
      <c r="N19" s="150"/>
      <c r="O19" s="150"/>
    </row>
    <row r="20" spans="1:15" ht="15" customHeight="1">
      <c r="A20" s="474"/>
      <c r="B20" s="484" t="s">
        <v>159</v>
      </c>
      <c r="C20" s="457">
        <v>124.58799999999999</v>
      </c>
      <c r="D20" s="457">
        <v>120.73</v>
      </c>
      <c r="E20" s="481">
        <v>149.31984611143739</v>
      </c>
      <c r="F20" s="447">
        <v>141.499261620684</v>
      </c>
      <c r="G20" s="151"/>
      <c r="H20" s="151"/>
      <c r="I20" s="151"/>
      <c r="J20" s="151"/>
      <c r="K20" s="151"/>
      <c r="L20" s="150"/>
      <c r="M20" s="150"/>
      <c r="N20" s="150"/>
      <c r="O20" s="150"/>
    </row>
    <row r="21" spans="1:15" ht="15" customHeight="1">
      <c r="A21" s="474"/>
      <c r="B21" s="484" t="s">
        <v>164</v>
      </c>
      <c r="C21" s="457">
        <v>68.2</v>
      </c>
      <c r="D21" s="457">
        <v>76.03</v>
      </c>
      <c r="E21" s="481">
        <v>100.68441625488605</v>
      </c>
      <c r="F21" s="447">
        <v>104.32360487932051</v>
      </c>
      <c r="G21" s="151"/>
      <c r="H21" s="151"/>
      <c r="I21" s="151"/>
      <c r="J21" s="151"/>
      <c r="K21" s="151"/>
      <c r="L21" s="150"/>
      <c r="M21" s="150"/>
      <c r="N21" s="150"/>
      <c r="O21" s="150"/>
    </row>
    <row r="22" spans="1:15" ht="15" customHeight="1">
      <c r="A22" s="474"/>
      <c r="B22" s="484" t="s">
        <v>285</v>
      </c>
      <c r="C22" s="457">
        <v>42.128</v>
      </c>
      <c r="D22" s="457">
        <v>45.783000000000001</v>
      </c>
      <c r="E22" s="481">
        <v>124.75716654821132</v>
      </c>
      <c r="F22" s="447">
        <v>116.66241973295281</v>
      </c>
      <c r="G22" s="151"/>
      <c r="H22" s="151"/>
      <c r="I22" s="151"/>
      <c r="J22" s="151"/>
      <c r="K22" s="151"/>
      <c r="L22" s="150"/>
      <c r="M22" s="150"/>
      <c r="N22" s="150"/>
      <c r="O22" s="150"/>
    </row>
    <row r="23" spans="1:15" ht="15" customHeight="1">
      <c r="A23" s="474"/>
      <c r="B23" s="484" t="s">
        <v>287</v>
      </c>
      <c r="C23" s="457">
        <v>33.991</v>
      </c>
      <c r="D23" s="457">
        <v>24.524000000000001</v>
      </c>
      <c r="E23" s="481">
        <v>50.186773760132297</v>
      </c>
      <c r="F23" s="447">
        <v>47.471012949807402</v>
      </c>
      <c r="G23" s="151"/>
      <c r="H23" s="151"/>
      <c r="I23" s="151"/>
      <c r="J23" s="151"/>
      <c r="K23" s="151"/>
      <c r="L23" s="150"/>
      <c r="M23" s="150"/>
      <c r="N23" s="150"/>
      <c r="O23" s="150"/>
    </row>
    <row r="24" spans="1:15" ht="15" customHeight="1">
      <c r="A24" s="474"/>
      <c r="B24" s="484" t="s">
        <v>284</v>
      </c>
      <c r="C24" s="457">
        <v>24.366</v>
      </c>
      <c r="D24" s="457">
        <v>30.004000000000001</v>
      </c>
      <c r="E24" s="481">
        <v>117.18930357829936</v>
      </c>
      <c r="F24" s="447">
        <v>126.09901655879634</v>
      </c>
      <c r="G24" s="151"/>
      <c r="H24" s="151"/>
      <c r="I24" s="151"/>
      <c r="J24" s="151"/>
      <c r="K24" s="151"/>
      <c r="L24" s="150"/>
      <c r="M24" s="150"/>
      <c r="N24" s="150"/>
      <c r="O24" s="150"/>
    </row>
    <row r="25" spans="1:15" ht="15" customHeight="1">
      <c r="A25" s="474"/>
      <c r="B25" s="484" t="s">
        <v>286</v>
      </c>
      <c r="C25" s="457">
        <v>26.57</v>
      </c>
      <c r="D25" s="457">
        <v>19.971</v>
      </c>
      <c r="E25" s="481">
        <v>77.633308984660331</v>
      </c>
      <c r="F25" s="447">
        <v>76.236830050389372</v>
      </c>
      <c r="G25" s="151"/>
      <c r="H25" s="151"/>
      <c r="I25" s="151"/>
      <c r="J25" s="151"/>
      <c r="K25" s="151"/>
      <c r="L25" s="150"/>
      <c r="M25" s="150"/>
      <c r="N25" s="150"/>
      <c r="O25" s="150"/>
    </row>
    <row r="26" spans="1:15" ht="15" customHeight="1">
      <c r="A26" s="474"/>
      <c r="B26" s="484" t="s">
        <v>161</v>
      </c>
      <c r="C26" s="457">
        <v>16.399999999999999</v>
      </c>
      <c r="D26" s="457">
        <v>8.8550000000000004</v>
      </c>
      <c r="E26" s="481">
        <v>116.13836921990823</v>
      </c>
      <c r="F26" s="447">
        <v>66.062369441957628</v>
      </c>
      <c r="G26" s="151"/>
      <c r="H26" s="151"/>
      <c r="I26" s="151"/>
      <c r="J26" s="151"/>
      <c r="K26" s="151"/>
      <c r="L26" s="150"/>
      <c r="M26" s="150"/>
      <c r="N26" s="150"/>
      <c r="O26" s="150"/>
    </row>
    <row r="27" spans="1:15" ht="15" customHeight="1">
      <c r="A27" s="474"/>
      <c r="B27" s="484" t="s">
        <v>283</v>
      </c>
      <c r="C27" s="457">
        <v>81.093000000000004</v>
      </c>
      <c r="D27" s="457">
        <v>77.742999999999995</v>
      </c>
      <c r="E27" s="481">
        <v>110.5230878264188</v>
      </c>
      <c r="F27" s="447">
        <v>112.78707075396422</v>
      </c>
      <c r="G27" s="151"/>
      <c r="H27" s="151"/>
      <c r="I27" s="151"/>
      <c r="J27" s="151"/>
      <c r="K27" s="151"/>
      <c r="L27" s="150"/>
      <c r="M27" s="150"/>
      <c r="N27" s="150"/>
      <c r="O27" s="150"/>
    </row>
    <row r="28" spans="1:15" ht="15" customHeight="1">
      <c r="A28" s="474"/>
      <c r="B28" s="483" t="s">
        <v>282</v>
      </c>
      <c r="C28" s="460">
        <v>293.459</v>
      </c>
      <c r="D28" s="460">
        <v>225.38200000000001</v>
      </c>
      <c r="E28" s="482">
        <v>106.25296445549968</v>
      </c>
      <c r="F28" s="482">
        <v>103.95704856482612</v>
      </c>
      <c r="G28" s="151"/>
      <c r="H28" s="151"/>
      <c r="I28" s="151"/>
      <c r="J28" s="151"/>
      <c r="K28" s="151"/>
      <c r="L28" s="150"/>
      <c r="M28" s="150"/>
      <c r="N28" s="150"/>
      <c r="O28" s="150"/>
    </row>
    <row r="29" spans="1:15" ht="15" customHeight="1">
      <c r="A29" s="474"/>
      <c r="B29" s="484" t="s">
        <v>281</v>
      </c>
      <c r="C29" s="457">
        <v>219.7</v>
      </c>
      <c r="D29" s="457">
        <v>173.38399999999999</v>
      </c>
      <c r="E29" s="481">
        <v>107.86157192162484</v>
      </c>
      <c r="F29" s="481">
        <v>104.47714426889378</v>
      </c>
      <c r="G29" s="151"/>
      <c r="H29" s="151"/>
      <c r="I29" s="151"/>
      <c r="J29" s="151"/>
      <c r="K29" s="151"/>
      <c r="L29" s="150"/>
      <c r="M29" s="150"/>
      <c r="N29" s="150"/>
      <c r="O29" s="150"/>
    </row>
    <row r="30" spans="1:15" ht="15" customHeight="1">
      <c r="A30" s="474"/>
      <c r="B30" s="484" t="s">
        <v>280</v>
      </c>
      <c r="C30" s="457">
        <v>53.765000000000001</v>
      </c>
      <c r="D30" s="457">
        <v>35.700000000000003</v>
      </c>
      <c r="E30" s="481">
        <v>105.57475552762831</v>
      </c>
      <c r="F30" s="481">
        <v>104.26706387452904</v>
      </c>
      <c r="G30" s="151"/>
      <c r="H30" s="151"/>
      <c r="I30" s="151"/>
      <c r="J30" s="151"/>
      <c r="K30" s="151"/>
      <c r="L30" s="150"/>
      <c r="M30" s="150"/>
      <c r="N30" s="150"/>
      <c r="O30" s="150"/>
    </row>
    <row r="31" spans="1:15" s="486" customFormat="1" ht="15" customHeight="1">
      <c r="A31" s="474"/>
      <c r="B31" s="484" t="s">
        <v>283</v>
      </c>
      <c r="C31" s="457">
        <v>19.994</v>
      </c>
      <c r="D31" s="457">
        <v>16.297999999999998</v>
      </c>
      <c r="E31" s="481">
        <v>92.667779013718942</v>
      </c>
      <c r="F31" s="481">
        <v>98.121613485851896</v>
      </c>
      <c r="G31" s="151"/>
      <c r="H31" s="151"/>
      <c r="I31" s="151"/>
      <c r="J31" s="151"/>
      <c r="K31" s="151"/>
      <c r="L31" s="487"/>
      <c r="M31" s="487"/>
      <c r="N31" s="487"/>
      <c r="O31" s="487"/>
    </row>
    <row r="32" spans="1:15" ht="15" customHeight="1">
      <c r="A32" s="474"/>
      <c r="B32" s="483" t="s">
        <v>279</v>
      </c>
      <c r="C32" s="460">
        <v>685.23500000000001</v>
      </c>
      <c r="D32" s="460">
        <v>462.6</v>
      </c>
      <c r="E32" s="482">
        <v>106.10802273184781</v>
      </c>
      <c r="F32" s="482">
        <v>104.72040914740582</v>
      </c>
      <c r="G32" s="151"/>
      <c r="H32" s="151"/>
      <c r="I32" s="151"/>
      <c r="J32" s="151"/>
      <c r="K32" s="151"/>
      <c r="L32" s="150"/>
      <c r="M32" s="150"/>
      <c r="N32" s="150"/>
      <c r="O32" s="150"/>
    </row>
    <row r="33" spans="1:15" ht="15" customHeight="1">
      <c r="A33" s="474"/>
      <c r="B33" s="485" t="s">
        <v>278</v>
      </c>
      <c r="C33" s="457">
        <v>215.61799999999999</v>
      </c>
      <c r="D33" s="457">
        <v>143.16300000000001</v>
      </c>
      <c r="E33" s="481">
        <v>106.15249038750301</v>
      </c>
      <c r="F33" s="481">
        <v>105.83343190017152</v>
      </c>
      <c r="G33" s="151"/>
      <c r="H33" s="151"/>
      <c r="I33" s="151"/>
      <c r="J33" s="151"/>
      <c r="K33" s="151"/>
      <c r="L33" s="150"/>
      <c r="M33" s="150"/>
      <c r="N33" s="150"/>
      <c r="O33" s="150"/>
    </row>
    <row r="34" spans="1:15" ht="15" customHeight="1">
      <c r="A34" s="474"/>
      <c r="B34" s="485" t="s">
        <v>150</v>
      </c>
      <c r="C34" s="457">
        <v>89.879000000000005</v>
      </c>
      <c r="D34" s="457">
        <v>75.174000000000007</v>
      </c>
      <c r="E34" s="481">
        <v>104.74431288457953</v>
      </c>
      <c r="F34" s="481">
        <v>104.06146179401993</v>
      </c>
      <c r="G34" s="151"/>
      <c r="H34" s="151"/>
      <c r="I34" s="151"/>
      <c r="J34" s="151"/>
      <c r="K34" s="151"/>
      <c r="L34" s="150"/>
      <c r="M34" s="150"/>
      <c r="N34" s="150"/>
      <c r="O34" s="150"/>
    </row>
    <row r="35" spans="1:15" ht="15" customHeight="1">
      <c r="A35" s="474"/>
      <c r="B35" s="485" t="s">
        <v>277</v>
      </c>
      <c r="C35" s="457">
        <v>87.322000000000003</v>
      </c>
      <c r="D35" s="457">
        <v>67.796999999999997</v>
      </c>
      <c r="E35" s="481">
        <v>104.11216958973685</v>
      </c>
      <c r="F35" s="481">
        <v>97.655023406553838</v>
      </c>
      <c r="G35" s="151"/>
      <c r="H35" s="151"/>
      <c r="I35" s="151"/>
      <c r="J35" s="151"/>
      <c r="K35" s="151"/>
      <c r="L35" s="150"/>
      <c r="M35" s="150"/>
      <c r="N35" s="150"/>
      <c r="O35" s="150"/>
    </row>
    <row r="36" spans="1:15" ht="15" customHeight="1">
      <c r="A36" s="474"/>
      <c r="B36" s="484" t="s">
        <v>276</v>
      </c>
      <c r="C36" s="457">
        <v>72.210999999999999</v>
      </c>
      <c r="D36" s="457">
        <v>46.253</v>
      </c>
      <c r="E36" s="481">
        <v>106.18483935004778</v>
      </c>
      <c r="F36" s="481">
        <v>106.19202865276884</v>
      </c>
      <c r="G36" s="151"/>
      <c r="H36" s="151"/>
      <c r="I36" s="151"/>
      <c r="J36" s="151"/>
      <c r="K36" s="151"/>
      <c r="L36" s="150"/>
      <c r="M36" s="150"/>
      <c r="N36" s="150"/>
      <c r="O36" s="150"/>
    </row>
    <row r="37" spans="1:15" ht="15" customHeight="1">
      <c r="A37" s="474"/>
      <c r="B37" s="484" t="s">
        <v>153</v>
      </c>
      <c r="C37" s="457">
        <v>20.695</v>
      </c>
      <c r="D37" s="457">
        <v>16.388000000000002</v>
      </c>
      <c r="E37" s="481">
        <v>105.39315542880423</v>
      </c>
      <c r="F37" s="481">
        <v>104.79600971991303</v>
      </c>
      <c r="G37" s="151"/>
      <c r="H37" s="151"/>
      <c r="I37" s="151"/>
      <c r="J37" s="151"/>
      <c r="K37" s="151"/>
      <c r="L37" s="150"/>
      <c r="M37" s="150"/>
      <c r="N37" s="150"/>
      <c r="O37" s="150"/>
    </row>
    <row r="38" spans="1:15" ht="15" customHeight="1">
      <c r="A38" s="474"/>
      <c r="B38" s="484" t="s">
        <v>275</v>
      </c>
      <c r="C38" s="457">
        <v>22.927</v>
      </c>
      <c r="D38" s="457">
        <v>13.795</v>
      </c>
      <c r="E38" s="481">
        <v>110.263069302169</v>
      </c>
      <c r="F38" s="481">
        <v>111.33979015334947</v>
      </c>
      <c r="G38" s="151"/>
      <c r="H38" s="151"/>
      <c r="I38" s="151"/>
      <c r="J38" s="151"/>
      <c r="K38" s="151"/>
      <c r="L38" s="150"/>
      <c r="M38" s="150"/>
      <c r="N38" s="150"/>
      <c r="O38" s="150"/>
    </row>
    <row r="39" spans="1:15" ht="15" customHeight="1">
      <c r="A39" s="474"/>
      <c r="B39" s="484" t="s">
        <v>274</v>
      </c>
      <c r="C39" s="457">
        <v>27.969000000000001</v>
      </c>
      <c r="D39" s="457">
        <v>6.9139999999999997</v>
      </c>
      <c r="E39" s="481">
        <v>110.44463749802557</v>
      </c>
      <c r="F39" s="481">
        <v>96.094510076441978</v>
      </c>
      <c r="G39" s="151"/>
      <c r="H39" s="151"/>
      <c r="I39" s="151"/>
      <c r="J39" s="151"/>
      <c r="K39" s="151"/>
      <c r="L39" s="150"/>
      <c r="M39" s="150"/>
      <c r="N39" s="150"/>
      <c r="O39" s="150"/>
    </row>
    <row r="40" spans="1:15" ht="15" customHeight="1">
      <c r="A40" s="474"/>
      <c r="B40" s="484" t="s">
        <v>273</v>
      </c>
      <c r="C40" s="457">
        <v>12.538</v>
      </c>
      <c r="D40" s="457">
        <v>14.297000000000001</v>
      </c>
      <c r="E40" s="481">
        <v>106.28125794693565</v>
      </c>
      <c r="F40" s="481">
        <v>105.72358204540413</v>
      </c>
      <c r="G40" s="151"/>
      <c r="H40" s="151"/>
      <c r="I40" s="151"/>
      <c r="J40" s="151"/>
      <c r="K40" s="151"/>
      <c r="L40" s="150"/>
      <c r="M40" s="150"/>
      <c r="N40" s="150"/>
      <c r="O40" s="150"/>
    </row>
    <row r="41" spans="1:15" ht="15" customHeight="1">
      <c r="A41" s="474"/>
      <c r="B41" s="484" t="s">
        <v>151</v>
      </c>
      <c r="C41" s="457">
        <v>16.962</v>
      </c>
      <c r="D41" s="457">
        <v>7.8390000000000004</v>
      </c>
      <c r="E41" s="481">
        <v>110.84101156635953</v>
      </c>
      <c r="F41" s="481">
        <v>106.82747342600163</v>
      </c>
      <c r="G41" s="151"/>
      <c r="H41" s="151"/>
      <c r="I41" s="151"/>
      <c r="J41" s="151"/>
      <c r="K41" s="151"/>
      <c r="L41" s="150"/>
      <c r="M41" s="150"/>
      <c r="N41" s="150"/>
      <c r="O41" s="150"/>
    </row>
    <row r="42" spans="1:15" ht="15" customHeight="1">
      <c r="A42" s="474"/>
      <c r="B42" s="484" t="s">
        <v>272</v>
      </c>
      <c r="C42" s="457">
        <v>11.807</v>
      </c>
      <c r="D42" s="457">
        <v>7.5620000000000003</v>
      </c>
      <c r="E42" s="481">
        <v>111.42884107210268</v>
      </c>
      <c r="F42" s="481">
        <v>101.36729222520107</v>
      </c>
      <c r="G42" s="151"/>
      <c r="H42" s="151"/>
      <c r="I42" s="151"/>
      <c r="J42" s="151"/>
      <c r="K42" s="151"/>
      <c r="L42" s="150"/>
      <c r="M42" s="150"/>
      <c r="N42" s="150"/>
      <c r="O42" s="150"/>
    </row>
    <row r="43" spans="1:15" ht="15" customHeight="1">
      <c r="A43" s="474"/>
      <c r="B43" s="484" t="s">
        <v>269</v>
      </c>
      <c r="C43" s="457">
        <v>11.593999999999999</v>
      </c>
      <c r="D43" s="457">
        <v>2.9409999999999998</v>
      </c>
      <c r="E43" s="481">
        <v>94.283158493941613</v>
      </c>
      <c r="F43" s="481">
        <v>75.975200206664937</v>
      </c>
      <c r="G43" s="151"/>
      <c r="H43" s="151"/>
      <c r="I43" s="151"/>
      <c r="J43" s="151"/>
      <c r="K43" s="151"/>
      <c r="L43" s="150"/>
      <c r="M43" s="150"/>
      <c r="N43" s="150"/>
      <c r="O43" s="150"/>
    </row>
    <row r="44" spans="1:15" ht="15" customHeight="1">
      <c r="A44" s="474"/>
      <c r="B44" s="484" t="s">
        <v>270</v>
      </c>
      <c r="C44" s="457">
        <v>9.3879999999999999</v>
      </c>
      <c r="D44" s="457">
        <v>5.1210000000000004</v>
      </c>
      <c r="E44" s="481">
        <v>112.91796968968006</v>
      </c>
      <c r="F44" s="481">
        <v>101.30563798219585</v>
      </c>
      <c r="G44" s="151"/>
      <c r="H44" s="151"/>
      <c r="I44" s="151"/>
      <c r="J44" s="151"/>
      <c r="K44" s="151"/>
      <c r="L44" s="150"/>
      <c r="M44" s="150"/>
      <c r="N44" s="150"/>
      <c r="O44" s="150"/>
    </row>
    <row r="45" spans="1:15" ht="15" customHeight="1">
      <c r="A45" s="474"/>
      <c r="B45" s="484" t="s">
        <v>271</v>
      </c>
      <c r="C45" s="457">
        <v>7.6</v>
      </c>
      <c r="D45" s="457">
        <v>6.8170000000000002</v>
      </c>
      <c r="E45" s="481">
        <v>101.03011093502377</v>
      </c>
      <c r="F45" s="481">
        <v>102.63474856970791</v>
      </c>
      <c r="G45" s="151"/>
      <c r="H45" s="151"/>
      <c r="I45" s="151"/>
      <c r="J45" s="151"/>
      <c r="K45" s="151"/>
      <c r="L45" s="150"/>
      <c r="M45" s="150"/>
      <c r="N45" s="150"/>
      <c r="O45" s="150"/>
    </row>
    <row r="46" spans="1:15" ht="15" customHeight="1">
      <c r="A46" s="474"/>
      <c r="B46" s="484" t="s">
        <v>268</v>
      </c>
      <c r="C46" s="457">
        <v>78.674999999999997</v>
      </c>
      <c r="D46" s="457">
        <v>48.488</v>
      </c>
      <c r="E46" s="481">
        <v>107.25825142124852</v>
      </c>
      <c r="F46" s="481">
        <v>115.18981327505107</v>
      </c>
      <c r="G46" s="151"/>
      <c r="H46" s="151"/>
      <c r="I46" s="151"/>
      <c r="J46" s="151"/>
      <c r="K46" s="151"/>
      <c r="L46" s="150"/>
      <c r="M46" s="150"/>
      <c r="N46" s="150"/>
      <c r="O46" s="150"/>
    </row>
    <row r="47" spans="1:15" ht="15" customHeight="1">
      <c r="A47" s="441"/>
      <c r="B47" s="483" t="s">
        <v>267</v>
      </c>
      <c r="C47" s="460">
        <v>119.327</v>
      </c>
      <c r="D47" s="460">
        <v>104.911</v>
      </c>
      <c r="E47" s="482">
        <v>100.19648509987992</v>
      </c>
      <c r="F47" s="482">
        <v>100.91671636622482</v>
      </c>
      <c r="G47" s="151"/>
      <c r="H47" s="151"/>
      <c r="I47" s="151"/>
      <c r="J47" s="151"/>
      <c r="K47" s="151"/>
      <c r="L47" s="150"/>
      <c r="M47" s="150"/>
      <c r="N47" s="150"/>
      <c r="O47" s="150"/>
    </row>
    <row r="48" spans="1:15" ht="17.25" customHeight="1">
      <c r="A48" s="441"/>
      <c r="B48" s="484" t="s">
        <v>155</v>
      </c>
      <c r="C48" s="457">
        <v>108.52200000000001</v>
      </c>
      <c r="D48" s="457">
        <v>91.793999999999997</v>
      </c>
      <c r="E48" s="481">
        <v>99.992628766239747</v>
      </c>
      <c r="F48" s="481">
        <v>99.457175361612229</v>
      </c>
      <c r="G48" s="151"/>
      <c r="H48" s="151"/>
      <c r="I48" s="151"/>
      <c r="J48" s="151"/>
      <c r="K48" s="151"/>
      <c r="L48" s="150"/>
      <c r="M48" s="150"/>
      <c r="N48" s="150"/>
      <c r="O48" s="150"/>
    </row>
    <row r="49" spans="1:15" ht="15" customHeight="1">
      <c r="A49" s="441"/>
      <c r="B49" s="484" t="s">
        <v>266</v>
      </c>
      <c r="C49" s="457">
        <v>10.551</v>
      </c>
      <c r="D49" s="457">
        <v>12.621</v>
      </c>
      <c r="E49" s="481">
        <v>102.89643066120537</v>
      </c>
      <c r="F49" s="481">
        <v>110.73966833377204</v>
      </c>
      <c r="G49" s="151"/>
      <c r="H49" s="151"/>
      <c r="I49" s="151"/>
      <c r="J49" s="151"/>
      <c r="K49" s="151"/>
      <c r="L49" s="150"/>
      <c r="M49" s="150"/>
      <c r="N49" s="150"/>
      <c r="O49" s="150"/>
    </row>
    <row r="50" spans="1:15">
      <c r="A50" s="441"/>
      <c r="B50" s="484" t="s">
        <v>265</v>
      </c>
      <c r="C50" s="457">
        <v>0.2</v>
      </c>
      <c r="D50" s="457">
        <v>0.496</v>
      </c>
      <c r="E50" s="481">
        <v>82.200647249190936</v>
      </c>
      <c r="F50" s="481">
        <v>186.46616541353382</v>
      </c>
    </row>
    <row r="51" spans="1:15">
      <c r="A51" s="441"/>
      <c r="B51" s="483" t="s">
        <v>264</v>
      </c>
      <c r="C51" s="460">
        <v>11.701000000000001</v>
      </c>
      <c r="D51" s="460">
        <v>10.912000000000001</v>
      </c>
      <c r="E51" s="482">
        <v>105.65237020316027</v>
      </c>
      <c r="F51" s="482">
        <v>112.63418662262592</v>
      </c>
      <c r="G51" s="149"/>
      <c r="H51" s="149"/>
    </row>
    <row r="52" spans="1:15">
      <c r="A52" s="441"/>
    </row>
    <row r="53" spans="1:15">
      <c r="A53" s="441"/>
      <c r="B53" s="441"/>
      <c r="C53" s="441"/>
      <c r="D53" s="441"/>
      <c r="E53" s="442"/>
      <c r="F53" s="442"/>
      <c r="G53" s="149"/>
      <c r="H53" s="149"/>
    </row>
    <row r="54" spans="1:15">
      <c r="A54" s="441"/>
      <c r="G54" s="149"/>
      <c r="H54" s="149"/>
    </row>
    <row r="55" spans="1:15">
      <c r="A55" s="441"/>
      <c r="B55" s="441"/>
      <c r="C55" s="441"/>
      <c r="D55" s="441"/>
      <c r="E55" s="442"/>
      <c r="F55" s="442"/>
      <c r="G55" s="149"/>
      <c r="H55" s="149"/>
    </row>
    <row r="56" spans="1:15">
      <c r="A56" s="441"/>
      <c r="B56" s="441"/>
      <c r="C56" s="441"/>
      <c r="D56" s="441"/>
      <c r="E56" s="442"/>
      <c r="F56" s="442"/>
      <c r="G56" s="149"/>
      <c r="H56" s="149"/>
    </row>
    <row r="57" spans="1:15">
      <c r="A57" s="441"/>
      <c r="B57" s="441"/>
      <c r="C57" s="441"/>
      <c r="D57" s="441"/>
      <c r="E57" s="442"/>
      <c r="F57" s="442"/>
      <c r="G57" s="149"/>
      <c r="H57" s="149"/>
    </row>
    <row r="58" spans="1:15">
      <c r="A58" s="149"/>
      <c r="B58" s="149"/>
      <c r="C58" s="149"/>
      <c r="D58" s="148"/>
      <c r="E58" s="148"/>
      <c r="F58" s="148"/>
      <c r="G58" s="149"/>
      <c r="H58" s="149"/>
    </row>
    <row r="59" spans="1:15">
      <c r="A59" s="149"/>
      <c r="B59" s="149"/>
      <c r="C59" s="149"/>
      <c r="D59" s="148"/>
      <c r="E59" s="148"/>
      <c r="F59" s="148"/>
      <c r="G59" s="149"/>
      <c r="H59" s="149"/>
    </row>
    <row r="60" spans="1:15">
      <c r="A60" s="149"/>
      <c r="B60" s="149"/>
      <c r="C60" s="149"/>
      <c r="D60" s="148"/>
      <c r="E60" s="148"/>
      <c r="F60" s="148"/>
      <c r="G60" s="149"/>
      <c r="H60" s="149"/>
    </row>
    <row r="61" spans="1:15">
      <c r="A61" s="149"/>
      <c r="B61" s="149"/>
      <c r="C61" s="149"/>
      <c r="D61" s="148"/>
      <c r="E61" s="148"/>
      <c r="F61" s="148"/>
      <c r="G61" s="149"/>
      <c r="H61" s="149"/>
    </row>
    <row r="62" spans="1:15">
      <c r="A62" s="149"/>
      <c r="B62" s="149"/>
      <c r="C62" s="149"/>
      <c r="D62" s="148"/>
      <c r="E62" s="148"/>
      <c r="F62" s="148"/>
      <c r="G62" s="149"/>
      <c r="H62" s="149"/>
    </row>
    <row r="63" spans="1:15">
      <c r="A63" s="149"/>
      <c r="B63" s="149"/>
      <c r="C63" s="149"/>
      <c r="D63" s="148"/>
      <c r="E63" s="148"/>
      <c r="F63" s="148"/>
      <c r="G63" s="149"/>
      <c r="H63" s="149"/>
    </row>
    <row r="64" spans="1:15">
      <c r="A64" s="149"/>
      <c r="B64" s="149"/>
      <c r="C64" s="149"/>
      <c r="D64" s="148"/>
      <c r="E64" s="148"/>
      <c r="F64" s="148"/>
      <c r="G64" s="149"/>
      <c r="H64" s="149"/>
    </row>
    <row r="65" spans="1:8">
      <c r="A65" s="149"/>
      <c r="B65" s="149"/>
      <c r="C65" s="149"/>
      <c r="D65" s="148"/>
      <c r="E65" s="148"/>
      <c r="F65" s="148"/>
      <c r="G65" s="149"/>
      <c r="H65" s="149"/>
    </row>
    <row r="66" spans="1:8">
      <c r="A66" s="149"/>
      <c r="B66" s="149"/>
      <c r="C66" s="149"/>
      <c r="D66" s="148"/>
      <c r="E66" s="148"/>
      <c r="F66" s="148"/>
      <c r="G66" s="149"/>
      <c r="H66" s="149"/>
    </row>
    <row r="67" spans="1:8">
      <c r="A67" s="149"/>
      <c r="B67" s="149"/>
      <c r="C67" s="149"/>
      <c r="D67" s="148"/>
      <c r="E67" s="148"/>
      <c r="F67" s="148"/>
      <c r="G67" s="149"/>
      <c r="H67" s="149"/>
    </row>
    <row r="68" spans="1:8">
      <c r="A68" s="149"/>
      <c r="B68" s="149"/>
      <c r="C68" s="149"/>
      <c r="D68" s="148"/>
      <c r="E68" s="148"/>
      <c r="F68" s="148"/>
      <c r="G68" s="149"/>
      <c r="H68" s="149"/>
    </row>
    <row r="69" spans="1:8">
      <c r="A69" s="149"/>
      <c r="B69" s="149"/>
      <c r="C69" s="149"/>
      <c r="D69" s="148"/>
      <c r="E69" s="148"/>
      <c r="F69" s="148"/>
      <c r="G69" s="149"/>
      <c r="H69" s="149"/>
    </row>
    <row r="70" spans="1:8">
      <c r="A70" s="149"/>
      <c r="B70" s="149"/>
      <c r="C70" s="149"/>
      <c r="D70" s="148"/>
      <c r="E70" s="148"/>
      <c r="F70" s="148"/>
      <c r="G70" s="149"/>
      <c r="H70" s="149"/>
    </row>
    <row r="71" spans="1:8">
      <c r="A71" s="149"/>
      <c r="B71" s="149"/>
      <c r="C71" s="149"/>
      <c r="D71" s="148"/>
      <c r="E71" s="148"/>
      <c r="F71" s="148"/>
      <c r="G71" s="149"/>
      <c r="H71" s="149"/>
    </row>
    <row r="72" spans="1:8">
      <c r="A72" s="149"/>
      <c r="B72" s="149"/>
      <c r="C72" s="149"/>
      <c r="D72" s="148"/>
      <c r="E72" s="148"/>
      <c r="F72" s="148"/>
      <c r="G72" s="149"/>
      <c r="H72" s="149"/>
    </row>
    <row r="73" spans="1:8">
      <c r="A73" s="149"/>
      <c r="B73" s="149"/>
      <c r="C73" s="149"/>
      <c r="D73" s="148"/>
      <c r="E73" s="148"/>
      <c r="F73" s="148"/>
      <c r="G73" s="149"/>
      <c r="H73" s="149"/>
    </row>
    <row r="74" spans="1:8">
      <c r="A74" s="149"/>
      <c r="B74" s="149"/>
      <c r="C74" s="149"/>
      <c r="D74" s="148"/>
      <c r="E74" s="148"/>
      <c r="F74" s="148"/>
      <c r="G74" s="149"/>
      <c r="H74" s="149"/>
    </row>
    <row r="75" spans="1:8">
      <c r="A75" s="149"/>
      <c r="B75" s="149"/>
      <c r="C75" s="149"/>
      <c r="D75" s="148"/>
      <c r="E75" s="148"/>
      <c r="F75" s="148"/>
      <c r="G75" s="149"/>
      <c r="H75" s="149"/>
    </row>
    <row r="76" spans="1:8">
      <c r="A76" s="149"/>
      <c r="B76" s="149"/>
      <c r="C76" s="149"/>
      <c r="D76" s="148"/>
      <c r="E76" s="148"/>
      <c r="F76" s="148"/>
      <c r="G76" s="149"/>
      <c r="H76" s="149"/>
    </row>
    <row r="77" spans="1:8">
      <c r="A77" s="149"/>
      <c r="B77" s="149"/>
      <c r="C77" s="149"/>
      <c r="D77" s="148"/>
      <c r="E77" s="148"/>
      <c r="F77" s="148"/>
      <c r="G77" s="149"/>
      <c r="H77" s="149"/>
    </row>
    <row r="78" spans="1:8">
      <c r="A78" s="149"/>
      <c r="B78" s="149"/>
      <c r="C78" s="149"/>
      <c r="D78" s="148"/>
      <c r="E78" s="148"/>
      <c r="F78" s="148"/>
      <c r="G78" s="149"/>
      <c r="H78" s="149"/>
    </row>
    <row r="79" spans="1:8">
      <c r="A79" s="149"/>
      <c r="B79" s="149"/>
      <c r="C79" s="149"/>
      <c r="D79" s="148"/>
      <c r="E79" s="148"/>
      <c r="F79" s="148"/>
      <c r="G79" s="149"/>
      <c r="H79" s="149"/>
    </row>
    <row r="80" spans="1:8">
      <c r="A80" s="149"/>
      <c r="B80" s="149"/>
      <c r="C80" s="149"/>
      <c r="D80" s="148"/>
      <c r="E80" s="148"/>
      <c r="F80" s="148"/>
      <c r="G80" s="149"/>
      <c r="H80" s="149"/>
    </row>
    <row r="81" spans="1:8">
      <c r="A81" s="149"/>
      <c r="B81" s="149"/>
      <c r="C81" s="149"/>
      <c r="D81" s="148"/>
      <c r="E81" s="148"/>
      <c r="F81" s="148"/>
      <c r="G81" s="149"/>
      <c r="H81" s="149"/>
    </row>
    <row r="82" spans="1:8">
      <c r="A82" s="149"/>
      <c r="B82" s="149"/>
      <c r="C82" s="149"/>
      <c r="D82" s="148"/>
      <c r="E82" s="148"/>
      <c r="F82" s="148"/>
      <c r="G82" s="149"/>
      <c r="H82" s="149"/>
    </row>
    <row r="83" spans="1:8">
      <c r="A83" s="149"/>
      <c r="B83" s="149"/>
      <c r="C83" s="149"/>
      <c r="D83" s="148"/>
      <c r="E83" s="148"/>
      <c r="F83" s="148"/>
      <c r="G83" s="149"/>
      <c r="H83" s="149"/>
    </row>
    <row r="84" spans="1:8">
      <c r="A84" s="149"/>
      <c r="B84" s="149"/>
      <c r="C84" s="149"/>
      <c r="D84" s="148"/>
      <c r="E84" s="148"/>
      <c r="F84" s="148"/>
      <c r="G84" s="149"/>
      <c r="H84" s="149"/>
    </row>
    <row r="85" spans="1:8">
      <c r="A85" s="149"/>
      <c r="B85" s="149"/>
      <c r="C85" s="149"/>
      <c r="D85" s="148"/>
      <c r="E85" s="148"/>
      <c r="F85" s="148"/>
      <c r="G85" s="149"/>
      <c r="H85" s="149"/>
    </row>
    <row r="86" spans="1:8">
      <c r="A86" s="149"/>
      <c r="B86" s="149"/>
      <c r="C86" s="149"/>
      <c r="D86" s="148"/>
      <c r="E86" s="148"/>
      <c r="F86" s="148"/>
      <c r="G86" s="149"/>
      <c r="H86" s="149"/>
    </row>
    <row r="87" spans="1:8">
      <c r="A87" s="149"/>
      <c r="B87" s="149"/>
      <c r="C87" s="149"/>
      <c r="D87" s="148"/>
      <c r="E87" s="148"/>
      <c r="F87" s="148"/>
      <c r="G87" s="149"/>
      <c r="H87" s="149"/>
    </row>
    <row r="88" spans="1:8">
      <c r="A88" s="149"/>
      <c r="B88" s="149"/>
      <c r="C88" s="149"/>
      <c r="D88" s="148"/>
      <c r="E88" s="148"/>
      <c r="F88" s="148"/>
      <c r="G88" s="149"/>
      <c r="H88" s="149"/>
    </row>
    <row r="89" spans="1:8">
      <c r="A89" s="149"/>
      <c r="B89" s="149"/>
      <c r="C89" s="149"/>
      <c r="D89" s="148"/>
      <c r="E89" s="148"/>
      <c r="F89" s="148"/>
      <c r="G89" s="149"/>
      <c r="H89" s="149"/>
    </row>
    <row r="90" spans="1:8">
      <c r="A90" s="149"/>
      <c r="B90" s="149"/>
      <c r="C90" s="149"/>
      <c r="D90" s="148"/>
      <c r="E90" s="148"/>
      <c r="F90" s="148"/>
      <c r="G90" s="149"/>
      <c r="H90" s="149"/>
    </row>
    <row r="91" spans="1:8">
      <c r="A91" s="149"/>
      <c r="B91" s="149"/>
      <c r="C91" s="149"/>
      <c r="D91" s="148"/>
      <c r="E91" s="148"/>
      <c r="F91" s="148"/>
      <c r="G91" s="149"/>
      <c r="H91" s="149"/>
    </row>
    <row r="92" spans="1:8">
      <c r="A92" s="149"/>
      <c r="B92" s="149"/>
      <c r="C92" s="149"/>
      <c r="D92" s="148"/>
      <c r="E92" s="148"/>
      <c r="F92" s="148"/>
      <c r="G92" s="149"/>
      <c r="H92" s="149"/>
    </row>
    <row r="93" spans="1:8">
      <c r="A93" s="149"/>
      <c r="B93" s="149"/>
      <c r="C93" s="149"/>
      <c r="D93" s="148"/>
      <c r="E93" s="148"/>
      <c r="F93" s="148"/>
      <c r="G93" s="149"/>
      <c r="H93" s="149"/>
    </row>
    <row r="94" spans="1:8">
      <c r="A94" s="149"/>
      <c r="B94" s="149"/>
      <c r="C94" s="149"/>
      <c r="D94" s="148"/>
      <c r="E94" s="148"/>
      <c r="F94" s="148"/>
      <c r="G94" s="149"/>
      <c r="H94" s="149"/>
    </row>
    <row r="95" spans="1:8">
      <c r="A95" s="149"/>
      <c r="B95" s="149"/>
      <c r="C95" s="149"/>
      <c r="D95" s="148"/>
      <c r="E95" s="148"/>
      <c r="F95" s="148"/>
      <c r="G95" s="149"/>
      <c r="H95" s="149"/>
    </row>
    <row r="96" spans="1:8">
      <c r="A96" s="149"/>
      <c r="B96" s="149"/>
      <c r="C96" s="149"/>
      <c r="D96" s="148"/>
      <c r="E96" s="148"/>
      <c r="F96" s="148"/>
      <c r="G96" s="149"/>
      <c r="H96" s="149"/>
    </row>
    <row r="97" spans="1:8">
      <c r="A97" s="149"/>
      <c r="B97" s="149"/>
      <c r="C97" s="149"/>
      <c r="D97" s="148"/>
      <c r="E97" s="148"/>
      <c r="F97" s="148"/>
      <c r="G97" s="149"/>
      <c r="H97" s="149"/>
    </row>
    <row r="98" spans="1:8">
      <c r="A98" s="149"/>
      <c r="B98" s="149"/>
      <c r="C98" s="149"/>
      <c r="D98" s="148"/>
      <c r="E98" s="148"/>
      <c r="F98" s="148"/>
      <c r="G98" s="149"/>
      <c r="H98" s="149"/>
    </row>
    <row r="99" spans="1:8">
      <c r="A99" s="149"/>
      <c r="B99" s="149"/>
      <c r="C99" s="149"/>
      <c r="D99" s="148"/>
      <c r="E99" s="148"/>
      <c r="F99" s="148"/>
      <c r="G99" s="149"/>
      <c r="H99" s="149"/>
    </row>
    <row r="100" spans="1:8">
      <c r="A100" s="149"/>
      <c r="B100" s="149"/>
      <c r="C100" s="149"/>
      <c r="D100" s="148"/>
      <c r="E100" s="148"/>
      <c r="F100" s="148"/>
      <c r="G100" s="149"/>
      <c r="H100" s="149"/>
    </row>
    <row r="101" spans="1:8">
      <c r="A101" s="149"/>
      <c r="B101" s="149"/>
      <c r="C101" s="149"/>
      <c r="D101" s="148"/>
      <c r="E101" s="148"/>
      <c r="F101" s="148"/>
      <c r="G101" s="149"/>
      <c r="H101" s="149"/>
    </row>
    <row r="102" spans="1:8">
      <c r="A102" s="149"/>
      <c r="B102" s="149"/>
      <c r="C102" s="149"/>
      <c r="D102" s="148"/>
      <c r="E102" s="148"/>
      <c r="F102" s="148"/>
      <c r="G102" s="149"/>
      <c r="H102" s="149"/>
    </row>
    <row r="103" spans="1:8">
      <c r="A103" s="149"/>
      <c r="B103" s="149"/>
      <c r="C103" s="149"/>
      <c r="D103" s="148"/>
      <c r="E103" s="148"/>
      <c r="F103" s="148"/>
      <c r="G103" s="149"/>
      <c r="H103" s="149"/>
    </row>
    <row r="104" spans="1:8">
      <c r="A104" s="149"/>
      <c r="B104" s="149"/>
      <c r="C104" s="149"/>
      <c r="D104" s="148"/>
      <c r="E104" s="148"/>
      <c r="F104" s="148"/>
      <c r="G104" s="149"/>
      <c r="H104" s="149"/>
    </row>
    <row r="105" spans="1:8">
      <c r="A105" s="149"/>
      <c r="B105" s="149"/>
      <c r="C105" s="149"/>
      <c r="D105" s="148"/>
      <c r="E105" s="148"/>
      <c r="F105" s="148"/>
      <c r="G105" s="149"/>
      <c r="H105" s="149"/>
    </row>
    <row r="106" spans="1:8">
      <c r="A106" s="149"/>
      <c r="B106" s="149"/>
      <c r="C106" s="149"/>
      <c r="D106" s="148"/>
      <c r="E106" s="148"/>
      <c r="F106" s="148"/>
      <c r="G106" s="149"/>
      <c r="H106" s="149"/>
    </row>
    <row r="107" spans="1:8">
      <c r="A107" s="149"/>
      <c r="B107" s="149"/>
      <c r="C107" s="149"/>
      <c r="D107" s="148"/>
      <c r="E107" s="148"/>
      <c r="F107" s="148"/>
      <c r="G107" s="149"/>
      <c r="H107" s="149"/>
    </row>
    <row r="108" spans="1:8">
      <c r="A108" s="149"/>
      <c r="B108" s="149"/>
      <c r="C108" s="149"/>
      <c r="D108" s="148"/>
      <c r="E108" s="148"/>
      <c r="F108" s="148"/>
      <c r="G108" s="149"/>
      <c r="H108" s="149"/>
    </row>
    <row r="109" spans="1:8">
      <c r="A109" s="149"/>
      <c r="B109" s="149"/>
      <c r="C109" s="149"/>
      <c r="D109" s="148"/>
      <c r="E109" s="148"/>
      <c r="F109" s="148"/>
      <c r="G109" s="149"/>
      <c r="H109" s="149"/>
    </row>
    <row r="110" spans="1:8">
      <c r="A110" s="149"/>
      <c r="B110" s="149"/>
      <c r="C110" s="149"/>
      <c r="D110" s="148"/>
      <c r="E110" s="148"/>
      <c r="F110" s="148"/>
      <c r="G110" s="149"/>
      <c r="H110" s="149"/>
    </row>
    <row r="111" spans="1:8">
      <c r="A111" s="149"/>
      <c r="B111" s="149"/>
      <c r="C111" s="149"/>
      <c r="D111" s="148"/>
      <c r="E111" s="148"/>
      <c r="F111" s="148"/>
      <c r="G111" s="149"/>
      <c r="H111" s="149"/>
    </row>
    <row r="112" spans="1:8">
      <c r="A112" s="149"/>
      <c r="B112" s="149"/>
      <c r="C112" s="149"/>
      <c r="D112" s="148"/>
      <c r="E112" s="148"/>
      <c r="F112" s="148"/>
      <c r="G112" s="149"/>
      <c r="H112" s="149"/>
    </row>
    <row r="113" spans="1:8">
      <c r="A113" s="149"/>
      <c r="B113" s="149"/>
      <c r="C113" s="149"/>
      <c r="D113" s="148"/>
      <c r="E113" s="148"/>
      <c r="F113" s="148"/>
      <c r="G113" s="149"/>
      <c r="H113" s="149"/>
    </row>
    <row r="114" spans="1:8">
      <c r="A114" s="149"/>
      <c r="B114" s="149"/>
      <c r="C114" s="149"/>
      <c r="D114" s="148"/>
      <c r="E114" s="148"/>
      <c r="F114" s="148"/>
      <c r="G114" s="149"/>
      <c r="H114" s="149"/>
    </row>
    <row r="115" spans="1:8">
      <c r="A115" s="149"/>
      <c r="B115" s="149"/>
      <c r="C115" s="149"/>
      <c r="D115" s="148"/>
      <c r="E115" s="148"/>
      <c r="F115" s="148"/>
      <c r="G115" s="149"/>
      <c r="H115" s="149"/>
    </row>
    <row r="116" spans="1:8">
      <c r="A116" s="149"/>
      <c r="B116" s="149"/>
      <c r="C116" s="149"/>
      <c r="D116" s="148"/>
      <c r="E116" s="148"/>
      <c r="F116" s="148"/>
      <c r="G116" s="149"/>
      <c r="H116" s="149"/>
    </row>
    <row r="117" spans="1:8">
      <c r="A117" s="149"/>
      <c r="B117" s="149"/>
      <c r="C117" s="149"/>
      <c r="D117" s="148"/>
      <c r="E117" s="148"/>
      <c r="F117" s="148"/>
      <c r="G117" s="149"/>
      <c r="H117" s="149"/>
    </row>
    <row r="118" spans="1:8">
      <c r="A118" s="149"/>
      <c r="B118" s="149"/>
      <c r="C118" s="149"/>
      <c r="D118" s="148"/>
      <c r="E118" s="148"/>
      <c r="F118" s="148"/>
      <c r="G118" s="149"/>
      <c r="H118" s="149"/>
    </row>
    <row r="119" spans="1:8">
      <c r="A119" s="149"/>
      <c r="B119" s="149"/>
      <c r="C119" s="149"/>
      <c r="D119" s="148"/>
      <c r="E119" s="148"/>
      <c r="F119" s="148"/>
      <c r="G119" s="149"/>
      <c r="H119" s="149"/>
    </row>
    <row r="120" spans="1:8">
      <c r="A120" s="149"/>
      <c r="B120" s="149"/>
      <c r="C120" s="149"/>
      <c r="D120" s="148"/>
      <c r="E120" s="148"/>
      <c r="F120" s="148"/>
      <c r="G120" s="149"/>
      <c r="H120" s="149"/>
    </row>
    <row r="121" spans="1:8">
      <c r="A121" s="149"/>
      <c r="B121" s="149"/>
      <c r="C121" s="149"/>
      <c r="D121" s="148"/>
      <c r="E121" s="148"/>
      <c r="F121" s="148"/>
      <c r="G121" s="149"/>
      <c r="H121" s="149"/>
    </row>
    <row r="122" spans="1:8">
      <c r="A122" s="149"/>
      <c r="B122" s="149"/>
      <c r="C122" s="149"/>
      <c r="D122" s="148"/>
      <c r="E122" s="148"/>
      <c r="F122" s="148"/>
      <c r="G122" s="149"/>
      <c r="H122" s="149"/>
    </row>
    <row r="123" spans="1:8">
      <c r="A123" s="149"/>
      <c r="B123" s="149"/>
      <c r="C123" s="149"/>
      <c r="D123" s="148"/>
      <c r="E123" s="148"/>
      <c r="F123" s="148"/>
      <c r="G123" s="149"/>
      <c r="H123" s="149"/>
    </row>
    <row r="124" spans="1:8">
      <c r="A124" s="149"/>
      <c r="B124" s="149"/>
      <c r="C124" s="149"/>
      <c r="D124" s="148"/>
      <c r="E124" s="148"/>
      <c r="F124" s="148"/>
      <c r="G124" s="149"/>
      <c r="H124" s="149"/>
    </row>
    <row r="125" spans="1:8">
      <c r="A125" s="149"/>
      <c r="B125" s="149"/>
      <c r="C125" s="149"/>
      <c r="D125" s="148"/>
      <c r="E125" s="148"/>
      <c r="F125" s="148"/>
      <c r="G125" s="149"/>
      <c r="H125" s="149"/>
    </row>
    <row r="126" spans="1:8">
      <c r="A126" s="149"/>
      <c r="B126" s="149"/>
      <c r="C126" s="149"/>
      <c r="D126" s="148"/>
      <c r="E126" s="148"/>
      <c r="F126" s="148"/>
      <c r="G126" s="149"/>
      <c r="H126" s="149"/>
    </row>
    <row r="127" spans="1:8">
      <c r="A127" s="149"/>
      <c r="B127" s="149"/>
      <c r="C127" s="149"/>
      <c r="D127" s="148"/>
      <c r="E127" s="148"/>
      <c r="F127" s="148"/>
      <c r="G127" s="149"/>
      <c r="H127" s="149"/>
    </row>
    <row r="128" spans="1:8">
      <c r="A128" s="149"/>
      <c r="B128" s="149"/>
      <c r="C128" s="149"/>
      <c r="D128" s="148"/>
      <c r="E128" s="148"/>
      <c r="F128" s="148"/>
      <c r="G128" s="149"/>
      <c r="H128" s="149"/>
    </row>
    <row r="129" spans="1:8">
      <c r="A129" s="149"/>
      <c r="B129" s="149"/>
      <c r="C129" s="149"/>
      <c r="D129" s="148"/>
      <c r="E129" s="148"/>
      <c r="F129" s="148"/>
      <c r="G129" s="149"/>
      <c r="H129" s="149"/>
    </row>
    <row r="130" spans="1:8">
      <c r="A130" s="149"/>
      <c r="B130" s="149"/>
      <c r="C130" s="149"/>
      <c r="D130" s="148"/>
      <c r="E130" s="148"/>
      <c r="F130" s="148"/>
      <c r="G130" s="149"/>
      <c r="H130" s="149"/>
    </row>
    <row r="131" spans="1:8">
      <c r="A131" s="149"/>
      <c r="B131" s="149"/>
      <c r="C131" s="149"/>
      <c r="D131" s="148"/>
      <c r="E131" s="148"/>
      <c r="F131" s="148"/>
      <c r="G131" s="149"/>
      <c r="H131" s="149"/>
    </row>
    <row r="132" spans="1:8">
      <c r="A132" s="149"/>
      <c r="B132" s="149"/>
      <c r="C132" s="149"/>
      <c r="D132" s="148"/>
      <c r="E132" s="148"/>
      <c r="F132" s="148"/>
      <c r="G132" s="149"/>
      <c r="H132" s="149"/>
    </row>
    <row r="133" spans="1:8">
      <c r="A133" s="149"/>
      <c r="B133" s="149"/>
      <c r="C133" s="149"/>
      <c r="D133" s="148"/>
      <c r="E133" s="148"/>
      <c r="F133" s="148"/>
      <c r="G133" s="149"/>
      <c r="H133" s="149"/>
    </row>
    <row r="134" spans="1:8">
      <c r="A134" s="149"/>
      <c r="B134" s="149"/>
      <c r="C134" s="149"/>
      <c r="D134" s="148"/>
      <c r="E134" s="148"/>
      <c r="F134" s="148"/>
      <c r="G134" s="149"/>
      <c r="H134" s="149"/>
    </row>
    <row r="135" spans="1:8">
      <c r="A135" s="149"/>
      <c r="B135" s="149"/>
      <c r="C135" s="149"/>
      <c r="D135" s="148"/>
      <c r="E135" s="148"/>
      <c r="F135" s="148"/>
      <c r="G135" s="149"/>
      <c r="H135" s="149"/>
    </row>
    <row r="136" spans="1:8">
      <c r="A136" s="149"/>
      <c r="B136" s="149"/>
      <c r="C136" s="149"/>
      <c r="D136" s="148"/>
      <c r="E136" s="148"/>
      <c r="F136" s="148"/>
      <c r="G136" s="149"/>
      <c r="H136" s="149"/>
    </row>
    <row r="137" spans="1:8">
      <c r="A137" s="149"/>
      <c r="B137" s="149"/>
      <c r="C137" s="149"/>
      <c r="D137" s="148"/>
      <c r="E137" s="148"/>
      <c r="F137" s="148"/>
      <c r="G137" s="149"/>
      <c r="H137" s="149"/>
    </row>
    <row r="138" spans="1:8">
      <c r="A138" s="149"/>
      <c r="B138" s="149"/>
      <c r="C138" s="149"/>
      <c r="D138" s="148"/>
      <c r="E138" s="148"/>
      <c r="F138" s="148"/>
      <c r="G138" s="149"/>
      <c r="H138" s="149"/>
    </row>
    <row r="139" spans="1:8">
      <c r="A139" s="149"/>
      <c r="B139" s="149"/>
      <c r="C139" s="149"/>
      <c r="D139" s="148"/>
      <c r="E139" s="148"/>
      <c r="F139" s="148"/>
      <c r="G139" s="149"/>
      <c r="H139" s="149"/>
    </row>
    <row r="140" spans="1:8">
      <c r="A140" s="149"/>
      <c r="B140" s="149"/>
      <c r="C140" s="149"/>
      <c r="D140" s="148"/>
      <c r="E140" s="148"/>
      <c r="F140" s="148"/>
      <c r="G140" s="149"/>
      <c r="H140" s="149"/>
    </row>
    <row r="141" spans="1:8">
      <c r="A141" s="149"/>
      <c r="B141" s="149"/>
      <c r="C141" s="149"/>
      <c r="D141" s="148"/>
      <c r="E141" s="148"/>
      <c r="F141" s="148"/>
      <c r="G141" s="149"/>
      <c r="H141" s="149"/>
    </row>
    <row r="142" spans="1:8">
      <c r="A142" s="149"/>
      <c r="B142" s="149"/>
      <c r="C142" s="149"/>
      <c r="D142" s="148"/>
      <c r="E142" s="148"/>
      <c r="F142" s="148"/>
      <c r="G142" s="149"/>
      <c r="H142" s="149"/>
    </row>
    <row r="143" spans="1:8">
      <c r="A143" s="149"/>
      <c r="B143" s="149"/>
      <c r="C143" s="149"/>
      <c r="D143" s="148"/>
      <c r="E143" s="148"/>
      <c r="F143" s="148"/>
      <c r="G143" s="149"/>
      <c r="H143" s="149"/>
    </row>
    <row r="144" spans="1:8">
      <c r="A144" s="149"/>
      <c r="B144" s="149"/>
      <c r="C144" s="149"/>
      <c r="D144" s="148"/>
      <c r="E144" s="148"/>
      <c r="F144" s="148"/>
      <c r="G144" s="149"/>
      <c r="H144" s="149"/>
    </row>
    <row r="145" spans="1:8">
      <c r="A145" s="149"/>
      <c r="B145" s="149"/>
      <c r="C145" s="149"/>
      <c r="D145" s="148"/>
      <c r="E145" s="148"/>
      <c r="F145" s="148"/>
      <c r="G145" s="149"/>
      <c r="H145" s="149"/>
    </row>
    <row r="146" spans="1:8">
      <c r="A146" s="149"/>
      <c r="B146" s="149"/>
      <c r="C146" s="149"/>
      <c r="D146" s="148"/>
      <c r="E146" s="148"/>
      <c r="F146" s="148"/>
      <c r="G146" s="149"/>
      <c r="H146" s="149"/>
    </row>
    <row r="147" spans="1:8">
      <c r="A147" s="149"/>
      <c r="B147" s="149"/>
      <c r="C147" s="149"/>
      <c r="D147" s="148"/>
      <c r="E147" s="148"/>
      <c r="F147" s="148"/>
      <c r="G147" s="149"/>
      <c r="H147" s="149"/>
    </row>
    <row r="148" spans="1:8" ht="18.75">
      <c r="A148" s="149"/>
      <c r="B148" s="149"/>
      <c r="C148" s="149"/>
      <c r="D148" s="148"/>
      <c r="E148" s="148"/>
      <c r="F148" s="146"/>
      <c r="G148" s="147"/>
      <c r="H148" s="147"/>
    </row>
    <row r="149" spans="1:8" ht="18.75">
      <c r="A149" s="147"/>
      <c r="B149" s="147"/>
      <c r="C149" s="147"/>
      <c r="D149" s="146"/>
      <c r="E149" s="146"/>
      <c r="F149" s="146"/>
      <c r="G149" s="147"/>
      <c r="H149" s="147"/>
    </row>
    <row r="150" spans="1:8" ht="18.75">
      <c r="A150" s="147"/>
      <c r="B150" s="147"/>
      <c r="C150" s="147"/>
      <c r="D150" s="146"/>
      <c r="E150" s="146"/>
      <c r="F150" s="146"/>
      <c r="G150" s="147"/>
      <c r="H150" s="147"/>
    </row>
    <row r="151" spans="1:8">
      <c r="D151" s="146"/>
      <c r="E151" s="146"/>
      <c r="F151" s="146"/>
    </row>
    <row r="152" spans="1:8">
      <c r="D152" s="146"/>
      <c r="E152" s="146"/>
      <c r="F152" s="146"/>
    </row>
    <row r="153" spans="1:8">
      <c r="D153" s="146"/>
      <c r="E153" s="146"/>
      <c r="F153" s="146"/>
    </row>
    <row r="154" spans="1:8">
      <c r="D154" s="146"/>
      <c r="E154" s="146"/>
      <c r="F154" s="146"/>
    </row>
    <row r="155" spans="1:8">
      <c r="D155" s="146"/>
      <c r="E155" s="146"/>
      <c r="F155" s="146"/>
    </row>
    <row r="156" spans="1:8">
      <c r="D156" s="146"/>
      <c r="E156" s="146"/>
      <c r="F156" s="146"/>
    </row>
    <row r="157" spans="1:8">
      <c r="D157" s="146"/>
      <c r="E157" s="146"/>
      <c r="F157" s="146"/>
    </row>
    <row r="158" spans="1:8">
      <c r="D158" s="146"/>
      <c r="E158" s="146"/>
      <c r="F158" s="146"/>
    </row>
    <row r="159" spans="1:8">
      <c r="D159" s="146"/>
      <c r="E159" s="146"/>
      <c r="F159" s="146"/>
    </row>
    <row r="160" spans="1:8">
      <c r="D160" s="146"/>
      <c r="E160" s="146"/>
      <c r="F160" s="146"/>
    </row>
    <row r="161" spans="4:6">
      <c r="D161" s="146"/>
      <c r="E161" s="146"/>
      <c r="F161" s="146"/>
    </row>
    <row r="162" spans="4:6">
      <c r="D162" s="146"/>
      <c r="E162" s="146"/>
      <c r="F162" s="146"/>
    </row>
    <row r="163" spans="4:6">
      <c r="D163" s="146"/>
      <c r="E163" s="146"/>
      <c r="F163" s="146"/>
    </row>
    <row r="164" spans="4:6">
      <c r="D164" s="146"/>
      <c r="E164" s="146"/>
      <c r="F164" s="146"/>
    </row>
    <row r="165" spans="4:6">
      <c r="D165" s="146"/>
      <c r="E165" s="146"/>
      <c r="F165" s="146"/>
    </row>
    <row r="166" spans="4:6">
      <c r="D166" s="146"/>
      <c r="E166" s="146"/>
      <c r="F166" s="146"/>
    </row>
    <row r="167" spans="4:6">
      <c r="D167" s="146"/>
      <c r="E167" s="146"/>
      <c r="F167" s="146"/>
    </row>
    <row r="168" spans="4:6">
      <c r="D168" s="146"/>
      <c r="E168" s="146"/>
      <c r="F168" s="146"/>
    </row>
    <row r="169" spans="4:6">
      <c r="D169" s="146"/>
      <c r="E169" s="146"/>
      <c r="F169" s="146"/>
    </row>
    <row r="170" spans="4:6">
      <c r="D170" s="146"/>
      <c r="E170" s="146"/>
      <c r="F170" s="146"/>
    </row>
    <row r="171" spans="4:6">
      <c r="D171" s="146"/>
      <c r="E171" s="146"/>
      <c r="F171" s="146"/>
    </row>
    <row r="172" spans="4:6">
      <c r="D172" s="146"/>
      <c r="E172" s="146"/>
      <c r="F172" s="146"/>
    </row>
    <row r="173" spans="4:6">
      <c r="D173" s="146"/>
      <c r="E173" s="146"/>
      <c r="F173" s="146"/>
    </row>
    <row r="174" spans="4:6">
      <c r="D174" s="146"/>
      <c r="E174" s="146"/>
      <c r="F174" s="146"/>
    </row>
    <row r="175" spans="4:6">
      <c r="D175" s="146"/>
      <c r="E175" s="146"/>
      <c r="F175" s="146"/>
    </row>
    <row r="176" spans="4:6">
      <c r="D176" s="146"/>
      <c r="E176" s="146"/>
      <c r="F176" s="146"/>
    </row>
    <row r="177" spans="4:6">
      <c r="D177" s="146"/>
      <c r="E177" s="146"/>
      <c r="F177" s="146"/>
    </row>
    <row r="178" spans="4:6">
      <c r="D178" s="146"/>
      <c r="E178" s="146"/>
      <c r="F178" s="146"/>
    </row>
    <row r="179" spans="4:6">
      <c r="D179" s="146"/>
      <c r="E179" s="146"/>
      <c r="F179" s="146"/>
    </row>
    <row r="180" spans="4:6">
      <c r="D180" s="146"/>
      <c r="E180" s="146"/>
      <c r="F180" s="146"/>
    </row>
    <row r="181" spans="4:6">
      <c r="D181" s="146"/>
      <c r="E181" s="146"/>
      <c r="F181" s="146"/>
    </row>
    <row r="182" spans="4:6">
      <c r="D182" s="146"/>
      <c r="E182" s="146"/>
      <c r="F182" s="146"/>
    </row>
    <row r="183" spans="4:6">
      <c r="D183" s="146"/>
      <c r="E183" s="146"/>
      <c r="F183" s="146"/>
    </row>
    <row r="184" spans="4:6">
      <c r="D184" s="146"/>
      <c r="E184" s="146"/>
      <c r="F184" s="146"/>
    </row>
    <row r="185" spans="4:6">
      <c r="D185" s="146"/>
      <c r="E185" s="146"/>
      <c r="F185" s="146"/>
    </row>
    <row r="186" spans="4:6">
      <c r="D186" s="146"/>
      <c r="E186" s="146"/>
      <c r="F186" s="146"/>
    </row>
    <row r="187" spans="4:6">
      <c r="D187" s="146"/>
      <c r="E187" s="146"/>
      <c r="F187" s="146"/>
    </row>
    <row r="188" spans="4:6">
      <c r="D188" s="146"/>
      <c r="E188" s="146"/>
      <c r="F188" s="146"/>
    </row>
    <row r="189" spans="4:6">
      <c r="D189" s="146"/>
      <c r="E189" s="146"/>
      <c r="F189" s="146"/>
    </row>
    <row r="190" spans="4:6">
      <c r="D190" s="146"/>
      <c r="E190" s="146"/>
      <c r="F190" s="146"/>
    </row>
    <row r="191" spans="4:6">
      <c r="D191" s="146"/>
      <c r="E191" s="146"/>
      <c r="F191" s="146"/>
    </row>
    <row r="192" spans="4:6">
      <c r="D192" s="146"/>
      <c r="E192" s="146"/>
      <c r="F192" s="146"/>
    </row>
    <row r="193" spans="4:6">
      <c r="D193" s="146"/>
      <c r="E193" s="146"/>
      <c r="F193" s="146"/>
    </row>
    <row r="194" spans="4:6">
      <c r="D194" s="146"/>
      <c r="E194" s="146"/>
      <c r="F194" s="146"/>
    </row>
    <row r="195" spans="4:6">
      <c r="D195" s="146"/>
      <c r="E195" s="146"/>
      <c r="F195" s="146"/>
    </row>
    <row r="196" spans="4:6">
      <c r="D196" s="146"/>
      <c r="E196" s="146"/>
      <c r="F196" s="146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M48"/>
  <sheetViews>
    <sheetView workbookViewId="0">
      <selection activeCell="G8" sqref="G8"/>
    </sheetView>
  </sheetViews>
  <sheetFormatPr defaultColWidth="7.109375" defaultRowHeight="12.75"/>
  <cols>
    <col min="1" max="1" width="42.109375" style="724" customWidth="1"/>
    <col min="2" max="4" width="8.77734375" style="724" customWidth="1"/>
    <col min="5" max="5" width="8.109375" style="724" customWidth="1"/>
    <col min="6" max="16384" width="7.109375" style="724"/>
  </cols>
  <sheetData>
    <row r="1" spans="1:13" ht="18" customHeight="1">
      <c r="A1" s="743" t="s">
        <v>672</v>
      </c>
    </row>
    <row r="2" spans="1:13" ht="18" customHeight="1"/>
    <row r="3" spans="1:13" ht="18" customHeight="1"/>
    <row r="4" spans="1:13" ht="18" customHeight="1">
      <c r="A4" s="742"/>
      <c r="B4" s="741" t="s">
        <v>328</v>
      </c>
      <c r="C4" s="741" t="s">
        <v>397</v>
      </c>
      <c r="D4" s="741" t="s">
        <v>129</v>
      </c>
      <c r="E4" s="738"/>
    </row>
    <row r="5" spans="1:13" ht="18" customHeight="1">
      <c r="B5" s="740" t="s">
        <v>124</v>
      </c>
      <c r="C5" s="740" t="s">
        <v>124</v>
      </c>
      <c r="D5" s="740" t="s">
        <v>125</v>
      </c>
      <c r="E5" s="738"/>
    </row>
    <row r="6" spans="1:13" ht="18" customHeight="1">
      <c r="B6" s="739">
        <v>2019</v>
      </c>
      <c r="C6" s="739">
        <v>2019</v>
      </c>
      <c r="D6" s="739" t="s">
        <v>611</v>
      </c>
      <c r="E6" s="738"/>
    </row>
    <row r="7" spans="1:13" ht="18" customHeight="1">
      <c r="G7" s="737"/>
    </row>
    <row r="8" spans="1:13" ht="18" customHeight="1">
      <c r="B8" s="880" t="s">
        <v>610</v>
      </c>
      <c r="C8" s="880"/>
      <c r="D8" s="880"/>
      <c r="G8" s="728"/>
      <c r="I8" s="728"/>
      <c r="J8" s="730"/>
      <c r="K8" s="729"/>
      <c r="L8" s="728"/>
      <c r="M8" s="727"/>
    </row>
    <row r="9" spans="1:13" ht="18" customHeight="1">
      <c r="B9" s="754"/>
      <c r="C9" s="754"/>
      <c r="D9" s="754"/>
      <c r="G9" s="728"/>
      <c r="I9" s="728"/>
      <c r="J9" s="730"/>
      <c r="K9" s="729"/>
      <c r="L9" s="728"/>
      <c r="M9" s="727"/>
    </row>
    <row r="10" spans="1:13" ht="18" customHeight="1">
      <c r="A10" s="734" t="s">
        <v>608</v>
      </c>
      <c r="B10" s="755">
        <v>55432.070819495704</v>
      </c>
      <c r="C10" s="755">
        <v>55457.9</v>
      </c>
      <c r="D10" s="755">
        <v>55445</v>
      </c>
      <c r="E10" s="729"/>
      <c r="G10" s="728"/>
      <c r="I10" s="728"/>
      <c r="J10" s="730"/>
      <c r="K10" s="729"/>
      <c r="L10" s="728"/>
      <c r="M10" s="727"/>
    </row>
    <row r="11" spans="1:13" ht="18" customHeight="1">
      <c r="A11" s="736" t="s">
        <v>607</v>
      </c>
      <c r="B11" s="756"/>
      <c r="C11" s="756"/>
      <c r="D11" s="756"/>
      <c r="E11" s="729"/>
      <c r="G11" s="728"/>
      <c r="I11" s="728"/>
      <c r="J11" s="730"/>
      <c r="K11" s="729"/>
      <c r="L11" s="728"/>
      <c r="M11" s="727"/>
    </row>
    <row r="12" spans="1:13" ht="18" customHeight="1">
      <c r="A12" s="726" t="s">
        <v>606</v>
      </c>
      <c r="B12" s="756">
        <v>28996.01163935399</v>
      </c>
      <c r="C12" s="756">
        <v>29046.5</v>
      </c>
      <c r="D12" s="756">
        <v>29021.3</v>
      </c>
      <c r="E12" s="729"/>
      <c r="G12" s="728"/>
      <c r="I12" s="728"/>
      <c r="J12" s="730"/>
      <c r="K12" s="729"/>
      <c r="L12" s="728"/>
      <c r="M12" s="727"/>
    </row>
    <row r="13" spans="1:13" ht="18" customHeight="1">
      <c r="A13" s="726" t="s">
        <v>605</v>
      </c>
      <c r="B13" s="756">
        <v>26436.059180144657</v>
      </c>
      <c r="C13" s="756">
        <v>26411.4</v>
      </c>
      <c r="D13" s="756">
        <v>26423.7</v>
      </c>
      <c r="E13" s="729"/>
      <c r="G13" s="728"/>
      <c r="I13" s="728"/>
      <c r="J13" s="730"/>
      <c r="K13" s="729"/>
      <c r="L13" s="728"/>
      <c r="M13" s="727"/>
    </row>
    <row r="14" spans="1:13" ht="18" customHeight="1">
      <c r="A14" s="736" t="s">
        <v>604</v>
      </c>
      <c r="B14" s="756"/>
      <c r="C14" s="756"/>
      <c r="D14" s="756"/>
      <c r="E14" s="729"/>
      <c r="G14" s="728"/>
      <c r="I14" s="728"/>
      <c r="J14" s="730"/>
      <c r="K14" s="729"/>
      <c r="L14" s="728"/>
      <c r="M14" s="727"/>
    </row>
    <row r="15" spans="1:13" ht="18" customHeight="1">
      <c r="A15" s="726" t="s">
        <v>603</v>
      </c>
      <c r="B15" s="756">
        <v>18481.498604458975</v>
      </c>
      <c r="C15" s="756">
        <v>18499.2</v>
      </c>
      <c r="D15" s="756">
        <v>18490.400000000001</v>
      </c>
      <c r="E15" s="729"/>
      <c r="G15" s="728"/>
      <c r="I15" s="728"/>
      <c r="J15" s="730"/>
      <c r="K15" s="729"/>
      <c r="L15" s="728"/>
      <c r="M15" s="727"/>
    </row>
    <row r="16" spans="1:13" ht="18" customHeight="1">
      <c r="A16" s="726" t="s">
        <v>602</v>
      </c>
      <c r="B16" s="756">
        <v>36950.572215039036</v>
      </c>
      <c r="C16" s="756">
        <v>36958.699999999997</v>
      </c>
      <c r="D16" s="756">
        <v>36954.6</v>
      </c>
      <c r="G16" s="728"/>
      <c r="I16" s="728"/>
      <c r="J16" s="730"/>
      <c r="K16" s="729"/>
      <c r="L16" s="728"/>
      <c r="M16" s="727"/>
    </row>
    <row r="17" spans="1:13" ht="18" customHeight="1">
      <c r="A17" s="732" t="s">
        <v>601</v>
      </c>
      <c r="B17" s="755">
        <v>54322.589873931283</v>
      </c>
      <c r="C17" s="755">
        <v>54358.400000000001</v>
      </c>
      <c r="D17" s="755">
        <v>54340.5</v>
      </c>
      <c r="E17" s="729"/>
      <c r="G17" s="728"/>
      <c r="I17" s="728"/>
      <c r="J17" s="730"/>
      <c r="K17" s="729"/>
      <c r="L17" s="728"/>
      <c r="M17" s="727"/>
    </row>
    <row r="18" spans="1:13" ht="18" customHeight="1">
      <c r="A18" s="726" t="s">
        <v>303</v>
      </c>
      <c r="B18" s="756">
        <v>19302.099999999999</v>
      </c>
      <c r="C18" s="756">
        <v>19070.400000000001</v>
      </c>
      <c r="D18" s="756">
        <v>19186.3</v>
      </c>
      <c r="E18" s="729"/>
      <c r="G18" s="728"/>
      <c r="I18" s="728"/>
      <c r="J18" s="730"/>
      <c r="K18" s="729"/>
      <c r="L18" s="728"/>
      <c r="M18" s="727"/>
    </row>
    <row r="19" spans="1:13" ht="18" customHeight="1">
      <c r="A19" s="726" t="s">
        <v>301</v>
      </c>
      <c r="B19" s="756">
        <v>15525.2</v>
      </c>
      <c r="C19" s="756">
        <v>15911.4</v>
      </c>
      <c r="D19" s="756">
        <v>15718.3</v>
      </c>
      <c r="E19" s="729"/>
      <c r="G19" s="728"/>
      <c r="I19" s="728"/>
      <c r="J19" s="730"/>
      <c r="K19" s="729"/>
      <c r="L19" s="728"/>
      <c r="M19" s="727"/>
    </row>
    <row r="20" spans="1:13" ht="18" customHeight="1">
      <c r="A20" s="726" t="s">
        <v>51</v>
      </c>
      <c r="B20" s="756">
        <v>19495.3</v>
      </c>
      <c r="C20" s="756">
        <v>19376.599999999999</v>
      </c>
      <c r="D20" s="756">
        <v>19435.900000000001</v>
      </c>
      <c r="E20" s="729"/>
      <c r="G20" s="728"/>
      <c r="I20" s="728"/>
      <c r="J20" s="730"/>
      <c r="K20" s="729"/>
      <c r="L20" s="728"/>
      <c r="M20" s="727"/>
    </row>
    <row r="21" spans="1:13" ht="18" customHeight="1">
      <c r="A21" s="726"/>
      <c r="B21" s="753"/>
      <c r="C21" s="735"/>
      <c r="D21" s="735"/>
      <c r="E21" s="729"/>
      <c r="G21" s="728"/>
      <c r="I21" s="728"/>
      <c r="J21" s="730"/>
      <c r="K21" s="729"/>
      <c r="L21" s="728"/>
      <c r="M21" s="727"/>
    </row>
    <row r="22" spans="1:13" ht="18" customHeight="1">
      <c r="A22" s="726"/>
      <c r="B22" s="880" t="s">
        <v>609</v>
      </c>
      <c r="C22" s="880"/>
      <c r="D22" s="880"/>
      <c r="G22" s="728"/>
      <c r="I22" s="728"/>
      <c r="J22" s="730"/>
      <c r="K22" s="729"/>
      <c r="L22" s="728"/>
      <c r="M22" s="727"/>
    </row>
    <row r="23" spans="1:13" ht="18" customHeight="1">
      <c r="A23" s="726"/>
      <c r="B23" s="735"/>
      <c r="C23" s="735"/>
      <c r="D23" s="735"/>
      <c r="E23" s="729"/>
      <c r="G23" s="728"/>
      <c r="I23" s="728"/>
      <c r="J23" s="730"/>
      <c r="K23" s="729"/>
      <c r="L23" s="728"/>
      <c r="M23" s="727"/>
    </row>
    <row r="24" spans="1:13" ht="18" customHeight="1">
      <c r="A24" s="734" t="s">
        <v>608</v>
      </c>
      <c r="B24" s="731">
        <v>100</v>
      </c>
      <c r="C24" s="731">
        <v>100</v>
      </c>
      <c r="D24" s="731">
        <v>100</v>
      </c>
      <c r="E24" s="729"/>
      <c r="G24" s="728"/>
      <c r="I24" s="728"/>
      <c r="J24" s="730"/>
      <c r="K24" s="729"/>
      <c r="L24" s="728"/>
      <c r="M24" s="727"/>
    </row>
    <row r="25" spans="1:13" ht="18" customHeight="1">
      <c r="A25" s="733" t="s">
        <v>607</v>
      </c>
      <c r="B25" s="725"/>
      <c r="C25" s="725"/>
      <c r="D25" s="725"/>
      <c r="E25" s="729"/>
      <c r="G25" s="728"/>
      <c r="I25" s="728"/>
      <c r="J25" s="730"/>
      <c r="K25" s="729"/>
      <c r="L25" s="728"/>
      <c r="M25" s="727"/>
    </row>
    <row r="26" spans="1:13" ht="18" customHeight="1">
      <c r="A26" s="726" t="s">
        <v>606</v>
      </c>
      <c r="B26" s="725">
        <f>+B12/B10*100</f>
        <v>52.309089685236806</v>
      </c>
      <c r="C26" s="725">
        <f>+C12/C10*100</f>
        <v>52.375766121688706</v>
      </c>
      <c r="D26" s="725">
        <f>+D12/D10*100</f>
        <v>52.342501578140499</v>
      </c>
      <c r="E26" s="729"/>
      <c r="G26" s="728"/>
      <c r="I26" s="728"/>
      <c r="J26" s="730"/>
      <c r="K26" s="729"/>
      <c r="L26" s="728"/>
      <c r="M26" s="727"/>
    </row>
    <row r="27" spans="1:13" ht="18" customHeight="1">
      <c r="A27" s="726" t="s">
        <v>605</v>
      </c>
      <c r="B27" s="725">
        <f>+B13/B10*100</f>
        <v>47.690910314768502</v>
      </c>
      <c r="C27" s="725">
        <f>+C13/C10*100</f>
        <v>47.624233878311294</v>
      </c>
      <c r="D27" s="725">
        <f>+D13/D10*100</f>
        <v>47.657498421859501</v>
      </c>
      <c r="E27" s="729"/>
      <c r="G27" s="728"/>
      <c r="I27" s="728"/>
      <c r="J27" s="730"/>
      <c r="K27" s="729"/>
      <c r="L27" s="728"/>
      <c r="M27" s="727"/>
    </row>
    <row r="28" spans="1:13" ht="18" customHeight="1">
      <c r="A28" s="733" t="s">
        <v>604</v>
      </c>
      <c r="B28" s="725"/>
      <c r="C28" s="725"/>
      <c r="D28" s="725"/>
      <c r="E28" s="729"/>
      <c r="G28" s="728"/>
      <c r="I28" s="728"/>
      <c r="J28" s="730"/>
      <c r="K28" s="729"/>
      <c r="L28" s="728"/>
      <c r="M28" s="727"/>
    </row>
    <row r="29" spans="1:13" ht="18" customHeight="1">
      <c r="A29" s="726" t="s">
        <v>603</v>
      </c>
      <c r="B29" s="725">
        <f>+B15/B10*100</f>
        <v>33.340804936984156</v>
      </c>
      <c r="C29" s="725">
        <f>+C15/C10*100</f>
        <v>33.357195277859418</v>
      </c>
      <c r="D29" s="725">
        <f>+D15/D10*100</f>
        <v>33.349084678510238</v>
      </c>
      <c r="G29" s="728"/>
      <c r="I29" s="728"/>
      <c r="J29" s="730"/>
      <c r="K29" s="729"/>
      <c r="L29" s="728"/>
      <c r="M29" s="727"/>
    </row>
    <row r="30" spans="1:13" ht="18" customHeight="1">
      <c r="A30" s="726" t="s">
        <v>602</v>
      </c>
      <c r="B30" s="725">
        <f>+B16/B10*100</f>
        <v>66.659195063020007</v>
      </c>
      <c r="C30" s="725">
        <f>+C16/C10*100</f>
        <v>66.642804722140568</v>
      </c>
      <c r="D30" s="725">
        <f>+D16/D10*100</f>
        <v>66.650915321489762</v>
      </c>
      <c r="E30" s="729"/>
      <c r="G30" s="728"/>
      <c r="I30" s="728"/>
      <c r="J30" s="730"/>
      <c r="K30" s="729"/>
      <c r="L30" s="728"/>
      <c r="M30" s="727"/>
    </row>
    <row r="31" spans="1:13" ht="18" customHeight="1">
      <c r="A31" s="732" t="s">
        <v>601</v>
      </c>
      <c r="B31" s="731">
        <f>SUM(B32:B34)</f>
        <v>100.00001864062214</v>
      </c>
      <c r="C31" s="731">
        <f>SUM(C32:C34)</f>
        <v>100</v>
      </c>
      <c r="D31" s="731">
        <f>SUM(D32:D34)</f>
        <v>100</v>
      </c>
      <c r="E31" s="729"/>
      <c r="G31" s="728"/>
      <c r="I31" s="728"/>
      <c r="J31" s="730"/>
      <c r="K31" s="729"/>
      <c r="L31" s="728"/>
      <c r="M31" s="727"/>
    </row>
    <row r="32" spans="1:13" ht="18" customHeight="1">
      <c r="A32" s="726" t="s">
        <v>303</v>
      </c>
      <c r="B32" s="725">
        <f>+B18/B17*100</f>
        <v>35.532363322137613</v>
      </c>
      <c r="C32" s="725">
        <f>+C18/C17*100</f>
        <v>35.0827103078825</v>
      </c>
      <c r="D32" s="725">
        <f>+D18/D17*100</f>
        <v>35.307551457936533</v>
      </c>
      <c r="E32" s="729"/>
      <c r="G32" s="728"/>
      <c r="I32" s="728"/>
      <c r="J32" s="730"/>
      <c r="K32" s="729"/>
      <c r="L32" s="728"/>
      <c r="M32" s="727"/>
    </row>
    <row r="33" spans="1:4" ht="18" customHeight="1">
      <c r="A33" s="726" t="s">
        <v>301</v>
      </c>
      <c r="B33" s="725">
        <f>+B19/B17*100</f>
        <v>28.579638850117391</v>
      </c>
      <c r="C33" s="725">
        <f>+C19/C17*100</f>
        <v>29.271280979572612</v>
      </c>
      <c r="D33" s="725">
        <f>+D19/D17*100</f>
        <v>28.925571166993308</v>
      </c>
    </row>
    <row r="34" spans="1:4" ht="18" customHeight="1">
      <c r="A34" s="726" t="s">
        <v>51</v>
      </c>
      <c r="B34" s="725">
        <f>+B20/B17*100</f>
        <v>35.888016468367141</v>
      </c>
      <c r="C34" s="725">
        <f>+C20/C17*100</f>
        <v>35.646008712544884</v>
      </c>
      <c r="D34" s="725">
        <f>+D20/D17*100</f>
        <v>35.766877375070159</v>
      </c>
    </row>
    <row r="35" spans="1:4" ht="18" customHeight="1"/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K13" sqref="K13"/>
    </sheetView>
  </sheetViews>
  <sheetFormatPr defaultColWidth="7.109375" defaultRowHeight="12.75"/>
  <cols>
    <col min="1" max="1" width="42.109375" style="744" customWidth="1"/>
    <col min="2" max="4" width="8.77734375" style="744" customWidth="1"/>
    <col min="5" max="16384" width="7.109375" style="744"/>
  </cols>
  <sheetData>
    <row r="1" spans="1:4" ht="20.100000000000001" customHeight="1">
      <c r="A1" s="752" t="s">
        <v>673</v>
      </c>
    </row>
    <row r="2" spans="1:4" ht="18" customHeight="1"/>
    <row r="3" spans="1:4" ht="20.100000000000001" customHeight="1">
      <c r="D3" s="751" t="s">
        <v>400</v>
      </c>
    </row>
    <row r="4" spans="1:4" ht="20.100000000000001" customHeight="1">
      <c r="A4" s="750"/>
      <c r="B4" s="881" t="s">
        <v>618</v>
      </c>
      <c r="C4" s="883" t="s">
        <v>617</v>
      </c>
      <c r="D4" s="883"/>
    </row>
    <row r="5" spans="1:4" ht="20.100000000000001" customHeight="1">
      <c r="A5" s="748"/>
      <c r="B5" s="882"/>
      <c r="C5" s="749" t="s">
        <v>616</v>
      </c>
      <c r="D5" s="749" t="s">
        <v>602</v>
      </c>
    </row>
    <row r="6" spans="1:4" ht="20.100000000000001" customHeight="1">
      <c r="A6" s="748"/>
      <c r="B6" s="748"/>
      <c r="C6" s="748"/>
      <c r="D6" s="748"/>
    </row>
    <row r="7" spans="1:4" ht="20.100000000000001" customHeight="1">
      <c r="A7" s="747" t="s">
        <v>615</v>
      </c>
      <c r="B7" s="746"/>
      <c r="C7" s="746"/>
      <c r="D7" s="746"/>
    </row>
    <row r="8" spans="1:4" ht="20.100000000000001" customHeight="1">
      <c r="A8" s="745" t="s">
        <v>555</v>
      </c>
      <c r="B8" s="757">
        <v>2.1681199294800297</v>
      </c>
      <c r="C8" s="757">
        <v>3.1046665239993252</v>
      </c>
      <c r="D8" s="757">
        <v>1.6709774487157838</v>
      </c>
    </row>
    <row r="9" spans="1:4" ht="20.100000000000001" customHeight="1">
      <c r="A9" s="745" t="s">
        <v>554</v>
      </c>
      <c r="B9" s="757">
        <v>2.1606315229139672</v>
      </c>
      <c r="C9" s="757">
        <v>3.1101776758750024</v>
      </c>
      <c r="D9" s="757">
        <v>1.6555464147542303</v>
      </c>
    </row>
    <row r="10" spans="1:4" ht="20.100000000000001" customHeight="1">
      <c r="A10" s="745" t="s">
        <v>612</v>
      </c>
      <c r="B10" s="757">
        <v>2.1643741336098619</v>
      </c>
      <c r="C10" s="757">
        <v>3.1074251302839691</v>
      </c>
      <c r="D10" s="757">
        <v>1.663261414746934</v>
      </c>
    </row>
    <row r="11" spans="1:4" ht="20.100000000000001" customHeight="1">
      <c r="B11" s="758"/>
      <c r="C11" s="758"/>
      <c r="D11" s="758"/>
    </row>
    <row r="12" spans="1:4" ht="20.100000000000001" customHeight="1">
      <c r="A12" s="747" t="s">
        <v>614</v>
      </c>
      <c r="B12" s="758"/>
      <c r="C12" s="758"/>
      <c r="D12" s="758"/>
    </row>
    <row r="13" spans="1:4" ht="20.100000000000001" customHeight="1">
      <c r="A13" s="745" t="s">
        <v>555</v>
      </c>
      <c r="B13" s="757">
        <v>6.2915573880254527</v>
      </c>
      <c r="C13" s="757">
        <v>10.558201578034607</v>
      </c>
      <c r="D13" s="757">
        <v>4.6320014155304605</v>
      </c>
    </row>
    <row r="14" spans="1:4" ht="20.100000000000001" customHeight="1">
      <c r="A14" s="745" t="s">
        <v>554</v>
      </c>
      <c r="B14" s="757">
        <v>6.3993788443500943</v>
      </c>
      <c r="C14" s="757">
        <v>9.8208885246357642</v>
      </c>
      <c r="D14" s="757">
        <v>4.6923428105609091</v>
      </c>
    </row>
    <row r="15" spans="1:4" ht="20.100000000000001" customHeight="1">
      <c r="A15" s="745" t="s">
        <v>612</v>
      </c>
      <c r="B15" s="757">
        <v>6.3450102084042728</v>
      </c>
      <c r="C15" s="757">
        <v>10.160888043454475</v>
      </c>
      <c r="D15" s="757">
        <v>4.6607675865980402</v>
      </c>
    </row>
    <row r="16" spans="1:4" ht="20.100000000000001" customHeight="1">
      <c r="A16" s="745"/>
      <c r="B16" s="758"/>
      <c r="C16" s="758"/>
      <c r="D16" s="758"/>
    </row>
    <row r="17" spans="1:4" ht="20.100000000000001" customHeight="1">
      <c r="A17" s="747" t="s">
        <v>613</v>
      </c>
      <c r="B17" s="758"/>
      <c r="C17" s="759"/>
      <c r="D17" s="759"/>
    </row>
    <row r="18" spans="1:4" ht="20.100000000000001" customHeight="1">
      <c r="A18" s="745" t="s">
        <v>555</v>
      </c>
      <c r="B18" s="757">
        <v>1.2075269093872227</v>
      </c>
      <c r="C18" s="757">
        <v>0.5992780636079984</v>
      </c>
      <c r="D18" s="757">
        <v>1.5256967716665051</v>
      </c>
    </row>
    <row r="19" spans="1:4" ht="20.100000000000001" customHeight="1">
      <c r="A19" s="745" t="s">
        <v>554</v>
      </c>
      <c r="B19" s="757">
        <v>1.3807547241148845</v>
      </c>
      <c r="C19" s="757">
        <v>0.94912497021877062</v>
      </c>
      <c r="D19" s="757">
        <v>1.606952404966935</v>
      </c>
    </row>
    <row r="20" spans="1:4" ht="20.100000000000001" customHeight="1">
      <c r="A20" s="745" t="s">
        <v>612</v>
      </c>
      <c r="B20" s="757">
        <v>1.2943076259179143</v>
      </c>
      <c r="C20" s="757">
        <v>0.77478261191496911</v>
      </c>
      <c r="D20" s="757">
        <v>1.5663154566063344</v>
      </c>
    </row>
    <row r="21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K13" sqref="K13"/>
    </sheetView>
  </sheetViews>
  <sheetFormatPr defaultRowHeight="15"/>
  <cols>
    <col min="1" max="1" width="1.77734375" style="812" customWidth="1"/>
    <col min="2" max="2" width="29.44140625" style="812" customWidth="1"/>
    <col min="3" max="3" width="13.77734375" style="812" customWidth="1"/>
    <col min="4" max="6" width="8.33203125" style="812" customWidth="1"/>
    <col min="7" max="7" width="8.6640625" style="812" hidden="1" customWidth="1"/>
    <col min="8" max="8" width="8" style="812" hidden="1" customWidth="1"/>
    <col min="9" max="16384" width="8.88671875" style="812"/>
  </cols>
  <sheetData>
    <row r="1" spans="1:8" s="831" customFormat="1" ht="21.75" customHeight="1">
      <c r="A1" s="704" t="s">
        <v>707</v>
      </c>
      <c r="C1" s="704"/>
      <c r="D1" s="704"/>
      <c r="E1" s="704"/>
      <c r="F1" s="704"/>
      <c r="G1" s="704"/>
      <c r="H1" s="704"/>
    </row>
    <row r="2" spans="1:8" s="831" customFormat="1" ht="21.75" customHeight="1">
      <c r="A2" s="704"/>
      <c r="C2" s="704"/>
      <c r="D2" s="704"/>
      <c r="E2" s="704"/>
      <c r="F2" s="704"/>
      <c r="G2" s="704"/>
      <c r="H2" s="704"/>
    </row>
    <row r="3" spans="1:8">
      <c r="A3" s="830"/>
      <c r="B3" s="607"/>
      <c r="C3" s="607"/>
      <c r="D3" s="607"/>
      <c r="E3" s="607"/>
      <c r="F3" s="607"/>
      <c r="G3" s="607"/>
      <c r="H3" s="607"/>
    </row>
    <row r="4" spans="1:8" ht="19.5" customHeight="1">
      <c r="A4" s="829"/>
      <c r="B4" s="828"/>
      <c r="C4" s="827" t="s">
        <v>130</v>
      </c>
      <c r="D4" s="827" t="s">
        <v>328</v>
      </c>
      <c r="E4" s="827" t="s">
        <v>397</v>
      </c>
      <c r="F4" s="827" t="s">
        <v>180</v>
      </c>
      <c r="G4" s="827" t="s">
        <v>706</v>
      </c>
      <c r="H4" s="827" t="s">
        <v>705</v>
      </c>
    </row>
    <row r="5" spans="1:8" ht="19.5" customHeight="1">
      <c r="A5" s="825"/>
      <c r="B5" s="694"/>
      <c r="C5" s="826" t="s">
        <v>127</v>
      </c>
      <c r="D5" s="826" t="s">
        <v>497</v>
      </c>
      <c r="E5" s="826" t="s">
        <v>497</v>
      </c>
      <c r="F5" s="826" t="s">
        <v>497</v>
      </c>
      <c r="G5" s="826" t="s">
        <v>497</v>
      </c>
      <c r="H5" s="826" t="s">
        <v>497</v>
      </c>
    </row>
    <row r="6" spans="1:8" ht="19.5" customHeight="1">
      <c r="A6" s="825"/>
      <c r="B6" s="694"/>
      <c r="C6" s="823"/>
      <c r="D6" s="823"/>
      <c r="E6" s="823"/>
      <c r="F6" s="823"/>
      <c r="G6" s="823"/>
      <c r="H6" s="823"/>
    </row>
    <row r="7" spans="1:8" ht="20.100000000000001" customHeight="1">
      <c r="A7" s="820" t="s">
        <v>704</v>
      </c>
      <c r="B7" s="817"/>
      <c r="C7" s="816"/>
      <c r="D7" s="824"/>
      <c r="E7" s="824"/>
      <c r="F7" s="824"/>
      <c r="G7" s="823"/>
      <c r="H7" s="823"/>
    </row>
    <row r="8" spans="1:8" ht="20.100000000000001" customHeight="1">
      <c r="A8" s="817"/>
      <c r="B8" s="816" t="s">
        <v>703</v>
      </c>
      <c r="C8" s="815" t="s">
        <v>702</v>
      </c>
      <c r="D8" s="832">
        <f>5.66+21.16+1.69</f>
        <v>28.51</v>
      </c>
      <c r="E8" s="832">
        <f>15.37+19.34+1.74</f>
        <v>36.450000000000003</v>
      </c>
      <c r="F8" s="832">
        <f>D8+E8</f>
        <v>64.960000000000008</v>
      </c>
      <c r="G8" s="822">
        <v>6.7</v>
      </c>
      <c r="H8" s="822">
        <v>100.7</v>
      </c>
    </row>
    <row r="9" spans="1:8" ht="20.100000000000001" customHeight="1">
      <c r="A9" s="817"/>
      <c r="B9" s="816" t="s">
        <v>701</v>
      </c>
      <c r="C9" s="815" t="s">
        <v>394</v>
      </c>
      <c r="D9" s="832">
        <f>19.61+78.69+6.97</f>
        <v>105.27</v>
      </c>
      <c r="E9" s="832">
        <f>66.83+82.87+6.91</f>
        <v>156.60999999999999</v>
      </c>
      <c r="F9" s="832">
        <f>D9+E9</f>
        <v>261.88</v>
      </c>
      <c r="G9" s="822">
        <v>27.7</v>
      </c>
      <c r="H9" s="822">
        <v>401.5</v>
      </c>
    </row>
    <row r="10" spans="1:8" ht="20.100000000000001" customHeight="1">
      <c r="A10" s="817"/>
      <c r="B10" s="816" t="s">
        <v>700</v>
      </c>
      <c r="C10" s="815" t="s">
        <v>699</v>
      </c>
      <c r="D10" s="833">
        <v>1695.42</v>
      </c>
      <c r="E10" s="833">
        <v>1957.37</v>
      </c>
      <c r="F10" s="833">
        <v>3652.79</v>
      </c>
      <c r="G10" s="822">
        <v>0.5</v>
      </c>
      <c r="H10" s="822">
        <v>7.4</v>
      </c>
    </row>
    <row r="11" spans="1:8" ht="20.100000000000001" customHeight="1">
      <c r="A11" s="820" t="s">
        <v>698</v>
      </c>
      <c r="B11" s="817"/>
      <c r="C11" s="816"/>
      <c r="D11" s="818"/>
      <c r="E11" s="818"/>
      <c r="F11" s="834"/>
      <c r="G11" s="818"/>
      <c r="H11" s="818"/>
    </row>
    <row r="12" spans="1:8" ht="20.100000000000001" customHeight="1">
      <c r="A12" s="817"/>
      <c r="B12" s="816" t="s">
        <v>697</v>
      </c>
      <c r="C12" s="815" t="s">
        <v>678</v>
      </c>
      <c r="D12" s="818">
        <v>4030</v>
      </c>
      <c r="E12" s="818">
        <v>4174</v>
      </c>
      <c r="F12" s="834">
        <f t="shared" ref="F12:F17" si="0">D12+E12</f>
        <v>8204</v>
      </c>
      <c r="G12" s="818">
        <v>4243</v>
      </c>
      <c r="H12" s="818">
        <f t="shared" ref="H12:H17" si="1">D12+E12+G12</f>
        <v>12447</v>
      </c>
    </row>
    <row r="13" spans="1:8" ht="20.100000000000001" customHeight="1">
      <c r="A13" s="817"/>
      <c r="B13" s="835" t="s">
        <v>696</v>
      </c>
      <c r="C13" s="815" t="s">
        <v>89</v>
      </c>
      <c r="D13" s="818">
        <v>2148</v>
      </c>
      <c r="E13" s="818">
        <v>2270</v>
      </c>
      <c r="F13" s="834">
        <f t="shared" si="0"/>
        <v>4418</v>
      </c>
      <c r="G13" s="818">
        <v>2217</v>
      </c>
      <c r="H13" s="818">
        <f t="shared" si="1"/>
        <v>6635</v>
      </c>
    </row>
    <row r="14" spans="1:8" ht="20.100000000000001" customHeight="1">
      <c r="A14" s="817"/>
      <c r="B14" s="835" t="s">
        <v>695</v>
      </c>
      <c r="C14" s="815" t="s">
        <v>89</v>
      </c>
      <c r="D14" s="818">
        <v>1882</v>
      </c>
      <c r="E14" s="818">
        <v>1904</v>
      </c>
      <c r="F14" s="834">
        <f t="shared" si="0"/>
        <v>3786</v>
      </c>
      <c r="G14" s="818">
        <f>G12-G13</f>
        <v>2026</v>
      </c>
      <c r="H14" s="818">
        <f t="shared" si="1"/>
        <v>5812</v>
      </c>
    </row>
    <row r="15" spans="1:8" ht="20.100000000000001" customHeight="1">
      <c r="A15" s="817"/>
      <c r="B15" s="816" t="s">
        <v>677</v>
      </c>
      <c r="C15" s="815" t="s">
        <v>676</v>
      </c>
      <c r="D15" s="818">
        <v>1905</v>
      </c>
      <c r="E15" s="818">
        <v>1854</v>
      </c>
      <c r="F15" s="834">
        <f t="shared" si="0"/>
        <v>3759</v>
      </c>
      <c r="G15" s="818">
        <v>1909</v>
      </c>
      <c r="H15" s="818">
        <f t="shared" si="1"/>
        <v>5668</v>
      </c>
    </row>
    <row r="16" spans="1:8" ht="20.100000000000001" customHeight="1">
      <c r="A16" s="817"/>
      <c r="B16" s="816" t="s">
        <v>675</v>
      </c>
      <c r="C16" s="815" t="s">
        <v>89</v>
      </c>
      <c r="D16" s="818">
        <v>1209</v>
      </c>
      <c r="E16" s="818">
        <v>1254</v>
      </c>
      <c r="F16" s="834">
        <f t="shared" si="0"/>
        <v>2463</v>
      </c>
      <c r="G16" s="818">
        <v>1205</v>
      </c>
      <c r="H16" s="818">
        <f t="shared" si="1"/>
        <v>3668</v>
      </c>
    </row>
    <row r="17" spans="1:8" ht="20.100000000000001" customHeight="1">
      <c r="A17" s="817"/>
      <c r="B17" s="816" t="s">
        <v>694</v>
      </c>
      <c r="C17" s="815" t="s">
        <v>89</v>
      </c>
      <c r="D17" s="818">
        <v>1932</v>
      </c>
      <c r="E17" s="818">
        <v>1926</v>
      </c>
      <c r="F17" s="834">
        <f t="shared" si="0"/>
        <v>3858</v>
      </c>
      <c r="G17" s="818">
        <v>2087</v>
      </c>
      <c r="H17" s="818">
        <f t="shared" si="1"/>
        <v>5945</v>
      </c>
    </row>
    <row r="18" spans="1:8" ht="20.100000000000001" customHeight="1">
      <c r="A18" s="820" t="s">
        <v>693</v>
      </c>
      <c r="B18" s="817"/>
      <c r="C18" s="815"/>
      <c r="D18" s="818"/>
      <c r="E18" s="818"/>
      <c r="F18" s="834"/>
      <c r="G18" s="818"/>
      <c r="H18" s="818"/>
    </row>
    <row r="19" spans="1:8" ht="20.100000000000001" customHeight="1">
      <c r="A19" s="817"/>
      <c r="B19" s="816" t="s">
        <v>692</v>
      </c>
      <c r="C19" s="815" t="s">
        <v>676</v>
      </c>
      <c r="D19" s="818">
        <v>8</v>
      </c>
      <c r="E19" s="818">
        <v>21</v>
      </c>
      <c r="F19" s="834">
        <v>29</v>
      </c>
      <c r="G19" s="818">
        <v>149</v>
      </c>
      <c r="H19" s="818">
        <f t="shared" ref="H19:H25" si="2">D19+E19+G19</f>
        <v>178</v>
      </c>
    </row>
    <row r="20" spans="1:8" ht="20.100000000000001" customHeight="1">
      <c r="A20" s="817"/>
      <c r="B20" s="816" t="s">
        <v>675</v>
      </c>
      <c r="C20" s="815" t="s">
        <v>89</v>
      </c>
      <c r="D20" s="818">
        <v>16</v>
      </c>
      <c r="E20" s="818">
        <v>23</v>
      </c>
      <c r="F20" s="834">
        <v>39</v>
      </c>
      <c r="G20" s="818">
        <v>82</v>
      </c>
      <c r="H20" s="818">
        <f t="shared" si="2"/>
        <v>121</v>
      </c>
    </row>
    <row r="21" spans="1:8" ht="20.100000000000001" customHeight="1">
      <c r="A21" s="817"/>
      <c r="B21" s="816" t="s">
        <v>691</v>
      </c>
      <c r="C21" s="815" t="s">
        <v>690</v>
      </c>
      <c r="D21" s="821">
        <v>4292.0260000000007</v>
      </c>
      <c r="E21" s="821">
        <v>5084.9859999999999</v>
      </c>
      <c r="F21" s="833">
        <v>9377.0120000000024</v>
      </c>
      <c r="G21" s="821">
        <v>132735.20000000001</v>
      </c>
      <c r="H21" s="821">
        <f t="shared" si="2"/>
        <v>142112.212</v>
      </c>
    </row>
    <row r="22" spans="1:8" ht="20.100000000000001" customHeight="1">
      <c r="A22" s="817"/>
      <c r="B22" s="816" t="s">
        <v>689</v>
      </c>
      <c r="C22" s="815" t="s">
        <v>89</v>
      </c>
      <c r="D22" s="821">
        <v>595.17000000000007</v>
      </c>
      <c r="E22" s="821">
        <v>7670.6500000000005</v>
      </c>
      <c r="F22" s="833">
        <v>8265.82</v>
      </c>
      <c r="G22" s="821">
        <v>27672.98</v>
      </c>
      <c r="H22" s="821">
        <f t="shared" si="2"/>
        <v>35938.800000000003</v>
      </c>
    </row>
    <row r="23" spans="1:8" ht="20.100000000000001" customHeight="1">
      <c r="A23" s="817"/>
      <c r="B23" s="816" t="s">
        <v>688</v>
      </c>
      <c r="C23" s="815" t="s">
        <v>687</v>
      </c>
      <c r="D23" s="818">
        <v>266</v>
      </c>
      <c r="E23" s="818">
        <v>383</v>
      </c>
      <c r="F23" s="833">
        <v>649</v>
      </c>
      <c r="G23" s="818">
        <v>1497</v>
      </c>
      <c r="H23" s="818">
        <f t="shared" si="2"/>
        <v>2146</v>
      </c>
    </row>
    <row r="24" spans="1:8" ht="20.100000000000001" customHeight="1">
      <c r="A24" s="817"/>
      <c r="B24" s="816" t="s">
        <v>686</v>
      </c>
      <c r="C24" s="815" t="s">
        <v>89</v>
      </c>
      <c r="D24" s="818">
        <v>8034</v>
      </c>
      <c r="E24" s="818">
        <v>11716</v>
      </c>
      <c r="F24" s="833">
        <v>19750</v>
      </c>
      <c r="G24" s="818">
        <v>44782</v>
      </c>
      <c r="H24" s="818">
        <f t="shared" si="2"/>
        <v>64532</v>
      </c>
    </row>
    <row r="25" spans="1:8" ht="20.100000000000001" customHeight="1">
      <c r="A25" s="817"/>
      <c r="B25" s="816" t="s">
        <v>674</v>
      </c>
      <c r="C25" s="815" t="s">
        <v>392</v>
      </c>
      <c r="D25" s="821">
        <v>104.94997999999998</v>
      </c>
      <c r="E25" s="821">
        <v>359.24347999999998</v>
      </c>
      <c r="F25" s="833">
        <v>464.19346000000002</v>
      </c>
      <c r="G25" s="821">
        <v>7997.08</v>
      </c>
      <c r="H25" s="821">
        <f t="shared" si="2"/>
        <v>8461.2734600000003</v>
      </c>
    </row>
    <row r="26" spans="1:8" ht="20.100000000000001" customHeight="1">
      <c r="A26" s="820" t="s">
        <v>685</v>
      </c>
      <c r="B26" s="817"/>
      <c r="C26" s="815"/>
      <c r="D26" s="818"/>
      <c r="E26" s="818"/>
      <c r="F26" s="834"/>
      <c r="G26" s="818"/>
      <c r="H26" s="818"/>
    </row>
    <row r="27" spans="1:8" ht="20.100000000000001" customHeight="1">
      <c r="A27" s="817"/>
      <c r="B27" s="816" t="s">
        <v>684</v>
      </c>
      <c r="C27" s="815" t="s">
        <v>678</v>
      </c>
      <c r="D27" s="818">
        <v>2378</v>
      </c>
      <c r="E27" s="818">
        <v>3116</v>
      </c>
      <c r="F27" s="834">
        <f>D27+E27</f>
        <v>5494</v>
      </c>
      <c r="G27" s="818">
        <v>3297</v>
      </c>
      <c r="H27" s="818">
        <f>D27+E27+G27</f>
        <v>8791</v>
      </c>
    </row>
    <row r="28" spans="1:8" ht="20.100000000000001" customHeight="1">
      <c r="A28" s="817"/>
      <c r="B28" s="816" t="s">
        <v>683</v>
      </c>
      <c r="C28" s="815" t="s">
        <v>89</v>
      </c>
      <c r="D28" s="818">
        <v>2127</v>
      </c>
      <c r="E28" s="818">
        <v>2769</v>
      </c>
      <c r="F28" s="834">
        <f>D28+E28</f>
        <v>4896</v>
      </c>
      <c r="G28" s="818">
        <v>3086</v>
      </c>
      <c r="H28" s="818">
        <f>D28+E28+G28</f>
        <v>7982</v>
      </c>
    </row>
    <row r="29" spans="1:8" ht="20.100000000000001" customHeight="1">
      <c r="A29" s="817"/>
      <c r="B29" s="816" t="s">
        <v>682</v>
      </c>
      <c r="C29" s="815" t="s">
        <v>681</v>
      </c>
      <c r="D29" s="821">
        <v>22013</v>
      </c>
      <c r="E29" s="818">
        <v>29386</v>
      </c>
      <c r="F29" s="834">
        <f>D29+E29</f>
        <v>51399</v>
      </c>
      <c r="G29" s="821">
        <v>63078.5</v>
      </c>
      <c r="H29" s="821">
        <f>D29+E29+G29</f>
        <v>114477.5</v>
      </c>
    </row>
    <row r="30" spans="1:8" ht="20.100000000000001" customHeight="1">
      <c r="A30" s="820" t="s">
        <v>680</v>
      </c>
      <c r="B30" s="817"/>
      <c r="C30" s="815"/>
      <c r="D30" s="818"/>
      <c r="E30" s="818"/>
      <c r="F30" s="834"/>
      <c r="G30" s="818"/>
      <c r="H30" s="818"/>
    </row>
    <row r="31" spans="1:8" ht="20.100000000000001" customHeight="1">
      <c r="A31" s="817"/>
      <c r="B31" s="816" t="s">
        <v>679</v>
      </c>
      <c r="C31" s="815" t="s">
        <v>678</v>
      </c>
      <c r="D31" s="821">
        <v>957</v>
      </c>
      <c r="E31" s="818">
        <v>954</v>
      </c>
      <c r="F31" s="834">
        <f>D31+E31</f>
        <v>1911</v>
      </c>
      <c r="G31" s="819">
        <v>917</v>
      </c>
      <c r="H31" s="818">
        <f>D31+E31+G31</f>
        <v>2828</v>
      </c>
    </row>
    <row r="32" spans="1:8" ht="20.100000000000001" customHeight="1">
      <c r="A32" s="817"/>
      <c r="B32" s="816" t="s">
        <v>677</v>
      </c>
      <c r="C32" s="815" t="s">
        <v>676</v>
      </c>
      <c r="D32" s="821">
        <v>30</v>
      </c>
      <c r="E32" s="818">
        <v>33</v>
      </c>
      <c r="F32" s="834">
        <f>D32+E32</f>
        <v>63</v>
      </c>
      <c r="G32" s="819">
        <v>15</v>
      </c>
      <c r="H32" s="818">
        <f>D32+E32+G32</f>
        <v>78</v>
      </c>
    </row>
    <row r="33" spans="1:8" ht="20.100000000000001" customHeight="1">
      <c r="A33" s="817"/>
      <c r="B33" s="816" t="s">
        <v>675</v>
      </c>
      <c r="C33" s="815" t="s">
        <v>89</v>
      </c>
      <c r="D33" s="821">
        <v>57</v>
      </c>
      <c r="E33" s="818">
        <v>41</v>
      </c>
      <c r="F33" s="834">
        <f>D33+E33</f>
        <v>98</v>
      </c>
      <c r="G33" s="819">
        <v>55</v>
      </c>
      <c r="H33" s="818">
        <f>D33+E33+G33</f>
        <v>153</v>
      </c>
    </row>
    <row r="34" spans="1:8" ht="20.100000000000001" customHeight="1">
      <c r="A34" s="817"/>
      <c r="B34" s="816" t="s">
        <v>674</v>
      </c>
      <c r="C34" s="815" t="s">
        <v>392</v>
      </c>
      <c r="D34" s="821">
        <v>154.49</v>
      </c>
      <c r="E34" s="821">
        <v>522.84</v>
      </c>
      <c r="F34" s="833">
        <f>D34+E34</f>
        <v>677.33</v>
      </c>
      <c r="G34" s="814">
        <v>288.55</v>
      </c>
      <c r="H34" s="813">
        <f>D34+E34+G34</f>
        <v>965.88000000000011</v>
      </c>
    </row>
  </sheetData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tabSelected="1" workbookViewId="0">
      <selection activeCell="J49" sqref="J49"/>
    </sheetView>
  </sheetViews>
  <sheetFormatPr defaultColWidth="10.33203125" defaultRowHeight="12"/>
  <cols>
    <col min="1" max="1" width="22" style="331" customWidth="1"/>
    <col min="2" max="2" width="7.77734375" style="331" customWidth="1"/>
    <col min="3" max="3" width="7.33203125" style="331" customWidth="1"/>
    <col min="4" max="4" width="7.77734375" style="331" customWidth="1"/>
    <col min="5" max="5" width="0.6640625" style="331" customWidth="1"/>
    <col min="6" max="8" width="8.5546875" style="331" customWidth="1"/>
    <col min="9" max="16384" width="10.33203125" style="331"/>
  </cols>
  <sheetData>
    <row r="1" spans="1:12" ht="20.100000000000001" customHeight="1">
      <c r="A1" s="14" t="s">
        <v>634</v>
      </c>
    </row>
    <row r="2" spans="1:12" ht="20.100000000000001" customHeight="1">
      <c r="A2" s="14" t="s">
        <v>415</v>
      </c>
    </row>
    <row r="3" spans="1:12" ht="18" customHeight="1">
      <c r="A3" s="344"/>
    </row>
    <row r="4" spans="1:12" ht="18" customHeight="1">
      <c r="A4" s="343"/>
    </row>
    <row r="5" spans="1:12" ht="18" customHeight="1">
      <c r="A5" s="342"/>
      <c r="B5" s="856" t="s">
        <v>485</v>
      </c>
      <c r="C5" s="856"/>
      <c r="D5" s="857"/>
      <c r="E5" s="15"/>
      <c r="F5" s="856" t="s">
        <v>709</v>
      </c>
      <c r="G5" s="857"/>
      <c r="H5" s="857"/>
    </row>
    <row r="6" spans="1:12" ht="18" customHeight="1">
      <c r="A6" s="340"/>
      <c r="B6" s="341" t="s">
        <v>416</v>
      </c>
      <c r="C6" s="341" t="s">
        <v>417</v>
      </c>
      <c r="D6" s="341" t="s">
        <v>418</v>
      </c>
      <c r="E6" s="341"/>
      <c r="F6" s="341" t="s">
        <v>416</v>
      </c>
      <c r="G6" s="341" t="s">
        <v>417</v>
      </c>
      <c r="H6" s="341" t="s">
        <v>418</v>
      </c>
    </row>
    <row r="7" spans="1:12" ht="18" customHeight="1">
      <c r="A7" s="340"/>
      <c r="B7" s="339" t="s">
        <v>419</v>
      </c>
      <c r="C7" s="339" t="s">
        <v>420</v>
      </c>
      <c r="D7" s="339" t="s">
        <v>421</v>
      </c>
      <c r="E7" s="339"/>
      <c r="F7" s="339"/>
      <c r="G7" s="339"/>
      <c r="H7" s="339"/>
    </row>
    <row r="8" spans="1:12" ht="12.75" customHeight="1">
      <c r="A8" s="343"/>
      <c r="B8" s="334"/>
      <c r="D8" s="334"/>
      <c r="E8" s="334"/>
      <c r="I8" s="334"/>
      <c r="J8" s="334"/>
    </row>
    <row r="9" spans="1:12" ht="18.600000000000001" customHeight="1">
      <c r="A9" s="16" t="s">
        <v>422</v>
      </c>
      <c r="B9" s="219">
        <v>3123.9</v>
      </c>
      <c r="C9" s="219">
        <v>65.7</v>
      </c>
      <c r="D9" s="227">
        <v>20517.3</v>
      </c>
      <c r="E9" s="684"/>
      <c r="F9" s="685">
        <v>100.7</v>
      </c>
      <c r="G9" s="219">
        <v>98.9</v>
      </c>
      <c r="H9" s="219">
        <v>99.6</v>
      </c>
      <c r="I9" s="334"/>
      <c r="J9" s="334"/>
    </row>
    <row r="10" spans="1:12" s="335" customFormat="1" ht="18.600000000000001" customHeight="1">
      <c r="A10" s="234" t="s">
        <v>423</v>
      </c>
      <c r="B10" s="219">
        <v>515.00000000000011</v>
      </c>
      <c r="C10" s="219">
        <v>66.3</v>
      </c>
      <c r="D10" s="227">
        <v>3412.1000000000004</v>
      </c>
      <c r="E10" s="686"/>
      <c r="F10" s="219">
        <v>98.2</v>
      </c>
      <c r="G10" s="219">
        <v>99.1</v>
      </c>
      <c r="H10" s="219">
        <v>97.3</v>
      </c>
      <c r="I10" s="334"/>
      <c r="J10" s="334"/>
      <c r="K10" s="334"/>
      <c r="L10" s="334"/>
    </row>
    <row r="11" spans="1:12" s="335" customFormat="1" ht="18.600000000000001" customHeight="1">
      <c r="A11" s="687" t="s">
        <v>17</v>
      </c>
      <c r="B11" s="224">
        <v>90.6</v>
      </c>
      <c r="C11" s="224">
        <v>61.4</v>
      </c>
      <c r="D11" s="347">
        <v>556.5</v>
      </c>
      <c r="E11" s="686"/>
      <c r="F11" s="224">
        <v>97.3</v>
      </c>
      <c r="G11" s="224">
        <v>97.8</v>
      </c>
      <c r="H11" s="224">
        <v>95.2</v>
      </c>
      <c r="I11" s="334"/>
      <c r="J11" s="334"/>
    </row>
    <row r="12" spans="1:12" ht="18.600000000000001" customHeight="1">
      <c r="A12" s="687" t="s">
        <v>18</v>
      </c>
      <c r="B12" s="224">
        <v>30.2</v>
      </c>
      <c r="C12" s="224">
        <v>62.6</v>
      </c>
      <c r="D12" s="347">
        <v>189.2</v>
      </c>
      <c r="E12" s="684"/>
      <c r="F12" s="224">
        <v>97.4</v>
      </c>
      <c r="G12" s="224">
        <v>99.3</v>
      </c>
      <c r="H12" s="224">
        <v>96.8</v>
      </c>
      <c r="I12" s="334"/>
      <c r="J12" s="334"/>
    </row>
    <row r="13" spans="1:12" ht="18.600000000000001" customHeight="1">
      <c r="A13" s="687" t="s">
        <v>19</v>
      </c>
      <c r="B13" s="224">
        <v>33.1</v>
      </c>
      <c r="C13" s="224">
        <v>64.2</v>
      </c>
      <c r="D13" s="347">
        <v>212.6</v>
      </c>
      <c r="E13" s="684"/>
      <c r="F13" s="224">
        <v>98.2</v>
      </c>
      <c r="G13" s="224">
        <v>97.2</v>
      </c>
      <c r="H13" s="224">
        <v>95.5</v>
      </c>
      <c r="I13" s="334"/>
      <c r="J13" s="334"/>
    </row>
    <row r="14" spans="1:12" ht="18.600000000000001" customHeight="1">
      <c r="A14" s="687" t="s">
        <v>20</v>
      </c>
      <c r="B14" s="224">
        <v>15.9</v>
      </c>
      <c r="C14" s="224">
        <v>55.8</v>
      </c>
      <c r="D14" s="347">
        <v>88.8</v>
      </c>
      <c r="E14" s="684"/>
      <c r="F14" s="224">
        <v>97.5</v>
      </c>
      <c r="G14" s="224">
        <v>99.2</v>
      </c>
      <c r="H14" s="224">
        <v>96.8</v>
      </c>
      <c r="I14" s="334"/>
      <c r="J14" s="334"/>
    </row>
    <row r="15" spans="1:12" ht="18.600000000000001" customHeight="1">
      <c r="A15" s="687" t="s">
        <v>424</v>
      </c>
      <c r="B15" s="224">
        <v>57.8</v>
      </c>
      <c r="C15" s="224">
        <v>65.3</v>
      </c>
      <c r="D15" s="347">
        <v>377.4</v>
      </c>
      <c r="E15" s="684"/>
      <c r="F15" s="224">
        <v>98.8</v>
      </c>
      <c r="G15" s="224">
        <v>97.5</v>
      </c>
      <c r="H15" s="224">
        <v>96.4</v>
      </c>
      <c r="I15" s="334"/>
      <c r="J15" s="334"/>
    </row>
    <row r="16" spans="1:12" ht="18.600000000000001" customHeight="1">
      <c r="A16" s="687" t="s">
        <v>21</v>
      </c>
      <c r="B16" s="224">
        <v>32.6</v>
      </c>
      <c r="C16" s="224">
        <v>69.7</v>
      </c>
      <c r="D16" s="347">
        <v>227.1</v>
      </c>
      <c r="E16" s="684"/>
      <c r="F16" s="224">
        <v>95</v>
      </c>
      <c r="G16" s="224">
        <v>99.6</v>
      </c>
      <c r="H16" s="224">
        <v>94.6</v>
      </c>
      <c r="I16" s="334"/>
      <c r="J16" s="334"/>
    </row>
    <row r="17" spans="1:12" ht="18.600000000000001" customHeight="1">
      <c r="A17" s="687" t="s">
        <v>425</v>
      </c>
      <c r="B17" s="224">
        <v>32</v>
      </c>
      <c r="C17" s="224">
        <v>67.5</v>
      </c>
      <c r="D17" s="347">
        <v>216.1</v>
      </c>
      <c r="E17" s="684"/>
      <c r="F17" s="224">
        <v>95.8</v>
      </c>
      <c r="G17" s="220">
        <v>100.1</v>
      </c>
      <c r="H17" s="220">
        <v>95.9</v>
      </c>
      <c r="I17" s="334"/>
      <c r="J17" s="334"/>
    </row>
    <row r="18" spans="1:12" ht="18.600000000000001" customHeight="1">
      <c r="A18" s="687" t="s">
        <v>22</v>
      </c>
      <c r="B18" s="224">
        <v>77.599999999999994</v>
      </c>
      <c r="C18" s="224">
        <v>71.7</v>
      </c>
      <c r="D18" s="347">
        <v>556.29999999999995</v>
      </c>
      <c r="E18" s="684"/>
      <c r="F18" s="224">
        <v>99.2</v>
      </c>
      <c r="G18" s="220">
        <v>99.9</v>
      </c>
      <c r="H18" s="220">
        <v>99.1</v>
      </c>
      <c r="I18" s="334"/>
      <c r="J18" s="334"/>
    </row>
    <row r="19" spans="1:12" ht="18.600000000000001" customHeight="1">
      <c r="A19" s="687" t="s">
        <v>23</v>
      </c>
      <c r="B19" s="224">
        <v>31.1</v>
      </c>
      <c r="C19" s="224">
        <v>66.599999999999994</v>
      </c>
      <c r="D19" s="347">
        <v>207</v>
      </c>
      <c r="E19" s="684"/>
      <c r="F19" s="224">
        <v>99.4</v>
      </c>
      <c r="G19" s="220">
        <v>99.3</v>
      </c>
      <c r="H19" s="220">
        <v>98.6</v>
      </c>
      <c r="I19" s="334"/>
      <c r="J19" s="334"/>
    </row>
    <row r="20" spans="1:12" ht="18.600000000000001" customHeight="1">
      <c r="A20" s="687" t="s">
        <v>24</v>
      </c>
      <c r="B20" s="224">
        <v>73.5</v>
      </c>
      <c r="C20" s="224">
        <v>69.400000000000006</v>
      </c>
      <c r="D20" s="347">
        <v>509.8</v>
      </c>
      <c r="E20" s="684"/>
      <c r="F20" s="224">
        <v>99.5</v>
      </c>
      <c r="G20" s="220">
        <v>99.8</v>
      </c>
      <c r="H20" s="220">
        <v>99.2</v>
      </c>
      <c r="I20" s="334"/>
      <c r="J20" s="334"/>
    </row>
    <row r="21" spans="1:12" ht="18.600000000000001" customHeight="1">
      <c r="A21" s="687" t="s">
        <v>426</v>
      </c>
      <c r="B21" s="224">
        <v>40.6</v>
      </c>
      <c r="C21" s="224">
        <v>66.8</v>
      </c>
      <c r="D21" s="347">
        <v>271.3</v>
      </c>
      <c r="E21" s="684"/>
      <c r="F21" s="224">
        <v>100</v>
      </c>
      <c r="G21" s="220">
        <v>100.2</v>
      </c>
      <c r="H21" s="220">
        <v>100.3</v>
      </c>
      <c r="I21" s="334"/>
      <c r="J21" s="334"/>
    </row>
    <row r="22" spans="1:12" ht="18.600000000000001" customHeight="1">
      <c r="A22" s="17" t="s">
        <v>427</v>
      </c>
      <c r="B22" s="219">
        <v>247.50000000000003</v>
      </c>
      <c r="C22" s="219">
        <v>58.2</v>
      </c>
      <c r="D22" s="227">
        <v>1439.3</v>
      </c>
      <c r="E22" s="686"/>
      <c r="F22" s="219">
        <v>99.8</v>
      </c>
      <c r="G22" s="221">
        <v>99.1</v>
      </c>
      <c r="H22" s="219">
        <v>98.8</v>
      </c>
      <c r="I22" s="336"/>
      <c r="J22" s="336"/>
      <c r="K22" s="334"/>
      <c r="L22" s="334"/>
    </row>
    <row r="23" spans="1:12" s="335" customFormat="1" ht="18.600000000000001" customHeight="1">
      <c r="A23" s="687" t="s">
        <v>428</v>
      </c>
      <c r="B23" s="224">
        <v>9.3000000000000007</v>
      </c>
      <c r="C23" s="224">
        <v>57.4</v>
      </c>
      <c r="D23" s="347">
        <v>53.4</v>
      </c>
      <c r="E23" s="684"/>
      <c r="F23" s="224">
        <v>101.1</v>
      </c>
      <c r="G23" s="220">
        <v>100</v>
      </c>
      <c r="H23" s="220">
        <v>101.1</v>
      </c>
      <c r="I23" s="334"/>
      <c r="J23" s="334"/>
    </row>
    <row r="24" spans="1:12" ht="18.600000000000001" customHeight="1">
      <c r="A24" s="687" t="s">
        <v>429</v>
      </c>
      <c r="B24" s="224">
        <v>3.6</v>
      </c>
      <c r="C24" s="224">
        <v>51.4</v>
      </c>
      <c r="D24" s="347">
        <v>18.5</v>
      </c>
      <c r="E24" s="684"/>
      <c r="F24" s="224">
        <v>100</v>
      </c>
      <c r="G24" s="220">
        <v>101.1</v>
      </c>
      <c r="H24" s="220">
        <v>101.1</v>
      </c>
      <c r="I24" s="334"/>
      <c r="J24" s="334"/>
    </row>
    <row r="25" spans="1:12" ht="18.600000000000001" customHeight="1">
      <c r="A25" s="687" t="s">
        <v>430</v>
      </c>
      <c r="B25" s="224">
        <v>8.8000000000000007</v>
      </c>
      <c r="C25" s="224">
        <v>55.5</v>
      </c>
      <c r="D25" s="347">
        <v>48.8</v>
      </c>
      <c r="E25" s="684"/>
      <c r="F25" s="224">
        <v>100</v>
      </c>
      <c r="G25" s="220">
        <v>100.7</v>
      </c>
      <c r="H25" s="220">
        <v>100.6</v>
      </c>
      <c r="I25" s="334"/>
      <c r="J25" s="334"/>
    </row>
    <row r="26" spans="1:12" ht="18.600000000000001" customHeight="1">
      <c r="A26" s="687" t="s">
        <v>431</v>
      </c>
      <c r="B26" s="224">
        <v>19.2</v>
      </c>
      <c r="C26" s="224">
        <v>60.1</v>
      </c>
      <c r="D26" s="347">
        <v>115.3</v>
      </c>
      <c r="E26" s="684"/>
      <c r="F26" s="224">
        <v>98</v>
      </c>
      <c r="G26" s="220">
        <v>99.4</v>
      </c>
      <c r="H26" s="220">
        <v>97.3</v>
      </c>
      <c r="I26" s="334"/>
      <c r="J26" s="334"/>
    </row>
    <row r="27" spans="1:12" ht="18.600000000000001" customHeight="1">
      <c r="A27" s="687" t="s">
        <v>25</v>
      </c>
      <c r="B27" s="224">
        <v>10.199999999999999</v>
      </c>
      <c r="C27" s="224">
        <v>60.4</v>
      </c>
      <c r="D27" s="347">
        <v>61.6</v>
      </c>
      <c r="E27" s="684"/>
      <c r="F27" s="224">
        <v>101</v>
      </c>
      <c r="G27" s="220">
        <v>100.5</v>
      </c>
      <c r="H27" s="220">
        <v>101.5</v>
      </c>
      <c r="I27" s="334"/>
      <c r="J27" s="334"/>
    </row>
    <row r="28" spans="1:12" ht="18.600000000000001" customHeight="1">
      <c r="A28" s="687" t="s">
        <v>432</v>
      </c>
      <c r="B28" s="224">
        <v>19.600000000000001</v>
      </c>
      <c r="C28" s="224">
        <v>55.2</v>
      </c>
      <c r="D28" s="347">
        <v>108.1</v>
      </c>
      <c r="E28" s="684"/>
      <c r="F28" s="224">
        <v>99.5</v>
      </c>
      <c r="G28" s="220">
        <v>100.3</v>
      </c>
      <c r="H28" s="220">
        <v>99.7</v>
      </c>
      <c r="I28" s="334"/>
      <c r="J28" s="334"/>
    </row>
    <row r="29" spans="1:12" ht="18.600000000000001" customHeight="1">
      <c r="A29" s="687" t="s">
        <v>433</v>
      </c>
      <c r="B29" s="224">
        <v>29.9</v>
      </c>
      <c r="C29" s="224">
        <v>56.4</v>
      </c>
      <c r="D29" s="347">
        <v>168.7</v>
      </c>
      <c r="E29" s="684"/>
      <c r="F29" s="224">
        <v>99.3</v>
      </c>
      <c r="G29" s="220">
        <v>99.2</v>
      </c>
      <c r="H29" s="220">
        <v>98.5</v>
      </c>
      <c r="I29" s="334"/>
      <c r="J29" s="334"/>
    </row>
    <row r="30" spans="1:12" ht="18.600000000000001" customHeight="1">
      <c r="A30" s="687" t="s">
        <v>434</v>
      </c>
      <c r="B30" s="224">
        <v>15.4</v>
      </c>
      <c r="C30" s="224">
        <v>53.2</v>
      </c>
      <c r="D30" s="347">
        <v>82</v>
      </c>
      <c r="E30" s="684"/>
      <c r="F30" s="224">
        <v>99.4</v>
      </c>
      <c r="G30" s="220">
        <v>98.8</v>
      </c>
      <c r="H30" s="220">
        <v>98.2</v>
      </c>
      <c r="I30" s="334"/>
      <c r="J30" s="334"/>
    </row>
    <row r="31" spans="1:12" ht="18.600000000000001" customHeight="1">
      <c r="A31" s="687" t="s">
        <v>26</v>
      </c>
      <c r="B31" s="224">
        <v>49.9</v>
      </c>
      <c r="C31" s="224">
        <v>60.8</v>
      </c>
      <c r="D31" s="347">
        <v>303.5</v>
      </c>
      <c r="E31" s="684"/>
      <c r="F31" s="224">
        <v>98.8</v>
      </c>
      <c r="G31" s="220">
        <v>99.4</v>
      </c>
      <c r="H31" s="220">
        <v>98.3</v>
      </c>
      <c r="I31" s="334"/>
      <c r="J31" s="334"/>
    </row>
    <row r="32" spans="1:12" ht="18.600000000000001" customHeight="1">
      <c r="A32" s="687" t="s">
        <v>27</v>
      </c>
      <c r="B32" s="224">
        <v>36.5</v>
      </c>
      <c r="C32" s="224">
        <v>60.2</v>
      </c>
      <c r="D32" s="347">
        <v>219.8</v>
      </c>
      <c r="E32" s="684"/>
      <c r="F32" s="224">
        <v>99.5</v>
      </c>
      <c r="G32" s="225">
        <v>96.9</v>
      </c>
      <c r="H32" s="220">
        <v>96.4</v>
      </c>
      <c r="I32" s="334"/>
      <c r="J32" s="334"/>
    </row>
    <row r="33" spans="1:12" ht="18.600000000000001" customHeight="1">
      <c r="A33" s="687" t="s">
        <v>435</v>
      </c>
      <c r="B33" s="224">
        <v>9.6999999999999993</v>
      </c>
      <c r="C33" s="224">
        <v>58.7</v>
      </c>
      <c r="D33" s="347">
        <v>56.9</v>
      </c>
      <c r="E33" s="684"/>
      <c r="F33" s="224">
        <v>104.3</v>
      </c>
      <c r="G33" s="222">
        <v>98.7</v>
      </c>
      <c r="H33" s="224">
        <v>102.9</v>
      </c>
      <c r="I33" s="334"/>
      <c r="J33" s="334"/>
    </row>
    <row r="34" spans="1:12" ht="18.600000000000001" customHeight="1">
      <c r="A34" s="687" t="s">
        <v>436</v>
      </c>
      <c r="B34" s="223">
        <v>6.8</v>
      </c>
      <c r="C34" s="224">
        <v>54.1</v>
      </c>
      <c r="D34" s="347">
        <v>36.799999999999997</v>
      </c>
      <c r="E34" s="684"/>
      <c r="F34" s="224">
        <v>101.5</v>
      </c>
      <c r="G34" s="220">
        <v>100.4</v>
      </c>
      <c r="H34" s="220">
        <v>101.9</v>
      </c>
      <c r="I34" s="334"/>
      <c r="J34" s="334"/>
    </row>
    <row r="35" spans="1:12" ht="18.600000000000001" customHeight="1">
      <c r="A35" s="687" t="s">
        <v>437</v>
      </c>
      <c r="B35" s="223">
        <v>12.4</v>
      </c>
      <c r="C35" s="224">
        <v>58.3</v>
      </c>
      <c r="D35" s="228">
        <v>72.3</v>
      </c>
      <c r="E35" s="684"/>
      <c r="F35" s="223">
        <v>102.5</v>
      </c>
      <c r="G35" s="220">
        <v>99.9</v>
      </c>
      <c r="H35" s="220">
        <v>102.4</v>
      </c>
      <c r="I35" s="334"/>
      <c r="J35" s="334"/>
    </row>
    <row r="36" spans="1:12" ht="18.600000000000001" customHeight="1">
      <c r="A36" s="687" t="s">
        <v>438</v>
      </c>
      <c r="B36" s="224">
        <v>16.2</v>
      </c>
      <c r="C36" s="224">
        <v>57.8</v>
      </c>
      <c r="D36" s="228">
        <v>93.6</v>
      </c>
      <c r="E36" s="684"/>
      <c r="F36" s="223">
        <v>100.6</v>
      </c>
      <c r="G36" s="220">
        <v>97.3</v>
      </c>
      <c r="H36" s="225">
        <v>97.9</v>
      </c>
      <c r="I36" s="334"/>
      <c r="J36" s="334"/>
    </row>
    <row r="37" spans="1:12" ht="18.600000000000001" customHeight="1">
      <c r="A37" s="18" t="s">
        <v>439</v>
      </c>
      <c r="I37" s="336"/>
      <c r="J37" s="336"/>
      <c r="K37" s="334"/>
      <c r="L37" s="334"/>
    </row>
    <row r="38" spans="1:12" s="335" customFormat="1" ht="18.600000000000001" customHeight="1">
      <c r="A38" s="18" t="s">
        <v>440</v>
      </c>
      <c r="B38" s="219">
        <v>586.70000000000005</v>
      </c>
      <c r="C38" s="219">
        <v>63.9</v>
      </c>
      <c r="D38" s="227">
        <v>3748.8</v>
      </c>
      <c r="E38" s="686"/>
      <c r="F38" s="219">
        <v>99.6</v>
      </c>
      <c r="G38" s="226">
        <v>99.5</v>
      </c>
      <c r="H38" s="226">
        <v>99.2</v>
      </c>
      <c r="I38" s="334"/>
      <c r="J38" s="334"/>
    </row>
    <row r="39" spans="1:12" s="335" customFormat="1" ht="18.600000000000001" customHeight="1">
      <c r="A39" s="687" t="s">
        <v>28</v>
      </c>
      <c r="B39" s="224">
        <v>118.2</v>
      </c>
      <c r="C39" s="224">
        <v>65.3</v>
      </c>
      <c r="D39" s="347">
        <v>772.2</v>
      </c>
      <c r="E39" s="684"/>
      <c r="F39" s="224">
        <v>98.9</v>
      </c>
      <c r="G39" s="220">
        <v>97.9</v>
      </c>
      <c r="H39" s="224">
        <v>96.9</v>
      </c>
      <c r="I39" s="334"/>
      <c r="J39" s="334"/>
    </row>
    <row r="40" spans="1:12" ht="18.600000000000001" customHeight="1">
      <c r="A40" s="687" t="s">
        <v>29</v>
      </c>
      <c r="B40" s="224">
        <v>92.4</v>
      </c>
      <c r="C40" s="224">
        <v>66.7</v>
      </c>
      <c r="D40" s="347">
        <v>616.20000000000005</v>
      </c>
      <c r="E40" s="684"/>
      <c r="F40" s="224">
        <v>100.1</v>
      </c>
      <c r="G40" s="220">
        <v>98.8</v>
      </c>
      <c r="H40" s="224">
        <v>98.9</v>
      </c>
      <c r="I40" s="334"/>
      <c r="J40" s="334"/>
    </row>
    <row r="41" spans="1:12" ht="18.600000000000001" customHeight="1">
      <c r="A41" s="687" t="s">
        <v>30</v>
      </c>
      <c r="B41" s="224">
        <v>59.5</v>
      </c>
      <c r="C41" s="224">
        <v>56</v>
      </c>
      <c r="D41" s="347">
        <v>333.3</v>
      </c>
      <c r="E41" s="684"/>
      <c r="F41" s="224">
        <v>100.7</v>
      </c>
      <c r="G41" s="224">
        <v>99.2</v>
      </c>
      <c r="H41" s="224">
        <v>99.9</v>
      </c>
      <c r="I41" s="334"/>
      <c r="J41" s="334"/>
    </row>
    <row r="42" spans="1:12" ht="18.600000000000001" customHeight="1">
      <c r="A42" s="687" t="s">
        <v>441</v>
      </c>
      <c r="B42" s="224">
        <v>29.6</v>
      </c>
      <c r="C42" s="224">
        <v>62.6</v>
      </c>
      <c r="D42" s="347">
        <v>185.2</v>
      </c>
      <c r="E42" s="684"/>
      <c r="F42" s="224">
        <v>99</v>
      </c>
      <c r="G42" s="220">
        <v>101.3</v>
      </c>
      <c r="H42" s="224">
        <v>100.3</v>
      </c>
      <c r="I42" s="334"/>
      <c r="J42" s="334"/>
    </row>
    <row r="43" spans="1:12" ht="18.600000000000001" customHeight="1">
      <c r="A43" s="687" t="s">
        <v>442</v>
      </c>
      <c r="B43" s="224">
        <v>26</v>
      </c>
      <c r="C43" s="224">
        <v>58.5</v>
      </c>
      <c r="D43" s="347">
        <v>152</v>
      </c>
      <c r="E43" s="684"/>
      <c r="F43" s="224">
        <v>100</v>
      </c>
      <c r="G43" s="688">
        <v>100.2</v>
      </c>
      <c r="H43" s="688">
        <v>100.1</v>
      </c>
      <c r="I43" s="334"/>
      <c r="J43" s="334"/>
    </row>
    <row r="44" spans="1:12" ht="18.600000000000001" customHeight="1">
      <c r="A44" s="687" t="s">
        <v>443</v>
      </c>
      <c r="B44" s="224">
        <v>28.9</v>
      </c>
      <c r="C44" s="224">
        <v>62.8</v>
      </c>
      <c r="D44" s="347">
        <v>181.4</v>
      </c>
      <c r="E44" s="224"/>
      <c r="F44" s="224">
        <v>101.4</v>
      </c>
      <c r="G44" s="224">
        <v>100.4</v>
      </c>
      <c r="H44" s="224">
        <v>101.8</v>
      </c>
      <c r="I44" s="334"/>
      <c r="J44" s="334"/>
    </row>
    <row r="45" spans="1:12" ht="18.600000000000001" customHeight="1">
      <c r="A45" s="14" t="s">
        <v>635</v>
      </c>
      <c r="I45" s="334"/>
      <c r="J45" s="334"/>
    </row>
    <row r="46" spans="1:12" ht="18.600000000000001" customHeight="1">
      <c r="A46" s="14" t="s">
        <v>415</v>
      </c>
      <c r="I46" s="334"/>
      <c r="J46" s="334"/>
    </row>
    <row r="47" spans="1:12" ht="18.600000000000001" customHeight="1">
      <c r="A47" s="344"/>
      <c r="I47" s="334"/>
      <c r="J47" s="334"/>
    </row>
    <row r="48" spans="1:12" ht="18.600000000000001" customHeight="1">
      <c r="A48" s="343"/>
      <c r="I48" s="334"/>
      <c r="J48" s="334"/>
    </row>
    <row r="49" spans="1:12" ht="15.95" customHeight="1">
      <c r="A49" s="342"/>
      <c r="B49" s="856" t="s">
        <v>485</v>
      </c>
      <c r="C49" s="856"/>
      <c r="D49" s="857"/>
      <c r="E49" s="15"/>
      <c r="F49" s="856" t="s">
        <v>709</v>
      </c>
      <c r="G49" s="857"/>
      <c r="H49" s="857"/>
      <c r="I49" s="334"/>
      <c r="J49" s="334"/>
    </row>
    <row r="50" spans="1:12" ht="15.95" customHeight="1">
      <c r="A50" s="340"/>
      <c r="B50" s="341" t="s">
        <v>416</v>
      </c>
      <c r="C50" s="341" t="s">
        <v>417</v>
      </c>
      <c r="D50" s="341" t="s">
        <v>418</v>
      </c>
      <c r="E50" s="341"/>
      <c r="F50" s="341" t="s">
        <v>416</v>
      </c>
      <c r="G50" s="341" t="s">
        <v>417</v>
      </c>
      <c r="H50" s="341" t="s">
        <v>418</v>
      </c>
      <c r="I50" s="334"/>
      <c r="J50" s="334"/>
    </row>
    <row r="51" spans="1:12" ht="15.95" customHeight="1">
      <c r="A51" s="340"/>
      <c r="B51" s="339" t="s">
        <v>419</v>
      </c>
      <c r="C51" s="339" t="s">
        <v>420</v>
      </c>
      <c r="D51" s="339" t="s">
        <v>421</v>
      </c>
      <c r="E51" s="339"/>
      <c r="F51" s="339"/>
      <c r="G51" s="339"/>
      <c r="H51" s="339"/>
      <c r="I51" s="334"/>
      <c r="J51" s="334"/>
    </row>
    <row r="52" spans="1:12" ht="15.95" customHeight="1">
      <c r="A52" s="333"/>
      <c r="B52" s="337"/>
      <c r="C52" s="337"/>
      <c r="D52" s="338"/>
      <c r="E52" s="337"/>
      <c r="F52" s="337"/>
      <c r="G52" s="337"/>
      <c r="H52" s="337"/>
      <c r="I52" s="334"/>
      <c r="J52" s="334"/>
    </row>
    <row r="53" spans="1:12" ht="18.95" customHeight="1">
      <c r="A53" s="687" t="s">
        <v>444</v>
      </c>
      <c r="B53" s="688">
        <v>2.7</v>
      </c>
      <c r="C53" s="224">
        <v>61.5</v>
      </c>
      <c r="D53" s="689">
        <v>16.600000000000001</v>
      </c>
      <c r="E53" s="684"/>
      <c r="F53" s="688">
        <v>96.4</v>
      </c>
      <c r="G53" s="688">
        <v>96.2</v>
      </c>
      <c r="H53" s="688">
        <v>92.7</v>
      </c>
      <c r="I53" s="334"/>
      <c r="J53" s="334"/>
    </row>
    <row r="54" spans="1:12" ht="18.95" customHeight="1">
      <c r="A54" s="687" t="s">
        <v>31</v>
      </c>
      <c r="B54" s="688">
        <v>42.2</v>
      </c>
      <c r="C54" s="224">
        <v>57.6</v>
      </c>
      <c r="D54" s="689">
        <v>243.2</v>
      </c>
      <c r="E54" s="684"/>
      <c r="F54" s="688">
        <v>99.1</v>
      </c>
      <c r="G54" s="688">
        <v>99.5</v>
      </c>
      <c r="H54" s="688">
        <v>98.6</v>
      </c>
      <c r="I54" s="334"/>
      <c r="J54" s="334"/>
    </row>
    <row r="55" spans="1:12" ht="18.95" customHeight="1">
      <c r="A55" s="687" t="s">
        <v>32</v>
      </c>
      <c r="B55" s="688">
        <v>38.200000000000003</v>
      </c>
      <c r="C55" s="224">
        <v>60.8</v>
      </c>
      <c r="D55" s="689">
        <v>232.4</v>
      </c>
      <c r="E55" s="684"/>
      <c r="F55" s="688">
        <v>99.5</v>
      </c>
      <c r="G55" s="688">
        <v>100.4</v>
      </c>
      <c r="H55" s="688">
        <v>99.9</v>
      </c>
      <c r="I55" s="334"/>
      <c r="J55" s="334"/>
    </row>
    <row r="56" spans="1:12" ht="18.95" customHeight="1">
      <c r="A56" s="687" t="s">
        <v>33</v>
      </c>
      <c r="B56" s="688">
        <v>48.2</v>
      </c>
      <c r="C56" s="224">
        <v>69.8</v>
      </c>
      <c r="D56" s="689">
        <v>336.4</v>
      </c>
      <c r="E56" s="684"/>
      <c r="F56" s="688">
        <v>100</v>
      </c>
      <c r="G56" s="688">
        <v>101.4</v>
      </c>
      <c r="H56" s="688">
        <v>101.4</v>
      </c>
      <c r="I56" s="334"/>
      <c r="J56" s="334"/>
    </row>
    <row r="57" spans="1:12" ht="18.95" customHeight="1">
      <c r="A57" s="687" t="s">
        <v>445</v>
      </c>
      <c r="B57" s="688">
        <v>26.6</v>
      </c>
      <c r="C57" s="224">
        <v>74.7</v>
      </c>
      <c r="D57" s="689">
        <v>198.8</v>
      </c>
      <c r="E57" s="684"/>
      <c r="F57" s="688">
        <v>99.3</v>
      </c>
      <c r="G57" s="688">
        <v>98.8</v>
      </c>
      <c r="H57" s="688">
        <v>98.1</v>
      </c>
      <c r="I57" s="334"/>
      <c r="J57" s="334"/>
    </row>
    <row r="58" spans="1:12" ht="18.95" customHeight="1">
      <c r="A58" s="687" t="s">
        <v>446</v>
      </c>
      <c r="B58" s="688">
        <v>20.100000000000001</v>
      </c>
      <c r="C58" s="224">
        <v>64.599999999999994</v>
      </c>
      <c r="D58" s="689">
        <v>129.9</v>
      </c>
      <c r="E58" s="684"/>
      <c r="F58" s="688">
        <v>100</v>
      </c>
      <c r="G58" s="688">
        <v>102.2</v>
      </c>
      <c r="H58" s="688">
        <v>102.2</v>
      </c>
      <c r="I58" s="334"/>
      <c r="J58" s="334"/>
    </row>
    <row r="59" spans="1:12" ht="18.95" customHeight="1">
      <c r="A59" s="687" t="s">
        <v>34</v>
      </c>
      <c r="B59" s="688">
        <v>17.100000000000001</v>
      </c>
      <c r="C59" s="224">
        <v>65</v>
      </c>
      <c r="D59" s="689">
        <v>111.2</v>
      </c>
      <c r="E59" s="684"/>
      <c r="F59" s="688">
        <v>100.6</v>
      </c>
      <c r="G59" s="688">
        <v>100.9</v>
      </c>
      <c r="H59" s="688">
        <v>101.6</v>
      </c>
      <c r="I59" s="334"/>
      <c r="J59" s="334"/>
    </row>
    <row r="60" spans="1:12" ht="18.95" customHeight="1">
      <c r="A60" s="687" t="s">
        <v>447</v>
      </c>
      <c r="B60" s="688">
        <v>37</v>
      </c>
      <c r="C60" s="224">
        <v>64.900000000000006</v>
      </c>
      <c r="D60" s="689">
        <v>240</v>
      </c>
      <c r="E60" s="684"/>
      <c r="F60" s="688">
        <v>98.1</v>
      </c>
      <c r="G60" s="688">
        <v>100.3</v>
      </c>
      <c r="H60" s="688">
        <v>98.4</v>
      </c>
      <c r="I60" s="334"/>
      <c r="J60" s="334"/>
    </row>
    <row r="61" spans="1:12" ht="18.95" customHeight="1">
      <c r="A61" s="234" t="s">
        <v>448</v>
      </c>
      <c r="B61" s="690">
        <v>87.8</v>
      </c>
      <c r="C61" s="690">
        <v>65.400000000000006</v>
      </c>
      <c r="D61" s="691">
        <v>573.90000000000009</v>
      </c>
      <c r="E61" s="686"/>
      <c r="F61" s="690">
        <v>100.2</v>
      </c>
      <c r="G61" s="690">
        <v>100.9</v>
      </c>
      <c r="H61" s="690">
        <v>101.1</v>
      </c>
      <c r="I61" s="336"/>
      <c r="J61" s="336"/>
      <c r="K61" s="334"/>
      <c r="L61" s="334"/>
    </row>
    <row r="62" spans="1:12" s="335" customFormat="1" ht="18.95" customHeight="1">
      <c r="A62" s="687" t="s">
        <v>449</v>
      </c>
      <c r="B62" s="688">
        <v>7.1</v>
      </c>
      <c r="C62" s="688">
        <v>48.2</v>
      </c>
      <c r="D62" s="689">
        <v>34.200000000000003</v>
      </c>
      <c r="E62" s="684"/>
      <c r="F62" s="688">
        <v>100</v>
      </c>
      <c r="G62" s="688">
        <v>101.9</v>
      </c>
      <c r="H62" s="688">
        <v>101.8</v>
      </c>
      <c r="I62" s="334"/>
      <c r="J62" s="334"/>
    </row>
    <row r="63" spans="1:12" ht="18.95" customHeight="1">
      <c r="A63" s="687" t="s">
        <v>450</v>
      </c>
      <c r="B63" s="688">
        <v>25.6</v>
      </c>
      <c r="C63" s="688">
        <v>59.8</v>
      </c>
      <c r="D63" s="689">
        <v>153.1</v>
      </c>
      <c r="E63" s="684"/>
      <c r="F63" s="688">
        <v>101.2</v>
      </c>
      <c r="G63" s="688">
        <v>103.9</v>
      </c>
      <c r="H63" s="688">
        <v>105.2</v>
      </c>
      <c r="I63" s="334"/>
      <c r="J63" s="334"/>
    </row>
    <row r="64" spans="1:12" ht="18.95" customHeight="1">
      <c r="A64" s="687" t="s">
        <v>451</v>
      </c>
      <c r="B64" s="688">
        <v>41.2</v>
      </c>
      <c r="C64" s="688">
        <v>74.599999999999994</v>
      </c>
      <c r="D64" s="689">
        <v>307.3</v>
      </c>
      <c r="E64" s="684"/>
      <c r="F64" s="688">
        <v>100.2</v>
      </c>
      <c r="G64" s="688">
        <v>99.3</v>
      </c>
      <c r="H64" s="688">
        <v>99.5</v>
      </c>
      <c r="I64" s="334"/>
      <c r="J64" s="334"/>
    </row>
    <row r="65" spans="1:12" ht="18.95" customHeight="1">
      <c r="A65" s="687" t="s">
        <v>452</v>
      </c>
      <c r="B65" s="688">
        <v>4.8</v>
      </c>
      <c r="C65" s="688">
        <v>61.9</v>
      </c>
      <c r="D65" s="689">
        <v>29.7</v>
      </c>
      <c r="E65" s="684"/>
      <c r="F65" s="688">
        <v>102.1</v>
      </c>
      <c r="G65" s="688">
        <v>99.3</v>
      </c>
      <c r="H65" s="688">
        <v>101.4</v>
      </c>
      <c r="I65" s="334"/>
      <c r="J65" s="334"/>
    </row>
    <row r="66" spans="1:12" ht="18.95" customHeight="1">
      <c r="A66" s="687" t="s">
        <v>453</v>
      </c>
      <c r="B66" s="688">
        <v>9.1</v>
      </c>
      <c r="C66" s="688">
        <v>54.5</v>
      </c>
      <c r="D66" s="689">
        <v>49.6</v>
      </c>
      <c r="E66" s="684"/>
      <c r="F66" s="688">
        <v>96.8</v>
      </c>
      <c r="G66" s="220">
        <v>101</v>
      </c>
      <c r="H66" s="220">
        <v>97.8</v>
      </c>
      <c r="I66" s="334"/>
      <c r="J66" s="334"/>
    </row>
    <row r="67" spans="1:12" ht="18.95" customHeight="1">
      <c r="A67" s="235" t="s">
        <v>454</v>
      </c>
      <c r="B67" s="690">
        <v>82.399999999999991</v>
      </c>
      <c r="C67" s="690">
        <v>56.9</v>
      </c>
      <c r="D67" s="691">
        <v>468.50000000000006</v>
      </c>
      <c r="E67" s="686"/>
      <c r="F67" s="690">
        <v>103.3</v>
      </c>
      <c r="G67" s="690">
        <v>99.6</v>
      </c>
      <c r="H67" s="690">
        <v>102.7</v>
      </c>
      <c r="I67" s="336"/>
      <c r="J67" s="336"/>
      <c r="K67" s="334"/>
      <c r="L67" s="334"/>
    </row>
    <row r="68" spans="1:12" s="335" customFormat="1" ht="18.95" customHeight="1">
      <c r="A68" s="687" t="s">
        <v>35</v>
      </c>
      <c r="B68" s="688">
        <v>3.3</v>
      </c>
      <c r="C68" s="688">
        <v>39.4</v>
      </c>
      <c r="D68" s="689">
        <v>13</v>
      </c>
      <c r="E68" s="684"/>
      <c r="F68" s="688">
        <v>94.3</v>
      </c>
      <c r="G68" s="688">
        <v>102.9</v>
      </c>
      <c r="H68" s="688">
        <v>97</v>
      </c>
      <c r="I68" s="334"/>
      <c r="J68" s="334"/>
    </row>
    <row r="69" spans="1:12" ht="18.95" customHeight="1">
      <c r="A69" s="687" t="s">
        <v>36</v>
      </c>
      <c r="B69" s="688">
        <v>48.4</v>
      </c>
      <c r="C69" s="688">
        <v>58.1</v>
      </c>
      <c r="D69" s="689">
        <v>281.10000000000002</v>
      </c>
      <c r="E69" s="684"/>
      <c r="F69" s="688">
        <v>104.5</v>
      </c>
      <c r="G69" s="688">
        <v>98.3</v>
      </c>
      <c r="H69" s="688">
        <v>102.7</v>
      </c>
      <c r="I69" s="334"/>
      <c r="J69" s="334"/>
    </row>
    <row r="70" spans="1:12" ht="18.95" customHeight="1">
      <c r="A70" s="687" t="s">
        <v>455</v>
      </c>
      <c r="B70" s="688">
        <v>2.1</v>
      </c>
      <c r="C70" s="688">
        <v>50</v>
      </c>
      <c r="D70" s="689">
        <v>10.5</v>
      </c>
      <c r="E70" s="684"/>
      <c r="F70" s="688">
        <v>100</v>
      </c>
      <c r="G70" s="688">
        <v>99.1</v>
      </c>
      <c r="H70" s="688">
        <v>99.1</v>
      </c>
      <c r="I70" s="334"/>
      <c r="J70" s="334"/>
    </row>
    <row r="71" spans="1:12" ht="18.95" customHeight="1">
      <c r="A71" s="687" t="s">
        <v>37</v>
      </c>
      <c r="B71" s="688">
        <v>16.3</v>
      </c>
      <c r="C71" s="688">
        <v>58.4</v>
      </c>
      <c r="D71" s="689">
        <v>95.2</v>
      </c>
      <c r="E71" s="684"/>
      <c r="F71" s="688">
        <v>101.9</v>
      </c>
      <c r="G71" s="688">
        <v>101.1</v>
      </c>
      <c r="H71" s="688">
        <v>103</v>
      </c>
      <c r="I71" s="334"/>
      <c r="J71" s="334"/>
    </row>
    <row r="72" spans="1:12" ht="18.95" customHeight="1">
      <c r="A72" s="687" t="s">
        <v>38</v>
      </c>
      <c r="B72" s="688">
        <v>7.2</v>
      </c>
      <c r="C72" s="688">
        <v>59.2</v>
      </c>
      <c r="D72" s="689">
        <v>42.6</v>
      </c>
      <c r="E72" s="684"/>
      <c r="F72" s="688">
        <v>102.9</v>
      </c>
      <c r="G72" s="220">
        <v>99.9</v>
      </c>
      <c r="H72" s="220">
        <v>102.7</v>
      </c>
      <c r="I72" s="334"/>
      <c r="J72" s="334"/>
    </row>
    <row r="73" spans="1:12" ht="18.95" customHeight="1">
      <c r="A73" s="687" t="s">
        <v>39</v>
      </c>
      <c r="B73" s="688">
        <v>5.0999999999999996</v>
      </c>
      <c r="C73" s="688">
        <v>51.2</v>
      </c>
      <c r="D73" s="689">
        <v>26.1</v>
      </c>
      <c r="E73" s="686"/>
      <c r="F73" s="688">
        <v>104.1</v>
      </c>
      <c r="G73" s="688">
        <v>102</v>
      </c>
      <c r="H73" s="688">
        <v>106.1</v>
      </c>
      <c r="I73" s="334"/>
      <c r="J73" s="334"/>
    </row>
    <row r="74" spans="1:12" ht="18.95" customHeight="1">
      <c r="A74" s="235" t="s">
        <v>456</v>
      </c>
      <c r="B74" s="690">
        <v>1604.5</v>
      </c>
      <c r="C74" s="690">
        <v>67.8</v>
      </c>
      <c r="D74" s="691">
        <v>10874.699999999999</v>
      </c>
      <c r="E74" s="686"/>
      <c r="F74" s="690">
        <v>102</v>
      </c>
      <c r="G74" s="690">
        <v>98.5</v>
      </c>
      <c r="H74" s="690">
        <v>100.4</v>
      </c>
      <c r="I74" s="336"/>
      <c r="J74" s="336"/>
      <c r="K74" s="334"/>
      <c r="L74" s="334"/>
    </row>
    <row r="75" spans="1:12" s="335" customFormat="1" ht="18.95" customHeight="1">
      <c r="A75" s="687" t="s">
        <v>40</v>
      </c>
      <c r="B75" s="688">
        <v>232</v>
      </c>
      <c r="C75" s="688">
        <v>63.4</v>
      </c>
      <c r="D75" s="689">
        <v>1471.3</v>
      </c>
      <c r="E75" s="684"/>
      <c r="F75" s="688">
        <v>98.5</v>
      </c>
      <c r="G75" s="688">
        <v>103.6</v>
      </c>
      <c r="H75" s="688">
        <v>102.1</v>
      </c>
      <c r="I75" s="334"/>
      <c r="J75" s="334"/>
    </row>
    <row r="76" spans="1:12" ht="18.95" customHeight="1">
      <c r="A76" s="687" t="s">
        <v>457</v>
      </c>
      <c r="B76" s="688">
        <v>64.900000000000006</v>
      </c>
      <c r="C76" s="688">
        <v>71.900000000000006</v>
      </c>
      <c r="D76" s="689">
        <v>466.6</v>
      </c>
      <c r="E76" s="684"/>
      <c r="F76" s="688">
        <v>94.3</v>
      </c>
      <c r="G76" s="688">
        <v>96.4</v>
      </c>
      <c r="H76" s="688">
        <v>90.9</v>
      </c>
      <c r="I76" s="334"/>
      <c r="J76" s="334"/>
    </row>
    <row r="77" spans="1:12" ht="18.95" customHeight="1">
      <c r="A77" s="687" t="s">
        <v>41</v>
      </c>
      <c r="B77" s="688">
        <v>12.8</v>
      </c>
      <c r="C77" s="688">
        <v>48.2</v>
      </c>
      <c r="D77" s="689">
        <v>61.7</v>
      </c>
      <c r="E77" s="684"/>
      <c r="F77" s="688">
        <v>93.4</v>
      </c>
      <c r="G77" s="688">
        <v>85.3</v>
      </c>
      <c r="H77" s="688">
        <v>79.7</v>
      </c>
      <c r="I77" s="334"/>
      <c r="J77" s="334"/>
    </row>
    <row r="78" spans="1:12" ht="17.25" customHeight="1">
      <c r="A78" s="687" t="s">
        <v>458</v>
      </c>
      <c r="B78" s="688">
        <v>68.599999999999994</v>
      </c>
      <c r="C78" s="688">
        <v>66.2</v>
      </c>
      <c r="D78" s="689">
        <v>453.9</v>
      </c>
      <c r="E78" s="684"/>
      <c r="F78" s="688">
        <v>103.3</v>
      </c>
      <c r="G78" s="688">
        <v>98.6</v>
      </c>
      <c r="H78" s="688">
        <v>101.8</v>
      </c>
      <c r="I78" s="334"/>
      <c r="J78" s="334"/>
    </row>
    <row r="79" spans="1:12" ht="17.25" customHeight="1">
      <c r="A79" s="687" t="s">
        <v>459</v>
      </c>
      <c r="B79" s="688">
        <v>55.2</v>
      </c>
      <c r="C79" s="688">
        <v>62.6</v>
      </c>
      <c r="D79" s="689">
        <v>345.7</v>
      </c>
      <c r="E79" s="684"/>
      <c r="F79" s="688">
        <v>98.4</v>
      </c>
      <c r="G79" s="688">
        <v>94.5</v>
      </c>
      <c r="H79" s="688">
        <v>93</v>
      </c>
      <c r="I79" s="334"/>
      <c r="J79" s="334"/>
    </row>
    <row r="80" spans="1:12" ht="17.25" customHeight="1">
      <c r="A80" s="687" t="s">
        <v>460</v>
      </c>
      <c r="B80" s="688">
        <v>205.2</v>
      </c>
      <c r="C80" s="688">
        <v>70</v>
      </c>
      <c r="D80" s="689">
        <v>1436.1</v>
      </c>
      <c r="E80" s="684"/>
      <c r="F80" s="688">
        <v>99.8</v>
      </c>
      <c r="G80" s="688">
        <v>100.1</v>
      </c>
      <c r="H80" s="688">
        <v>99.9</v>
      </c>
      <c r="I80" s="334"/>
      <c r="J80" s="334"/>
    </row>
    <row r="81" spans="1:10" ht="17.25" customHeight="1">
      <c r="A81" s="687" t="s">
        <v>461</v>
      </c>
      <c r="B81" s="688">
        <v>233.7</v>
      </c>
      <c r="C81" s="365">
        <v>71</v>
      </c>
      <c r="D81" s="689">
        <v>1659.3</v>
      </c>
      <c r="E81" s="684"/>
      <c r="F81" s="688">
        <v>99.4</v>
      </c>
      <c r="G81" s="688">
        <v>96.6</v>
      </c>
      <c r="H81" s="688">
        <v>96.1</v>
      </c>
      <c r="I81" s="334"/>
      <c r="J81" s="334"/>
    </row>
    <row r="82" spans="1:10" ht="17.25" customHeight="1">
      <c r="A82" s="687" t="s">
        <v>42</v>
      </c>
      <c r="B82" s="688">
        <v>289.10000000000002</v>
      </c>
      <c r="C82" s="365">
        <v>68.8</v>
      </c>
      <c r="D82" s="689">
        <v>1989</v>
      </c>
      <c r="E82" s="684"/>
      <c r="F82" s="688">
        <v>99.7</v>
      </c>
      <c r="G82" s="688">
        <v>97.3</v>
      </c>
      <c r="H82" s="688">
        <v>97</v>
      </c>
      <c r="I82" s="334"/>
      <c r="J82" s="334"/>
    </row>
    <row r="83" spans="1:10" ht="17.25" customHeight="1">
      <c r="A83" s="687" t="s">
        <v>43</v>
      </c>
      <c r="B83" s="688">
        <v>81.3</v>
      </c>
      <c r="C83" s="365">
        <v>69.599999999999994</v>
      </c>
      <c r="D83" s="689">
        <v>565.6</v>
      </c>
      <c r="E83" s="684"/>
      <c r="F83" s="688">
        <v>98.5</v>
      </c>
      <c r="G83" s="688">
        <v>97.2</v>
      </c>
      <c r="H83" s="688">
        <v>95.7</v>
      </c>
      <c r="I83" s="334"/>
      <c r="J83" s="334"/>
    </row>
    <row r="84" spans="1:10" ht="18.95" customHeight="1">
      <c r="A84" s="687" t="s">
        <v>462</v>
      </c>
      <c r="B84" s="688">
        <v>78.400000000000006</v>
      </c>
      <c r="C84" s="688">
        <v>73.400000000000006</v>
      </c>
      <c r="D84" s="689">
        <v>575.4</v>
      </c>
      <c r="E84" s="688"/>
      <c r="F84" s="688">
        <v>100.6</v>
      </c>
      <c r="G84" s="688">
        <v>100.3</v>
      </c>
      <c r="H84" s="688">
        <v>100.9</v>
      </c>
      <c r="I84" s="334"/>
      <c r="J84" s="334"/>
    </row>
    <row r="85" spans="1:10" ht="18.95" customHeight="1">
      <c r="A85" s="687" t="s">
        <v>44</v>
      </c>
      <c r="B85" s="688">
        <v>198.5</v>
      </c>
      <c r="C85" s="688">
        <v>65.2</v>
      </c>
      <c r="D85" s="689">
        <v>1293.4000000000001</v>
      </c>
      <c r="E85" s="688"/>
      <c r="F85" s="688">
        <v>102.6</v>
      </c>
      <c r="G85" s="688">
        <v>100.9</v>
      </c>
      <c r="H85" s="688">
        <v>103.5</v>
      </c>
      <c r="I85" s="334"/>
      <c r="J85" s="334"/>
    </row>
    <row r="86" spans="1:10" ht="18.95" customHeight="1">
      <c r="A86" s="687" t="s">
        <v>45</v>
      </c>
      <c r="B86" s="688">
        <v>48.3</v>
      </c>
      <c r="C86" s="688">
        <v>74.599999999999994</v>
      </c>
      <c r="D86" s="692">
        <v>360.1</v>
      </c>
      <c r="E86" s="688"/>
      <c r="F86" s="688">
        <v>99.8</v>
      </c>
      <c r="G86" s="688">
        <v>101.3</v>
      </c>
      <c r="H86" s="688">
        <v>101</v>
      </c>
      <c r="I86" s="334"/>
      <c r="J86" s="334"/>
    </row>
    <row r="87" spans="1:10" ht="18.75" customHeight="1">
      <c r="A87" s="687" t="s">
        <v>484</v>
      </c>
      <c r="B87" s="688">
        <v>36.5</v>
      </c>
      <c r="C87" s="688">
        <v>53.863013698630134</v>
      </c>
      <c r="D87" s="689">
        <v>196.6</v>
      </c>
      <c r="E87" s="688"/>
      <c r="F87" s="688"/>
      <c r="G87" s="688"/>
      <c r="H87" s="688"/>
    </row>
    <row r="88" spans="1:10" ht="17.100000000000001" customHeight="1">
      <c r="B88" s="332"/>
      <c r="C88" s="332"/>
      <c r="D88" s="332"/>
      <c r="E88" s="332"/>
      <c r="F88" s="332"/>
      <c r="G88" s="332"/>
      <c r="H88" s="332"/>
    </row>
  </sheetData>
  <mergeCells count="4">
    <mergeCell ref="B5:D5"/>
    <mergeCell ref="F5:H5"/>
    <mergeCell ref="B49:D49"/>
    <mergeCell ref="F49:H49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67"/>
  <sheetViews>
    <sheetView topLeftCell="A17" workbookViewId="0">
      <selection activeCell="K13" sqref="K13"/>
    </sheetView>
  </sheetViews>
  <sheetFormatPr defaultColWidth="10.33203125" defaultRowHeight="15"/>
  <cols>
    <col min="1" max="1" width="30.33203125" style="239" customWidth="1"/>
    <col min="2" max="2" width="7.21875" style="239" customWidth="1"/>
    <col min="3" max="3" width="6.5546875" style="239" customWidth="1"/>
    <col min="4" max="4" width="7.21875" style="239" customWidth="1"/>
    <col min="5" max="5" width="6.77734375" style="239" customWidth="1"/>
    <col min="6" max="6" width="6.33203125" style="239" customWidth="1"/>
    <col min="7" max="7" width="5.77734375" style="239" customWidth="1"/>
    <col min="8" max="16384" width="10.33203125" style="239"/>
  </cols>
  <sheetData>
    <row r="1" spans="1:7" ht="18" customHeight="1">
      <c r="A1" s="248" t="s">
        <v>636</v>
      </c>
      <c r="B1" s="247"/>
      <c r="C1" s="247"/>
      <c r="D1" s="241"/>
      <c r="E1" s="241"/>
      <c r="F1" s="241"/>
      <c r="G1" s="241"/>
    </row>
    <row r="2" spans="1:7" ht="18" customHeight="1">
      <c r="A2" s="248"/>
      <c r="B2" s="247"/>
      <c r="C2" s="247"/>
      <c r="D2" s="241"/>
      <c r="E2" s="241"/>
      <c r="F2" s="241"/>
      <c r="G2" s="241"/>
    </row>
    <row r="3" spans="1:7" ht="18" customHeight="1">
      <c r="A3" s="248"/>
      <c r="B3" s="247"/>
      <c r="C3" s="247"/>
      <c r="D3" s="241"/>
      <c r="E3" s="241"/>
      <c r="F3" s="241"/>
      <c r="G3" s="241"/>
    </row>
    <row r="4" spans="1:7" ht="18" customHeight="1">
      <c r="A4" s="356"/>
      <c r="B4" s="355" t="s">
        <v>409</v>
      </c>
      <c r="C4" s="355" t="s">
        <v>129</v>
      </c>
      <c r="D4" s="355" t="s">
        <v>489</v>
      </c>
      <c r="E4" s="846" t="s">
        <v>488</v>
      </c>
      <c r="F4" s="846"/>
      <c r="G4" s="846"/>
    </row>
    <row r="5" spans="1:7" ht="18" customHeight="1">
      <c r="A5" s="245"/>
      <c r="B5" s="353" t="s">
        <v>179</v>
      </c>
      <c r="C5" s="353" t="s">
        <v>178</v>
      </c>
      <c r="D5" s="353" t="s">
        <v>125</v>
      </c>
      <c r="E5" s="353" t="s">
        <v>328</v>
      </c>
      <c r="F5" s="353" t="s">
        <v>397</v>
      </c>
      <c r="G5" s="354" t="s">
        <v>180</v>
      </c>
    </row>
    <row r="6" spans="1:7" ht="18" customHeight="1">
      <c r="A6" s="244"/>
      <c r="B6" s="353" t="s">
        <v>124</v>
      </c>
      <c r="C6" s="353" t="s">
        <v>124</v>
      </c>
      <c r="D6" s="353" t="s">
        <v>124</v>
      </c>
      <c r="E6" s="353" t="s">
        <v>124</v>
      </c>
      <c r="F6" s="353" t="s">
        <v>124</v>
      </c>
      <c r="G6" s="353" t="s">
        <v>124</v>
      </c>
    </row>
    <row r="7" spans="1:7" ht="18" customHeight="1">
      <c r="A7" s="4"/>
      <c r="B7" s="352">
        <v>2019</v>
      </c>
      <c r="C7" s="352">
        <v>2019</v>
      </c>
      <c r="D7" s="352">
        <v>2019</v>
      </c>
      <c r="E7" s="352">
        <v>2019</v>
      </c>
      <c r="F7" s="352">
        <v>2019</v>
      </c>
      <c r="G7" s="352">
        <v>2019</v>
      </c>
    </row>
    <row r="8" spans="1:7" ht="18" customHeight="1">
      <c r="A8" s="4"/>
      <c r="B8" s="242"/>
      <c r="C8" s="242"/>
      <c r="D8" s="241"/>
      <c r="E8" s="241"/>
      <c r="F8" s="241"/>
      <c r="G8" s="241"/>
    </row>
    <row r="9" spans="1:7" ht="30" customHeight="1">
      <c r="A9" s="362" t="s">
        <v>495</v>
      </c>
      <c r="B9" s="358">
        <v>26.41</v>
      </c>
      <c r="C9" s="358">
        <v>24.779999999999998</v>
      </c>
      <c r="D9" s="361">
        <v>51.19</v>
      </c>
      <c r="E9" s="360">
        <v>102.3</v>
      </c>
      <c r="F9" s="360">
        <v>103.75</v>
      </c>
      <c r="G9" s="360">
        <v>103</v>
      </c>
    </row>
    <row r="10" spans="1:7" ht="30" customHeight="1">
      <c r="A10" s="359" t="s">
        <v>494</v>
      </c>
      <c r="B10" s="358">
        <v>99.22</v>
      </c>
      <c r="C10" s="358">
        <v>93.22999999999999</v>
      </c>
      <c r="D10" s="358">
        <v>192.45</v>
      </c>
      <c r="E10" s="346">
        <v>102.5</v>
      </c>
      <c r="F10" s="346">
        <v>105.23</v>
      </c>
      <c r="G10" s="346">
        <v>103.8</v>
      </c>
    </row>
    <row r="11" spans="1:7" ht="30" customHeight="1">
      <c r="A11" s="359" t="s">
        <v>493</v>
      </c>
      <c r="B11" s="358">
        <v>1004.4</v>
      </c>
      <c r="C11" s="358">
        <v>796.8</v>
      </c>
      <c r="D11" s="358">
        <v>1801.17</v>
      </c>
      <c r="E11" s="346">
        <v>102.4</v>
      </c>
      <c r="F11" s="346">
        <v>87.6</v>
      </c>
      <c r="G11" s="346">
        <v>95.3</v>
      </c>
    </row>
    <row r="12" spans="1:7" ht="30" customHeight="1">
      <c r="A12" s="359" t="s">
        <v>492</v>
      </c>
      <c r="B12" s="358">
        <v>338.2</v>
      </c>
      <c r="C12" s="358">
        <v>322.64999999999998</v>
      </c>
      <c r="D12" s="358">
        <v>660.9</v>
      </c>
      <c r="E12" s="346">
        <v>106.2</v>
      </c>
      <c r="F12" s="346">
        <v>111.3</v>
      </c>
      <c r="G12" s="346">
        <v>108.63</v>
      </c>
    </row>
    <row r="13" spans="1:7" ht="20.100000000000001" customHeight="1">
      <c r="A13" s="349" t="s">
        <v>491</v>
      </c>
      <c r="B13" s="358">
        <v>3571.3781574672548</v>
      </c>
      <c r="C13" s="358">
        <v>3414.7718425327448</v>
      </c>
      <c r="D13" s="358">
        <v>6986.15</v>
      </c>
      <c r="E13" s="346">
        <v>110.6</v>
      </c>
      <c r="F13" s="346">
        <v>112.29</v>
      </c>
      <c r="G13" s="346">
        <v>111.42</v>
      </c>
    </row>
    <row r="14" spans="1:7" ht="20.100000000000001" customHeight="1">
      <c r="A14" s="349" t="s">
        <v>490</v>
      </c>
      <c r="B14" s="358">
        <v>252.15574239720121</v>
      </c>
      <c r="C14" s="358">
        <v>256.19425760279881</v>
      </c>
      <c r="D14" s="358">
        <v>508.35</v>
      </c>
      <c r="E14" s="346">
        <v>107.3</v>
      </c>
      <c r="F14" s="346">
        <v>109.02</v>
      </c>
      <c r="G14" s="346">
        <v>108.16</v>
      </c>
    </row>
    <row r="15" spans="1:7" ht="18" customHeight="1">
      <c r="A15" s="349"/>
      <c r="B15" s="346"/>
      <c r="C15" s="346"/>
      <c r="D15" s="346"/>
      <c r="E15" s="346"/>
      <c r="F15" s="346"/>
      <c r="G15" s="346"/>
    </row>
    <row r="16" spans="1:7" ht="18" customHeight="1">
      <c r="A16" s="349"/>
      <c r="B16" s="346"/>
      <c r="C16" s="346"/>
      <c r="D16" s="346"/>
      <c r="E16" s="346"/>
      <c r="F16" s="346"/>
      <c r="G16" s="346"/>
    </row>
    <row r="17" spans="1:12" ht="18" customHeight="1">
      <c r="G17" s="357"/>
    </row>
    <row r="18" spans="1:12" ht="18" customHeight="1"/>
    <row r="19" spans="1:12" ht="18" customHeight="1">
      <c r="A19" s="248" t="s">
        <v>637</v>
      </c>
      <c r="B19" s="247"/>
      <c r="C19" s="247"/>
      <c r="D19" s="241"/>
      <c r="E19" s="241"/>
      <c r="F19" s="241"/>
      <c r="G19" s="241"/>
    </row>
    <row r="20" spans="1:12" ht="18" customHeight="1">
      <c r="A20" s="248"/>
      <c r="B20" s="247"/>
      <c r="C20" s="247"/>
      <c r="D20" s="241"/>
      <c r="E20" s="241"/>
      <c r="F20" s="241"/>
      <c r="G20" s="241"/>
    </row>
    <row r="21" spans="1:12" s="241" customFormat="1" ht="18" customHeight="1">
      <c r="A21" s="246"/>
      <c r="B21" s="246"/>
      <c r="C21" s="246"/>
      <c r="J21" s="239"/>
      <c r="K21" s="239"/>
      <c r="L21" s="239"/>
    </row>
    <row r="22" spans="1:12" s="241" customFormat="1" ht="18" customHeight="1">
      <c r="A22" s="356"/>
      <c r="B22" s="355" t="s">
        <v>409</v>
      </c>
      <c r="C22" s="355" t="s">
        <v>129</v>
      </c>
      <c r="D22" s="355" t="s">
        <v>489</v>
      </c>
      <c r="E22" s="846" t="s">
        <v>488</v>
      </c>
      <c r="F22" s="846"/>
      <c r="G22" s="846"/>
      <c r="J22" s="239"/>
      <c r="K22" s="239"/>
      <c r="L22" s="239"/>
    </row>
    <row r="23" spans="1:12" s="241" customFormat="1" ht="18" customHeight="1">
      <c r="A23" s="245"/>
      <c r="B23" s="353" t="s">
        <v>179</v>
      </c>
      <c r="C23" s="353" t="s">
        <v>178</v>
      </c>
      <c r="D23" s="353" t="s">
        <v>125</v>
      </c>
      <c r="E23" s="353" t="s">
        <v>328</v>
      </c>
      <c r="F23" s="353" t="s">
        <v>397</v>
      </c>
      <c r="G23" s="354" t="s">
        <v>180</v>
      </c>
    </row>
    <row r="24" spans="1:12" s="241" customFormat="1" ht="18" customHeight="1">
      <c r="A24" s="244"/>
      <c r="B24" s="353" t="s">
        <v>124</v>
      </c>
      <c r="C24" s="353" t="s">
        <v>124</v>
      </c>
      <c r="D24" s="353" t="s">
        <v>124</v>
      </c>
      <c r="E24" s="353" t="s">
        <v>124</v>
      </c>
      <c r="F24" s="353" t="s">
        <v>124</v>
      </c>
      <c r="G24" s="353" t="s">
        <v>124</v>
      </c>
    </row>
    <row r="25" spans="1:12" s="243" customFormat="1" ht="18" customHeight="1">
      <c r="A25" s="4"/>
      <c r="B25" s="352">
        <v>2019</v>
      </c>
      <c r="C25" s="352">
        <v>2019</v>
      </c>
      <c r="D25" s="352">
        <v>2019</v>
      </c>
      <c r="E25" s="352">
        <v>2019</v>
      </c>
      <c r="F25" s="352">
        <v>2019</v>
      </c>
      <c r="G25" s="352">
        <v>2019</v>
      </c>
    </row>
    <row r="26" spans="1:12" s="243" customFormat="1" ht="18" customHeight="1">
      <c r="A26" s="4"/>
      <c r="B26" s="242"/>
      <c r="C26" s="242"/>
      <c r="D26" s="241"/>
      <c r="E26" s="241"/>
      <c r="F26" s="241"/>
      <c r="G26" s="241"/>
    </row>
    <row r="27" spans="1:12" s="241" customFormat="1" ht="18" customHeight="1">
      <c r="A27" s="349" t="s">
        <v>487</v>
      </c>
      <c r="B27" s="350">
        <v>31.900000000000006</v>
      </c>
      <c r="C27" s="346">
        <v>78.099999999999994</v>
      </c>
      <c r="D27" s="345">
        <v>110</v>
      </c>
      <c r="E27" s="345">
        <v>101.3</v>
      </c>
      <c r="F27" s="345">
        <v>94.7</v>
      </c>
      <c r="G27" s="345">
        <v>95</v>
      </c>
    </row>
    <row r="28" spans="1:12" s="241" customFormat="1" ht="18" customHeight="1">
      <c r="A28" s="351" t="s">
        <v>486</v>
      </c>
      <c r="B28" s="350">
        <v>15.7</v>
      </c>
      <c r="C28" s="346">
        <v>18.7</v>
      </c>
      <c r="D28" s="345">
        <v>34.4</v>
      </c>
      <c r="E28" s="345">
        <v>100.5</v>
      </c>
      <c r="F28" s="345">
        <v>94</v>
      </c>
      <c r="G28" s="345">
        <v>96.8</v>
      </c>
    </row>
    <row r="29" spans="1:12" s="241" customFormat="1" ht="18" customHeight="1">
      <c r="A29" s="351" t="s">
        <v>378</v>
      </c>
      <c r="B29" s="350">
        <v>2714</v>
      </c>
      <c r="C29" s="346">
        <v>4316</v>
      </c>
      <c r="D29" s="345">
        <v>7030</v>
      </c>
      <c r="E29" s="345">
        <v>104.5</v>
      </c>
      <c r="F29" s="345">
        <v>104.3</v>
      </c>
      <c r="G29" s="345">
        <v>104.4</v>
      </c>
    </row>
    <row r="30" spans="1:12" s="241" customFormat="1" ht="18" customHeight="1">
      <c r="A30" s="351" t="s">
        <v>377</v>
      </c>
      <c r="B30" s="350">
        <v>3.9004454990561337</v>
      </c>
      <c r="C30" s="346">
        <v>5.2995545009438656</v>
      </c>
      <c r="D30" s="345">
        <v>9.1999999999999993</v>
      </c>
      <c r="E30" s="345">
        <v>98.5</v>
      </c>
      <c r="F30" s="345">
        <v>98.1</v>
      </c>
      <c r="G30" s="345">
        <v>98.6</v>
      </c>
    </row>
    <row r="31" spans="1:12" s="241" customFormat="1" ht="18" customHeight="1">
      <c r="A31" s="349" t="s">
        <v>401</v>
      </c>
      <c r="B31" s="348">
        <v>162.39999999999998</v>
      </c>
      <c r="C31" s="347">
        <v>523</v>
      </c>
      <c r="D31" s="346">
        <v>685.4</v>
      </c>
      <c r="E31" s="345">
        <v>110.9</v>
      </c>
      <c r="F31" s="345">
        <v>136.5</v>
      </c>
      <c r="G31" s="345">
        <v>136.6</v>
      </c>
    </row>
    <row r="32" spans="1:12" s="241" customFormat="1" ht="18" customHeight="1">
      <c r="A32" s="289" t="s">
        <v>402</v>
      </c>
      <c r="B32" s="348">
        <v>75.399999999999977</v>
      </c>
      <c r="C32" s="347">
        <v>326.60000000000002</v>
      </c>
      <c r="D32" s="346">
        <v>402</v>
      </c>
      <c r="E32" s="345">
        <v>211.2</v>
      </c>
      <c r="F32" s="345">
        <v>159.30000000000001</v>
      </c>
      <c r="G32" s="345">
        <v>181.2</v>
      </c>
    </row>
    <row r="33" spans="1:7" s="240" customFormat="1" ht="18" customHeight="1">
      <c r="A33" s="289" t="s">
        <v>464</v>
      </c>
      <c r="B33" s="348">
        <v>86.999999999999972</v>
      </c>
      <c r="C33" s="347">
        <v>196.4</v>
      </c>
      <c r="D33" s="346">
        <v>283.39999999999998</v>
      </c>
      <c r="E33" s="345">
        <v>78.8</v>
      </c>
      <c r="F33" s="345">
        <v>110.3</v>
      </c>
      <c r="G33" s="345">
        <v>101.2</v>
      </c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2">
    <mergeCell ref="E4:G4"/>
    <mergeCell ref="E22:G22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K13" sqref="K13"/>
    </sheetView>
  </sheetViews>
  <sheetFormatPr defaultColWidth="8.88671875" defaultRowHeight="12.75"/>
  <cols>
    <col min="1" max="1" width="21.77734375" style="19" customWidth="1"/>
    <col min="2" max="4" width="7.6640625" style="19" customWidth="1"/>
    <col min="5" max="5" width="0.77734375" style="19" customWidth="1"/>
    <col min="6" max="8" width="7.6640625" style="19" customWidth="1"/>
    <col min="9" max="16384" width="8.88671875" style="19"/>
  </cols>
  <sheetData>
    <row r="1" spans="1:9" ht="20.100000000000001" customHeight="1">
      <c r="A1" s="390" t="s">
        <v>638</v>
      </c>
      <c r="B1" s="389"/>
      <c r="C1" s="389"/>
      <c r="D1" s="389"/>
      <c r="E1" s="389"/>
      <c r="F1" s="386"/>
      <c r="G1" s="363"/>
      <c r="H1" s="363"/>
      <c r="I1" s="363"/>
    </row>
    <row r="2" spans="1:9" ht="20.100000000000001" customHeight="1">
      <c r="A2" s="388"/>
      <c r="B2" s="387"/>
      <c r="C2" s="387"/>
      <c r="D2" s="387"/>
      <c r="E2" s="387"/>
      <c r="F2" s="386"/>
      <c r="G2" s="363"/>
      <c r="H2" s="363"/>
      <c r="I2" s="363"/>
    </row>
    <row r="3" spans="1:9" ht="20.100000000000001" customHeight="1">
      <c r="A3" s="385"/>
      <c r="B3" s="384"/>
      <c r="C3" s="384"/>
      <c r="D3" s="384"/>
      <c r="E3" s="383"/>
      <c r="F3" s="382"/>
      <c r="G3" s="363"/>
      <c r="H3" s="382" t="s">
        <v>99</v>
      </c>
      <c r="I3" s="363"/>
    </row>
    <row r="4" spans="1:9" s="20" customFormat="1" ht="18" customHeight="1">
      <c r="A4" s="381"/>
      <c r="B4" s="380" t="s">
        <v>0</v>
      </c>
      <c r="C4" s="380" t="s">
        <v>129</v>
      </c>
      <c r="D4" s="380" t="s">
        <v>489</v>
      </c>
      <c r="E4" s="354"/>
      <c r="F4" s="858" t="s">
        <v>488</v>
      </c>
      <c r="G4" s="858"/>
      <c r="H4" s="858"/>
      <c r="I4" s="378"/>
    </row>
    <row r="5" spans="1:9" s="20" customFormat="1" ht="18" customHeight="1">
      <c r="A5" s="379"/>
      <c r="B5" s="354" t="s">
        <v>179</v>
      </c>
      <c r="C5" s="354" t="s">
        <v>178</v>
      </c>
      <c r="D5" s="354" t="s">
        <v>125</v>
      </c>
      <c r="E5" s="354"/>
      <c r="F5" s="354" t="s">
        <v>328</v>
      </c>
      <c r="G5" s="354" t="s">
        <v>397</v>
      </c>
      <c r="H5" s="354" t="s">
        <v>125</v>
      </c>
      <c r="I5" s="378"/>
    </row>
    <row r="6" spans="1:9" ht="18" customHeight="1">
      <c r="A6" s="376"/>
      <c r="B6" s="377" t="s">
        <v>497</v>
      </c>
      <c r="C6" s="377" t="s">
        <v>497</v>
      </c>
      <c r="D6" s="377" t="s">
        <v>497</v>
      </c>
      <c r="E6" s="377"/>
      <c r="F6" s="377" t="s">
        <v>497</v>
      </c>
      <c r="G6" s="377" t="s">
        <v>497</v>
      </c>
      <c r="H6" s="377" t="s">
        <v>497</v>
      </c>
      <c r="I6" s="363"/>
    </row>
    <row r="7" spans="1:9" ht="20.100000000000001" customHeight="1">
      <c r="A7" s="376"/>
      <c r="B7" s="375"/>
      <c r="C7" s="375"/>
      <c r="D7" s="375"/>
      <c r="E7" s="375"/>
      <c r="F7" s="363"/>
      <c r="G7" s="363"/>
      <c r="H7" s="363"/>
      <c r="I7" s="363"/>
    </row>
    <row r="8" spans="1:9" ht="20.100000000000001" customHeight="1">
      <c r="A8" s="374" t="s">
        <v>46</v>
      </c>
      <c r="B8" s="369">
        <v>1469</v>
      </c>
      <c r="C8" s="369">
        <v>2311.5</v>
      </c>
      <c r="D8" s="369">
        <v>3780.5</v>
      </c>
      <c r="E8" s="373"/>
      <c r="F8" s="369">
        <v>105</v>
      </c>
      <c r="G8" s="369">
        <v>106.4</v>
      </c>
      <c r="H8" s="369">
        <v>105.8</v>
      </c>
      <c r="I8" s="363"/>
    </row>
    <row r="9" spans="1:9" ht="20.100000000000001" customHeight="1">
      <c r="A9" s="367" t="s">
        <v>47</v>
      </c>
      <c r="B9" s="365">
        <v>1100.9000000000001</v>
      </c>
      <c r="C9" s="365">
        <v>1734.1</v>
      </c>
      <c r="D9" s="365">
        <v>2835</v>
      </c>
      <c r="E9" s="372"/>
      <c r="F9" s="365">
        <v>105.3</v>
      </c>
      <c r="G9" s="365">
        <v>105.8</v>
      </c>
      <c r="H9" s="365">
        <v>105.6</v>
      </c>
      <c r="I9" s="363"/>
    </row>
    <row r="10" spans="1:9" ht="20.100000000000001" customHeight="1">
      <c r="A10" s="367" t="s">
        <v>48</v>
      </c>
      <c r="B10" s="365">
        <v>136.5</v>
      </c>
      <c r="C10" s="365">
        <v>261.3</v>
      </c>
      <c r="D10" s="365">
        <v>397.8</v>
      </c>
      <c r="E10" s="372"/>
      <c r="F10" s="365">
        <v>105.3</v>
      </c>
      <c r="G10" s="365">
        <v>109</v>
      </c>
      <c r="H10" s="365">
        <v>107.7</v>
      </c>
      <c r="I10" s="363"/>
    </row>
    <row r="11" spans="1:9" ht="20.100000000000001" customHeight="1">
      <c r="A11" s="367" t="s">
        <v>496</v>
      </c>
      <c r="B11" s="365">
        <v>231.60000000000002</v>
      </c>
      <c r="C11" s="365">
        <v>316.10000000000002</v>
      </c>
      <c r="D11" s="365">
        <v>547.70000000000005</v>
      </c>
      <c r="E11" s="372"/>
      <c r="F11" s="365">
        <v>103.4</v>
      </c>
      <c r="G11" s="365">
        <v>107.6</v>
      </c>
      <c r="H11" s="365">
        <v>105.8</v>
      </c>
      <c r="I11" s="363"/>
    </row>
    <row r="12" spans="1:9" ht="20.100000000000001" customHeight="1">
      <c r="A12" s="371" t="s">
        <v>49</v>
      </c>
      <c r="B12" s="369">
        <v>648.49999999999977</v>
      </c>
      <c r="C12" s="369">
        <v>1272.7</v>
      </c>
      <c r="D12" s="369">
        <v>1921.1999999999998</v>
      </c>
      <c r="E12" s="373"/>
      <c r="F12" s="369">
        <v>105.3</v>
      </c>
      <c r="G12" s="369">
        <v>107.4</v>
      </c>
      <c r="H12" s="369">
        <v>106.7</v>
      </c>
      <c r="I12" s="368"/>
    </row>
    <row r="13" spans="1:9" ht="20.100000000000001" customHeight="1">
      <c r="A13" s="367" t="s">
        <v>47</v>
      </c>
      <c r="B13" s="365">
        <v>470.29999999999995</v>
      </c>
      <c r="C13" s="365">
        <v>923.3</v>
      </c>
      <c r="D13" s="365">
        <v>1393.6</v>
      </c>
      <c r="E13" s="372"/>
      <c r="F13" s="365">
        <v>105.5</v>
      </c>
      <c r="G13" s="365">
        <v>106.2</v>
      </c>
      <c r="H13" s="365">
        <v>105.9</v>
      </c>
      <c r="I13" s="363"/>
    </row>
    <row r="14" spans="1:9" ht="20.100000000000001" customHeight="1">
      <c r="A14" s="367" t="s">
        <v>48</v>
      </c>
      <c r="B14" s="365">
        <v>102.10000000000002</v>
      </c>
      <c r="C14" s="365">
        <v>218.2</v>
      </c>
      <c r="D14" s="365">
        <v>320.3</v>
      </c>
      <c r="E14" s="372"/>
      <c r="F14" s="365">
        <v>107.8</v>
      </c>
      <c r="G14" s="365">
        <v>110.8</v>
      </c>
      <c r="H14" s="365">
        <v>109.8</v>
      </c>
      <c r="I14" s="363"/>
    </row>
    <row r="15" spans="1:9" ht="20.100000000000001" customHeight="1">
      <c r="A15" s="367" t="s">
        <v>496</v>
      </c>
      <c r="B15" s="365">
        <v>76.100000000000023</v>
      </c>
      <c r="C15" s="365">
        <v>131.19999999999999</v>
      </c>
      <c r="D15" s="365">
        <v>207.3</v>
      </c>
      <c r="E15" s="366"/>
      <c r="F15" s="365">
        <v>101.1</v>
      </c>
      <c r="G15" s="365">
        <v>110.8</v>
      </c>
      <c r="H15" s="365">
        <v>107</v>
      </c>
      <c r="I15" s="363"/>
    </row>
    <row r="16" spans="1:9" ht="20.100000000000001" customHeight="1">
      <c r="A16" s="371" t="s">
        <v>50</v>
      </c>
      <c r="B16" s="369">
        <v>820.50000000000023</v>
      </c>
      <c r="C16" s="369">
        <v>1038.8</v>
      </c>
      <c r="D16" s="369">
        <v>1859.3000000000002</v>
      </c>
      <c r="E16" s="370"/>
      <c r="F16" s="369">
        <v>104.8</v>
      </c>
      <c r="G16" s="369">
        <v>105.1</v>
      </c>
      <c r="H16" s="369">
        <v>105</v>
      </c>
      <c r="I16" s="368"/>
    </row>
    <row r="17" spans="1:9" ht="20.100000000000001" customHeight="1">
      <c r="A17" s="367" t="s">
        <v>47</v>
      </c>
      <c r="B17" s="365">
        <v>630.60000000000014</v>
      </c>
      <c r="C17" s="365">
        <v>810.8</v>
      </c>
      <c r="D17" s="365">
        <v>1441.4</v>
      </c>
      <c r="E17" s="366"/>
      <c r="F17" s="365">
        <v>105.2</v>
      </c>
      <c r="G17" s="365">
        <v>105.3</v>
      </c>
      <c r="H17" s="365">
        <v>105.2</v>
      </c>
      <c r="I17" s="363"/>
    </row>
    <row r="18" spans="1:9" ht="20.100000000000001" customHeight="1">
      <c r="A18" s="367" t="s">
        <v>48</v>
      </c>
      <c r="B18" s="365">
        <v>34.4</v>
      </c>
      <c r="C18" s="365">
        <v>43.1</v>
      </c>
      <c r="D18" s="365">
        <v>77.5</v>
      </c>
      <c r="E18" s="366"/>
      <c r="F18" s="365">
        <v>98.6</v>
      </c>
      <c r="G18" s="365">
        <v>100.7</v>
      </c>
      <c r="H18" s="365">
        <v>99.7</v>
      </c>
      <c r="I18" s="363"/>
    </row>
    <row r="19" spans="1:9" ht="20.100000000000001" customHeight="1">
      <c r="A19" s="367" t="s">
        <v>496</v>
      </c>
      <c r="B19" s="365">
        <v>155.49999999999997</v>
      </c>
      <c r="C19" s="365">
        <v>184.9</v>
      </c>
      <c r="D19" s="365">
        <v>340.4</v>
      </c>
      <c r="E19" s="366"/>
      <c r="F19" s="365">
        <v>104.6</v>
      </c>
      <c r="G19" s="365">
        <v>105.4</v>
      </c>
      <c r="H19" s="365">
        <v>105.1</v>
      </c>
      <c r="I19" s="363"/>
    </row>
    <row r="20" spans="1:9" ht="20.100000000000001" customHeight="1">
      <c r="A20" s="364"/>
      <c r="B20" s="364"/>
      <c r="C20" s="364"/>
      <c r="D20" s="364"/>
      <c r="E20" s="364"/>
      <c r="F20" s="363"/>
      <c r="G20" s="363"/>
      <c r="H20" s="363"/>
      <c r="I20" s="363"/>
    </row>
    <row r="21" spans="1:9" ht="20.100000000000001" customHeight="1">
      <c r="A21" s="364"/>
      <c r="B21" s="364"/>
      <c r="C21" s="364"/>
      <c r="D21" s="364"/>
      <c r="E21" s="364"/>
      <c r="F21" s="363"/>
      <c r="G21" s="363"/>
      <c r="H21" s="363"/>
      <c r="I21" s="363"/>
    </row>
    <row r="22" spans="1:9" ht="20.100000000000001" customHeight="1">
      <c r="A22" s="364"/>
      <c r="B22" s="364"/>
      <c r="C22" s="364"/>
      <c r="D22" s="364"/>
      <c r="E22" s="364"/>
      <c r="F22" s="363"/>
      <c r="G22" s="363"/>
      <c r="H22" s="363"/>
      <c r="I22" s="363"/>
    </row>
    <row r="23" spans="1:9" ht="20.100000000000001" customHeight="1">
      <c r="A23" s="364"/>
      <c r="B23" s="364"/>
      <c r="C23" s="364"/>
      <c r="D23" s="364"/>
      <c r="E23" s="364"/>
      <c r="F23" s="363"/>
      <c r="G23" s="363"/>
      <c r="H23" s="363"/>
      <c r="I23" s="363"/>
    </row>
    <row r="24" spans="1:9" ht="20.100000000000001" customHeight="1">
      <c r="A24" s="364"/>
      <c r="B24" s="364"/>
      <c r="C24" s="364"/>
      <c r="D24" s="364"/>
      <c r="E24" s="364"/>
      <c r="F24" s="363"/>
      <c r="G24" s="363"/>
      <c r="H24" s="363"/>
      <c r="I24" s="363"/>
    </row>
    <row r="25" spans="1:9" ht="20.100000000000001" customHeight="1">
      <c r="A25" s="364"/>
      <c r="B25" s="364"/>
      <c r="C25" s="364"/>
      <c r="D25" s="363"/>
      <c r="E25" s="363"/>
      <c r="F25" s="363"/>
      <c r="G25" s="363"/>
      <c r="H25" s="363"/>
      <c r="I25" s="363"/>
    </row>
    <row r="26" spans="1:9" ht="20.100000000000001" customHeight="1">
      <c r="A26" s="364"/>
      <c r="B26" s="364"/>
      <c r="C26" s="364"/>
      <c r="D26" s="363"/>
      <c r="E26" s="363"/>
      <c r="F26" s="363"/>
      <c r="G26" s="363"/>
      <c r="H26" s="363"/>
      <c r="I26" s="363"/>
    </row>
    <row r="27" spans="1:9" ht="20.100000000000001" customHeight="1">
      <c r="A27" s="364"/>
      <c r="B27" s="364"/>
      <c r="C27" s="364"/>
      <c r="D27" s="363"/>
      <c r="E27" s="363"/>
      <c r="F27" s="363"/>
      <c r="G27" s="363"/>
      <c r="H27" s="363"/>
      <c r="I27" s="363"/>
    </row>
    <row r="28" spans="1:9" ht="20.100000000000001" customHeight="1">
      <c r="A28" s="364"/>
      <c r="B28" s="364"/>
      <c r="C28" s="364"/>
      <c r="D28" s="363"/>
      <c r="E28" s="363"/>
      <c r="F28" s="363"/>
      <c r="G28" s="363"/>
      <c r="H28" s="363"/>
      <c r="I28" s="363"/>
    </row>
    <row r="29" spans="1:9" ht="20.100000000000001" customHeight="1">
      <c r="A29" s="364"/>
      <c r="B29" s="363"/>
      <c r="C29" s="363"/>
      <c r="D29" s="363"/>
      <c r="E29" s="363"/>
      <c r="F29" s="363"/>
      <c r="G29" s="363"/>
      <c r="H29" s="363"/>
      <c r="I29" s="363"/>
    </row>
    <row r="30" spans="1:9" ht="20.100000000000001" customHeight="1">
      <c r="A30" s="363"/>
      <c r="B30" s="363"/>
      <c r="C30" s="363"/>
      <c r="D30" s="363"/>
      <c r="E30" s="363"/>
      <c r="F30" s="363"/>
      <c r="G30" s="363"/>
      <c r="H30" s="363"/>
      <c r="I30" s="363"/>
    </row>
    <row r="31" spans="1:9" ht="20.100000000000001" customHeight="1">
      <c r="A31" s="363"/>
      <c r="B31" s="363"/>
      <c r="C31" s="363"/>
      <c r="D31" s="363"/>
      <c r="E31" s="363"/>
      <c r="F31" s="363"/>
      <c r="G31" s="363"/>
      <c r="H31" s="363"/>
      <c r="I31" s="363"/>
    </row>
    <row r="32" spans="1:9" ht="20.100000000000001" customHeight="1">
      <c r="A32" s="363"/>
      <c r="B32" s="363"/>
      <c r="C32" s="363"/>
      <c r="D32" s="363"/>
      <c r="E32" s="363"/>
      <c r="F32" s="363"/>
      <c r="G32" s="363"/>
      <c r="H32" s="363"/>
      <c r="I32" s="363"/>
    </row>
    <row r="33" spans="1:9" ht="20.100000000000001" customHeight="1">
      <c r="A33" s="363"/>
      <c r="B33" s="363"/>
      <c r="C33" s="363"/>
      <c r="D33" s="363"/>
      <c r="E33" s="363"/>
      <c r="F33" s="363"/>
      <c r="G33" s="363"/>
      <c r="H33" s="363"/>
      <c r="I33" s="363"/>
    </row>
    <row r="34" spans="1:9" ht="20.100000000000001" customHeight="1">
      <c r="A34" s="363"/>
      <c r="B34" s="363"/>
      <c r="C34" s="363"/>
      <c r="D34" s="363"/>
      <c r="E34" s="363"/>
      <c r="F34" s="363"/>
      <c r="G34" s="363"/>
      <c r="H34" s="363"/>
      <c r="I34" s="363"/>
    </row>
    <row r="35" spans="1:9" ht="20.100000000000001" customHeight="1">
      <c r="A35" s="363"/>
      <c r="B35" s="363"/>
      <c r="C35" s="363"/>
      <c r="D35" s="363"/>
      <c r="E35" s="363"/>
      <c r="F35" s="363"/>
      <c r="G35" s="363"/>
      <c r="H35" s="363"/>
      <c r="I35" s="363"/>
    </row>
    <row r="36" spans="1:9" ht="20.100000000000001" customHeight="1">
      <c r="A36" s="363"/>
      <c r="B36" s="363"/>
      <c r="C36" s="363"/>
      <c r="D36" s="363"/>
      <c r="E36" s="363"/>
      <c r="F36" s="363"/>
      <c r="G36" s="363"/>
      <c r="H36" s="363"/>
      <c r="I36" s="363"/>
    </row>
    <row r="37" spans="1:9" ht="20.100000000000001" customHeight="1">
      <c r="A37" s="363"/>
      <c r="B37" s="363"/>
      <c r="C37" s="363"/>
      <c r="D37" s="363"/>
      <c r="E37" s="363"/>
      <c r="F37" s="363"/>
      <c r="G37" s="363"/>
      <c r="H37" s="363"/>
      <c r="I37" s="363"/>
    </row>
    <row r="38" spans="1:9" ht="20.100000000000001" customHeight="1">
      <c r="A38" s="363"/>
      <c r="B38" s="363"/>
      <c r="C38" s="363"/>
      <c r="D38" s="363"/>
      <c r="E38" s="363"/>
      <c r="F38" s="363"/>
      <c r="G38" s="363"/>
      <c r="H38" s="363"/>
      <c r="I38" s="363"/>
    </row>
    <row r="39" spans="1:9" ht="20.100000000000001" customHeight="1">
      <c r="A39" s="363"/>
      <c r="B39" s="363"/>
      <c r="C39" s="363"/>
      <c r="D39" s="363"/>
      <c r="E39" s="363"/>
      <c r="F39" s="363"/>
      <c r="G39" s="363"/>
      <c r="H39" s="363"/>
      <c r="I39" s="363"/>
    </row>
    <row r="40" spans="1:9" ht="20.100000000000001" customHeight="1">
      <c r="A40" s="363"/>
      <c r="B40" s="363"/>
      <c r="C40" s="363"/>
      <c r="D40" s="363"/>
      <c r="E40" s="363"/>
      <c r="F40" s="363"/>
      <c r="G40" s="363"/>
      <c r="H40" s="363"/>
      <c r="I40" s="363"/>
    </row>
    <row r="41" spans="1:9" ht="20.100000000000001" customHeight="1">
      <c r="A41" s="363"/>
      <c r="B41" s="363"/>
      <c r="C41" s="363"/>
      <c r="D41" s="363"/>
      <c r="E41" s="363"/>
      <c r="F41" s="363"/>
      <c r="G41" s="363"/>
      <c r="H41" s="363"/>
      <c r="I41" s="363"/>
    </row>
    <row r="42" spans="1:9">
      <c r="A42" s="363"/>
      <c r="B42" s="363"/>
      <c r="C42" s="363"/>
      <c r="D42" s="363"/>
      <c r="E42" s="363"/>
      <c r="F42" s="363"/>
      <c r="G42" s="363"/>
      <c r="H42" s="363"/>
      <c r="I42" s="363"/>
    </row>
    <row r="43" spans="1:9">
      <c r="A43" s="363"/>
      <c r="B43" s="363"/>
      <c r="C43" s="363"/>
      <c r="D43" s="363"/>
      <c r="E43" s="363"/>
      <c r="F43" s="363"/>
      <c r="G43" s="363"/>
      <c r="H43" s="363"/>
      <c r="I43" s="363"/>
    </row>
    <row r="44" spans="1:9">
      <c r="A44" s="363"/>
      <c r="B44" s="363"/>
      <c r="C44" s="363"/>
      <c r="D44" s="363"/>
      <c r="E44" s="363"/>
      <c r="F44" s="363"/>
      <c r="G44" s="363"/>
      <c r="H44" s="363"/>
      <c r="I44" s="363"/>
    </row>
    <row r="45" spans="1:9">
      <c r="A45" s="363"/>
      <c r="B45" s="363"/>
      <c r="C45" s="363"/>
      <c r="D45" s="363"/>
      <c r="E45" s="363"/>
      <c r="F45" s="363"/>
      <c r="G45" s="363"/>
      <c r="H45" s="363"/>
      <c r="I45" s="363"/>
    </row>
    <row r="46" spans="1:9">
      <c r="A46" s="363"/>
      <c r="B46" s="363"/>
      <c r="C46" s="363"/>
      <c r="D46" s="363"/>
      <c r="E46" s="363"/>
      <c r="F46" s="363"/>
      <c r="G46" s="363"/>
      <c r="H46" s="363"/>
      <c r="I46" s="363"/>
    </row>
    <row r="47" spans="1:9">
      <c r="A47" s="363"/>
      <c r="B47" s="363"/>
      <c r="C47" s="363"/>
      <c r="D47" s="363"/>
      <c r="E47" s="363"/>
      <c r="F47" s="363"/>
      <c r="G47" s="363"/>
      <c r="H47" s="363"/>
      <c r="I47" s="363"/>
    </row>
    <row r="48" spans="1:9">
      <c r="A48" s="363"/>
      <c r="B48" s="363"/>
      <c r="C48" s="363"/>
      <c r="D48" s="363"/>
      <c r="E48" s="363"/>
      <c r="F48" s="363"/>
      <c r="G48" s="363"/>
      <c r="H48" s="363"/>
      <c r="I48" s="363"/>
    </row>
    <row r="49" spans="1:9">
      <c r="A49" s="363"/>
      <c r="B49" s="363"/>
      <c r="C49" s="363"/>
      <c r="D49" s="363"/>
      <c r="E49" s="363"/>
      <c r="F49" s="363"/>
      <c r="G49" s="363"/>
      <c r="H49" s="363"/>
      <c r="I49" s="363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O62"/>
  <sheetViews>
    <sheetView workbookViewId="0">
      <selection activeCell="K13" sqref="K13"/>
    </sheetView>
  </sheetViews>
  <sheetFormatPr defaultColWidth="11.44140625" defaultRowHeight="16.5" customHeight="1"/>
  <cols>
    <col min="1" max="1" width="37.33203125" style="21" customWidth="1"/>
    <col min="2" max="3" width="8.109375" style="21" customWidth="1"/>
    <col min="4" max="5" width="8.21875" style="21" customWidth="1"/>
    <col min="6" max="16384" width="11.44140625" style="21"/>
  </cols>
  <sheetData>
    <row r="1" spans="1:119" ht="23.25" customHeight="1">
      <c r="A1" s="859" t="s">
        <v>639</v>
      </c>
      <c r="B1" s="859"/>
      <c r="C1" s="859"/>
      <c r="D1" s="859"/>
      <c r="E1" s="859"/>
    </row>
    <row r="2" spans="1:119" ht="18" customHeight="1">
      <c r="A2" s="33"/>
      <c r="C2" s="32"/>
      <c r="D2" s="32"/>
      <c r="E2" s="400" t="s">
        <v>400</v>
      </c>
    </row>
    <row r="3" spans="1:119" ht="15.6" customHeight="1">
      <c r="A3" s="399"/>
      <c r="B3" s="398" t="s">
        <v>324</v>
      </c>
      <c r="C3" s="398" t="s">
        <v>326</v>
      </c>
      <c r="D3" s="398" t="s">
        <v>326</v>
      </c>
      <c r="E3" s="398" t="s">
        <v>125</v>
      </c>
    </row>
    <row r="4" spans="1:119" ht="15.6" customHeight="1">
      <c r="A4" s="397"/>
      <c r="B4" s="31" t="s">
        <v>497</v>
      </c>
      <c r="C4" s="31" t="s">
        <v>497</v>
      </c>
      <c r="D4" s="31" t="s">
        <v>497</v>
      </c>
      <c r="E4" s="31" t="s">
        <v>516</v>
      </c>
    </row>
    <row r="5" spans="1:119" ht="15.6" customHeight="1">
      <c r="A5" s="397"/>
      <c r="B5" s="31" t="s">
        <v>137</v>
      </c>
      <c r="C5" s="31" t="s">
        <v>137</v>
      </c>
      <c r="D5" s="31" t="s">
        <v>137</v>
      </c>
      <c r="E5" s="31" t="s">
        <v>137</v>
      </c>
    </row>
    <row r="6" spans="1:119" ht="15.6" customHeight="1">
      <c r="A6" s="397"/>
      <c r="B6" s="31" t="s">
        <v>83</v>
      </c>
      <c r="C6" s="31" t="s">
        <v>515</v>
      </c>
      <c r="D6" s="31" t="s">
        <v>83</v>
      </c>
      <c r="E6" s="31" t="s">
        <v>81</v>
      </c>
    </row>
    <row r="7" spans="1:119" ht="15.6" customHeight="1">
      <c r="A7" s="397"/>
      <c r="B7" s="396" t="s">
        <v>480</v>
      </c>
      <c r="C7" s="396" t="s">
        <v>514</v>
      </c>
      <c r="D7" s="396" t="s">
        <v>480</v>
      </c>
      <c r="E7" s="396" t="s">
        <v>480</v>
      </c>
    </row>
    <row r="8" spans="1:119" ht="15.6" customHeight="1">
      <c r="A8" s="397"/>
      <c r="B8" s="31"/>
      <c r="C8" s="31"/>
      <c r="D8" s="31"/>
      <c r="E8" s="31"/>
    </row>
    <row r="9" spans="1:119" s="29" customFormat="1" ht="18.75" customHeight="1">
      <c r="A9" s="30" t="s">
        <v>80</v>
      </c>
      <c r="B9" s="428">
        <v>110.2374049673231</v>
      </c>
      <c r="C9" s="428">
        <v>101.33</v>
      </c>
      <c r="D9" s="428">
        <v>109.63329027137171</v>
      </c>
      <c r="E9" s="428">
        <v>109.52925736976501</v>
      </c>
    </row>
    <row r="10" spans="1:119" s="27" customFormat="1" ht="15" customHeight="1">
      <c r="A10" s="395" t="s">
        <v>79</v>
      </c>
      <c r="B10" s="428">
        <v>102.32</v>
      </c>
      <c r="C10" s="428">
        <v>96.9</v>
      </c>
      <c r="D10" s="428">
        <v>103.99</v>
      </c>
      <c r="E10" s="428">
        <v>101.2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</row>
    <row r="11" spans="1:119" ht="15" customHeight="1">
      <c r="A11" s="23" t="s">
        <v>78</v>
      </c>
      <c r="B11" s="429">
        <v>103.96</v>
      </c>
      <c r="C11" s="429">
        <v>97.44</v>
      </c>
      <c r="D11" s="429">
        <v>109.08</v>
      </c>
      <c r="E11" s="429">
        <v>111.93</v>
      </c>
    </row>
    <row r="12" spans="1:119" ht="15" customHeight="1">
      <c r="A12" s="23" t="s">
        <v>77</v>
      </c>
      <c r="B12" s="430">
        <v>101.08</v>
      </c>
      <c r="C12" s="429">
        <v>97.77</v>
      </c>
      <c r="D12" s="430">
        <v>100.36</v>
      </c>
      <c r="E12" s="430">
        <v>97.26</v>
      </c>
    </row>
    <row r="13" spans="1:119" ht="15" customHeight="1">
      <c r="A13" s="23" t="s">
        <v>381</v>
      </c>
      <c r="B13" s="430">
        <v>131.99</v>
      </c>
      <c r="C13" s="429">
        <v>100.55</v>
      </c>
      <c r="D13" s="430">
        <v>135.93</v>
      </c>
      <c r="E13" s="430">
        <v>118.12</v>
      </c>
    </row>
    <row r="14" spans="1:119" s="24" customFormat="1" ht="15" customHeight="1">
      <c r="A14" s="23" t="s">
        <v>76</v>
      </c>
      <c r="B14" s="430">
        <v>104.27</v>
      </c>
      <c r="C14" s="429">
        <v>100.05</v>
      </c>
      <c r="D14" s="430">
        <v>108.56</v>
      </c>
      <c r="E14" s="431">
        <v>101.1</v>
      </c>
    </row>
    <row r="15" spans="1:119" s="24" customFormat="1" ht="15" customHeight="1">
      <c r="A15" s="23" t="s">
        <v>513</v>
      </c>
      <c r="B15" s="430">
        <v>100.01</v>
      </c>
      <c r="C15" s="429">
        <v>77.489999999999995</v>
      </c>
      <c r="D15" s="430">
        <v>116.07</v>
      </c>
      <c r="E15" s="431">
        <v>109.72</v>
      </c>
    </row>
    <row r="16" spans="1:119" ht="15" customHeight="1">
      <c r="A16" s="394" t="s">
        <v>75</v>
      </c>
      <c r="B16" s="432">
        <v>111.58</v>
      </c>
      <c r="C16" s="428">
        <v>101.75</v>
      </c>
      <c r="D16" s="432">
        <v>110.64</v>
      </c>
      <c r="E16" s="433">
        <v>110.79</v>
      </c>
    </row>
    <row r="17" spans="1:119" ht="15" customHeight="1">
      <c r="A17" s="23" t="s">
        <v>74</v>
      </c>
      <c r="B17" s="434">
        <v>111.71</v>
      </c>
      <c r="C17" s="429">
        <v>101.41</v>
      </c>
      <c r="D17" s="434">
        <v>111.12</v>
      </c>
      <c r="E17" s="431">
        <v>108.82</v>
      </c>
    </row>
    <row r="18" spans="1:119" ht="15" customHeight="1">
      <c r="A18" s="23" t="s">
        <v>73</v>
      </c>
      <c r="B18" s="430">
        <v>109.75</v>
      </c>
      <c r="C18" s="429">
        <v>103.32</v>
      </c>
      <c r="D18" s="430">
        <v>112.26</v>
      </c>
      <c r="E18" s="431">
        <v>110.48</v>
      </c>
    </row>
    <row r="19" spans="1:119" ht="15" customHeight="1">
      <c r="A19" s="23" t="s">
        <v>72</v>
      </c>
      <c r="B19" s="430">
        <v>102.07</v>
      </c>
      <c r="C19" s="429">
        <v>100.95</v>
      </c>
      <c r="D19" s="430">
        <v>102.73</v>
      </c>
      <c r="E19" s="431">
        <v>102.91</v>
      </c>
    </row>
    <row r="20" spans="1:119" ht="15" customHeight="1">
      <c r="A20" s="23" t="s">
        <v>71</v>
      </c>
      <c r="B20" s="430">
        <v>111.01</v>
      </c>
      <c r="C20" s="429">
        <v>102.5</v>
      </c>
      <c r="D20" s="430">
        <v>115.2</v>
      </c>
      <c r="E20" s="431">
        <v>111.5</v>
      </c>
    </row>
    <row r="21" spans="1:119" ht="15" customHeight="1">
      <c r="A21" s="23" t="s">
        <v>70</v>
      </c>
      <c r="B21" s="431">
        <v>104.28</v>
      </c>
      <c r="C21" s="429">
        <v>105.35</v>
      </c>
      <c r="D21" s="431">
        <v>112.19</v>
      </c>
      <c r="E21" s="431">
        <v>108.03</v>
      </c>
    </row>
    <row r="22" spans="1:119" ht="15" customHeight="1">
      <c r="A22" s="23" t="s">
        <v>69</v>
      </c>
      <c r="B22" s="431">
        <v>105.6</v>
      </c>
      <c r="C22" s="429">
        <v>102.5</v>
      </c>
      <c r="D22" s="431">
        <v>112.39</v>
      </c>
      <c r="E22" s="431">
        <v>108.53</v>
      </c>
    </row>
    <row r="23" spans="1:119" ht="15" customHeight="1">
      <c r="A23" s="23" t="s">
        <v>512</v>
      </c>
      <c r="B23" s="431"/>
      <c r="C23" s="429"/>
      <c r="D23" s="431"/>
      <c r="E23" s="431"/>
    </row>
    <row r="24" spans="1:119" ht="15" customHeight="1">
      <c r="A24" s="23" t="s">
        <v>511</v>
      </c>
      <c r="B24" s="431"/>
      <c r="C24" s="429"/>
      <c r="D24" s="431"/>
      <c r="E24" s="431"/>
    </row>
    <row r="25" spans="1:119" ht="15" customHeight="1">
      <c r="A25" s="23" t="s">
        <v>510</v>
      </c>
      <c r="B25" s="431">
        <v>118.33</v>
      </c>
      <c r="C25" s="429">
        <v>97.57</v>
      </c>
      <c r="D25" s="431">
        <v>116.04</v>
      </c>
      <c r="E25" s="431">
        <v>115.12</v>
      </c>
    </row>
    <row r="26" spans="1:119" ht="15" customHeight="1">
      <c r="A26" s="23" t="s">
        <v>68</v>
      </c>
      <c r="B26" s="431">
        <v>108.21</v>
      </c>
      <c r="C26" s="429">
        <v>100.39</v>
      </c>
      <c r="D26" s="431">
        <v>108.67</v>
      </c>
      <c r="E26" s="431">
        <v>108.7</v>
      </c>
    </row>
    <row r="27" spans="1:119" ht="15" customHeight="1">
      <c r="A27" s="23" t="s">
        <v>509</v>
      </c>
      <c r="B27" s="431">
        <v>112.07</v>
      </c>
      <c r="C27" s="429">
        <v>98.76</v>
      </c>
      <c r="D27" s="431">
        <v>113.29</v>
      </c>
      <c r="E27" s="431">
        <v>112.95</v>
      </c>
    </row>
    <row r="28" spans="1:119" ht="15" customHeight="1">
      <c r="A28" s="23" t="s">
        <v>380</v>
      </c>
      <c r="B28" s="431">
        <v>201</v>
      </c>
      <c r="C28" s="429">
        <v>103.41</v>
      </c>
      <c r="D28" s="431">
        <v>128.04</v>
      </c>
      <c r="E28" s="431">
        <v>169.06</v>
      </c>
    </row>
    <row r="29" spans="1:119" s="26" customFormat="1" ht="15" customHeight="1">
      <c r="A29" s="23" t="s">
        <v>67</v>
      </c>
      <c r="B29" s="431">
        <v>104.57</v>
      </c>
      <c r="C29" s="429">
        <v>104.54</v>
      </c>
      <c r="D29" s="431">
        <v>110.75</v>
      </c>
      <c r="E29" s="431">
        <v>107.03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</row>
    <row r="30" spans="1:119" ht="15" customHeight="1">
      <c r="A30" s="23" t="s">
        <v>66</v>
      </c>
      <c r="B30" s="431">
        <v>108.63</v>
      </c>
      <c r="C30" s="429">
        <v>100.81</v>
      </c>
      <c r="D30" s="431">
        <v>103.26</v>
      </c>
      <c r="E30" s="431">
        <v>100.01</v>
      </c>
    </row>
    <row r="31" spans="1:119" ht="15" customHeight="1">
      <c r="A31" s="23" t="s">
        <v>65</v>
      </c>
      <c r="B31" s="431">
        <v>115.6</v>
      </c>
      <c r="C31" s="429">
        <v>102.96</v>
      </c>
      <c r="D31" s="431">
        <v>119.09</v>
      </c>
      <c r="E31" s="431">
        <v>114.68</v>
      </c>
    </row>
    <row r="32" spans="1:119" ht="15" customHeight="1">
      <c r="A32" s="23" t="s">
        <v>64</v>
      </c>
      <c r="B32" s="431">
        <v>100.62</v>
      </c>
      <c r="C32" s="429">
        <v>99.58</v>
      </c>
      <c r="D32" s="431">
        <v>108.58</v>
      </c>
      <c r="E32" s="431">
        <v>105.03</v>
      </c>
    </row>
    <row r="33" spans="1:5" ht="15" customHeight="1">
      <c r="A33" s="23" t="s">
        <v>63</v>
      </c>
      <c r="B33" s="431">
        <v>137</v>
      </c>
      <c r="C33" s="429">
        <v>101.32</v>
      </c>
      <c r="D33" s="431">
        <v>143.99</v>
      </c>
      <c r="E33" s="431">
        <v>140.09</v>
      </c>
    </row>
    <row r="34" spans="1:5" ht="15" customHeight="1">
      <c r="A34" s="23" t="s">
        <v>508</v>
      </c>
      <c r="B34" s="431"/>
      <c r="C34" s="429"/>
      <c r="D34" s="431"/>
      <c r="E34" s="431"/>
    </row>
    <row r="35" spans="1:5" ht="15" customHeight="1">
      <c r="A35" s="23" t="s">
        <v>507</v>
      </c>
      <c r="B35" s="431">
        <v>104.75</v>
      </c>
      <c r="C35" s="429">
        <v>103.6</v>
      </c>
      <c r="D35" s="431">
        <v>107.89</v>
      </c>
      <c r="E35" s="431">
        <v>104.78</v>
      </c>
    </row>
    <row r="36" spans="1:5" ht="15" customHeight="1">
      <c r="A36" s="23" t="s">
        <v>506</v>
      </c>
      <c r="B36" s="431"/>
      <c r="C36" s="429"/>
      <c r="D36" s="431"/>
      <c r="E36" s="431"/>
    </row>
    <row r="37" spans="1:5" ht="15" customHeight="1">
      <c r="A37" s="23" t="s">
        <v>505</v>
      </c>
      <c r="B37" s="431">
        <v>106.44</v>
      </c>
      <c r="C37" s="429">
        <v>101.29</v>
      </c>
      <c r="D37" s="431">
        <v>105.98</v>
      </c>
      <c r="E37" s="431">
        <v>103.54</v>
      </c>
    </row>
    <row r="38" spans="1:5" ht="15" customHeight="1">
      <c r="A38" s="23" t="s">
        <v>62</v>
      </c>
      <c r="B38" s="431">
        <v>115.97</v>
      </c>
      <c r="C38" s="429">
        <v>101.04</v>
      </c>
      <c r="D38" s="431">
        <v>115.36</v>
      </c>
      <c r="E38" s="431">
        <v>111.42</v>
      </c>
    </row>
    <row r="39" spans="1:5" ht="15" customHeight="1">
      <c r="A39" s="23" t="s">
        <v>504</v>
      </c>
      <c r="B39" s="431">
        <v>114.46</v>
      </c>
      <c r="C39" s="429">
        <v>96.34</v>
      </c>
      <c r="D39" s="431">
        <v>110.09</v>
      </c>
      <c r="E39" s="431">
        <v>111.42</v>
      </c>
    </row>
    <row r="40" spans="1:5" ht="15" customHeight="1">
      <c r="A40" s="23" t="s">
        <v>61</v>
      </c>
      <c r="B40" s="431">
        <v>113.15</v>
      </c>
      <c r="C40" s="429">
        <v>97.47</v>
      </c>
      <c r="D40" s="431">
        <v>99.26</v>
      </c>
      <c r="E40" s="431">
        <v>111.67</v>
      </c>
    </row>
    <row r="41" spans="1:5" s="24" customFormat="1" ht="15" customHeight="1">
      <c r="A41" s="23" t="s">
        <v>60</v>
      </c>
      <c r="B41" s="431">
        <v>96.43</v>
      </c>
      <c r="C41" s="429">
        <v>101.05</v>
      </c>
      <c r="D41" s="431">
        <v>97.12</v>
      </c>
      <c r="E41" s="431">
        <v>97.77</v>
      </c>
    </row>
    <row r="42" spans="1:5" s="24" customFormat="1" ht="15" customHeight="1">
      <c r="A42" s="23" t="s">
        <v>59</v>
      </c>
      <c r="B42" s="431">
        <v>117.3</v>
      </c>
      <c r="C42" s="429">
        <v>100.33</v>
      </c>
      <c r="D42" s="431">
        <v>121.77</v>
      </c>
      <c r="E42" s="431">
        <v>112.95</v>
      </c>
    </row>
    <row r="43" spans="1:5" s="24" customFormat="1" ht="15" customHeight="1">
      <c r="A43" s="23" t="s">
        <v>503</v>
      </c>
      <c r="B43" s="431">
        <v>160.57</v>
      </c>
      <c r="C43" s="429">
        <v>108.27</v>
      </c>
      <c r="D43" s="431">
        <v>184.73</v>
      </c>
      <c r="E43" s="431">
        <v>159.72</v>
      </c>
    </row>
    <row r="44" spans="1:5" s="24" customFormat="1" ht="15" customHeight="1">
      <c r="A44" s="23" t="s">
        <v>502</v>
      </c>
      <c r="B44" s="431">
        <v>151.4</v>
      </c>
      <c r="C44" s="429">
        <v>108.05</v>
      </c>
      <c r="D44" s="431">
        <v>108.86</v>
      </c>
      <c r="E44" s="431">
        <v>109.35</v>
      </c>
    </row>
    <row r="45" spans="1:5" ht="15" customHeight="1">
      <c r="A45" s="25" t="s">
        <v>58</v>
      </c>
      <c r="B45" s="433">
        <v>110.29</v>
      </c>
      <c r="C45" s="428">
        <v>102.93</v>
      </c>
      <c r="D45" s="433">
        <v>108.6</v>
      </c>
      <c r="E45" s="433">
        <v>109.75</v>
      </c>
    </row>
    <row r="46" spans="1:5" ht="15" customHeight="1">
      <c r="A46" s="25" t="s">
        <v>501</v>
      </c>
      <c r="B46" s="431"/>
      <c r="C46" s="428"/>
      <c r="D46" s="431"/>
      <c r="E46" s="431"/>
    </row>
    <row r="47" spans="1:5" ht="15" customHeight="1">
      <c r="A47" s="25" t="s">
        <v>500</v>
      </c>
      <c r="B47" s="433">
        <v>107.41</v>
      </c>
      <c r="C47" s="428">
        <v>101.66</v>
      </c>
      <c r="D47" s="433">
        <v>105.97</v>
      </c>
      <c r="E47" s="433">
        <v>107.36</v>
      </c>
    </row>
    <row r="48" spans="1:5" ht="15" customHeight="1">
      <c r="A48" s="23" t="s">
        <v>56</v>
      </c>
      <c r="B48" s="431">
        <v>108.26</v>
      </c>
      <c r="C48" s="429">
        <v>102.22</v>
      </c>
      <c r="D48" s="431">
        <v>107.93</v>
      </c>
      <c r="E48" s="431">
        <v>107.86</v>
      </c>
    </row>
    <row r="49" spans="1:5" ht="15" customHeight="1">
      <c r="A49" s="23" t="s">
        <v>379</v>
      </c>
      <c r="B49" s="431">
        <v>108.38</v>
      </c>
      <c r="C49" s="429">
        <v>97.14</v>
      </c>
      <c r="D49" s="431">
        <v>95.61</v>
      </c>
      <c r="E49" s="431">
        <v>103.64</v>
      </c>
    </row>
    <row r="50" spans="1:5" ht="15" customHeight="1">
      <c r="A50" s="23" t="s">
        <v>499</v>
      </c>
      <c r="B50" s="431"/>
      <c r="C50" s="429"/>
      <c r="D50" s="431"/>
      <c r="E50" s="431"/>
    </row>
    <row r="51" spans="1:5" ht="15" customHeight="1">
      <c r="A51" s="23" t="s">
        <v>498</v>
      </c>
      <c r="B51" s="431">
        <v>105.53</v>
      </c>
      <c r="C51" s="429">
        <v>101.61</v>
      </c>
      <c r="D51" s="431">
        <v>104.72</v>
      </c>
      <c r="E51" s="431">
        <v>107.34</v>
      </c>
    </row>
    <row r="52" spans="1:5" ht="16.5" customHeight="1">
      <c r="B52" s="393"/>
      <c r="C52" s="393"/>
      <c r="D52" s="393"/>
      <c r="E52" s="393"/>
    </row>
    <row r="53" spans="1:5" ht="16.5" customHeight="1">
      <c r="B53" s="393"/>
      <c r="C53" s="393"/>
      <c r="D53" s="393"/>
      <c r="E53" s="393"/>
    </row>
    <row r="54" spans="1:5" ht="16.5" customHeight="1">
      <c r="B54" s="392"/>
      <c r="C54" s="392"/>
      <c r="D54" s="392"/>
      <c r="E54" s="392"/>
    </row>
    <row r="55" spans="1:5" ht="16.5" customHeight="1">
      <c r="B55" s="392"/>
      <c r="C55" s="392"/>
      <c r="D55" s="392"/>
      <c r="E55" s="392"/>
    </row>
    <row r="56" spans="1:5" ht="16.5" customHeight="1">
      <c r="B56" s="392"/>
      <c r="C56" s="392"/>
      <c r="D56" s="392"/>
      <c r="E56" s="392"/>
    </row>
    <row r="57" spans="1:5" ht="16.5" customHeight="1">
      <c r="B57" s="392"/>
      <c r="C57" s="392"/>
      <c r="D57" s="392"/>
      <c r="E57" s="392"/>
    </row>
    <row r="58" spans="1:5" ht="16.5" customHeight="1">
      <c r="B58" s="229"/>
      <c r="C58" s="229"/>
      <c r="D58" s="229"/>
      <c r="E58" s="229"/>
    </row>
    <row r="59" spans="1:5" ht="16.5" customHeight="1">
      <c r="B59" s="229"/>
      <c r="C59" s="229"/>
      <c r="D59" s="229"/>
      <c r="E59" s="229"/>
    </row>
    <row r="60" spans="1:5" ht="16.5" customHeight="1">
      <c r="B60" s="391"/>
      <c r="C60" s="391"/>
      <c r="D60" s="391"/>
      <c r="E60" s="22"/>
    </row>
    <row r="61" spans="1:5" ht="16.5" customHeight="1">
      <c r="E61" s="22"/>
    </row>
    <row r="62" spans="1:5" ht="16.5" customHeight="1">
      <c r="E62" s="22"/>
    </row>
  </sheetData>
  <mergeCells count="1">
    <mergeCell ref="A1:E1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M51"/>
  <sheetViews>
    <sheetView workbookViewId="0">
      <selection activeCell="K13" sqref="K13"/>
    </sheetView>
  </sheetViews>
  <sheetFormatPr defaultColWidth="11.44140625" defaultRowHeight="16.5" customHeight="1"/>
  <cols>
    <col min="1" max="1" width="43.5546875" style="21" customWidth="1"/>
    <col min="2" max="3" width="12.88671875" style="21" customWidth="1"/>
    <col min="4" max="16384" width="11.44140625" style="21"/>
  </cols>
  <sheetData>
    <row r="1" spans="1:117" ht="23.25" customHeight="1">
      <c r="A1" s="859" t="s">
        <v>640</v>
      </c>
      <c r="B1" s="859"/>
      <c r="C1" s="859"/>
    </row>
    <row r="2" spans="1:117" ht="20.100000000000001" customHeight="1">
      <c r="A2" s="438"/>
      <c r="B2" s="438"/>
      <c r="C2" s="438"/>
    </row>
    <row r="3" spans="1:117" ht="20.100000000000001" customHeight="1">
      <c r="A3" s="33"/>
      <c r="C3" s="400" t="s">
        <v>400</v>
      </c>
    </row>
    <row r="4" spans="1:117" ht="15" customHeight="1">
      <c r="A4" s="399"/>
      <c r="B4" s="398" t="s">
        <v>518</v>
      </c>
      <c r="C4" s="398" t="s">
        <v>517</v>
      </c>
    </row>
    <row r="5" spans="1:117" ht="15" customHeight="1">
      <c r="A5" s="397"/>
      <c r="B5" s="31" t="s">
        <v>497</v>
      </c>
      <c r="C5" s="31" t="s">
        <v>497</v>
      </c>
    </row>
    <row r="6" spans="1:117" ht="15" customHeight="1">
      <c r="A6" s="397"/>
      <c r="B6" s="31" t="s">
        <v>149</v>
      </c>
      <c r="C6" s="31" t="s">
        <v>149</v>
      </c>
    </row>
    <row r="7" spans="1:117" ht="15" customHeight="1">
      <c r="A7" s="397"/>
      <c r="B7" s="396" t="s">
        <v>480</v>
      </c>
      <c r="C7" s="396" t="s">
        <v>480</v>
      </c>
    </row>
    <row r="8" spans="1:117" ht="15" customHeight="1">
      <c r="A8" s="397"/>
      <c r="B8" s="31"/>
      <c r="C8" s="31"/>
    </row>
    <row r="9" spans="1:117" s="29" customFormat="1" ht="15.95" customHeight="1">
      <c r="A9" s="30" t="s">
        <v>80</v>
      </c>
      <c r="B9" s="435">
        <v>109.17740288352555</v>
      </c>
      <c r="C9" s="436">
        <v>109.7074467419187</v>
      </c>
      <c r="D9" s="401"/>
    </row>
    <row r="10" spans="1:117" s="27" customFormat="1" ht="15.6" customHeight="1">
      <c r="A10" s="395" t="s">
        <v>79</v>
      </c>
      <c r="B10" s="435">
        <v>99.3</v>
      </c>
      <c r="C10" s="435">
        <v>102.88</v>
      </c>
      <c r="D10" s="401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</row>
    <row r="11" spans="1:117" ht="15.6" customHeight="1">
      <c r="A11" s="23" t="s">
        <v>78</v>
      </c>
      <c r="B11" s="437">
        <v>112.6</v>
      </c>
      <c r="C11" s="437">
        <v>110.07</v>
      </c>
      <c r="D11" s="401"/>
    </row>
    <row r="12" spans="1:117" ht="15.6" customHeight="1">
      <c r="A12" s="23" t="s">
        <v>77</v>
      </c>
      <c r="B12" s="437">
        <v>95.01</v>
      </c>
      <c r="C12" s="437">
        <v>99.68</v>
      </c>
      <c r="D12" s="401"/>
    </row>
    <row r="13" spans="1:117" ht="15.6" customHeight="1">
      <c r="A13" s="23" t="s">
        <v>381</v>
      </c>
      <c r="B13" s="437">
        <v>113.05</v>
      </c>
      <c r="C13" s="437">
        <v>122.5</v>
      </c>
      <c r="D13" s="401"/>
    </row>
    <row r="14" spans="1:117" s="24" customFormat="1" ht="15.6" customHeight="1">
      <c r="A14" s="23" t="s">
        <v>76</v>
      </c>
      <c r="B14" s="437">
        <v>98.99</v>
      </c>
      <c r="C14" s="437">
        <v>103.1</v>
      </c>
      <c r="D14" s="401"/>
    </row>
    <row r="15" spans="1:117" ht="15.6" customHeight="1">
      <c r="A15" s="23" t="s">
        <v>513</v>
      </c>
      <c r="B15" s="437">
        <v>109.86</v>
      </c>
      <c r="C15" s="437">
        <v>109.61</v>
      </c>
      <c r="D15" s="401"/>
    </row>
    <row r="16" spans="1:117" ht="15.6" customHeight="1">
      <c r="A16" s="394" t="s">
        <v>75</v>
      </c>
      <c r="B16" s="435">
        <v>110.93</v>
      </c>
      <c r="C16" s="435">
        <v>110.74</v>
      </c>
      <c r="D16" s="401"/>
    </row>
    <row r="17" spans="1:117" ht="15.6" customHeight="1">
      <c r="A17" s="23" t="s">
        <v>74</v>
      </c>
      <c r="B17" s="437">
        <v>107.29</v>
      </c>
      <c r="C17" s="437">
        <v>110.22</v>
      </c>
      <c r="D17" s="401"/>
    </row>
    <row r="18" spans="1:117" ht="15.6" customHeight="1">
      <c r="A18" s="23" t="s">
        <v>73</v>
      </c>
      <c r="B18" s="437">
        <v>111.13</v>
      </c>
      <c r="C18" s="437">
        <v>109.88</v>
      </c>
      <c r="D18" s="401"/>
    </row>
    <row r="19" spans="1:117" ht="15.6" customHeight="1">
      <c r="A19" s="23" t="s">
        <v>72</v>
      </c>
      <c r="B19" s="437">
        <v>102.01</v>
      </c>
      <c r="C19" s="437">
        <v>103.71</v>
      </c>
      <c r="D19" s="401"/>
    </row>
    <row r="20" spans="1:117" ht="15.6" customHeight="1">
      <c r="A20" s="23" t="s">
        <v>71</v>
      </c>
      <c r="B20" s="437">
        <v>111.07</v>
      </c>
      <c r="C20" s="437">
        <v>111.88</v>
      </c>
      <c r="D20" s="401"/>
    </row>
    <row r="21" spans="1:117" ht="15.6" customHeight="1">
      <c r="A21" s="23" t="s">
        <v>70</v>
      </c>
      <c r="B21" s="437">
        <v>107.66</v>
      </c>
      <c r="C21" s="437">
        <v>108.36</v>
      </c>
      <c r="D21" s="401"/>
    </row>
    <row r="22" spans="1:117" ht="15.6" customHeight="1">
      <c r="A22" s="23" t="s">
        <v>69</v>
      </c>
      <c r="B22" s="437">
        <v>108.28</v>
      </c>
      <c r="C22" s="437">
        <v>108.73</v>
      </c>
      <c r="D22" s="401"/>
    </row>
    <row r="23" spans="1:117" ht="15.6" customHeight="1">
      <c r="A23" s="23" t="s">
        <v>512</v>
      </c>
      <c r="B23" s="437"/>
      <c r="C23" s="437"/>
      <c r="D23" s="401"/>
    </row>
    <row r="24" spans="1:117" s="26" customFormat="1" ht="15.6" customHeight="1">
      <c r="A24" s="23" t="s">
        <v>511</v>
      </c>
      <c r="B24" s="437"/>
      <c r="C24" s="437"/>
      <c r="D24" s="40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</row>
    <row r="25" spans="1:117" ht="15.6" customHeight="1">
      <c r="A25" s="23" t="s">
        <v>510</v>
      </c>
      <c r="B25" s="437">
        <v>114</v>
      </c>
      <c r="C25" s="437">
        <v>116.04</v>
      </c>
      <c r="D25" s="401"/>
    </row>
    <row r="26" spans="1:117" ht="15.6" customHeight="1">
      <c r="A26" s="23" t="s">
        <v>68</v>
      </c>
      <c r="B26" s="437">
        <v>108.13</v>
      </c>
      <c r="C26" s="437">
        <v>109.22</v>
      </c>
      <c r="D26" s="401"/>
    </row>
    <row r="27" spans="1:117" ht="15.6" customHeight="1">
      <c r="A27" s="23" t="s">
        <v>509</v>
      </c>
      <c r="B27" s="437">
        <v>112.24</v>
      </c>
      <c r="C27" s="437">
        <v>113.58</v>
      </c>
      <c r="D27" s="401"/>
    </row>
    <row r="28" spans="1:117" ht="15.6" customHeight="1">
      <c r="A28" s="23" t="s">
        <v>380</v>
      </c>
      <c r="B28" s="437">
        <v>172.67</v>
      </c>
      <c r="C28" s="437">
        <v>166.24</v>
      </c>
      <c r="D28" s="401"/>
    </row>
    <row r="29" spans="1:117" ht="15.6" customHeight="1">
      <c r="A29" s="23" t="s">
        <v>67</v>
      </c>
      <c r="B29" s="437">
        <v>111.57</v>
      </c>
      <c r="C29" s="437">
        <v>104.54</v>
      </c>
      <c r="D29" s="401"/>
    </row>
    <row r="30" spans="1:117" ht="15.6" customHeight="1">
      <c r="A30" s="23" t="s">
        <v>66</v>
      </c>
      <c r="B30" s="437">
        <v>93.95</v>
      </c>
      <c r="C30" s="437">
        <v>105.42</v>
      </c>
      <c r="D30" s="401"/>
    </row>
    <row r="31" spans="1:117" ht="15.6" customHeight="1">
      <c r="A31" s="23" t="s">
        <v>65</v>
      </c>
      <c r="B31" s="437">
        <v>113</v>
      </c>
      <c r="C31" s="437">
        <v>116.26</v>
      </c>
      <c r="D31" s="401"/>
    </row>
    <row r="32" spans="1:117" ht="15.6" customHeight="1">
      <c r="A32" s="23" t="s">
        <v>64</v>
      </c>
      <c r="B32" s="437">
        <v>105.48</v>
      </c>
      <c r="C32" s="437">
        <v>104.45</v>
      </c>
      <c r="D32" s="401"/>
    </row>
    <row r="33" spans="1:4" s="24" customFormat="1" ht="15.6" customHeight="1">
      <c r="A33" s="23" t="s">
        <v>63</v>
      </c>
      <c r="B33" s="437">
        <v>138.24</v>
      </c>
      <c r="C33" s="437">
        <v>141.5</v>
      </c>
      <c r="D33" s="401"/>
    </row>
    <row r="34" spans="1:4" s="24" customFormat="1" ht="15.6" customHeight="1">
      <c r="A34" s="23" t="s">
        <v>508</v>
      </c>
      <c r="B34" s="437"/>
      <c r="C34" s="437"/>
      <c r="D34" s="401"/>
    </row>
    <row r="35" spans="1:4" ht="15.6" customHeight="1">
      <c r="A35" s="23" t="s">
        <v>507</v>
      </c>
      <c r="B35" s="437">
        <v>104.4</v>
      </c>
      <c r="C35" s="437">
        <v>105.11</v>
      </c>
      <c r="D35" s="401"/>
    </row>
    <row r="36" spans="1:4" ht="15.6" customHeight="1">
      <c r="A36" s="23" t="s">
        <v>506</v>
      </c>
      <c r="B36" s="437"/>
      <c r="C36" s="437"/>
      <c r="D36" s="401"/>
    </row>
    <row r="37" spans="1:4" ht="15.6" customHeight="1">
      <c r="A37" s="23" t="s">
        <v>505</v>
      </c>
      <c r="B37" s="437">
        <v>103.04</v>
      </c>
      <c r="C37" s="437">
        <v>103.9</v>
      </c>
      <c r="D37" s="401"/>
    </row>
    <row r="38" spans="1:4" ht="15.6" customHeight="1">
      <c r="A38" s="23" t="s">
        <v>62</v>
      </c>
      <c r="B38" s="437">
        <v>107.8</v>
      </c>
      <c r="C38" s="437">
        <v>114.97</v>
      </c>
      <c r="D38" s="401"/>
    </row>
    <row r="39" spans="1:4" ht="15.6" customHeight="1">
      <c r="A39" s="23" t="s">
        <v>504</v>
      </c>
      <c r="B39" s="437">
        <v>116.82</v>
      </c>
      <c r="C39" s="437">
        <v>108.48</v>
      </c>
      <c r="D39" s="401"/>
    </row>
    <row r="40" spans="1:4" ht="15.6" customHeight="1">
      <c r="A40" s="23" t="s">
        <v>61</v>
      </c>
      <c r="B40" s="437">
        <v>117.85</v>
      </c>
      <c r="C40" s="437">
        <v>107.97</v>
      </c>
      <c r="D40" s="401"/>
    </row>
    <row r="41" spans="1:4" ht="15.6" customHeight="1">
      <c r="A41" s="23" t="s">
        <v>60</v>
      </c>
      <c r="B41" s="437">
        <v>99.03</v>
      </c>
      <c r="C41" s="437">
        <v>96.54</v>
      </c>
      <c r="D41" s="401"/>
    </row>
    <row r="42" spans="1:4" ht="15.6" customHeight="1">
      <c r="A42" s="23" t="s">
        <v>59</v>
      </c>
      <c r="B42" s="437">
        <v>109.23</v>
      </c>
      <c r="C42" s="437">
        <v>116.65</v>
      </c>
      <c r="D42" s="401"/>
    </row>
    <row r="43" spans="1:4" ht="15.6" customHeight="1">
      <c r="A43" s="23" t="s">
        <v>503</v>
      </c>
      <c r="B43" s="437">
        <v>139.82</v>
      </c>
      <c r="C43" s="437">
        <v>176.88</v>
      </c>
      <c r="D43" s="401"/>
    </row>
    <row r="44" spans="1:4" ht="15.6" customHeight="1">
      <c r="A44" s="23" t="s">
        <v>502</v>
      </c>
      <c r="B44" s="437">
        <v>96.98</v>
      </c>
      <c r="C44" s="437">
        <v>121.06</v>
      </c>
      <c r="D44" s="401"/>
    </row>
    <row r="45" spans="1:4" ht="15.6" customHeight="1">
      <c r="A45" s="25" t="s">
        <v>58</v>
      </c>
      <c r="B45" s="435">
        <v>109.08</v>
      </c>
      <c r="C45" s="435">
        <v>110.36</v>
      </c>
      <c r="D45" s="401"/>
    </row>
    <row r="46" spans="1:4" ht="15.6" customHeight="1">
      <c r="A46" s="25" t="s">
        <v>501</v>
      </c>
      <c r="B46" s="435"/>
      <c r="C46" s="435"/>
      <c r="D46" s="401"/>
    </row>
    <row r="47" spans="1:4" ht="15.6" customHeight="1">
      <c r="A47" s="25" t="s">
        <v>500</v>
      </c>
      <c r="B47" s="435">
        <v>107.7</v>
      </c>
      <c r="C47" s="435">
        <v>107.07</v>
      </c>
      <c r="D47" s="401"/>
    </row>
    <row r="48" spans="1:4" ht="15.6" customHeight="1">
      <c r="A48" s="23" t="s">
        <v>56</v>
      </c>
      <c r="B48" s="437">
        <v>107.32</v>
      </c>
      <c r="C48" s="437">
        <v>108.34</v>
      </c>
      <c r="D48" s="401"/>
    </row>
    <row r="49" spans="1:4" ht="15.6" customHeight="1">
      <c r="A49" s="23" t="s">
        <v>379</v>
      </c>
      <c r="B49" s="437">
        <v>109.6</v>
      </c>
      <c r="C49" s="437">
        <v>97.54</v>
      </c>
      <c r="D49" s="401"/>
    </row>
    <row r="50" spans="1:4" ht="15.6" customHeight="1">
      <c r="A50" s="23" t="s">
        <v>499</v>
      </c>
      <c r="B50" s="437"/>
      <c r="C50" s="437"/>
      <c r="D50" s="401"/>
    </row>
    <row r="51" spans="1:4" ht="15.6" customHeight="1">
      <c r="A51" s="23" t="s">
        <v>498</v>
      </c>
      <c r="B51" s="437">
        <v>107.8</v>
      </c>
      <c r="C51" s="437">
        <v>106.9</v>
      </c>
      <c r="D51" s="401"/>
    </row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4" orientation="portrait" r:id="rId1"/>
  <headerFooter alignWithMargins="0">
    <oddFooter>&amp;C&amp;13&amp;P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1.GDP-HH</vt:lpstr>
      <vt:lpstr>2.GDP-SS</vt:lpstr>
      <vt:lpstr>1.Nong nghiep</vt:lpstr>
      <vt:lpstr>2,dx (2)</vt:lpstr>
      <vt:lpstr>3,dxdp (2)</vt:lpstr>
      <vt:lpstr>4-5.Channuoi-Lam nghiep</vt:lpstr>
      <vt:lpstr>6.Thuy san</vt:lpstr>
      <vt:lpstr>9.IIPthang</vt:lpstr>
      <vt:lpstr>10.IIPquy</vt:lpstr>
      <vt:lpstr>11.SPCNthang</vt:lpstr>
      <vt:lpstr>12.SPCNquy</vt:lpstr>
      <vt:lpstr>13.CS TT TK</vt:lpstr>
      <vt:lpstr>14.LĐCN</vt:lpstr>
      <vt:lpstr>DN1</vt:lpstr>
      <vt:lpstr>14. DN quay lai hoat dong</vt:lpstr>
      <vt:lpstr>15. DN Ngừng có thời hạn</vt:lpstr>
      <vt:lpstr>16.DN giải thể</vt:lpstr>
      <vt:lpstr>1.VĐTTXH</vt:lpstr>
      <vt:lpstr>2.VonNSNNthang</vt:lpstr>
      <vt:lpstr>3.VonNSNNquy</vt:lpstr>
      <vt:lpstr>4.DTNN</vt:lpstr>
      <vt:lpstr>Tongmuc</vt:lpstr>
      <vt:lpstr>22-23.Tongmuc</vt:lpstr>
      <vt:lpstr>XK thang</vt:lpstr>
      <vt:lpstr>xk quy</vt:lpstr>
      <vt:lpstr>NK thang</vt:lpstr>
      <vt:lpstr>Nk quy</vt:lpstr>
      <vt:lpstr>XNKdichvu</vt:lpstr>
      <vt:lpstr>CPI</vt:lpstr>
      <vt:lpstr>34.Gia SX</vt:lpstr>
      <vt:lpstr>35.Gia NVL</vt:lpstr>
      <vt:lpstr>36.Gia Van tai</vt:lpstr>
      <vt:lpstr>37.Gia XK</vt:lpstr>
      <vt:lpstr>38.Gia NK</vt:lpstr>
      <vt:lpstr>39.TygiaTM</vt:lpstr>
      <vt:lpstr>Van tai HK</vt:lpstr>
      <vt:lpstr>Van tai HK quy</vt:lpstr>
      <vt:lpstr>Van tai HH</vt:lpstr>
      <vt:lpstr>Van tai HH quy</vt:lpstr>
      <vt:lpstr>Du lich (2)</vt:lpstr>
      <vt:lpstr>Du lich quý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huyenntt</cp:lastModifiedBy>
  <cp:lastPrinted>2019-06-27T04:02:34Z</cp:lastPrinted>
  <dcterms:created xsi:type="dcterms:W3CDTF">2016-06-23T08:02:06Z</dcterms:created>
  <dcterms:modified xsi:type="dcterms:W3CDTF">2019-07-02T03:33:13Z</dcterms:modified>
</cp:coreProperties>
</file>