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730" firstSheet="4" activeTab="4"/>
  </bookViews>
  <sheets>
    <sheet name="1.GDP " sheetId="38" r:id="rId1"/>
    <sheet name="2.SXNN" sheetId="36" r:id="rId2"/>
    <sheet name="3.4.Chan nuoi, Lam nghiep" sheetId="37" r:id="rId3"/>
    <sheet name="5.Thuy san" sheetId="3" r:id="rId4"/>
    <sheet name="6.IIP" sheetId="4" r:id="rId5"/>
    <sheet name="7.SPCN" sheetId="5" r:id="rId6"/>
    <sheet name="8.CSTTTK" sheetId="6" r:id="rId7"/>
    <sheet name="9.LĐCN" sheetId="7" r:id="rId8"/>
    <sheet name="10.LĐCN_DP" sheetId="8" r:id="rId9"/>
    <sheet name="11. Chi tieu DN" sheetId="9" r:id="rId10"/>
    <sheet name="12. DN DK thanh lap" sheetId="10" r:id="rId11"/>
    <sheet name="13. DN quay lai hoat dong" sheetId="11" r:id="rId12"/>
    <sheet name="14. DN Ngừng có thời hạn" sheetId="12" r:id="rId13"/>
    <sheet name="15. DN giải thể" sheetId="13" r:id="rId14"/>
    <sheet name="16.VDT TXH" sheetId="14" r:id="rId15"/>
    <sheet name="17.VDT tu NSNN" sheetId="21" r:id="rId16"/>
    <sheet name="18.FDI" sheetId="33" r:id="rId17"/>
    <sheet name="19. Tongmuc" sheetId="17" r:id="rId18"/>
    <sheet name="20. XK hh" sheetId="39" r:id="rId19"/>
    <sheet name="21. NK hh" sheetId="40" r:id="rId20"/>
    <sheet name="22. XNK Dịch vụ" sheetId="42" r:id="rId21"/>
    <sheet name="23.CPI" sheetId="34" r:id="rId22"/>
    <sheet name="24.Gia SX" sheetId="25" r:id="rId23"/>
    <sheet name="25.Gia NVL" sheetId="26" r:id="rId24"/>
    <sheet name="26.Gia Van tai" sheetId="27" r:id="rId25"/>
    <sheet name="27.Gia XK" sheetId="28" r:id="rId26"/>
    <sheet name="28.Gia NK" sheetId="29" r:id="rId27"/>
    <sheet name="29.TygiaTM" sheetId="30" r:id="rId28"/>
    <sheet name="30.VT HK" sheetId="18" r:id="rId29"/>
    <sheet name="31. VT HH" sheetId="19" r:id="rId30"/>
    <sheet name="32. Khach QT" sheetId="20" r:id="rId31"/>
    <sheet name="33.34.LĐ, That nghiep " sheetId="31" r:id="rId32"/>
    <sheet name="35. LĐPCT" sheetId="32" r:id="rId33"/>
    <sheet name="36.XHMT" sheetId="35" r:id="rId34"/>
  </sheets>
  <externalReferences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\0" localSheetId="0">'[1]PNT-QUOT-#3'!#REF!</definedName>
    <definedName name="\0" localSheetId="8">'[2]PNT-QUOT-#3'!#REF!</definedName>
    <definedName name="\0" localSheetId="10">'[2]PNT-QUOT-#3'!#REF!</definedName>
    <definedName name="\0" localSheetId="11">'[2]PNT-QUOT-#3'!#REF!</definedName>
    <definedName name="\0" localSheetId="12">'[2]PNT-QUOT-#3'!#REF!</definedName>
    <definedName name="\0" localSheetId="13">'[2]PNT-QUOT-#3'!#REF!</definedName>
    <definedName name="\0" localSheetId="17">'[2]PNT-QUOT-#3'!#REF!</definedName>
    <definedName name="\0" localSheetId="1">'[1]PNT-QUOT-#3'!#REF!</definedName>
    <definedName name="\0" localSheetId="20">'[1]PNT-QUOT-#3'!#REF!</definedName>
    <definedName name="\0" localSheetId="21">'[1]PNT-QUOT-#3'!#REF!</definedName>
    <definedName name="\0" localSheetId="23">'[1]PNT-QUOT-#3'!#REF!</definedName>
    <definedName name="\0" localSheetId="24">'[3]PNT-QUOT-#3'!#REF!</definedName>
    <definedName name="\0" localSheetId="2">'[1]PNT-QUOT-#3'!#REF!</definedName>
    <definedName name="\0" localSheetId="28">'[2]PNT-QUOT-#3'!#REF!</definedName>
    <definedName name="\0">'[1]PNT-QUOT-#3'!#REF!</definedName>
    <definedName name="\z" localSheetId="0">'[1]COAT&amp;WRAP-QIOT-#3'!#REF!</definedName>
    <definedName name="\z" localSheetId="8">'[2]COAT&amp;WRAP-QIOT-#3'!#REF!</definedName>
    <definedName name="\z" localSheetId="10">'[2]COAT&amp;WRAP-QIOT-#3'!#REF!</definedName>
    <definedName name="\z" localSheetId="11">'[2]COAT&amp;WRAP-QIOT-#3'!#REF!</definedName>
    <definedName name="\z" localSheetId="12">'[2]COAT&amp;WRAP-QIOT-#3'!#REF!</definedName>
    <definedName name="\z" localSheetId="13">'[2]COAT&amp;WRAP-QIOT-#3'!#REF!</definedName>
    <definedName name="\z" localSheetId="17">'[2]COAT&amp;WRAP-QIOT-#3'!#REF!</definedName>
    <definedName name="\z" localSheetId="1">'[1]COAT&amp;WRAP-QIOT-#3'!#REF!</definedName>
    <definedName name="\z" localSheetId="20">'[1]COAT&amp;WRAP-QIOT-#3'!#REF!</definedName>
    <definedName name="\z" localSheetId="21">'[1]COAT&amp;WRAP-QIOT-#3'!#REF!</definedName>
    <definedName name="\z" localSheetId="24">'[3]COAT&amp;WRAP-QIOT-#3'!#REF!</definedName>
    <definedName name="\z" localSheetId="2">'[1]COAT&amp;WRAP-QIOT-#3'!#REF!</definedName>
    <definedName name="\z" localSheetId="28">'[2]COAT&amp;WRAP-QIOT-#3'!#REF!</definedName>
    <definedName name="\z">'[1]COAT&amp;WRAP-QIOT-#3'!#REF!</definedName>
    <definedName name="_________h1" localSheetId="0" hidden="1">{"'TDTGT (theo Dphuong)'!$A$4:$F$75"}</definedName>
    <definedName name="_________h1" localSheetId="8" hidden="1">{"'TDTGT (theo Dphuong)'!$A$4:$F$75"}</definedName>
    <definedName name="_________h1" localSheetId="10" hidden="1">{"'TDTGT (theo Dphuong)'!$A$4:$F$75"}</definedName>
    <definedName name="_________h1" localSheetId="13" hidden="1">{"'TDTGT (theo Dphuong)'!$A$4:$F$75"}</definedName>
    <definedName name="_________h1" localSheetId="17" hidden="1">{"'TDTGT (theo Dphuong)'!$A$4:$F$75"}</definedName>
    <definedName name="_________h1" localSheetId="1" hidden="1">{"'TDTGT (theo Dphuong)'!$A$4:$F$75"}</definedName>
    <definedName name="_________h1" localSheetId="20" hidden="1">{"'TDTGT (theo Dphuong)'!$A$4:$F$75"}</definedName>
    <definedName name="_________h1" localSheetId="21" hidden="1">{"'TDTGT (theo Dphuong)'!$A$4:$F$75"}</definedName>
    <definedName name="_________h1" localSheetId="23" hidden="1">{"'TDTGT (theo Dphuong)'!$A$4:$F$75"}</definedName>
    <definedName name="_________h1" localSheetId="24" hidden="1">{"'TDTGT (theo Dphuong)'!$A$4:$F$75"}</definedName>
    <definedName name="_________h1" localSheetId="25" hidden="1">{"'TDTGT (theo Dphuong)'!$A$4:$F$75"}</definedName>
    <definedName name="_________h1" localSheetId="26" hidden="1">{"'TDTGT (theo Dphuong)'!$A$4:$F$75"}</definedName>
    <definedName name="_________h1" localSheetId="27" hidden="1">{"'TDTGT (theo Dphuong)'!$A$4:$F$75"}</definedName>
    <definedName name="_________h1" localSheetId="2" hidden="1">{"'TDTGT (theo Dphuong)'!$A$4:$F$75"}</definedName>
    <definedName name="_________h1" localSheetId="3" hidden="1">{"'TDTGT (theo Dphuong)'!$A$4:$F$75"}</definedName>
    <definedName name="_________h1" localSheetId="5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8" hidden="1">{"'TDTGT (theo Dphuong)'!$A$4:$F$75"}</definedName>
    <definedName name="________h1" localSheetId="10" hidden="1">{"'TDTGT (theo Dphuong)'!$A$4:$F$75"}</definedName>
    <definedName name="________h1" localSheetId="13" hidden="1">{"'TDTGT (theo Dphuong)'!$A$4:$F$75"}</definedName>
    <definedName name="________h1" localSheetId="17" hidden="1">{"'TDTGT (theo Dphuong)'!$A$4:$F$75"}</definedName>
    <definedName name="________h1" localSheetId="1" hidden="1">{"'TDTGT (theo Dphuong)'!$A$4:$F$75"}</definedName>
    <definedName name="________h1" localSheetId="20" hidden="1">{"'TDTGT (theo Dphuong)'!$A$4:$F$75"}</definedName>
    <definedName name="________h1" localSheetId="21" hidden="1">{"'TDTGT (theo Dphuong)'!$A$4:$F$75"}</definedName>
    <definedName name="________h1" localSheetId="23" hidden="1">{"'TDTGT (theo Dphuong)'!$A$4:$F$75"}</definedName>
    <definedName name="________h1" localSheetId="24" hidden="1">{"'TDTGT (theo Dphuong)'!$A$4:$F$75"}</definedName>
    <definedName name="________h1" localSheetId="25" hidden="1">{"'TDTGT (theo Dphuong)'!$A$4:$F$75"}</definedName>
    <definedName name="________h1" localSheetId="26" hidden="1">{"'TDTGT (theo Dphuong)'!$A$4:$F$75"}</definedName>
    <definedName name="________h1" localSheetId="27" hidden="1">{"'TDTGT (theo Dphuong)'!$A$4:$F$75"}</definedName>
    <definedName name="________h1" localSheetId="2" hidden="1">{"'TDTGT (theo Dphuong)'!$A$4:$F$75"}</definedName>
    <definedName name="________h1" localSheetId="3" hidden="1">{"'TDTGT (theo Dphuong)'!$A$4:$F$75"}</definedName>
    <definedName name="________h1" localSheetId="5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8" hidden="1">{"'TDTGT (theo Dphuong)'!$A$4:$F$75"}</definedName>
    <definedName name="_______h1" localSheetId="10" hidden="1">{"'TDTGT (theo Dphuong)'!$A$4:$F$75"}</definedName>
    <definedName name="_______h1" localSheetId="13" hidden="1">{"'TDTGT (theo Dphuong)'!$A$4:$F$75"}</definedName>
    <definedName name="_______h1" localSheetId="17" hidden="1">{"'TDTGT (theo Dphuong)'!$A$4:$F$75"}</definedName>
    <definedName name="_______h1" localSheetId="1" hidden="1">{"'TDTGT (theo Dphuong)'!$A$4:$F$75"}</definedName>
    <definedName name="_______h1" localSheetId="20" hidden="1">{"'TDTGT (theo Dphuong)'!$A$4:$F$75"}</definedName>
    <definedName name="_______h1" localSheetId="21" hidden="1">{"'TDTGT (theo Dphuong)'!$A$4:$F$75"}</definedName>
    <definedName name="_______h1" localSheetId="23" hidden="1">{"'TDTGT (theo Dphuong)'!$A$4:$F$75"}</definedName>
    <definedName name="_______h1" localSheetId="24" hidden="1">{"'TDTGT (theo Dphuong)'!$A$4:$F$75"}</definedName>
    <definedName name="_______h1" localSheetId="25" hidden="1">{"'TDTGT (theo Dphuong)'!$A$4:$F$75"}</definedName>
    <definedName name="_______h1" localSheetId="26" hidden="1">{"'TDTGT (theo Dphuong)'!$A$4:$F$75"}</definedName>
    <definedName name="_______h1" localSheetId="27" hidden="1">{"'TDTGT (theo Dphuong)'!$A$4:$F$75"}</definedName>
    <definedName name="_______h1" localSheetId="2" hidden="1">{"'TDTGT (theo Dphuong)'!$A$4:$F$75"}</definedName>
    <definedName name="_______h1" localSheetId="3" hidden="1">{"'TDTGT (theo Dphuong)'!$A$4:$F$75"}</definedName>
    <definedName name="_______h1" localSheetId="5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8" hidden="1">{#N/A,#N/A,FALSE,"Chung"}</definedName>
    <definedName name="______B5" localSheetId="10" hidden="1">{#N/A,#N/A,FALSE,"Chung"}</definedName>
    <definedName name="______B5" localSheetId="13" hidden="1">{#N/A,#N/A,FALSE,"Chung"}</definedName>
    <definedName name="______B5" localSheetId="17" hidden="1">{#N/A,#N/A,FALSE,"Chung"}</definedName>
    <definedName name="______B5" localSheetId="1" hidden="1">{#N/A,#N/A,FALSE,"Chung"}</definedName>
    <definedName name="______B5" localSheetId="20" hidden="1">{#N/A,#N/A,FALSE,"Chung"}</definedName>
    <definedName name="______B5" localSheetId="21" hidden="1">{#N/A,#N/A,FALSE,"Chung"}</definedName>
    <definedName name="______B5" localSheetId="23" hidden="1">{#N/A,#N/A,FALSE,"Chung"}</definedName>
    <definedName name="______B5" localSheetId="24" hidden="1">{#N/A,#N/A,FALSE,"Chung"}</definedName>
    <definedName name="______B5" localSheetId="25" hidden="1">{#N/A,#N/A,FALSE,"Chung"}</definedName>
    <definedName name="______B5" localSheetId="26" hidden="1">{#N/A,#N/A,FALSE,"Chung"}</definedName>
    <definedName name="______B5" localSheetId="27" hidden="1">{#N/A,#N/A,FALSE,"Chung"}</definedName>
    <definedName name="______B5" localSheetId="2" hidden="1">{#N/A,#N/A,FALSE,"Chung"}</definedName>
    <definedName name="______B5" localSheetId="3" hidden="1">{#N/A,#N/A,FALSE,"Chung"}</definedName>
    <definedName name="______B5" localSheetId="5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8" hidden="1">{"'TDTGT (theo Dphuong)'!$A$4:$F$75"}</definedName>
    <definedName name="______h1" localSheetId="10" hidden="1">{"'TDTGT (theo Dphuong)'!$A$4:$F$75"}</definedName>
    <definedName name="______h1" localSheetId="13" hidden="1">{"'TDTGT (theo Dphuong)'!$A$4:$F$75"}</definedName>
    <definedName name="______h1" localSheetId="17" hidden="1">{"'TDTGT (theo Dphuong)'!$A$4:$F$75"}</definedName>
    <definedName name="______h1" localSheetId="1" hidden="1">{"'TDTGT (theo Dphuong)'!$A$4:$F$75"}</definedName>
    <definedName name="______h1" localSheetId="20" hidden="1">{"'TDTGT (theo Dphuong)'!$A$4:$F$75"}</definedName>
    <definedName name="______h1" localSheetId="21" hidden="1">{"'TDTGT (theo Dphuong)'!$A$4:$F$75"}</definedName>
    <definedName name="______h1" localSheetId="23" hidden="1">{"'TDTGT (theo Dphuong)'!$A$4:$F$75"}</definedName>
    <definedName name="______h1" localSheetId="24" hidden="1">{"'TDTGT (theo Dphuong)'!$A$4:$F$75"}</definedName>
    <definedName name="______h1" localSheetId="25" hidden="1">{"'TDTGT (theo Dphuong)'!$A$4:$F$75"}</definedName>
    <definedName name="______h1" localSheetId="26" hidden="1">{"'TDTGT (theo Dphuong)'!$A$4:$F$75"}</definedName>
    <definedName name="______h1" localSheetId="27" hidden="1">{"'TDTGT (theo Dphuong)'!$A$4:$F$75"}</definedName>
    <definedName name="______h1" localSheetId="2" hidden="1">{"'TDTGT (theo Dphuong)'!$A$4:$F$75"}</definedName>
    <definedName name="______h1" localSheetId="3" hidden="1">{"'TDTGT (theo Dphuong)'!$A$4:$F$75"}</definedName>
    <definedName name="______h1" localSheetId="5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8" hidden="1">{"'TDTGT (theo Dphuong)'!$A$4:$F$75"}</definedName>
    <definedName name="______h2" localSheetId="10" hidden="1">{"'TDTGT (theo Dphuong)'!$A$4:$F$75"}</definedName>
    <definedName name="______h2" localSheetId="13" hidden="1">{"'TDTGT (theo Dphuong)'!$A$4:$F$75"}</definedName>
    <definedName name="______h2" localSheetId="17" hidden="1">{"'TDTGT (theo Dphuong)'!$A$4:$F$75"}</definedName>
    <definedName name="______h2" localSheetId="1" hidden="1">{"'TDTGT (theo Dphuong)'!$A$4:$F$75"}</definedName>
    <definedName name="______h2" localSheetId="20" hidden="1">{"'TDTGT (theo Dphuong)'!$A$4:$F$75"}</definedName>
    <definedName name="______h2" localSheetId="21" hidden="1">{"'TDTGT (theo Dphuong)'!$A$4:$F$75"}</definedName>
    <definedName name="______h2" localSheetId="23" hidden="1">{"'TDTGT (theo Dphuong)'!$A$4:$F$75"}</definedName>
    <definedName name="______h2" localSheetId="24" hidden="1">{"'TDTGT (theo Dphuong)'!$A$4:$F$75"}</definedName>
    <definedName name="______h2" localSheetId="25" hidden="1">{"'TDTGT (theo Dphuong)'!$A$4:$F$75"}</definedName>
    <definedName name="______h2" localSheetId="26" hidden="1">{"'TDTGT (theo Dphuong)'!$A$4:$F$75"}</definedName>
    <definedName name="______h2" localSheetId="27" hidden="1">{"'TDTGT (theo Dphuong)'!$A$4:$F$75"}</definedName>
    <definedName name="______h2" localSheetId="2" hidden="1">{"'TDTGT (theo Dphuong)'!$A$4:$F$75"}</definedName>
    <definedName name="______h2" localSheetId="3" hidden="1">{"'TDTGT (theo Dphuong)'!$A$4:$F$75"}</definedName>
    <definedName name="______h2" localSheetId="5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8" hidden="1">{#N/A,#N/A,FALSE,"Chung"}</definedName>
    <definedName name="_____B5" localSheetId="10" hidden="1">{#N/A,#N/A,FALSE,"Chung"}</definedName>
    <definedName name="_____B5" localSheetId="13" hidden="1">{#N/A,#N/A,FALSE,"Chung"}</definedName>
    <definedName name="_____B5" localSheetId="17" hidden="1">{#N/A,#N/A,FALSE,"Chung"}</definedName>
    <definedName name="_____B5" localSheetId="1" hidden="1">{#N/A,#N/A,FALSE,"Chung"}</definedName>
    <definedName name="_____B5" localSheetId="20" hidden="1">{#N/A,#N/A,FALSE,"Chung"}</definedName>
    <definedName name="_____B5" localSheetId="21" hidden="1">{#N/A,#N/A,FALSE,"Chung"}</definedName>
    <definedName name="_____B5" localSheetId="23" hidden="1">{#N/A,#N/A,FALSE,"Chung"}</definedName>
    <definedName name="_____B5" localSheetId="24" hidden="1">{#N/A,#N/A,FALSE,"Chung"}</definedName>
    <definedName name="_____B5" localSheetId="25" hidden="1">{#N/A,#N/A,FALSE,"Chung"}</definedName>
    <definedName name="_____B5" localSheetId="26" hidden="1">{#N/A,#N/A,FALSE,"Chung"}</definedName>
    <definedName name="_____B5" localSheetId="27" hidden="1">{#N/A,#N/A,FALSE,"Chung"}</definedName>
    <definedName name="_____B5" localSheetId="2" hidden="1">{#N/A,#N/A,FALSE,"Chung"}</definedName>
    <definedName name="_____B5" localSheetId="3" hidden="1">{#N/A,#N/A,FALSE,"Chung"}</definedName>
    <definedName name="_____B5" localSheetId="5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8" hidden="1">{"'TDTGT (theo Dphuong)'!$A$4:$F$75"}</definedName>
    <definedName name="_____h1" localSheetId="10" hidden="1">{"'TDTGT (theo Dphuong)'!$A$4:$F$75"}</definedName>
    <definedName name="_____h1" localSheetId="13" hidden="1">{"'TDTGT (theo Dphuong)'!$A$4:$F$75"}</definedName>
    <definedName name="_____h1" localSheetId="17" hidden="1">{"'TDTGT (theo Dphuong)'!$A$4:$F$75"}</definedName>
    <definedName name="_____h1" localSheetId="1" hidden="1">{"'TDTGT (theo Dphuong)'!$A$4:$F$75"}</definedName>
    <definedName name="_____h1" localSheetId="20" hidden="1">{"'TDTGT (theo Dphuong)'!$A$4:$F$75"}</definedName>
    <definedName name="_____h1" localSheetId="21" hidden="1">{"'TDTGT (theo Dphuong)'!$A$4:$F$75"}</definedName>
    <definedName name="_____h1" localSheetId="23" hidden="1">{"'TDTGT (theo Dphuong)'!$A$4:$F$75"}</definedName>
    <definedName name="_____h1" localSheetId="24" hidden="1">{"'TDTGT (theo Dphuong)'!$A$4:$F$75"}</definedName>
    <definedName name="_____h1" localSheetId="25" hidden="1">{"'TDTGT (theo Dphuong)'!$A$4:$F$75"}</definedName>
    <definedName name="_____h1" localSheetId="26" hidden="1">{"'TDTGT (theo Dphuong)'!$A$4:$F$75"}</definedName>
    <definedName name="_____h1" localSheetId="27" hidden="1">{"'TDTGT (theo Dphuong)'!$A$4:$F$75"}</definedName>
    <definedName name="_____h1" localSheetId="2" hidden="1">{"'TDTGT (theo Dphuong)'!$A$4:$F$75"}</definedName>
    <definedName name="_____h1" localSheetId="3" hidden="1">{"'TDTGT (theo Dphuong)'!$A$4:$F$75"}</definedName>
    <definedName name="_____h1" localSheetId="5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8" hidden="1">{"'TDTGT (theo Dphuong)'!$A$4:$F$75"}</definedName>
    <definedName name="_____h2" localSheetId="10" hidden="1">{"'TDTGT (theo Dphuong)'!$A$4:$F$75"}</definedName>
    <definedName name="_____h2" localSheetId="13" hidden="1">{"'TDTGT (theo Dphuong)'!$A$4:$F$75"}</definedName>
    <definedName name="_____h2" localSheetId="17" hidden="1">{"'TDTGT (theo Dphuong)'!$A$4:$F$75"}</definedName>
    <definedName name="_____h2" localSheetId="1" hidden="1">{"'TDTGT (theo Dphuong)'!$A$4:$F$75"}</definedName>
    <definedName name="_____h2" localSheetId="20" hidden="1">{"'TDTGT (theo Dphuong)'!$A$4:$F$75"}</definedName>
    <definedName name="_____h2" localSheetId="21" hidden="1">{"'TDTGT (theo Dphuong)'!$A$4:$F$75"}</definedName>
    <definedName name="_____h2" localSheetId="23" hidden="1">{"'TDTGT (theo Dphuong)'!$A$4:$F$75"}</definedName>
    <definedName name="_____h2" localSheetId="24" hidden="1">{"'TDTGT (theo Dphuong)'!$A$4:$F$75"}</definedName>
    <definedName name="_____h2" localSheetId="25" hidden="1">{"'TDTGT (theo Dphuong)'!$A$4:$F$75"}</definedName>
    <definedName name="_____h2" localSheetId="26" hidden="1">{"'TDTGT (theo Dphuong)'!$A$4:$F$75"}</definedName>
    <definedName name="_____h2" localSheetId="27" hidden="1">{"'TDTGT (theo Dphuong)'!$A$4:$F$75"}</definedName>
    <definedName name="_____h2" localSheetId="2" hidden="1">{"'TDTGT (theo Dphuong)'!$A$4:$F$75"}</definedName>
    <definedName name="_____h2" localSheetId="3" hidden="1">{"'TDTGT (theo Dphuong)'!$A$4:$F$75"}</definedName>
    <definedName name="_____h2" localSheetId="5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8" hidden="1">{#N/A,#N/A,FALSE,"Chung"}</definedName>
    <definedName name="____B5" localSheetId="10" hidden="1">{#N/A,#N/A,FALSE,"Chung"}</definedName>
    <definedName name="____B5" localSheetId="13" hidden="1">{#N/A,#N/A,FALSE,"Chung"}</definedName>
    <definedName name="____B5" localSheetId="17" hidden="1">{#N/A,#N/A,FALSE,"Chung"}</definedName>
    <definedName name="____B5" localSheetId="1" hidden="1">{#N/A,#N/A,FALSE,"Chung"}</definedName>
    <definedName name="____B5" localSheetId="20" hidden="1">{#N/A,#N/A,FALSE,"Chung"}</definedName>
    <definedName name="____B5" localSheetId="21" hidden="1">{#N/A,#N/A,FALSE,"Chung"}</definedName>
    <definedName name="____B5" localSheetId="23" hidden="1">{#N/A,#N/A,FALSE,"Chung"}</definedName>
    <definedName name="____B5" localSheetId="24" hidden="1">{#N/A,#N/A,FALSE,"Chung"}</definedName>
    <definedName name="____B5" localSheetId="25" hidden="1">{#N/A,#N/A,FALSE,"Chung"}</definedName>
    <definedName name="____B5" localSheetId="26" hidden="1">{#N/A,#N/A,FALSE,"Chung"}</definedName>
    <definedName name="____B5" localSheetId="27" hidden="1">{#N/A,#N/A,FALSE,"Chung"}</definedName>
    <definedName name="____B5" localSheetId="2" hidden="1">{#N/A,#N/A,FALSE,"Chung"}</definedName>
    <definedName name="____B5" localSheetId="3" hidden="1">{#N/A,#N/A,FALSE,"Chung"}</definedName>
    <definedName name="____B5" localSheetId="5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8" hidden="1">{"'TDTGT (theo Dphuong)'!$A$4:$F$75"}</definedName>
    <definedName name="____h1" localSheetId="10" hidden="1">{"'TDTGT (theo Dphuong)'!$A$4:$F$75"}</definedName>
    <definedName name="____h1" localSheetId="13" hidden="1">{"'TDTGT (theo Dphuong)'!$A$4:$F$75"}</definedName>
    <definedName name="____h1" localSheetId="17" hidden="1">{"'TDTGT (theo Dphuong)'!$A$4:$F$75"}</definedName>
    <definedName name="____h1" localSheetId="1" hidden="1">{"'TDTGT (theo Dphuong)'!$A$4:$F$75"}</definedName>
    <definedName name="____h1" localSheetId="20" hidden="1">{"'TDTGT (theo Dphuong)'!$A$4:$F$75"}</definedName>
    <definedName name="____h1" localSheetId="21" hidden="1">{"'TDTGT (theo Dphuong)'!$A$4:$F$75"}</definedName>
    <definedName name="____h1" localSheetId="23" hidden="1">{"'TDTGT (theo Dphuong)'!$A$4:$F$75"}</definedName>
    <definedName name="____h1" localSheetId="24" hidden="1">{"'TDTGT (theo Dphuong)'!$A$4:$F$75"}</definedName>
    <definedName name="____h1" localSheetId="25" hidden="1">{"'TDTGT (theo Dphuong)'!$A$4:$F$75"}</definedName>
    <definedName name="____h1" localSheetId="26" hidden="1">{"'TDTGT (theo Dphuong)'!$A$4:$F$75"}</definedName>
    <definedName name="____h1" localSheetId="27" hidden="1">{"'TDTGT (theo Dphuong)'!$A$4:$F$75"}</definedName>
    <definedName name="____h1" localSheetId="2" hidden="1">{"'TDTGT (theo Dphuong)'!$A$4:$F$75"}</definedName>
    <definedName name="____h1" localSheetId="3" hidden="1">{"'TDTGT (theo Dphuong)'!$A$4:$F$75"}</definedName>
    <definedName name="____h1" localSheetId="5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8" hidden="1">{"'TDTGT (theo Dphuong)'!$A$4:$F$75"}</definedName>
    <definedName name="____h2" localSheetId="10" hidden="1">{"'TDTGT (theo Dphuong)'!$A$4:$F$75"}</definedName>
    <definedName name="____h2" localSheetId="13" hidden="1">{"'TDTGT (theo Dphuong)'!$A$4:$F$75"}</definedName>
    <definedName name="____h2" localSheetId="17" hidden="1">{"'TDTGT (theo Dphuong)'!$A$4:$F$75"}</definedName>
    <definedName name="____h2" localSheetId="1" hidden="1">{"'TDTGT (theo Dphuong)'!$A$4:$F$75"}</definedName>
    <definedName name="____h2" localSheetId="20" hidden="1">{"'TDTGT (theo Dphuong)'!$A$4:$F$75"}</definedName>
    <definedName name="____h2" localSheetId="21" hidden="1">{"'TDTGT (theo Dphuong)'!$A$4:$F$75"}</definedName>
    <definedName name="____h2" localSheetId="23" hidden="1">{"'TDTGT (theo Dphuong)'!$A$4:$F$75"}</definedName>
    <definedName name="____h2" localSheetId="24" hidden="1">{"'TDTGT (theo Dphuong)'!$A$4:$F$75"}</definedName>
    <definedName name="____h2" localSheetId="25" hidden="1">{"'TDTGT (theo Dphuong)'!$A$4:$F$75"}</definedName>
    <definedName name="____h2" localSheetId="26" hidden="1">{"'TDTGT (theo Dphuong)'!$A$4:$F$75"}</definedName>
    <definedName name="____h2" localSheetId="27" hidden="1">{"'TDTGT (theo Dphuong)'!$A$4:$F$75"}</definedName>
    <definedName name="____h2" localSheetId="2" hidden="1">{"'TDTGT (theo Dphuong)'!$A$4:$F$75"}</definedName>
    <definedName name="____h2" localSheetId="3" hidden="1">{"'TDTGT (theo Dphuong)'!$A$4:$F$75"}</definedName>
    <definedName name="____h2" localSheetId="5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8" hidden="1">{#N/A,#N/A,FALSE,"Chung"}</definedName>
    <definedName name="___B5" localSheetId="10" hidden="1">{#N/A,#N/A,FALSE,"Chung"}</definedName>
    <definedName name="___B5" localSheetId="13" hidden="1">{#N/A,#N/A,FALSE,"Chung"}</definedName>
    <definedName name="___B5" localSheetId="17" hidden="1">{#N/A,#N/A,FALSE,"Chung"}</definedName>
    <definedName name="___B5" localSheetId="1" hidden="1">{#N/A,#N/A,FALSE,"Chung"}</definedName>
    <definedName name="___B5" localSheetId="20" hidden="1">{#N/A,#N/A,FALSE,"Chung"}</definedName>
    <definedName name="___B5" localSheetId="21" hidden="1">{#N/A,#N/A,FALSE,"Chung"}</definedName>
    <definedName name="___B5" localSheetId="23" hidden="1">{#N/A,#N/A,FALSE,"Chung"}</definedName>
    <definedName name="___B5" localSheetId="24" hidden="1">{#N/A,#N/A,FALSE,"Chung"}</definedName>
    <definedName name="___B5" localSheetId="25" hidden="1">{#N/A,#N/A,FALSE,"Chung"}</definedName>
    <definedName name="___B5" localSheetId="26" hidden="1">{#N/A,#N/A,FALSE,"Chung"}</definedName>
    <definedName name="___B5" localSheetId="27" hidden="1">{#N/A,#N/A,FALSE,"Chung"}</definedName>
    <definedName name="___B5" localSheetId="2" hidden="1">{#N/A,#N/A,FALSE,"Chung"}</definedName>
    <definedName name="___B5" localSheetId="3" hidden="1">{#N/A,#N/A,FALSE,"Chung"}</definedName>
    <definedName name="___B5" localSheetId="5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8" hidden="1">{"'TDTGT (theo Dphuong)'!$A$4:$F$75"}</definedName>
    <definedName name="___h1" localSheetId="10" hidden="1">{"'TDTGT (theo Dphuong)'!$A$4:$F$75"}</definedName>
    <definedName name="___h1" localSheetId="13" hidden="1">{"'TDTGT (theo Dphuong)'!$A$4:$F$75"}</definedName>
    <definedName name="___h1" localSheetId="17" hidden="1">{"'TDTGT (theo Dphuong)'!$A$4:$F$75"}</definedName>
    <definedName name="___h1" localSheetId="1" hidden="1">{"'TDTGT (theo Dphuong)'!$A$4:$F$75"}</definedName>
    <definedName name="___h1" localSheetId="20" hidden="1">{"'TDTGT (theo Dphuong)'!$A$4:$F$75"}</definedName>
    <definedName name="___h1" localSheetId="21" hidden="1">{"'TDTGT (theo Dphuong)'!$A$4:$F$75"}</definedName>
    <definedName name="___h1" localSheetId="23" hidden="1">{"'TDTGT (theo Dphuong)'!$A$4:$F$75"}</definedName>
    <definedName name="___h1" localSheetId="24" hidden="1">{"'TDTGT (theo Dphuong)'!$A$4:$F$75"}</definedName>
    <definedName name="___h1" localSheetId="25" hidden="1">{"'TDTGT (theo Dphuong)'!$A$4:$F$75"}</definedName>
    <definedName name="___h1" localSheetId="26" hidden="1">{"'TDTGT (theo Dphuong)'!$A$4:$F$75"}</definedName>
    <definedName name="___h1" localSheetId="27" hidden="1">{"'TDTGT (theo Dphuong)'!$A$4:$F$75"}</definedName>
    <definedName name="___h1" localSheetId="2" hidden="1">{"'TDTGT (theo Dphuong)'!$A$4:$F$75"}</definedName>
    <definedName name="___h1" localSheetId="3" hidden="1">{"'TDTGT (theo Dphuong)'!$A$4:$F$75"}</definedName>
    <definedName name="___h1" localSheetId="5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8" hidden="1">{"'TDTGT (theo Dphuong)'!$A$4:$F$75"}</definedName>
    <definedName name="___h2" localSheetId="10" hidden="1">{"'TDTGT (theo Dphuong)'!$A$4:$F$75"}</definedName>
    <definedName name="___h2" localSheetId="13" hidden="1">{"'TDTGT (theo Dphuong)'!$A$4:$F$75"}</definedName>
    <definedName name="___h2" localSheetId="17" hidden="1">{"'TDTGT (theo Dphuong)'!$A$4:$F$75"}</definedName>
    <definedName name="___h2" localSheetId="1" hidden="1">{"'TDTGT (theo Dphuong)'!$A$4:$F$75"}</definedName>
    <definedName name="___h2" localSheetId="20" hidden="1">{"'TDTGT (theo Dphuong)'!$A$4:$F$75"}</definedName>
    <definedName name="___h2" localSheetId="21" hidden="1">{"'TDTGT (theo Dphuong)'!$A$4:$F$75"}</definedName>
    <definedName name="___h2" localSheetId="23" hidden="1">{"'TDTGT (theo Dphuong)'!$A$4:$F$75"}</definedName>
    <definedName name="___h2" localSheetId="24" hidden="1">{"'TDTGT (theo Dphuong)'!$A$4:$F$75"}</definedName>
    <definedName name="___h2" localSheetId="25" hidden="1">{"'TDTGT (theo Dphuong)'!$A$4:$F$75"}</definedName>
    <definedName name="___h2" localSheetId="26" hidden="1">{"'TDTGT (theo Dphuong)'!$A$4:$F$75"}</definedName>
    <definedName name="___h2" localSheetId="27" hidden="1">{"'TDTGT (theo Dphuong)'!$A$4:$F$75"}</definedName>
    <definedName name="___h2" localSheetId="2" hidden="1">{"'TDTGT (theo Dphuong)'!$A$4:$F$75"}</definedName>
    <definedName name="___h2" localSheetId="3" hidden="1">{"'TDTGT (theo Dphuong)'!$A$4:$F$75"}</definedName>
    <definedName name="___h2" localSheetId="5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8" hidden="1">{#N/A,#N/A,FALSE,"Chung"}</definedName>
    <definedName name="__B5" localSheetId="10" hidden="1">{#N/A,#N/A,FALSE,"Chung"}</definedName>
    <definedName name="__B5" localSheetId="13" hidden="1">{#N/A,#N/A,FALSE,"Chung"}</definedName>
    <definedName name="__B5" localSheetId="17" hidden="1">{#N/A,#N/A,FALSE,"Chung"}</definedName>
    <definedName name="__B5" localSheetId="1" hidden="1">{#N/A,#N/A,FALSE,"Chung"}</definedName>
    <definedName name="__B5" localSheetId="20" hidden="1">{#N/A,#N/A,FALSE,"Chung"}</definedName>
    <definedName name="__B5" localSheetId="21" hidden="1">{#N/A,#N/A,FALSE,"Chung"}</definedName>
    <definedName name="__B5" localSheetId="23" hidden="1">{#N/A,#N/A,FALSE,"Chung"}</definedName>
    <definedName name="__B5" localSheetId="24" hidden="1">{#N/A,#N/A,FALSE,"Chung"}</definedName>
    <definedName name="__B5" localSheetId="25" hidden="1">{#N/A,#N/A,FALSE,"Chung"}</definedName>
    <definedName name="__B5" localSheetId="26" hidden="1">{#N/A,#N/A,FALSE,"Chung"}</definedName>
    <definedName name="__B5" localSheetId="27" hidden="1">{#N/A,#N/A,FALSE,"Chung"}</definedName>
    <definedName name="__B5" localSheetId="2" hidden="1">{#N/A,#N/A,FALSE,"Chung"}</definedName>
    <definedName name="__B5" localSheetId="3" hidden="1">{#N/A,#N/A,FALSE,"Chung"}</definedName>
    <definedName name="__B5" localSheetId="5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8" hidden="1">{"'TDTGT (theo Dphuong)'!$A$4:$F$75"}</definedName>
    <definedName name="__h1" localSheetId="10" hidden="1">{"'TDTGT (theo Dphuong)'!$A$4:$F$75"}</definedName>
    <definedName name="__h1" localSheetId="13" hidden="1">{"'TDTGT (theo Dphuong)'!$A$4:$F$75"}</definedName>
    <definedName name="__h1" localSheetId="17" hidden="1">{"'TDTGT (theo Dphuong)'!$A$4:$F$75"}</definedName>
    <definedName name="__h1" localSheetId="1" hidden="1">{"'TDTGT (theo Dphuong)'!$A$4:$F$75"}</definedName>
    <definedName name="__h1" localSheetId="20" hidden="1">{"'TDTGT (theo Dphuong)'!$A$4:$F$75"}</definedName>
    <definedName name="__h1" localSheetId="21" hidden="1">{"'TDTGT (theo Dphuong)'!$A$4:$F$75"}</definedName>
    <definedName name="__h1" localSheetId="23" hidden="1">{"'TDTGT (theo Dphuong)'!$A$4:$F$75"}</definedName>
    <definedName name="__h1" localSheetId="24" hidden="1">{"'TDTGT (theo Dphuong)'!$A$4:$F$75"}</definedName>
    <definedName name="__h1" localSheetId="25" hidden="1">{"'TDTGT (theo Dphuong)'!$A$4:$F$75"}</definedName>
    <definedName name="__h1" localSheetId="26" hidden="1">{"'TDTGT (theo Dphuong)'!$A$4:$F$75"}</definedName>
    <definedName name="__h1" localSheetId="27" hidden="1">{"'TDTGT (theo Dphuong)'!$A$4:$F$75"}</definedName>
    <definedName name="__h1" localSheetId="2" hidden="1">{"'TDTGT (theo Dphuong)'!$A$4:$F$75"}</definedName>
    <definedName name="__h1" localSheetId="3" hidden="1">{"'TDTGT (theo Dphuong)'!$A$4:$F$75"}</definedName>
    <definedName name="__h1" localSheetId="5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8" hidden="1">{"'TDTGT (theo Dphuong)'!$A$4:$F$75"}</definedName>
    <definedName name="__h2" localSheetId="10" hidden="1">{"'TDTGT (theo Dphuong)'!$A$4:$F$75"}</definedName>
    <definedName name="__h2" localSheetId="13" hidden="1">{"'TDTGT (theo Dphuong)'!$A$4:$F$75"}</definedName>
    <definedName name="__h2" localSheetId="17" hidden="1">{"'TDTGT (theo Dphuong)'!$A$4:$F$75"}</definedName>
    <definedName name="__h2" localSheetId="1" hidden="1">{"'TDTGT (theo Dphuong)'!$A$4:$F$75"}</definedName>
    <definedName name="__h2" localSheetId="20" hidden="1">{"'TDTGT (theo Dphuong)'!$A$4:$F$75"}</definedName>
    <definedName name="__h2" localSheetId="21" hidden="1">{"'TDTGT (theo Dphuong)'!$A$4:$F$75"}</definedName>
    <definedName name="__h2" localSheetId="23" hidden="1">{"'TDTGT (theo Dphuong)'!$A$4:$F$75"}</definedName>
    <definedName name="__h2" localSheetId="24" hidden="1">{"'TDTGT (theo Dphuong)'!$A$4:$F$75"}</definedName>
    <definedName name="__h2" localSheetId="25" hidden="1">{"'TDTGT (theo Dphuong)'!$A$4:$F$75"}</definedName>
    <definedName name="__h2" localSheetId="26" hidden="1">{"'TDTGT (theo Dphuong)'!$A$4:$F$75"}</definedName>
    <definedName name="__h2" localSheetId="27" hidden="1">{"'TDTGT (theo Dphuong)'!$A$4:$F$75"}</definedName>
    <definedName name="__h2" localSheetId="2" hidden="1">{"'TDTGT (theo Dphuong)'!$A$4:$F$75"}</definedName>
    <definedName name="__h2" localSheetId="3" hidden="1">{"'TDTGT (theo Dphuong)'!$A$4:$F$75"}</definedName>
    <definedName name="__h2" localSheetId="5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8" hidden="1">{#N/A,#N/A,FALSE,"Chung"}</definedName>
    <definedName name="_B5" localSheetId="10" hidden="1">{#N/A,#N/A,FALSE,"Chung"}</definedName>
    <definedName name="_B5" localSheetId="13" hidden="1">{#N/A,#N/A,FALSE,"Chung"}</definedName>
    <definedName name="_B5" localSheetId="17" hidden="1">{#N/A,#N/A,FALSE,"Chung"}</definedName>
    <definedName name="_B5" localSheetId="1" hidden="1">{#N/A,#N/A,FALSE,"Chung"}</definedName>
    <definedName name="_B5" localSheetId="20" hidden="1">{#N/A,#N/A,FALSE,"Chung"}</definedName>
    <definedName name="_B5" localSheetId="21" hidden="1">{#N/A,#N/A,FALSE,"Chung"}</definedName>
    <definedName name="_B5" localSheetId="23" hidden="1">{#N/A,#N/A,FALSE,"Chung"}</definedName>
    <definedName name="_B5" localSheetId="24" hidden="1">{#N/A,#N/A,FALSE,"Chung"}</definedName>
    <definedName name="_B5" localSheetId="25" hidden="1">{#N/A,#N/A,FALSE,"Chung"}</definedName>
    <definedName name="_B5" localSheetId="26" hidden="1">{#N/A,#N/A,FALSE,"Chung"}</definedName>
    <definedName name="_B5" localSheetId="27" hidden="1">{#N/A,#N/A,FALSE,"Chung"}</definedName>
    <definedName name="_B5" localSheetId="2" hidden="1">{#N/A,#N/A,FALSE,"Chung"}</definedName>
    <definedName name="_B5" localSheetId="3" hidden="1">{#N/A,#N/A,FALSE,"Chung"}</definedName>
    <definedName name="_B5" localSheetId="5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7" hidden="1">#REF!</definedName>
    <definedName name="_Fill" localSheetId="1" hidden="1">#REF!</definedName>
    <definedName name="_Fill" localSheetId="20" hidden="1">#REF!</definedName>
    <definedName name="_Fill" localSheetId="21" hidden="1">#REF!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2" hidden="1">#REF!</definedName>
    <definedName name="_Fill" localSheetId="28" hidden="1">#REF!</definedName>
    <definedName name="_Fill" localSheetId="3" hidden="1">#REF!</definedName>
    <definedName name="_Fill" localSheetId="5" hidden="1">#REF!</definedName>
    <definedName name="_Fill" hidden="1">#REF!</definedName>
    <definedName name="_xlnm._FilterDatabase" localSheetId="10" hidden="1">'12. DN DK thanh lap'!$A$10:$B$10</definedName>
    <definedName name="_xlnm._FilterDatabase" localSheetId="11" hidden="1">'13. DN quay lai hoat dong'!$A$6:$D$6</definedName>
    <definedName name="_xlnm._FilterDatabase" localSheetId="12" hidden="1">'14. DN Ngừng có thời hạn'!$A$8:$D$8</definedName>
    <definedName name="_xlnm._FilterDatabase" localSheetId="13" hidden="1">'15. DN giải thể'!$A$8:$D$8</definedName>
    <definedName name="_xlnm._FilterDatabase" localSheetId="4" hidden="1">'6.IIP'!$A$9:$E$46</definedName>
    <definedName name="_h1" localSheetId="0" hidden="1">{"'TDTGT (theo Dphuong)'!$A$4:$F$75"}</definedName>
    <definedName name="_h1" localSheetId="8" hidden="1">{"'TDTGT (theo Dphuong)'!$A$4:$F$75"}</definedName>
    <definedName name="_h1" localSheetId="10" hidden="1">{"'TDTGT (theo Dphuong)'!$A$4:$F$75"}</definedName>
    <definedName name="_h1" localSheetId="13" hidden="1">{"'TDTGT (theo Dphuong)'!$A$4:$F$75"}</definedName>
    <definedName name="_h1" localSheetId="17" hidden="1">{"'TDTGT (theo Dphuong)'!$A$4:$F$75"}</definedName>
    <definedName name="_h1" localSheetId="1" hidden="1">{"'TDTGT (theo Dphuong)'!$A$4:$F$75"}</definedName>
    <definedName name="_h1" localSheetId="20" hidden="1">{"'TDTGT (theo Dphuong)'!$A$4:$F$75"}</definedName>
    <definedName name="_h1" localSheetId="21" hidden="1">{"'TDTGT (theo Dphuong)'!$A$4:$F$75"}</definedName>
    <definedName name="_h1" localSheetId="23" hidden="1">{"'TDTGT (theo Dphuong)'!$A$4:$F$75"}</definedName>
    <definedName name="_h1" localSheetId="24" hidden="1">{"'TDTGT (theo Dphuong)'!$A$4:$F$75"}</definedName>
    <definedName name="_h1" localSheetId="25" hidden="1">{"'TDTGT (theo Dphuong)'!$A$4:$F$75"}</definedName>
    <definedName name="_h1" localSheetId="26" hidden="1">{"'TDTGT (theo Dphuong)'!$A$4:$F$75"}</definedName>
    <definedName name="_h1" localSheetId="27" hidden="1">{"'TDTGT (theo Dphuong)'!$A$4:$F$75"}</definedName>
    <definedName name="_h1" localSheetId="2" hidden="1">{"'TDTGT (theo Dphuong)'!$A$4:$F$75"}</definedName>
    <definedName name="_h1" localSheetId="3" hidden="1">{"'TDTGT (theo Dphuong)'!$A$4:$F$75"}</definedName>
    <definedName name="_h1" localSheetId="5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8" hidden="1">{"'TDTGT (theo Dphuong)'!$A$4:$F$75"}</definedName>
    <definedName name="_h2" localSheetId="10" hidden="1">{"'TDTGT (theo Dphuong)'!$A$4:$F$75"}</definedName>
    <definedName name="_h2" localSheetId="13" hidden="1">{"'TDTGT (theo Dphuong)'!$A$4:$F$75"}</definedName>
    <definedName name="_h2" localSheetId="17" hidden="1">{"'TDTGT (theo Dphuong)'!$A$4:$F$75"}</definedName>
    <definedName name="_h2" localSheetId="1" hidden="1">{"'TDTGT (theo Dphuong)'!$A$4:$F$75"}</definedName>
    <definedName name="_h2" localSheetId="20" hidden="1">{"'TDTGT (theo Dphuong)'!$A$4:$F$75"}</definedName>
    <definedName name="_h2" localSheetId="21" hidden="1">{"'TDTGT (theo Dphuong)'!$A$4:$F$75"}</definedName>
    <definedName name="_h2" localSheetId="23" hidden="1">{"'TDTGT (theo Dphuong)'!$A$4:$F$75"}</definedName>
    <definedName name="_h2" localSheetId="24" hidden="1">{"'TDTGT (theo Dphuong)'!$A$4:$F$75"}</definedName>
    <definedName name="_h2" localSheetId="25" hidden="1">{"'TDTGT (theo Dphuong)'!$A$4:$F$75"}</definedName>
    <definedName name="_h2" localSheetId="26" hidden="1">{"'TDTGT (theo Dphuong)'!$A$4:$F$75"}</definedName>
    <definedName name="_h2" localSheetId="27" hidden="1">{"'TDTGT (theo Dphuong)'!$A$4:$F$75"}</definedName>
    <definedName name="_h2" localSheetId="2" hidden="1">{"'TDTGT (theo Dphuong)'!$A$4:$F$75"}</definedName>
    <definedName name="_h2" localSheetId="3" hidden="1">{"'TDTGT (theo Dphuong)'!$A$4:$F$75"}</definedName>
    <definedName name="_h2" localSheetId="5" hidden="1">{"'TDTGT (theo Dphuong)'!$A$4:$F$75"}</definedName>
    <definedName name="_h2" hidden="1">{"'TDTGT (theo Dphuong)'!$A$4:$F$75"}</definedName>
    <definedName name="A" localSheetId="0">'[1]PNT-QUOT-#3'!#REF!</definedName>
    <definedName name="A" localSheetId="8">'[2]PNT-QUOT-#3'!#REF!</definedName>
    <definedName name="A" localSheetId="10">'[2]PNT-QUOT-#3'!#REF!</definedName>
    <definedName name="A" localSheetId="11">'[2]PNT-QUOT-#3'!#REF!</definedName>
    <definedName name="A" localSheetId="12">'[2]PNT-QUOT-#3'!#REF!</definedName>
    <definedName name="A" localSheetId="13">'[2]PNT-QUOT-#3'!#REF!</definedName>
    <definedName name="A" localSheetId="17">'[2]PNT-QUOT-#3'!#REF!</definedName>
    <definedName name="A" localSheetId="20">'[1]PNT-QUOT-#3'!#REF!</definedName>
    <definedName name="A" localSheetId="21">'[1]PNT-QUOT-#3'!#REF!</definedName>
    <definedName name="A" localSheetId="24">'[3]PNT-QUOT-#3'!#REF!</definedName>
    <definedName name="A" localSheetId="28">'[2]PNT-QUOT-#3'!#REF!</definedName>
    <definedName name="A">'[1]PNT-QUOT-#3'!#REF!</definedName>
    <definedName name="AAA" localSheetId="0">'[4]MTL$-INTER'!#REF!</definedName>
    <definedName name="AAA" localSheetId="8">'[5]MTL$-INTER'!#REF!</definedName>
    <definedName name="AAA" localSheetId="10">'[5]MTL$-INTER'!#REF!</definedName>
    <definedName name="AAA" localSheetId="11">'[5]MTL$-INTER'!#REF!</definedName>
    <definedName name="AAA" localSheetId="12">'[5]MTL$-INTER'!#REF!</definedName>
    <definedName name="AAA" localSheetId="13">'[5]MTL$-INTER'!#REF!</definedName>
    <definedName name="AAA" localSheetId="17">'[5]MTL$-INTER'!#REF!</definedName>
    <definedName name="AAA" localSheetId="21">'[4]MTL$-INTER'!#REF!</definedName>
    <definedName name="AAA" localSheetId="23">'[4]MTL$-INTER'!#REF!</definedName>
    <definedName name="AAA" localSheetId="24">'[6]MTL$-INTER'!#REF!</definedName>
    <definedName name="AAA" localSheetId="28">'[5]MTL$-INTER'!#REF!</definedName>
    <definedName name="AAA">'[4]MTL$-INTER'!#REF!</definedName>
    <definedName name="abc" localSheetId="0" hidden="1">{"'TDTGT (theo Dphuong)'!$A$4:$F$75"}</definedName>
    <definedName name="abc" localSheetId="8" hidden="1">{"'TDTGT (theo Dphuong)'!$A$4:$F$75"}</definedName>
    <definedName name="abc" localSheetId="10" hidden="1">{"'TDTGT (theo Dphuong)'!$A$4:$F$75"}</definedName>
    <definedName name="abc" localSheetId="13" hidden="1">{"'TDTGT (theo Dphuong)'!$A$4:$F$75"}</definedName>
    <definedName name="abc" localSheetId="17" hidden="1">{"'TDTGT (theo Dphuong)'!$A$4:$F$75"}</definedName>
    <definedName name="abc" localSheetId="1" hidden="1">{"'TDTGT (theo Dphuong)'!$A$4:$F$75"}</definedName>
    <definedName name="abc" localSheetId="20" hidden="1">{"'TDTGT (theo Dphuong)'!$A$4:$F$75"}</definedName>
    <definedName name="abc" localSheetId="21" hidden="1">{"'TDTGT (theo Dphuong)'!$A$4:$F$75"}</definedName>
    <definedName name="abc" localSheetId="23" hidden="1">{"'TDTGT (theo Dphuong)'!$A$4:$F$75"}</definedName>
    <definedName name="abc" localSheetId="24" hidden="1">{"'TDTGT (theo Dphuong)'!$A$4:$F$75"}</definedName>
    <definedName name="abc" localSheetId="25" hidden="1">{"'TDTGT (theo Dphuong)'!$A$4:$F$75"}</definedName>
    <definedName name="abc" localSheetId="26" hidden="1">{"'TDTGT (theo Dphuong)'!$A$4:$F$75"}</definedName>
    <definedName name="abc" localSheetId="27" hidden="1">{"'TDTGT (theo Dphuong)'!$A$4:$F$75"}</definedName>
    <definedName name="abc" localSheetId="2" hidden="1">{"'TDTGT (theo Dphuong)'!$A$4:$F$75"}</definedName>
    <definedName name="abc" localSheetId="3" hidden="1">{"'TDTGT (theo Dphuong)'!$A$4:$F$75"}</definedName>
    <definedName name="abc" localSheetId="5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10">#REF!</definedName>
    <definedName name="adsf" localSheetId="11">#REF!</definedName>
    <definedName name="adsf" localSheetId="12">#REF!</definedName>
    <definedName name="adsf" localSheetId="13">#REF!</definedName>
    <definedName name="adsf" localSheetId="17">#REF!</definedName>
    <definedName name="adsf" localSheetId="1">#REF!</definedName>
    <definedName name="adsf" localSheetId="20">#REF!</definedName>
    <definedName name="adsf" localSheetId="21">#REF!</definedName>
    <definedName name="adsf" localSheetId="24">#REF!</definedName>
    <definedName name="adsf" localSheetId="25">#REF!</definedName>
    <definedName name="adsf" localSheetId="26">#REF!</definedName>
    <definedName name="adsf" localSheetId="27">#REF!</definedName>
    <definedName name="adsf" localSheetId="2">#REF!</definedName>
    <definedName name="adsf" localSheetId="28">#REF!</definedName>
    <definedName name="adsf" localSheetId="3">#REF!</definedName>
    <definedName name="adsf" localSheetId="5">#REF!</definedName>
    <definedName name="adsf">#REF!</definedName>
    <definedName name="anpha" localSheetId="0">#REF!</definedName>
    <definedName name="anpha" localSheetId="8">#REF!</definedName>
    <definedName name="anpha" localSheetId="10">#REF!</definedName>
    <definedName name="anpha" localSheetId="11">#REF!</definedName>
    <definedName name="anpha" localSheetId="12">#REF!</definedName>
    <definedName name="anpha" localSheetId="13">#REF!</definedName>
    <definedName name="anpha" localSheetId="17">#REF!</definedName>
    <definedName name="anpha" localSheetId="1">#REF!</definedName>
    <definedName name="anpha" localSheetId="20">#REF!</definedName>
    <definedName name="anpha" localSheetId="21">#REF!</definedName>
    <definedName name="anpha" localSheetId="24">#REF!</definedName>
    <definedName name="anpha" localSheetId="2">#REF!</definedName>
    <definedName name="anpha" localSheetId="28">#REF!</definedName>
    <definedName name="anpha" localSheetId="3">#REF!</definedName>
    <definedName name="anpha" localSheetId="5">#REF!</definedName>
    <definedName name="anpha">#REF!</definedName>
    <definedName name="B" localSheetId="0">'[1]PNT-QUOT-#3'!#REF!</definedName>
    <definedName name="B" localSheetId="8">'[2]PNT-QUOT-#3'!#REF!</definedName>
    <definedName name="B" localSheetId="10">'[2]PNT-QUOT-#3'!#REF!</definedName>
    <definedName name="B" localSheetId="11">'[2]PNT-QUOT-#3'!#REF!</definedName>
    <definedName name="B" localSheetId="12">'[2]PNT-QUOT-#3'!#REF!</definedName>
    <definedName name="B" localSheetId="13">'[2]PNT-QUOT-#3'!#REF!</definedName>
    <definedName name="B" localSheetId="17">'[2]PNT-QUOT-#3'!#REF!</definedName>
    <definedName name="B" localSheetId="20">'[1]PNT-QUOT-#3'!#REF!</definedName>
    <definedName name="B" localSheetId="21">'[1]PNT-QUOT-#3'!#REF!</definedName>
    <definedName name="B" localSheetId="24">'[3]PNT-QUOT-#3'!#REF!</definedName>
    <definedName name="B" localSheetId="28">'[2]PNT-QUOT-#3'!#REF!</definedName>
    <definedName name="B" localSheetId="5">'[1]PNT-QUOT-#3'!#REF!</definedName>
    <definedName name="B">'[1]PNT-QUOT-#3'!#REF!</definedName>
    <definedName name="B5new" localSheetId="0" hidden="1">{"'TDTGT (theo Dphuong)'!$A$4:$F$75"}</definedName>
    <definedName name="B5new" localSheetId="8" hidden="1">{"'TDTGT (theo Dphuong)'!$A$4:$F$75"}</definedName>
    <definedName name="B5new" localSheetId="10" hidden="1">{"'TDTGT (theo Dphuong)'!$A$4:$F$75"}</definedName>
    <definedName name="B5new" localSheetId="13" hidden="1">{"'TDTGT (theo Dphuong)'!$A$4:$F$75"}</definedName>
    <definedName name="B5new" localSheetId="17" hidden="1">{"'TDTGT (theo Dphuong)'!$A$4:$F$75"}</definedName>
    <definedName name="B5new" localSheetId="1" hidden="1">{"'TDTGT (theo Dphuong)'!$A$4:$F$75"}</definedName>
    <definedName name="B5new" localSheetId="20" hidden="1">{"'TDTGT (theo Dphuong)'!$A$4:$F$75"}</definedName>
    <definedName name="B5new" localSheetId="21" hidden="1">{"'TDTGT (theo Dphuong)'!$A$4:$F$75"}</definedName>
    <definedName name="B5new" localSheetId="23" hidden="1">{"'TDTGT (theo Dphuong)'!$A$4:$F$75"}</definedName>
    <definedName name="B5new" localSheetId="24" hidden="1">{"'TDTGT (theo Dphuong)'!$A$4:$F$75"}</definedName>
    <definedName name="B5new" localSheetId="25" hidden="1">{"'TDTGT (theo Dphuong)'!$A$4:$F$75"}</definedName>
    <definedName name="B5new" localSheetId="26" hidden="1">{"'TDTGT (theo Dphuong)'!$A$4:$F$75"}</definedName>
    <definedName name="B5new" localSheetId="27" hidden="1">{"'TDTGT (theo Dphuong)'!$A$4:$F$75"}</definedName>
    <definedName name="B5new" localSheetId="2" hidden="1">{"'TDTGT (theo Dphuong)'!$A$4:$F$75"}</definedName>
    <definedName name="B5new" localSheetId="3" hidden="1">{"'TDTGT (theo Dphuong)'!$A$4:$F$75"}</definedName>
    <definedName name="B5new" localSheetId="5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10">#REF!</definedName>
    <definedName name="beta" localSheetId="11">#REF!</definedName>
    <definedName name="beta" localSheetId="12">#REF!</definedName>
    <definedName name="beta" localSheetId="13">#REF!</definedName>
    <definedName name="beta" localSheetId="17">#REF!</definedName>
    <definedName name="beta" localSheetId="1">#REF!</definedName>
    <definedName name="beta" localSheetId="20">#REF!</definedName>
    <definedName name="beta" localSheetId="21">#REF!</definedName>
    <definedName name="beta" localSheetId="24">#REF!</definedName>
    <definedName name="beta" localSheetId="25">#REF!</definedName>
    <definedName name="beta" localSheetId="26">#REF!</definedName>
    <definedName name="beta" localSheetId="27">#REF!</definedName>
    <definedName name="beta" localSheetId="2">#REF!</definedName>
    <definedName name="beta" localSheetId="28">#REF!</definedName>
    <definedName name="beta" localSheetId="3">#REF!</definedName>
    <definedName name="beta" localSheetId="5">#REF!</definedName>
    <definedName name="beta">#REF!</definedName>
    <definedName name="BT" localSheetId="0">#REF!</definedName>
    <definedName name="BT" localSheetId="8">#REF!</definedName>
    <definedName name="BT" localSheetId="10">#REF!</definedName>
    <definedName name="BT" localSheetId="11">#REF!</definedName>
    <definedName name="BT" localSheetId="12">#REF!</definedName>
    <definedName name="BT" localSheetId="13">#REF!</definedName>
    <definedName name="BT" localSheetId="17">#REF!</definedName>
    <definedName name="BT" localSheetId="1">#REF!</definedName>
    <definedName name="BT" localSheetId="20">#REF!</definedName>
    <definedName name="BT" localSheetId="21">#REF!</definedName>
    <definedName name="BT" localSheetId="24">#REF!</definedName>
    <definedName name="BT" localSheetId="2">#REF!</definedName>
    <definedName name="BT" localSheetId="28">#REF!</definedName>
    <definedName name="BT" localSheetId="3">#REF!</definedName>
    <definedName name="BT" localSheetId="5">#REF!</definedName>
    <definedName name="BT">#REF!</definedName>
    <definedName name="bv" localSheetId="0">#REF!</definedName>
    <definedName name="bv" localSheetId="8">#REF!</definedName>
    <definedName name="bv" localSheetId="10">#REF!</definedName>
    <definedName name="bv" localSheetId="11">#REF!</definedName>
    <definedName name="bv" localSheetId="12">#REF!</definedName>
    <definedName name="bv" localSheetId="13">#REF!</definedName>
    <definedName name="bv" localSheetId="17">#REF!</definedName>
    <definedName name="bv" localSheetId="1">#REF!</definedName>
    <definedName name="bv" localSheetId="20">#REF!</definedName>
    <definedName name="bv" localSheetId="21">#REF!</definedName>
    <definedName name="bv" localSheetId="24">#REF!</definedName>
    <definedName name="bv" localSheetId="2">#REF!</definedName>
    <definedName name="bv" localSheetId="28">#REF!</definedName>
    <definedName name="bv" localSheetId="3">#REF!</definedName>
    <definedName name="bv" localSheetId="5">#REF!</definedName>
    <definedName name="bv">#REF!</definedName>
    <definedName name="COAT" localSheetId="0">'[1]PNT-QUOT-#3'!#REF!</definedName>
    <definedName name="COAT" localSheetId="8">'[2]PNT-QUOT-#3'!#REF!</definedName>
    <definedName name="COAT" localSheetId="10">'[2]PNT-QUOT-#3'!#REF!</definedName>
    <definedName name="COAT" localSheetId="11">'[2]PNT-QUOT-#3'!#REF!</definedName>
    <definedName name="COAT" localSheetId="12">'[2]PNT-QUOT-#3'!#REF!</definedName>
    <definedName name="COAT" localSheetId="13">'[2]PNT-QUOT-#3'!#REF!</definedName>
    <definedName name="COAT" localSheetId="17">'[2]PNT-QUOT-#3'!#REF!</definedName>
    <definedName name="COAT" localSheetId="1">'[1]PNT-QUOT-#3'!#REF!</definedName>
    <definedName name="COAT" localSheetId="20">'[1]PNT-QUOT-#3'!#REF!</definedName>
    <definedName name="COAT" localSheetId="21">'[1]PNT-QUOT-#3'!#REF!</definedName>
    <definedName name="COAT" localSheetId="24">'[3]PNT-QUOT-#3'!#REF!</definedName>
    <definedName name="COAT" localSheetId="2">'[1]PNT-QUOT-#3'!#REF!</definedName>
    <definedName name="COAT" localSheetId="28">'[2]PNT-QUOT-#3'!#REF!</definedName>
    <definedName name="COAT" localSheetId="5">'[1]PNT-QUOT-#3'!#REF!</definedName>
    <definedName name="COAT">'[1]PNT-QUOT-#3'!#REF!</definedName>
    <definedName name="CS_10" localSheetId="0">#REF!</definedName>
    <definedName name="CS_10" localSheetId="8">#REF!</definedName>
    <definedName name="CS_10" localSheetId="10">#REF!</definedName>
    <definedName name="CS_10" localSheetId="11">#REF!</definedName>
    <definedName name="CS_10" localSheetId="12">#REF!</definedName>
    <definedName name="CS_10" localSheetId="13">#REF!</definedName>
    <definedName name="CS_10" localSheetId="17">#REF!</definedName>
    <definedName name="CS_10" localSheetId="1">#REF!</definedName>
    <definedName name="CS_10" localSheetId="20">#REF!</definedName>
    <definedName name="CS_10" localSheetId="21">#REF!</definedName>
    <definedName name="CS_10" localSheetId="24">#REF!</definedName>
    <definedName name="CS_10" localSheetId="25">#REF!</definedName>
    <definedName name="CS_10" localSheetId="26">#REF!</definedName>
    <definedName name="CS_10" localSheetId="27">#REF!</definedName>
    <definedName name="CS_10" localSheetId="2">#REF!</definedName>
    <definedName name="CS_10" localSheetId="28">#REF!</definedName>
    <definedName name="CS_10" localSheetId="3">#REF!</definedName>
    <definedName name="CS_10" localSheetId="5">#REF!</definedName>
    <definedName name="CS_10">#REF!</definedName>
    <definedName name="CS_100" localSheetId="0">#REF!</definedName>
    <definedName name="CS_100" localSheetId="8">#REF!</definedName>
    <definedName name="CS_100" localSheetId="10">#REF!</definedName>
    <definedName name="CS_100" localSheetId="11">#REF!</definedName>
    <definedName name="CS_100" localSheetId="12">#REF!</definedName>
    <definedName name="CS_100" localSheetId="13">#REF!</definedName>
    <definedName name="CS_100" localSheetId="17">#REF!</definedName>
    <definedName name="CS_100" localSheetId="1">#REF!</definedName>
    <definedName name="CS_100" localSheetId="20">#REF!</definedName>
    <definedName name="CS_100" localSheetId="21">#REF!</definedName>
    <definedName name="CS_100" localSheetId="24">#REF!</definedName>
    <definedName name="CS_100" localSheetId="2">#REF!</definedName>
    <definedName name="CS_100" localSheetId="28">#REF!</definedName>
    <definedName name="CS_100" localSheetId="3">#REF!</definedName>
    <definedName name="CS_100" localSheetId="5">#REF!</definedName>
    <definedName name="CS_100">#REF!</definedName>
    <definedName name="CS_10S" localSheetId="0">#REF!</definedName>
    <definedName name="CS_10S" localSheetId="8">#REF!</definedName>
    <definedName name="CS_10S" localSheetId="10">#REF!</definedName>
    <definedName name="CS_10S" localSheetId="11">#REF!</definedName>
    <definedName name="CS_10S" localSheetId="12">#REF!</definedName>
    <definedName name="CS_10S" localSheetId="13">#REF!</definedName>
    <definedName name="CS_10S" localSheetId="17">#REF!</definedName>
    <definedName name="CS_10S" localSheetId="1">#REF!</definedName>
    <definedName name="CS_10S" localSheetId="20">#REF!</definedName>
    <definedName name="CS_10S" localSheetId="21">#REF!</definedName>
    <definedName name="CS_10S" localSheetId="24">#REF!</definedName>
    <definedName name="CS_10S" localSheetId="2">#REF!</definedName>
    <definedName name="CS_10S" localSheetId="28">#REF!</definedName>
    <definedName name="CS_10S" localSheetId="3">#REF!</definedName>
    <definedName name="CS_10S" localSheetId="5">#REF!</definedName>
    <definedName name="CS_10S">#REF!</definedName>
    <definedName name="CS_120" localSheetId="0">#REF!</definedName>
    <definedName name="CS_120" localSheetId="8">#REF!</definedName>
    <definedName name="CS_120" localSheetId="10">#REF!</definedName>
    <definedName name="CS_120" localSheetId="11">#REF!</definedName>
    <definedName name="CS_120" localSheetId="12">#REF!</definedName>
    <definedName name="CS_120" localSheetId="13">#REF!</definedName>
    <definedName name="CS_120" localSheetId="17">#REF!</definedName>
    <definedName name="CS_120" localSheetId="1">#REF!</definedName>
    <definedName name="CS_120" localSheetId="20">#REF!</definedName>
    <definedName name="CS_120" localSheetId="21">#REF!</definedName>
    <definedName name="CS_120" localSheetId="24">#REF!</definedName>
    <definedName name="CS_120" localSheetId="2">#REF!</definedName>
    <definedName name="CS_120" localSheetId="28">#REF!</definedName>
    <definedName name="CS_120" localSheetId="3">#REF!</definedName>
    <definedName name="CS_120" localSheetId="5">#REF!</definedName>
    <definedName name="CS_120">#REF!</definedName>
    <definedName name="CS_140" localSheetId="0">#REF!</definedName>
    <definedName name="CS_140" localSheetId="8">#REF!</definedName>
    <definedName name="CS_140" localSheetId="10">#REF!</definedName>
    <definedName name="CS_140" localSheetId="11">#REF!</definedName>
    <definedName name="CS_140" localSheetId="12">#REF!</definedName>
    <definedName name="CS_140" localSheetId="13">#REF!</definedName>
    <definedName name="CS_140" localSheetId="17">#REF!</definedName>
    <definedName name="CS_140" localSheetId="1">#REF!</definedName>
    <definedName name="CS_140" localSheetId="20">#REF!</definedName>
    <definedName name="CS_140" localSheetId="21">#REF!</definedName>
    <definedName name="CS_140" localSheetId="24">#REF!</definedName>
    <definedName name="CS_140" localSheetId="2">#REF!</definedName>
    <definedName name="CS_140" localSheetId="28">#REF!</definedName>
    <definedName name="CS_140" localSheetId="3">#REF!</definedName>
    <definedName name="CS_140" localSheetId="5">#REF!</definedName>
    <definedName name="CS_140">#REF!</definedName>
    <definedName name="CS_160" localSheetId="0">#REF!</definedName>
    <definedName name="CS_160" localSheetId="8">#REF!</definedName>
    <definedName name="CS_160" localSheetId="10">#REF!</definedName>
    <definedName name="CS_160" localSheetId="11">#REF!</definedName>
    <definedName name="CS_160" localSheetId="12">#REF!</definedName>
    <definedName name="CS_160" localSheetId="13">#REF!</definedName>
    <definedName name="CS_160" localSheetId="17">#REF!</definedName>
    <definedName name="CS_160" localSheetId="1">#REF!</definedName>
    <definedName name="CS_160" localSheetId="20">#REF!</definedName>
    <definedName name="CS_160" localSheetId="21">#REF!</definedName>
    <definedName name="CS_160" localSheetId="24">#REF!</definedName>
    <definedName name="CS_160" localSheetId="2">#REF!</definedName>
    <definedName name="CS_160" localSheetId="28">#REF!</definedName>
    <definedName name="CS_160" localSheetId="3">#REF!</definedName>
    <definedName name="CS_160" localSheetId="5">#REF!</definedName>
    <definedName name="CS_160">#REF!</definedName>
    <definedName name="CS_20" localSheetId="0">#REF!</definedName>
    <definedName name="CS_20" localSheetId="8">#REF!</definedName>
    <definedName name="CS_20" localSheetId="10">#REF!</definedName>
    <definedName name="CS_20" localSheetId="11">#REF!</definedName>
    <definedName name="CS_20" localSheetId="12">#REF!</definedName>
    <definedName name="CS_20" localSheetId="13">#REF!</definedName>
    <definedName name="CS_20" localSheetId="17">#REF!</definedName>
    <definedName name="CS_20" localSheetId="1">#REF!</definedName>
    <definedName name="CS_20" localSheetId="20">#REF!</definedName>
    <definedName name="CS_20" localSheetId="21">#REF!</definedName>
    <definedName name="CS_20" localSheetId="24">#REF!</definedName>
    <definedName name="CS_20" localSheetId="2">#REF!</definedName>
    <definedName name="CS_20" localSheetId="28">#REF!</definedName>
    <definedName name="CS_20" localSheetId="3">#REF!</definedName>
    <definedName name="CS_20" localSheetId="5">#REF!</definedName>
    <definedName name="CS_20">#REF!</definedName>
    <definedName name="CS_30" localSheetId="0">#REF!</definedName>
    <definedName name="CS_30" localSheetId="8">#REF!</definedName>
    <definedName name="CS_30" localSheetId="10">#REF!</definedName>
    <definedName name="CS_30" localSheetId="11">#REF!</definedName>
    <definedName name="CS_30" localSheetId="12">#REF!</definedName>
    <definedName name="CS_30" localSheetId="13">#REF!</definedName>
    <definedName name="CS_30" localSheetId="17">#REF!</definedName>
    <definedName name="CS_30" localSheetId="1">#REF!</definedName>
    <definedName name="CS_30" localSheetId="20">#REF!</definedName>
    <definedName name="CS_30" localSheetId="21">#REF!</definedName>
    <definedName name="CS_30" localSheetId="24">#REF!</definedName>
    <definedName name="CS_30" localSheetId="2">#REF!</definedName>
    <definedName name="CS_30" localSheetId="28">#REF!</definedName>
    <definedName name="CS_30" localSheetId="3">#REF!</definedName>
    <definedName name="CS_30" localSheetId="5">#REF!</definedName>
    <definedName name="CS_30">#REF!</definedName>
    <definedName name="CS_40" localSheetId="0">#REF!</definedName>
    <definedName name="CS_40" localSheetId="8">#REF!</definedName>
    <definedName name="CS_40" localSheetId="10">#REF!</definedName>
    <definedName name="CS_40" localSheetId="11">#REF!</definedName>
    <definedName name="CS_40" localSheetId="12">#REF!</definedName>
    <definedName name="CS_40" localSheetId="13">#REF!</definedName>
    <definedName name="CS_40" localSheetId="17">#REF!</definedName>
    <definedName name="CS_40" localSheetId="1">#REF!</definedName>
    <definedName name="CS_40" localSheetId="20">#REF!</definedName>
    <definedName name="CS_40" localSheetId="21">#REF!</definedName>
    <definedName name="CS_40" localSheetId="24">#REF!</definedName>
    <definedName name="CS_40" localSheetId="2">#REF!</definedName>
    <definedName name="CS_40" localSheetId="28">#REF!</definedName>
    <definedName name="CS_40" localSheetId="3">#REF!</definedName>
    <definedName name="CS_40" localSheetId="5">#REF!</definedName>
    <definedName name="CS_40">#REF!</definedName>
    <definedName name="CS_40S" localSheetId="0">#REF!</definedName>
    <definedName name="CS_40S" localSheetId="8">#REF!</definedName>
    <definedName name="CS_40S" localSheetId="10">#REF!</definedName>
    <definedName name="CS_40S" localSheetId="11">#REF!</definedName>
    <definedName name="CS_40S" localSheetId="12">#REF!</definedName>
    <definedName name="CS_40S" localSheetId="13">#REF!</definedName>
    <definedName name="CS_40S" localSheetId="17">#REF!</definedName>
    <definedName name="CS_40S" localSheetId="1">#REF!</definedName>
    <definedName name="CS_40S" localSheetId="20">#REF!</definedName>
    <definedName name="CS_40S" localSheetId="21">#REF!</definedName>
    <definedName name="CS_40S" localSheetId="24">#REF!</definedName>
    <definedName name="CS_40S" localSheetId="2">#REF!</definedName>
    <definedName name="CS_40S" localSheetId="28">#REF!</definedName>
    <definedName name="CS_40S" localSheetId="3">#REF!</definedName>
    <definedName name="CS_40S" localSheetId="5">#REF!</definedName>
    <definedName name="CS_40S">#REF!</definedName>
    <definedName name="CS_5S" localSheetId="0">#REF!</definedName>
    <definedName name="CS_5S" localSheetId="8">#REF!</definedName>
    <definedName name="CS_5S" localSheetId="10">#REF!</definedName>
    <definedName name="CS_5S" localSheetId="11">#REF!</definedName>
    <definedName name="CS_5S" localSheetId="12">#REF!</definedName>
    <definedName name="CS_5S" localSheetId="13">#REF!</definedName>
    <definedName name="CS_5S" localSheetId="17">#REF!</definedName>
    <definedName name="CS_5S" localSheetId="1">#REF!</definedName>
    <definedName name="CS_5S" localSheetId="20">#REF!</definedName>
    <definedName name="CS_5S" localSheetId="21">#REF!</definedName>
    <definedName name="CS_5S" localSheetId="24">#REF!</definedName>
    <definedName name="CS_5S" localSheetId="2">#REF!</definedName>
    <definedName name="CS_5S" localSheetId="28">#REF!</definedName>
    <definedName name="CS_5S" localSheetId="3">#REF!</definedName>
    <definedName name="CS_5S" localSheetId="5">#REF!</definedName>
    <definedName name="CS_5S">#REF!</definedName>
    <definedName name="CS_60" localSheetId="0">#REF!</definedName>
    <definedName name="CS_60" localSheetId="8">#REF!</definedName>
    <definedName name="CS_60" localSheetId="10">#REF!</definedName>
    <definedName name="CS_60" localSheetId="11">#REF!</definedName>
    <definedName name="CS_60" localSheetId="12">#REF!</definedName>
    <definedName name="CS_60" localSheetId="13">#REF!</definedName>
    <definedName name="CS_60" localSheetId="17">#REF!</definedName>
    <definedName name="CS_60" localSheetId="1">#REF!</definedName>
    <definedName name="CS_60" localSheetId="20">#REF!</definedName>
    <definedName name="CS_60" localSheetId="21">#REF!</definedName>
    <definedName name="CS_60" localSheetId="24">#REF!</definedName>
    <definedName name="CS_60" localSheetId="2">#REF!</definedName>
    <definedName name="CS_60" localSheetId="28">#REF!</definedName>
    <definedName name="CS_60" localSheetId="3">#REF!</definedName>
    <definedName name="CS_60" localSheetId="5">#REF!</definedName>
    <definedName name="CS_60">#REF!</definedName>
    <definedName name="CS_80" localSheetId="0">#REF!</definedName>
    <definedName name="CS_80" localSheetId="8">#REF!</definedName>
    <definedName name="CS_80" localSheetId="10">#REF!</definedName>
    <definedName name="CS_80" localSheetId="11">#REF!</definedName>
    <definedName name="CS_80" localSheetId="12">#REF!</definedName>
    <definedName name="CS_80" localSheetId="13">#REF!</definedName>
    <definedName name="CS_80" localSheetId="17">#REF!</definedName>
    <definedName name="CS_80" localSheetId="1">#REF!</definedName>
    <definedName name="CS_80" localSheetId="20">#REF!</definedName>
    <definedName name="CS_80" localSheetId="21">#REF!</definedName>
    <definedName name="CS_80" localSheetId="24">#REF!</definedName>
    <definedName name="CS_80" localSheetId="2">#REF!</definedName>
    <definedName name="CS_80" localSheetId="28">#REF!</definedName>
    <definedName name="CS_80" localSheetId="3">#REF!</definedName>
    <definedName name="CS_80" localSheetId="5">#REF!</definedName>
    <definedName name="CS_80">#REF!</definedName>
    <definedName name="CS_80S" localSheetId="0">#REF!</definedName>
    <definedName name="CS_80S" localSheetId="8">#REF!</definedName>
    <definedName name="CS_80S" localSheetId="10">#REF!</definedName>
    <definedName name="CS_80S" localSheetId="11">#REF!</definedName>
    <definedName name="CS_80S" localSheetId="12">#REF!</definedName>
    <definedName name="CS_80S" localSheetId="13">#REF!</definedName>
    <definedName name="CS_80S" localSheetId="17">#REF!</definedName>
    <definedName name="CS_80S" localSheetId="1">#REF!</definedName>
    <definedName name="CS_80S" localSheetId="20">#REF!</definedName>
    <definedName name="CS_80S" localSheetId="21">#REF!</definedName>
    <definedName name="CS_80S" localSheetId="24">#REF!</definedName>
    <definedName name="CS_80S" localSheetId="2">#REF!</definedName>
    <definedName name="CS_80S" localSheetId="28">#REF!</definedName>
    <definedName name="CS_80S" localSheetId="3">#REF!</definedName>
    <definedName name="CS_80S" localSheetId="5">#REF!</definedName>
    <definedName name="CS_80S">#REF!</definedName>
    <definedName name="CS_STD" localSheetId="0">#REF!</definedName>
    <definedName name="CS_STD" localSheetId="8">#REF!</definedName>
    <definedName name="CS_STD" localSheetId="10">#REF!</definedName>
    <definedName name="CS_STD" localSheetId="11">#REF!</definedName>
    <definedName name="CS_STD" localSheetId="12">#REF!</definedName>
    <definedName name="CS_STD" localSheetId="13">#REF!</definedName>
    <definedName name="CS_STD" localSheetId="17">#REF!</definedName>
    <definedName name="CS_STD" localSheetId="1">#REF!</definedName>
    <definedName name="CS_STD" localSheetId="20">#REF!</definedName>
    <definedName name="CS_STD" localSheetId="21">#REF!</definedName>
    <definedName name="CS_STD" localSheetId="24">#REF!</definedName>
    <definedName name="CS_STD" localSheetId="2">#REF!</definedName>
    <definedName name="CS_STD" localSheetId="28">#REF!</definedName>
    <definedName name="CS_STD" localSheetId="3">#REF!</definedName>
    <definedName name="CS_STD" localSheetId="5">#REF!</definedName>
    <definedName name="CS_STD">#REF!</definedName>
    <definedName name="CS_XS" localSheetId="0">#REF!</definedName>
    <definedName name="CS_XS" localSheetId="8">#REF!</definedName>
    <definedName name="CS_XS" localSheetId="10">#REF!</definedName>
    <definedName name="CS_XS" localSheetId="11">#REF!</definedName>
    <definedName name="CS_XS" localSheetId="12">#REF!</definedName>
    <definedName name="CS_XS" localSheetId="13">#REF!</definedName>
    <definedName name="CS_XS" localSheetId="17">#REF!</definedName>
    <definedName name="CS_XS" localSheetId="1">#REF!</definedName>
    <definedName name="CS_XS" localSheetId="20">#REF!</definedName>
    <definedName name="CS_XS" localSheetId="21">#REF!</definedName>
    <definedName name="CS_XS" localSheetId="24">#REF!</definedName>
    <definedName name="CS_XS" localSheetId="2">#REF!</definedName>
    <definedName name="CS_XS" localSheetId="28">#REF!</definedName>
    <definedName name="CS_XS" localSheetId="3">#REF!</definedName>
    <definedName name="CS_XS" localSheetId="5">#REF!</definedName>
    <definedName name="CS_XS">#REF!</definedName>
    <definedName name="CS_XXS" localSheetId="0">#REF!</definedName>
    <definedName name="CS_XXS" localSheetId="8">#REF!</definedName>
    <definedName name="CS_XXS" localSheetId="10">#REF!</definedName>
    <definedName name="CS_XXS" localSheetId="11">#REF!</definedName>
    <definedName name="CS_XXS" localSheetId="12">#REF!</definedName>
    <definedName name="CS_XXS" localSheetId="13">#REF!</definedName>
    <definedName name="CS_XXS" localSheetId="17">#REF!</definedName>
    <definedName name="CS_XXS" localSheetId="1">#REF!</definedName>
    <definedName name="CS_XXS" localSheetId="20">#REF!</definedName>
    <definedName name="CS_XXS" localSheetId="21">#REF!</definedName>
    <definedName name="CS_XXS" localSheetId="24">#REF!</definedName>
    <definedName name="CS_XXS" localSheetId="2">#REF!</definedName>
    <definedName name="CS_XXS" localSheetId="28">#REF!</definedName>
    <definedName name="CS_XXS" localSheetId="3">#REF!</definedName>
    <definedName name="CS_XXS" localSheetId="5">#REF!</definedName>
    <definedName name="CS_XXS">#REF!</definedName>
    <definedName name="cv" localSheetId="0" hidden="1">{"'TDTGT (theo Dphuong)'!$A$4:$F$75"}</definedName>
    <definedName name="cv" localSheetId="8" hidden="1">{"'TDTGT (theo Dphuong)'!$A$4:$F$75"}</definedName>
    <definedName name="cv" localSheetId="10" hidden="1">{"'TDTGT (theo Dphuong)'!$A$4:$F$75"}</definedName>
    <definedName name="cv" localSheetId="13" hidden="1">{"'TDTGT (theo Dphuong)'!$A$4:$F$75"}</definedName>
    <definedName name="cv" localSheetId="17" hidden="1">{"'TDTGT (theo Dphuong)'!$A$4:$F$75"}</definedName>
    <definedName name="cv" localSheetId="1" hidden="1">{"'TDTGT (theo Dphuong)'!$A$4:$F$75"}</definedName>
    <definedName name="cv" localSheetId="20" hidden="1">{"'TDTGT (theo Dphuong)'!$A$4:$F$75"}</definedName>
    <definedName name="cv" localSheetId="21" hidden="1">{"'TDTGT (theo Dphuong)'!$A$4:$F$75"}</definedName>
    <definedName name="cv" localSheetId="23" hidden="1">{"'TDTGT (theo Dphuong)'!$A$4:$F$75"}</definedName>
    <definedName name="cv" localSheetId="24" hidden="1">{"'TDTGT (theo Dphuong)'!$A$4:$F$75"}</definedName>
    <definedName name="cv" localSheetId="25" hidden="1">{"'TDTGT (theo Dphuong)'!$A$4:$F$75"}</definedName>
    <definedName name="cv" localSheetId="26" hidden="1">{"'TDTGT (theo Dphuong)'!$A$4:$F$75"}</definedName>
    <definedName name="cv" localSheetId="27" hidden="1">{"'TDTGT (theo Dphuong)'!$A$4:$F$75"}</definedName>
    <definedName name="cv" localSheetId="2" hidden="1">{"'TDTGT (theo Dphuong)'!$A$4:$F$75"}</definedName>
    <definedName name="cv" localSheetId="3" hidden="1">{"'TDTGT (theo Dphuong)'!$A$4:$F$75"}</definedName>
    <definedName name="cv" localSheetId="5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0">#REF!</definedName>
    <definedName name="cx" localSheetId="11">#REF!</definedName>
    <definedName name="cx" localSheetId="12">#REF!</definedName>
    <definedName name="cx" localSheetId="13">#REF!</definedName>
    <definedName name="cx" localSheetId="17">#REF!</definedName>
    <definedName name="cx" localSheetId="1">#REF!</definedName>
    <definedName name="cx" localSheetId="20">#REF!</definedName>
    <definedName name="cx" localSheetId="21">#REF!</definedName>
    <definedName name="cx" localSheetId="24">#REF!</definedName>
    <definedName name="cx" localSheetId="25">#REF!</definedName>
    <definedName name="cx" localSheetId="26">#REF!</definedName>
    <definedName name="cx" localSheetId="27">#REF!</definedName>
    <definedName name="cx" localSheetId="2">#REF!</definedName>
    <definedName name="cx" localSheetId="28">#REF!</definedName>
    <definedName name="cx" localSheetId="3">#REF!</definedName>
    <definedName name="cx" localSheetId="5">#REF!</definedName>
    <definedName name="cx">#REF!</definedName>
    <definedName name="d" localSheetId="0" hidden="1">#REF!</definedName>
    <definedName name="d" localSheetId="8" hidden="1">#REF!</definedName>
    <definedName name="d" localSheetId="10" hidden="1">#REF!</definedName>
    <definedName name="d" localSheetId="11" hidden="1">#REF!</definedName>
    <definedName name="d" localSheetId="12" hidden="1">#REF!</definedName>
    <definedName name="d" localSheetId="13" hidden="1">#REF!</definedName>
    <definedName name="d" localSheetId="17" hidden="1">#REF!</definedName>
    <definedName name="d" localSheetId="1" hidden="1">#REF!</definedName>
    <definedName name="d" localSheetId="20" hidden="1">#REF!</definedName>
    <definedName name="d" localSheetId="21" hidden="1">#REF!</definedName>
    <definedName name="d" localSheetId="24" hidden="1">#REF!</definedName>
    <definedName name="d" localSheetId="2" hidden="1">#REF!</definedName>
    <definedName name="d" localSheetId="28" hidden="1">#REF!</definedName>
    <definedName name="d" localSheetId="3" hidden="1">#REF!</definedName>
    <definedName name="d" localSheetId="5" hidden="1">#REF!</definedName>
    <definedName name="d" hidden="1">#REF!</definedName>
    <definedName name="dd" localSheetId="0">#REF!</definedName>
    <definedName name="dd" localSheetId="8">#REF!</definedName>
    <definedName name="dd" localSheetId="10">#REF!</definedName>
    <definedName name="dd" localSheetId="11">#REF!</definedName>
    <definedName name="dd" localSheetId="12">#REF!</definedName>
    <definedName name="dd" localSheetId="13">#REF!</definedName>
    <definedName name="dd" localSheetId="17">#REF!</definedName>
    <definedName name="dd" localSheetId="1">#REF!</definedName>
    <definedName name="dd" localSheetId="20">#REF!</definedName>
    <definedName name="dd" localSheetId="21">#REF!</definedName>
    <definedName name="dd" localSheetId="24">#REF!</definedName>
    <definedName name="dd" localSheetId="2">#REF!</definedName>
    <definedName name="dd" localSheetId="28">#REF!</definedName>
    <definedName name="dd" localSheetId="3">#REF!</definedName>
    <definedName name="dd" localSheetId="5">#REF!</definedName>
    <definedName name="dd">#REF!</definedName>
    <definedName name="df" localSheetId="0" hidden="1">#REF!</definedName>
    <definedName name="df" localSheetId="8" hidden="1">#REF!</definedName>
    <definedName name="df" localSheetId="10" hidden="1">#REF!</definedName>
    <definedName name="df" localSheetId="11" hidden="1">#REF!</definedName>
    <definedName name="df" localSheetId="12" hidden="1">#REF!</definedName>
    <definedName name="df" localSheetId="13" hidden="1">#REF!</definedName>
    <definedName name="df" localSheetId="17" hidden="1">#REF!</definedName>
    <definedName name="df" localSheetId="1" hidden="1">#REF!</definedName>
    <definedName name="df" localSheetId="20" hidden="1">#REF!</definedName>
    <definedName name="df" localSheetId="21" hidden="1">#REF!</definedName>
    <definedName name="df" localSheetId="24" hidden="1">#REF!</definedName>
    <definedName name="df" localSheetId="2" hidden="1">#REF!</definedName>
    <definedName name="df" localSheetId="28" hidden="1">#REF!</definedName>
    <definedName name="df" localSheetId="3" hidden="1">#REF!</definedName>
    <definedName name="df" localSheetId="5" hidden="1">#REF!</definedName>
    <definedName name="df" hidden="1">#REF!</definedName>
    <definedName name="dg" localSheetId="0">#REF!</definedName>
    <definedName name="dg" localSheetId="8">#REF!</definedName>
    <definedName name="dg" localSheetId="10">#REF!</definedName>
    <definedName name="dg" localSheetId="11">#REF!</definedName>
    <definedName name="dg" localSheetId="12">#REF!</definedName>
    <definedName name="dg" localSheetId="13">#REF!</definedName>
    <definedName name="dg" localSheetId="17">#REF!</definedName>
    <definedName name="dg" localSheetId="1">#REF!</definedName>
    <definedName name="dg" localSheetId="20">#REF!</definedName>
    <definedName name="dg" localSheetId="21">#REF!</definedName>
    <definedName name="dg" localSheetId="24">#REF!</definedName>
    <definedName name="dg" localSheetId="2">#REF!</definedName>
    <definedName name="dg" localSheetId="28">#REF!</definedName>
    <definedName name="dg" localSheetId="3">#REF!</definedName>
    <definedName name="dg" localSheetId="5">#REF!</definedName>
    <definedName name="dg">#REF!</definedName>
    <definedName name="dien" localSheetId="0">#REF!</definedName>
    <definedName name="dien" localSheetId="8">#REF!</definedName>
    <definedName name="dien" localSheetId="10">#REF!</definedName>
    <definedName name="dien" localSheetId="11">#REF!</definedName>
    <definedName name="dien" localSheetId="12">#REF!</definedName>
    <definedName name="dien" localSheetId="13">#REF!</definedName>
    <definedName name="dien" localSheetId="17">#REF!</definedName>
    <definedName name="dien" localSheetId="1">#REF!</definedName>
    <definedName name="dien" localSheetId="20">#REF!</definedName>
    <definedName name="dien" localSheetId="21">#REF!</definedName>
    <definedName name="dien" localSheetId="24">#REF!</definedName>
    <definedName name="dien" localSheetId="2">#REF!</definedName>
    <definedName name="dien" localSheetId="28">#REF!</definedName>
    <definedName name="dien" localSheetId="3">#REF!</definedName>
    <definedName name="dien" localSheetId="5">#REF!</definedName>
    <definedName name="dien">#REF!</definedName>
    <definedName name="dn" localSheetId="0" hidden="1">{"'TDTGT (theo Dphuong)'!$A$4:$F$75"}</definedName>
    <definedName name="dn" localSheetId="8" hidden="1">{"'TDTGT (theo Dphuong)'!$A$4:$F$75"}</definedName>
    <definedName name="dn" localSheetId="10" hidden="1">{"'TDTGT (theo Dphuong)'!$A$4:$F$75"}</definedName>
    <definedName name="dn" localSheetId="13" hidden="1">{"'TDTGT (theo Dphuong)'!$A$4:$F$75"}</definedName>
    <definedName name="dn" localSheetId="17" hidden="1">{"'TDTGT (theo Dphuong)'!$A$4:$F$75"}</definedName>
    <definedName name="dn" localSheetId="1" hidden="1">{"'TDTGT (theo Dphuong)'!$A$4:$F$75"}</definedName>
    <definedName name="dn" localSheetId="20" hidden="1">{"'TDTGT (theo Dphuong)'!$A$4:$F$75"}</definedName>
    <definedName name="dn" localSheetId="21" hidden="1">{"'TDTGT (theo Dphuong)'!$A$4:$F$75"}</definedName>
    <definedName name="dn" localSheetId="23" hidden="1">{"'TDTGT (theo Dphuong)'!$A$4:$F$75"}</definedName>
    <definedName name="dn" localSheetId="24" hidden="1">{"'TDTGT (theo Dphuong)'!$A$4:$F$75"}</definedName>
    <definedName name="dn" localSheetId="25" hidden="1">{"'TDTGT (theo Dphuong)'!$A$4:$F$75"}</definedName>
    <definedName name="dn" localSheetId="26" hidden="1">{"'TDTGT (theo Dphuong)'!$A$4:$F$75"}</definedName>
    <definedName name="dn" localSheetId="27" hidden="1">{"'TDTGT (theo Dphuong)'!$A$4:$F$75"}</definedName>
    <definedName name="dn" localSheetId="2" hidden="1">{"'TDTGT (theo Dphuong)'!$A$4:$F$75"}</definedName>
    <definedName name="dn" localSheetId="3" hidden="1">{"'TDTGT (theo Dphuong)'!$A$4:$F$75"}</definedName>
    <definedName name="dn" localSheetId="5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10">#REF!</definedName>
    <definedName name="ffddg" localSheetId="11">#REF!</definedName>
    <definedName name="ffddg" localSheetId="12">#REF!</definedName>
    <definedName name="ffddg" localSheetId="13">#REF!</definedName>
    <definedName name="ffddg" localSheetId="17">#REF!</definedName>
    <definedName name="ffddg" localSheetId="1">#REF!</definedName>
    <definedName name="ffddg" localSheetId="20">#REF!</definedName>
    <definedName name="ffddg" localSheetId="21">#REF!</definedName>
    <definedName name="ffddg" localSheetId="24">#REF!</definedName>
    <definedName name="ffddg" localSheetId="25">#REF!</definedName>
    <definedName name="ffddg" localSheetId="26">#REF!</definedName>
    <definedName name="ffddg" localSheetId="27">#REF!</definedName>
    <definedName name="ffddg" localSheetId="2">#REF!</definedName>
    <definedName name="ffddg" localSheetId="28">#REF!</definedName>
    <definedName name="ffddg" localSheetId="3">#REF!</definedName>
    <definedName name="ffddg" localSheetId="5">#REF!</definedName>
    <definedName name="ffddg">#REF!</definedName>
    <definedName name="FP" localSheetId="0">'[1]COAT&amp;WRAP-QIOT-#3'!#REF!</definedName>
    <definedName name="FP" localSheetId="8">'[2]COAT&amp;WRAP-QIOT-#3'!#REF!</definedName>
    <definedName name="FP" localSheetId="10">'[2]COAT&amp;WRAP-QIOT-#3'!#REF!</definedName>
    <definedName name="FP" localSheetId="11">'[2]COAT&amp;WRAP-QIOT-#3'!#REF!</definedName>
    <definedName name="FP" localSheetId="12">'[2]COAT&amp;WRAP-QIOT-#3'!#REF!</definedName>
    <definedName name="FP" localSheetId="13">'[2]COAT&amp;WRAP-QIOT-#3'!#REF!</definedName>
    <definedName name="FP" localSheetId="17">'[2]COAT&amp;WRAP-QIOT-#3'!#REF!</definedName>
    <definedName name="FP" localSheetId="20">'[1]COAT&amp;WRAP-QIOT-#3'!#REF!</definedName>
    <definedName name="FP" localSheetId="21">'[1]COAT&amp;WRAP-QIOT-#3'!#REF!</definedName>
    <definedName name="FP" localSheetId="24">'[3]COAT&amp;WRAP-QIOT-#3'!#REF!</definedName>
    <definedName name="FP" localSheetId="28">'[2]COAT&amp;WRAP-QIOT-#3'!#REF!</definedName>
    <definedName name="FP">'[1]COAT&amp;WRAP-QIOT-#3'!#REF!</definedName>
    <definedName name="h" localSheetId="0" hidden="1">{"'TDTGT (theo Dphuong)'!$A$4:$F$75"}</definedName>
    <definedName name="h" localSheetId="8" hidden="1">{"'TDTGT (theo Dphuong)'!$A$4:$F$75"}</definedName>
    <definedName name="h" localSheetId="10" hidden="1">{"'TDTGT (theo Dphuong)'!$A$4:$F$75"}</definedName>
    <definedName name="h" localSheetId="13" hidden="1">{"'TDTGT (theo Dphuong)'!$A$4:$F$75"}</definedName>
    <definedName name="h" localSheetId="17" hidden="1">{"'TDTGT (theo Dphuong)'!$A$4:$F$75"}</definedName>
    <definedName name="h" localSheetId="1" hidden="1">{"'TDTGT (theo Dphuong)'!$A$4:$F$75"}</definedName>
    <definedName name="h" localSheetId="20" hidden="1">{"'TDTGT (theo Dphuong)'!$A$4:$F$75"}</definedName>
    <definedName name="h" localSheetId="21" hidden="1">{"'TDTGT (theo Dphuong)'!$A$4:$F$75"}</definedName>
    <definedName name="h" localSheetId="23" hidden="1">{"'TDTGT (theo Dphuong)'!$A$4:$F$75"}</definedName>
    <definedName name="h" localSheetId="24" hidden="1">{"'TDTGT (theo Dphuong)'!$A$4:$F$75"}</definedName>
    <definedName name="h" localSheetId="25" hidden="1">{"'TDTGT (theo Dphuong)'!$A$4:$F$75"}</definedName>
    <definedName name="h" localSheetId="26" hidden="1">{"'TDTGT (theo Dphuong)'!$A$4:$F$75"}</definedName>
    <definedName name="h" localSheetId="27" hidden="1">{"'TDTGT (theo Dphuong)'!$A$4:$F$75"}</definedName>
    <definedName name="h" localSheetId="2" hidden="1">{"'TDTGT (theo Dphuong)'!$A$4:$F$75"}</definedName>
    <definedName name="h" localSheetId="3" hidden="1">{"'TDTGT (theo Dphuong)'!$A$4:$F$75"}</definedName>
    <definedName name="h" localSheetId="5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0">#REF!</definedName>
    <definedName name="hab" localSheetId="11">#REF!</definedName>
    <definedName name="hab" localSheetId="12">#REF!</definedName>
    <definedName name="hab" localSheetId="13">#REF!</definedName>
    <definedName name="hab" localSheetId="17">#REF!</definedName>
    <definedName name="hab" localSheetId="1">#REF!</definedName>
    <definedName name="hab" localSheetId="20">#REF!</definedName>
    <definedName name="hab" localSheetId="21">#REF!</definedName>
    <definedName name="hab" localSheetId="24">#REF!</definedName>
    <definedName name="hab" localSheetId="25">#REF!</definedName>
    <definedName name="hab" localSheetId="26">#REF!</definedName>
    <definedName name="hab" localSheetId="27">#REF!</definedName>
    <definedName name="hab" localSheetId="2">#REF!</definedName>
    <definedName name="hab" localSheetId="28">#REF!</definedName>
    <definedName name="hab" localSheetId="3">#REF!</definedName>
    <definedName name="hab" localSheetId="5">#REF!</definedName>
    <definedName name="hab">#REF!</definedName>
    <definedName name="habac" localSheetId="0">#REF!</definedName>
    <definedName name="habac" localSheetId="8">#REF!</definedName>
    <definedName name="habac" localSheetId="10">#REF!</definedName>
    <definedName name="habac" localSheetId="11">#REF!</definedName>
    <definedName name="habac" localSheetId="12">#REF!</definedName>
    <definedName name="habac" localSheetId="13">#REF!</definedName>
    <definedName name="habac" localSheetId="17">#REF!</definedName>
    <definedName name="habac" localSheetId="1">#REF!</definedName>
    <definedName name="habac" localSheetId="20">#REF!</definedName>
    <definedName name="habac" localSheetId="21">#REF!</definedName>
    <definedName name="habac" localSheetId="24">#REF!</definedName>
    <definedName name="habac" localSheetId="2">#REF!</definedName>
    <definedName name="habac" localSheetId="28">#REF!</definedName>
    <definedName name="habac" localSheetId="3">#REF!</definedName>
    <definedName name="habac" localSheetId="5">#REF!</definedName>
    <definedName name="habac">#REF!</definedName>
    <definedName name="Habac1">'[7]7 THAI NGUYEN'!$A$11</definedName>
    <definedName name="hhg" localSheetId="0">#REF!</definedName>
    <definedName name="hhg" localSheetId="8">#REF!</definedName>
    <definedName name="hhg" localSheetId="10">#REF!</definedName>
    <definedName name="hhg" localSheetId="11">#REF!</definedName>
    <definedName name="hhg" localSheetId="12">#REF!</definedName>
    <definedName name="hhg" localSheetId="13">#REF!</definedName>
    <definedName name="hhg" localSheetId="17">#REF!</definedName>
    <definedName name="hhg" localSheetId="1">#REF!</definedName>
    <definedName name="hhg" localSheetId="20">#REF!</definedName>
    <definedName name="hhg" localSheetId="21">#REF!</definedName>
    <definedName name="hhg" localSheetId="24">#REF!</definedName>
    <definedName name="hhg" localSheetId="25">#REF!</definedName>
    <definedName name="hhg" localSheetId="26">#REF!</definedName>
    <definedName name="hhg" localSheetId="27">#REF!</definedName>
    <definedName name="hhg" localSheetId="2">#REF!</definedName>
    <definedName name="hhg" localSheetId="28">#REF!</definedName>
    <definedName name="hhg" localSheetId="3">#REF!</definedName>
    <definedName name="hhg" localSheetId="5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localSheetId="10" hidden="1">{"'TDTGT (theo Dphuong)'!$A$4:$F$75"}</definedName>
    <definedName name="HTML_Control" localSheetId="13" hidden="1">{"'TDTGT (theo Dphuong)'!$A$4:$F$75"}</definedName>
    <definedName name="HTML_Control" localSheetId="17" hidden="1">{"'TDTGT (theo Dphuong)'!$A$4:$F$75"}</definedName>
    <definedName name="HTML_Control" localSheetId="1" hidden="1">{"'TDTGT (theo Dphuong)'!$A$4:$F$75"}</definedName>
    <definedName name="HTML_Control" localSheetId="20" hidden="1">{"'TDTGT (theo Dphuong)'!$A$4:$F$75"}</definedName>
    <definedName name="HTML_Control" localSheetId="21" hidden="1">{"'TDTGT (theo Dphuong)'!$A$4:$F$75"}</definedName>
    <definedName name="HTML_Control" localSheetId="23" hidden="1">{"'TDTGT (theo Dphuong)'!$A$4:$F$75"}</definedName>
    <definedName name="HTML_Control" localSheetId="24" hidden="1">{"'TDTGT (theo Dphuong)'!$A$4:$F$75"}</definedName>
    <definedName name="HTML_Control" localSheetId="25" hidden="1">{"'TDTGT (theo Dphuong)'!$A$4:$F$75"}</definedName>
    <definedName name="HTML_Control" localSheetId="26" hidden="1">{"'TDTGT (theo Dphuong)'!$A$4:$F$75"}</definedName>
    <definedName name="HTML_Control" localSheetId="27" hidden="1">{"'TDTGT (theo Dphuong)'!$A$4:$F$75"}</definedName>
    <definedName name="HTML_Control" localSheetId="2" hidden="1">{"'TDTGT (theo Dphuong)'!$A$4:$F$75"}</definedName>
    <definedName name="HTML_Control" localSheetId="3" hidden="1">{"'TDTGT (theo Dphuong)'!$A$4:$F$75"}</definedName>
    <definedName name="HTML_Control" localSheetId="5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8" hidden="1">{#N/A,#N/A,FALSE,"Chung"}</definedName>
    <definedName name="i" localSheetId="10" hidden="1">{#N/A,#N/A,FALSE,"Chung"}</definedName>
    <definedName name="i" localSheetId="13" hidden="1">{#N/A,#N/A,FALSE,"Chung"}</definedName>
    <definedName name="i" localSheetId="17" hidden="1">{#N/A,#N/A,FALSE,"Chung"}</definedName>
    <definedName name="i" localSheetId="1" hidden="1">{#N/A,#N/A,FALSE,"Chung"}</definedName>
    <definedName name="i" localSheetId="20" hidden="1">{#N/A,#N/A,FALSE,"Chung"}</definedName>
    <definedName name="i" localSheetId="21" hidden="1">{#N/A,#N/A,FALSE,"Chung"}</definedName>
    <definedName name="i" localSheetId="23" hidden="1">{#N/A,#N/A,FALSE,"Chung"}</definedName>
    <definedName name="i" localSheetId="24" hidden="1">{#N/A,#N/A,FALSE,"Chung"}</definedName>
    <definedName name="i" localSheetId="25" hidden="1">{#N/A,#N/A,FALSE,"Chung"}</definedName>
    <definedName name="i" localSheetId="26" hidden="1">{#N/A,#N/A,FALSE,"Chung"}</definedName>
    <definedName name="i" localSheetId="27" hidden="1">{#N/A,#N/A,FALSE,"Chung"}</definedName>
    <definedName name="i" localSheetId="2" hidden="1">{#N/A,#N/A,FALSE,"Chung"}</definedName>
    <definedName name="i" localSheetId="3" hidden="1">{#N/A,#N/A,FALSE,"Chung"}</definedName>
    <definedName name="i" localSheetId="5" hidden="1">{#N/A,#N/A,FALSE,"Chung"}</definedName>
    <definedName name="i" hidden="1">{#N/A,#N/A,FALSE,"Chung"}</definedName>
    <definedName name="IO" localSheetId="0">'[1]COAT&amp;WRAP-QIOT-#3'!#REF!</definedName>
    <definedName name="IO" localSheetId="8">'[2]COAT&amp;WRAP-QIOT-#3'!#REF!</definedName>
    <definedName name="IO" localSheetId="10">'[2]COAT&amp;WRAP-QIOT-#3'!#REF!</definedName>
    <definedName name="IO" localSheetId="11">'[2]COAT&amp;WRAP-QIOT-#3'!#REF!</definedName>
    <definedName name="IO" localSheetId="12">'[2]COAT&amp;WRAP-QIOT-#3'!#REF!</definedName>
    <definedName name="IO" localSheetId="13">'[2]COAT&amp;WRAP-QIOT-#3'!#REF!</definedName>
    <definedName name="IO" localSheetId="17">'[2]COAT&amp;WRAP-QIOT-#3'!#REF!</definedName>
    <definedName name="IO" localSheetId="20">'[1]COAT&amp;WRAP-QIOT-#3'!#REF!</definedName>
    <definedName name="IO" localSheetId="21">'[1]COAT&amp;WRAP-QIOT-#3'!#REF!</definedName>
    <definedName name="IO" localSheetId="24">'[3]COAT&amp;WRAP-QIOT-#3'!#REF!</definedName>
    <definedName name="IO" localSheetId="28">'[2]COAT&amp;WRAP-QIOT-#3'!#REF!</definedName>
    <definedName name="IO">'[1]COAT&amp;WRAP-QIOT-#3'!#REF!</definedName>
    <definedName name="kjh" localSheetId="0" hidden="1">{#N/A,#N/A,FALSE,"Chung"}</definedName>
    <definedName name="kjh" localSheetId="8" hidden="1">{#N/A,#N/A,FALSE,"Chung"}</definedName>
    <definedName name="kjh" localSheetId="10" hidden="1">{#N/A,#N/A,FALSE,"Chung"}</definedName>
    <definedName name="kjh" localSheetId="13" hidden="1">{#N/A,#N/A,FALSE,"Chung"}</definedName>
    <definedName name="kjh" localSheetId="17" hidden="1">{#N/A,#N/A,FALSE,"Chung"}</definedName>
    <definedName name="kjh" localSheetId="1" hidden="1">{#N/A,#N/A,FALSE,"Chung"}</definedName>
    <definedName name="kjh" localSheetId="20" hidden="1">{#N/A,#N/A,FALSE,"Chung"}</definedName>
    <definedName name="kjh" localSheetId="21" hidden="1">{#N/A,#N/A,FALSE,"Chung"}</definedName>
    <definedName name="kjh" localSheetId="23" hidden="1">{#N/A,#N/A,FALSE,"Chung"}</definedName>
    <definedName name="kjh" localSheetId="24" hidden="1">{#N/A,#N/A,FALSE,"Chung"}</definedName>
    <definedName name="kjh" localSheetId="25" hidden="1">{#N/A,#N/A,FALSE,"Chung"}</definedName>
    <definedName name="kjh" localSheetId="26" hidden="1">{#N/A,#N/A,FALSE,"Chung"}</definedName>
    <definedName name="kjh" localSheetId="27" hidden="1">{#N/A,#N/A,FALSE,"Chung"}</definedName>
    <definedName name="kjh" localSheetId="2" hidden="1">{#N/A,#N/A,FALSE,"Chung"}</definedName>
    <definedName name="kjh" localSheetId="3" hidden="1">{#N/A,#N/A,FALSE,"Chung"}</definedName>
    <definedName name="kjh" localSheetId="5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0">#REF!</definedName>
    <definedName name="kjhjfhdjkfndfndf" localSheetId="11">#REF!</definedName>
    <definedName name="kjhjfhdjkfndfndf" localSheetId="12">#REF!</definedName>
    <definedName name="kjhjfhdjkfndfndf" localSheetId="13">#REF!</definedName>
    <definedName name="kjhjfhdjkfndfndf" localSheetId="17">#REF!</definedName>
    <definedName name="kjhjfhdjkfndfndf" localSheetId="1">#REF!</definedName>
    <definedName name="kjhjfhdjkfndfndf" localSheetId="20">#REF!</definedName>
    <definedName name="kjhjfhdjkfndfndf" localSheetId="21">#REF!</definedName>
    <definedName name="kjhjfhdjkfndfndf" localSheetId="24">#REF!</definedName>
    <definedName name="kjhjfhdjkfndfndf" localSheetId="25">#REF!</definedName>
    <definedName name="kjhjfhdjkfndfndf" localSheetId="26">#REF!</definedName>
    <definedName name="kjhjfhdjkfndfndf" localSheetId="27">#REF!</definedName>
    <definedName name="kjhjfhdjkfndfndf" localSheetId="2">#REF!</definedName>
    <definedName name="kjhjfhdjkfndfndf" localSheetId="28">#REF!</definedName>
    <definedName name="kjhjfhdjkfndfndf" localSheetId="3">#REF!</definedName>
    <definedName name="kjhjfhdjkfndfndf" localSheetId="5">#REF!</definedName>
    <definedName name="kjhjfhdjkfndfndf">#REF!</definedName>
    <definedName name="m" localSheetId="0" hidden="1">{"'TDTGT (theo Dphuong)'!$A$4:$F$75"}</definedName>
    <definedName name="m" localSheetId="8" hidden="1">{"'TDTGT (theo Dphuong)'!$A$4:$F$75"}</definedName>
    <definedName name="m" localSheetId="10" hidden="1">{"'TDTGT (theo Dphuong)'!$A$4:$F$75"}</definedName>
    <definedName name="m" localSheetId="13" hidden="1">{"'TDTGT (theo Dphuong)'!$A$4:$F$75"}</definedName>
    <definedName name="m" localSheetId="17" hidden="1">{"'TDTGT (theo Dphuong)'!$A$4:$F$75"}</definedName>
    <definedName name="m" localSheetId="1" hidden="1">{"'TDTGT (theo Dphuong)'!$A$4:$F$75"}</definedName>
    <definedName name="m" localSheetId="20" hidden="1">{"'TDTGT (theo Dphuong)'!$A$4:$F$75"}</definedName>
    <definedName name="m" localSheetId="21" hidden="1">{"'TDTGT (theo Dphuong)'!$A$4:$F$75"}</definedName>
    <definedName name="m" localSheetId="23" hidden="1">{"'TDTGT (theo Dphuong)'!$A$4:$F$75"}</definedName>
    <definedName name="m" localSheetId="24" hidden="1">{"'TDTGT (theo Dphuong)'!$A$4:$F$75"}</definedName>
    <definedName name="m" localSheetId="25" hidden="1">{"'TDTGT (theo Dphuong)'!$A$4:$F$75"}</definedName>
    <definedName name="m" localSheetId="26" hidden="1">{"'TDTGT (theo Dphuong)'!$A$4:$F$75"}</definedName>
    <definedName name="m" localSheetId="27" hidden="1">{"'TDTGT (theo Dphuong)'!$A$4:$F$75"}</definedName>
    <definedName name="m" localSheetId="2" hidden="1">{"'TDTGT (theo Dphuong)'!$A$4:$F$75"}</definedName>
    <definedName name="m" localSheetId="3" hidden="1">{"'TDTGT (theo Dphuong)'!$A$4:$F$75"}</definedName>
    <definedName name="m" localSheetId="5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8">'[2]COAT&amp;WRAP-QIOT-#3'!#REF!</definedName>
    <definedName name="MAT" localSheetId="10">'[2]COAT&amp;WRAP-QIOT-#3'!#REF!</definedName>
    <definedName name="MAT" localSheetId="11">'[2]COAT&amp;WRAP-QIOT-#3'!#REF!</definedName>
    <definedName name="MAT" localSheetId="12">'[2]COAT&amp;WRAP-QIOT-#3'!#REF!</definedName>
    <definedName name="MAT" localSheetId="13">'[2]COAT&amp;WRAP-QIOT-#3'!#REF!</definedName>
    <definedName name="MAT" localSheetId="17">'[2]COAT&amp;WRAP-QIOT-#3'!#REF!</definedName>
    <definedName name="MAT" localSheetId="20">'[1]COAT&amp;WRAP-QIOT-#3'!#REF!</definedName>
    <definedName name="MAT" localSheetId="21">'[1]COAT&amp;WRAP-QIOT-#3'!#REF!</definedName>
    <definedName name="MAT" localSheetId="24">'[3]COAT&amp;WRAP-QIOT-#3'!#REF!</definedName>
    <definedName name="MAT" localSheetId="28">'[2]COAT&amp;WRAP-QIOT-#3'!#REF!</definedName>
    <definedName name="MAT">'[1]COAT&amp;WRAP-QIOT-#3'!#REF!</definedName>
    <definedName name="mc" localSheetId="0">#REF!</definedName>
    <definedName name="mc" localSheetId="8">#REF!</definedName>
    <definedName name="mc" localSheetId="10">#REF!</definedName>
    <definedName name="mc" localSheetId="11">#REF!</definedName>
    <definedName name="mc" localSheetId="12">#REF!</definedName>
    <definedName name="mc" localSheetId="13">#REF!</definedName>
    <definedName name="mc" localSheetId="17">#REF!</definedName>
    <definedName name="mc" localSheetId="1">#REF!</definedName>
    <definedName name="mc" localSheetId="20">#REF!</definedName>
    <definedName name="mc" localSheetId="21">#REF!</definedName>
    <definedName name="mc" localSheetId="24">#REF!</definedName>
    <definedName name="mc" localSheetId="25">#REF!</definedName>
    <definedName name="mc" localSheetId="26">#REF!</definedName>
    <definedName name="mc" localSheetId="27">#REF!</definedName>
    <definedName name="mc" localSheetId="2">#REF!</definedName>
    <definedName name="mc" localSheetId="28">#REF!</definedName>
    <definedName name="mc" localSheetId="3">#REF!</definedName>
    <definedName name="mc" localSheetId="5">#REF!</definedName>
    <definedName name="mc">#REF!</definedName>
    <definedName name="MF" localSheetId="0">'[1]COAT&amp;WRAP-QIOT-#3'!#REF!</definedName>
    <definedName name="MF" localSheetId="8">'[2]COAT&amp;WRAP-QIOT-#3'!#REF!</definedName>
    <definedName name="MF" localSheetId="10">'[2]COAT&amp;WRAP-QIOT-#3'!#REF!</definedName>
    <definedName name="MF" localSheetId="11">'[2]COAT&amp;WRAP-QIOT-#3'!#REF!</definedName>
    <definedName name="MF" localSheetId="12">'[2]COAT&amp;WRAP-QIOT-#3'!#REF!</definedName>
    <definedName name="MF" localSheetId="13">'[2]COAT&amp;WRAP-QIOT-#3'!#REF!</definedName>
    <definedName name="MF" localSheetId="17">'[2]COAT&amp;WRAP-QIOT-#3'!#REF!</definedName>
    <definedName name="MF" localSheetId="1">'[1]COAT&amp;WRAP-QIOT-#3'!#REF!</definedName>
    <definedName name="MF" localSheetId="20">'[1]COAT&amp;WRAP-QIOT-#3'!#REF!</definedName>
    <definedName name="MF" localSheetId="21">'[1]COAT&amp;WRAP-QIOT-#3'!#REF!</definedName>
    <definedName name="MF" localSheetId="24">'[3]COAT&amp;WRAP-QIOT-#3'!#REF!</definedName>
    <definedName name="MF" localSheetId="2">'[1]COAT&amp;WRAP-QIOT-#3'!#REF!</definedName>
    <definedName name="MF" localSheetId="28">'[2]COAT&amp;WRAP-QIOT-#3'!#REF!</definedName>
    <definedName name="MF" localSheetId="5">'[1]COAT&amp;WRAP-QIOT-#3'!#REF!</definedName>
    <definedName name="MF">'[1]COAT&amp;WRAP-QIOT-#3'!#REF!</definedName>
    <definedName name="mnh" localSheetId="0">'[8]2.74'!#REF!</definedName>
    <definedName name="mnh" localSheetId="1">'[8]2.74'!#REF!</definedName>
    <definedName name="mnh" localSheetId="20">'[8]2.74'!#REF!</definedName>
    <definedName name="mnh" localSheetId="24">'[8]2.74'!#REF!</definedName>
    <definedName name="mnh" localSheetId="2">'[8]2.74'!#REF!</definedName>
    <definedName name="mnh">'[8]2.74'!#REF!</definedName>
    <definedName name="n" localSheetId="0">'[8]2.74'!#REF!</definedName>
    <definedName name="n" localSheetId="1">'[8]2.74'!#REF!</definedName>
    <definedName name="n" localSheetId="20">'[8]2.74'!#REF!</definedName>
    <definedName name="n" localSheetId="24">'[8]2.74'!#REF!</definedName>
    <definedName name="n" localSheetId="2">'[8]2.74'!#REF!</definedName>
    <definedName name="n">'[8]2.74'!#REF!</definedName>
    <definedName name="nhan" localSheetId="0">#REF!</definedName>
    <definedName name="nhan" localSheetId="8">#REF!</definedName>
    <definedName name="nhan" localSheetId="10">#REF!</definedName>
    <definedName name="nhan" localSheetId="11">#REF!</definedName>
    <definedName name="nhan" localSheetId="12">#REF!</definedName>
    <definedName name="nhan" localSheetId="13">#REF!</definedName>
    <definedName name="nhan" localSheetId="17">#REF!</definedName>
    <definedName name="nhan" localSheetId="1">#REF!</definedName>
    <definedName name="nhan" localSheetId="20">#REF!</definedName>
    <definedName name="nhan" localSheetId="21">#REF!</definedName>
    <definedName name="nhan" localSheetId="24">#REF!</definedName>
    <definedName name="nhan" localSheetId="25">#REF!</definedName>
    <definedName name="nhan" localSheetId="26">#REF!</definedName>
    <definedName name="nhan" localSheetId="2">#REF!</definedName>
    <definedName name="nhan" localSheetId="28">#REF!</definedName>
    <definedName name="nhan" localSheetId="3">#REF!</definedName>
    <definedName name="nhan" localSheetId="5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10">#REF!</definedName>
    <definedName name="nuoc" localSheetId="11">#REF!</definedName>
    <definedName name="nuoc" localSheetId="12">#REF!</definedName>
    <definedName name="nuoc" localSheetId="13">#REF!</definedName>
    <definedName name="nuoc" localSheetId="17">#REF!</definedName>
    <definedName name="nuoc" localSheetId="1">#REF!</definedName>
    <definedName name="nuoc" localSheetId="20">#REF!</definedName>
    <definedName name="nuoc" localSheetId="21">#REF!</definedName>
    <definedName name="nuoc" localSheetId="24">#REF!</definedName>
    <definedName name="nuoc" localSheetId="25">#REF!</definedName>
    <definedName name="nuoc" localSheetId="26">#REF!</definedName>
    <definedName name="nuoc" localSheetId="27">#REF!</definedName>
    <definedName name="nuoc" localSheetId="2">#REF!</definedName>
    <definedName name="nuoc" localSheetId="28">#REF!</definedName>
    <definedName name="nuoc" localSheetId="3">#REF!</definedName>
    <definedName name="nuoc" localSheetId="5">#REF!</definedName>
    <definedName name="nuoc">#REF!</definedName>
    <definedName name="oanh" localSheetId="0" hidden="1">{#N/A,#N/A,FALSE,"Chung"}</definedName>
    <definedName name="oanh" localSheetId="8" hidden="1">{#N/A,#N/A,FALSE,"Chung"}</definedName>
    <definedName name="oanh" localSheetId="10" hidden="1">{#N/A,#N/A,FALSE,"Chung"}</definedName>
    <definedName name="oanh" localSheetId="13" hidden="1">{#N/A,#N/A,FALSE,"Chung"}</definedName>
    <definedName name="oanh" localSheetId="17" hidden="1">{#N/A,#N/A,FALSE,"Chung"}</definedName>
    <definedName name="oanh" localSheetId="1" hidden="1">{#N/A,#N/A,FALSE,"Chung"}</definedName>
    <definedName name="oanh" localSheetId="20" hidden="1">{#N/A,#N/A,FALSE,"Chung"}</definedName>
    <definedName name="oanh" localSheetId="21" hidden="1">{#N/A,#N/A,FALSE,"Chung"}</definedName>
    <definedName name="oanh" localSheetId="23" hidden="1">{#N/A,#N/A,FALSE,"Chung"}</definedName>
    <definedName name="oanh" localSheetId="24" hidden="1">{#N/A,#N/A,FALSE,"Chung"}</definedName>
    <definedName name="oanh" localSheetId="25" hidden="1">{#N/A,#N/A,FALSE,"Chung"}</definedName>
    <definedName name="oanh" localSheetId="26" hidden="1">{#N/A,#N/A,FALSE,"Chung"}</definedName>
    <definedName name="oanh" localSheetId="27" hidden="1">{#N/A,#N/A,FALSE,"Chung"}</definedName>
    <definedName name="oanh" localSheetId="2" hidden="1">{#N/A,#N/A,FALSE,"Chung"}</definedName>
    <definedName name="oanh" localSheetId="3" hidden="1">{#N/A,#N/A,FALSE,"Chung"}</definedName>
    <definedName name="oanh" localSheetId="5" hidden="1">{#N/A,#N/A,FALSE,"Chung"}</definedName>
    <definedName name="oanh" hidden="1">{#N/A,#N/A,FALSE,"Chung"}</definedName>
    <definedName name="P" localSheetId="0">'[1]PNT-QUOT-#3'!#REF!</definedName>
    <definedName name="P" localSheetId="8">'[2]PNT-QUOT-#3'!#REF!</definedName>
    <definedName name="P" localSheetId="10">'[2]PNT-QUOT-#3'!#REF!</definedName>
    <definedName name="P" localSheetId="11">'[2]PNT-QUOT-#3'!#REF!</definedName>
    <definedName name="P" localSheetId="12">'[2]PNT-QUOT-#3'!#REF!</definedName>
    <definedName name="P" localSheetId="13">'[2]PNT-QUOT-#3'!#REF!</definedName>
    <definedName name="P" localSheetId="17">'[2]PNT-QUOT-#3'!#REF!</definedName>
    <definedName name="P" localSheetId="20">'[1]PNT-QUOT-#3'!#REF!</definedName>
    <definedName name="P" localSheetId="21">'[1]PNT-QUOT-#3'!#REF!</definedName>
    <definedName name="P" localSheetId="24">'[3]PNT-QUOT-#3'!#REF!</definedName>
    <definedName name="P" localSheetId="28">'[2]PNT-QUOT-#3'!#REF!</definedName>
    <definedName name="P">'[1]PNT-QUOT-#3'!#REF!</definedName>
    <definedName name="PEJM" localSheetId="0">'[1]COAT&amp;WRAP-QIOT-#3'!#REF!</definedName>
    <definedName name="PEJM" localSheetId="8">'[2]COAT&amp;WRAP-QIOT-#3'!#REF!</definedName>
    <definedName name="PEJM" localSheetId="10">'[2]COAT&amp;WRAP-QIOT-#3'!#REF!</definedName>
    <definedName name="PEJM" localSheetId="11">'[2]COAT&amp;WRAP-QIOT-#3'!#REF!</definedName>
    <definedName name="PEJM" localSheetId="12">'[2]COAT&amp;WRAP-QIOT-#3'!#REF!</definedName>
    <definedName name="PEJM" localSheetId="13">'[2]COAT&amp;WRAP-QIOT-#3'!#REF!</definedName>
    <definedName name="PEJM" localSheetId="17">'[2]COAT&amp;WRAP-QIOT-#3'!#REF!</definedName>
    <definedName name="PEJM" localSheetId="20">'[1]COAT&amp;WRAP-QIOT-#3'!#REF!</definedName>
    <definedName name="PEJM" localSheetId="21">'[1]COAT&amp;WRAP-QIOT-#3'!#REF!</definedName>
    <definedName name="PEJM" localSheetId="24">'[3]COAT&amp;WRAP-QIOT-#3'!#REF!</definedName>
    <definedName name="PEJM" localSheetId="28">'[2]COAT&amp;WRAP-QIOT-#3'!#REF!</definedName>
    <definedName name="PEJM">'[1]COAT&amp;WRAP-QIOT-#3'!#REF!</definedName>
    <definedName name="PF" localSheetId="0">'[1]PNT-QUOT-#3'!#REF!</definedName>
    <definedName name="PF" localSheetId="8">'[2]PNT-QUOT-#3'!#REF!</definedName>
    <definedName name="PF" localSheetId="10">'[2]PNT-QUOT-#3'!#REF!</definedName>
    <definedName name="PF" localSheetId="11">'[2]PNT-QUOT-#3'!#REF!</definedName>
    <definedName name="PF" localSheetId="12">'[2]PNT-QUOT-#3'!#REF!</definedName>
    <definedName name="PF" localSheetId="13">'[2]PNT-QUOT-#3'!#REF!</definedName>
    <definedName name="PF" localSheetId="17">'[2]PNT-QUOT-#3'!#REF!</definedName>
    <definedName name="PF" localSheetId="20">'[1]PNT-QUOT-#3'!#REF!</definedName>
    <definedName name="PF" localSheetId="21">'[1]PNT-QUOT-#3'!#REF!</definedName>
    <definedName name="PF" localSheetId="24">'[3]PNT-QUOT-#3'!#REF!</definedName>
    <definedName name="PF" localSheetId="28">'[2]PNT-QUOT-#3'!#REF!</definedName>
    <definedName name="PF">'[1]PNT-QUOT-#3'!#REF!</definedName>
    <definedName name="_xlnm.Print_Titles" localSheetId="23">'25.Gia NVL'!#REF!,'25.Gia NVL'!#REF!</definedName>
    <definedName name="_xlnm.Print_Titles" localSheetId="24">'26.Gia Van tai'!#REF!,'26.Gia Van tai'!#REF!</definedName>
    <definedName name="pt" localSheetId="0">#REF!</definedName>
    <definedName name="pt" localSheetId="8">#REF!</definedName>
    <definedName name="pt" localSheetId="10">#REF!</definedName>
    <definedName name="pt" localSheetId="11">#REF!</definedName>
    <definedName name="pt" localSheetId="12">#REF!</definedName>
    <definedName name="pt" localSheetId="13">#REF!</definedName>
    <definedName name="pt" localSheetId="17">#REF!</definedName>
    <definedName name="pt" localSheetId="1">#REF!</definedName>
    <definedName name="pt" localSheetId="20">#REF!</definedName>
    <definedName name="pt" localSheetId="21">#REF!</definedName>
    <definedName name="pt" localSheetId="24">#REF!</definedName>
    <definedName name="pt" localSheetId="25">#REF!</definedName>
    <definedName name="pt" localSheetId="26">#REF!</definedName>
    <definedName name="pt" localSheetId="27">#REF!</definedName>
    <definedName name="pt" localSheetId="2">#REF!</definedName>
    <definedName name="pt" localSheetId="28">#REF!</definedName>
    <definedName name="pt" localSheetId="3">#REF!</definedName>
    <definedName name="pt" localSheetId="5">#REF!</definedName>
    <definedName name="pt">#REF!</definedName>
    <definedName name="ptr" localSheetId="0">#REF!</definedName>
    <definedName name="ptr" localSheetId="8">#REF!</definedName>
    <definedName name="ptr" localSheetId="10">#REF!</definedName>
    <definedName name="ptr" localSheetId="11">#REF!</definedName>
    <definedName name="ptr" localSheetId="12">#REF!</definedName>
    <definedName name="ptr" localSheetId="13">#REF!</definedName>
    <definedName name="ptr" localSheetId="17">#REF!</definedName>
    <definedName name="ptr" localSheetId="1">#REF!</definedName>
    <definedName name="ptr" localSheetId="20">#REF!</definedName>
    <definedName name="ptr" localSheetId="21">#REF!</definedName>
    <definedName name="ptr" localSheetId="24">#REF!</definedName>
    <definedName name="ptr" localSheetId="2">#REF!</definedName>
    <definedName name="ptr" localSheetId="28">#REF!</definedName>
    <definedName name="ptr" localSheetId="3">#REF!</definedName>
    <definedName name="ptr" localSheetId="5">#REF!</definedName>
    <definedName name="ptr">#REF!</definedName>
    <definedName name="qưeqwrqw" localSheetId="0" hidden="1">{#N/A,#N/A,FALSE,"Chung"}</definedName>
    <definedName name="qưeqwrqw" localSheetId="8" hidden="1">{#N/A,#N/A,FALSE,"Chung"}</definedName>
    <definedName name="qưeqwrqw" localSheetId="10" hidden="1">{#N/A,#N/A,FALSE,"Chung"}</definedName>
    <definedName name="qưeqwrqw" localSheetId="13" hidden="1">{#N/A,#N/A,FALSE,"Chung"}</definedName>
    <definedName name="qưeqwrqw" localSheetId="17" hidden="1">{#N/A,#N/A,FALSE,"Chung"}</definedName>
    <definedName name="qưeqwrqw" localSheetId="1" hidden="1">{#N/A,#N/A,FALSE,"Chung"}</definedName>
    <definedName name="qưeqwrqw" localSheetId="20" hidden="1">{#N/A,#N/A,FALSE,"Chung"}</definedName>
    <definedName name="qưeqwrqw" localSheetId="21" hidden="1">{#N/A,#N/A,FALSE,"Chung"}</definedName>
    <definedName name="qưeqwrqw" localSheetId="23" hidden="1">{#N/A,#N/A,FALSE,"Chung"}</definedName>
    <definedName name="qưeqwrqw" localSheetId="24" hidden="1">{#N/A,#N/A,FALSE,"Chung"}</definedName>
    <definedName name="qưeqwrqw" localSheetId="25" hidden="1">{#N/A,#N/A,FALSE,"Chung"}</definedName>
    <definedName name="qưeqwrqw" localSheetId="26" hidden="1">{#N/A,#N/A,FALSE,"Chung"}</definedName>
    <definedName name="qưeqwrqw" localSheetId="27" hidden="1">{#N/A,#N/A,FALSE,"Chung"}</definedName>
    <definedName name="qưeqwrqw" localSheetId="2" hidden="1">{#N/A,#N/A,FALSE,"Chung"}</definedName>
    <definedName name="qưeqwrqw" localSheetId="3" hidden="1">{#N/A,#N/A,FALSE,"Chung"}</definedName>
    <definedName name="qưeqwrqw" localSheetId="5" hidden="1">{#N/A,#N/A,FALSE,"Chung"}</definedName>
    <definedName name="qưeqwrqw" hidden="1">{#N/A,#N/A,FALSE,"Chung"}</definedName>
    <definedName name="RT" localSheetId="0">'[1]COAT&amp;WRAP-QIOT-#3'!#REF!</definedName>
    <definedName name="RT" localSheetId="8">'[2]COAT&amp;WRAP-QIOT-#3'!#REF!</definedName>
    <definedName name="RT" localSheetId="10">'[2]COAT&amp;WRAP-QIOT-#3'!#REF!</definedName>
    <definedName name="RT" localSheetId="11">'[2]COAT&amp;WRAP-QIOT-#3'!#REF!</definedName>
    <definedName name="RT" localSheetId="12">'[2]COAT&amp;WRAP-QIOT-#3'!#REF!</definedName>
    <definedName name="RT" localSheetId="13">'[2]COAT&amp;WRAP-QIOT-#3'!#REF!</definedName>
    <definedName name="RT" localSheetId="17">'[2]COAT&amp;WRAP-QIOT-#3'!#REF!</definedName>
    <definedName name="RT" localSheetId="20">'[1]COAT&amp;WRAP-QIOT-#3'!#REF!</definedName>
    <definedName name="RT" localSheetId="21">'[1]COAT&amp;WRAP-QIOT-#3'!#REF!</definedName>
    <definedName name="RT" localSheetId="24">'[3]COAT&amp;WRAP-QIOT-#3'!#REF!</definedName>
    <definedName name="RT" localSheetId="28">'[2]COAT&amp;WRAP-QIOT-#3'!#REF!</definedName>
    <definedName name="RT">'[1]COAT&amp;WRAP-QIOT-#3'!#REF!</definedName>
    <definedName name="SORT" localSheetId="0">#REF!</definedName>
    <definedName name="SORT" localSheetId="8">#REF!</definedName>
    <definedName name="SORT" localSheetId="10">#REF!</definedName>
    <definedName name="SORT" localSheetId="11">#REF!</definedName>
    <definedName name="SORT" localSheetId="12">#REF!</definedName>
    <definedName name="SORT" localSheetId="13">#REF!</definedName>
    <definedName name="SORT" localSheetId="17">#REF!</definedName>
    <definedName name="SORT" localSheetId="1">#REF!</definedName>
    <definedName name="SORT" localSheetId="20">#REF!</definedName>
    <definedName name="SORT" localSheetId="21">#REF!</definedName>
    <definedName name="SORT" localSheetId="24">#REF!</definedName>
    <definedName name="SORT" localSheetId="25">#REF!</definedName>
    <definedName name="SORT" localSheetId="26">#REF!</definedName>
    <definedName name="SORT" localSheetId="27">#REF!</definedName>
    <definedName name="SORT" localSheetId="2">#REF!</definedName>
    <definedName name="SORT" localSheetId="28">#REF!</definedName>
    <definedName name="SORT" localSheetId="3">#REF!</definedName>
    <definedName name="SORT" localSheetId="5">#REF!</definedName>
    <definedName name="SORT">#REF!</definedName>
    <definedName name="SP" localSheetId="0">'[1]PNT-QUOT-#3'!#REF!</definedName>
    <definedName name="SP" localSheetId="8">'[2]PNT-QUOT-#3'!#REF!</definedName>
    <definedName name="SP" localSheetId="10">'[2]PNT-QUOT-#3'!#REF!</definedName>
    <definedName name="SP" localSheetId="11">'[2]PNT-QUOT-#3'!#REF!</definedName>
    <definedName name="SP" localSheetId="12">'[2]PNT-QUOT-#3'!#REF!</definedName>
    <definedName name="SP" localSheetId="13">'[2]PNT-QUOT-#3'!#REF!</definedName>
    <definedName name="SP" localSheetId="17">'[2]PNT-QUOT-#3'!#REF!</definedName>
    <definedName name="SP" localSheetId="1">'[1]PNT-QUOT-#3'!#REF!</definedName>
    <definedName name="SP" localSheetId="20">'[1]PNT-QUOT-#3'!#REF!</definedName>
    <definedName name="SP" localSheetId="21">'[1]PNT-QUOT-#3'!#REF!</definedName>
    <definedName name="SP" localSheetId="24">'[3]PNT-QUOT-#3'!#REF!</definedName>
    <definedName name="SP" localSheetId="2">'[1]PNT-QUOT-#3'!#REF!</definedName>
    <definedName name="SP" localSheetId="28">'[2]PNT-QUOT-#3'!#REF!</definedName>
    <definedName name="SP" localSheetId="5">'[1]PNT-QUOT-#3'!#REF!</definedName>
    <definedName name="SP">'[1]PNT-QUOT-#3'!#REF!</definedName>
    <definedName name="sss" localSheetId="0">#REF!</definedName>
    <definedName name="sss" localSheetId="8">#REF!</definedName>
    <definedName name="sss" localSheetId="10">#REF!</definedName>
    <definedName name="sss" localSheetId="11">#REF!</definedName>
    <definedName name="sss" localSheetId="12">#REF!</definedName>
    <definedName name="sss" localSheetId="13">#REF!</definedName>
    <definedName name="sss" localSheetId="17">#REF!</definedName>
    <definedName name="sss" localSheetId="1">#REF!</definedName>
    <definedName name="sss" localSheetId="20">#REF!</definedName>
    <definedName name="sss" localSheetId="21">#REF!</definedName>
    <definedName name="sss" localSheetId="24">#REF!</definedName>
    <definedName name="sss" localSheetId="25">#REF!</definedName>
    <definedName name="sss" localSheetId="26">#REF!</definedName>
    <definedName name="sss" localSheetId="27">#REF!</definedName>
    <definedName name="sss" localSheetId="2">#REF!</definedName>
    <definedName name="sss" localSheetId="28">#REF!</definedName>
    <definedName name="sss" localSheetId="3">#REF!</definedName>
    <definedName name="sss" localSheetId="5">#REF!</definedName>
    <definedName name="sss">#REF!</definedName>
    <definedName name="TBA" localSheetId="0">#REF!</definedName>
    <definedName name="TBA" localSheetId="8">#REF!</definedName>
    <definedName name="TBA" localSheetId="10">#REF!</definedName>
    <definedName name="TBA" localSheetId="11">#REF!</definedName>
    <definedName name="TBA" localSheetId="12">#REF!</definedName>
    <definedName name="TBA" localSheetId="13">#REF!</definedName>
    <definedName name="TBA" localSheetId="17">#REF!</definedName>
    <definedName name="TBA" localSheetId="1">#REF!</definedName>
    <definedName name="TBA" localSheetId="20">#REF!</definedName>
    <definedName name="TBA" localSheetId="21">#REF!</definedName>
    <definedName name="TBA" localSheetId="24">#REF!</definedName>
    <definedName name="TBA" localSheetId="2">#REF!</definedName>
    <definedName name="TBA" localSheetId="28">#REF!</definedName>
    <definedName name="TBA" localSheetId="3">#REF!</definedName>
    <definedName name="TBA" localSheetId="5">#REF!</definedName>
    <definedName name="TBA">#REF!</definedName>
    <definedName name="td" localSheetId="0">#REF!</definedName>
    <definedName name="td" localSheetId="8">#REF!</definedName>
    <definedName name="td" localSheetId="10">#REF!</definedName>
    <definedName name="td" localSheetId="11">#REF!</definedName>
    <definedName name="td" localSheetId="12">#REF!</definedName>
    <definedName name="td" localSheetId="13">#REF!</definedName>
    <definedName name="td" localSheetId="17">#REF!</definedName>
    <definedName name="td" localSheetId="1">#REF!</definedName>
    <definedName name="td" localSheetId="20">#REF!</definedName>
    <definedName name="td" localSheetId="21">#REF!</definedName>
    <definedName name="td" localSheetId="24">#REF!</definedName>
    <definedName name="td" localSheetId="2">#REF!</definedName>
    <definedName name="td" localSheetId="28">#REF!</definedName>
    <definedName name="td" localSheetId="3">#REF!</definedName>
    <definedName name="td" localSheetId="5">#REF!</definedName>
    <definedName name="td">#REF!</definedName>
    <definedName name="th_bl" localSheetId="0">#REF!</definedName>
    <definedName name="th_bl" localSheetId="8">#REF!</definedName>
    <definedName name="th_bl" localSheetId="10">#REF!</definedName>
    <definedName name="th_bl" localSheetId="11">#REF!</definedName>
    <definedName name="th_bl" localSheetId="12">#REF!</definedName>
    <definedName name="th_bl" localSheetId="13">#REF!</definedName>
    <definedName name="th_bl" localSheetId="17">#REF!</definedName>
    <definedName name="th_bl" localSheetId="1">#REF!</definedName>
    <definedName name="th_bl" localSheetId="20">#REF!</definedName>
    <definedName name="th_bl" localSheetId="21">#REF!</definedName>
    <definedName name="th_bl" localSheetId="24">#REF!</definedName>
    <definedName name="th_bl" localSheetId="25">#REF!</definedName>
    <definedName name="th_bl" localSheetId="26">#REF!</definedName>
    <definedName name="th_bl" localSheetId="27">#REF!</definedName>
    <definedName name="th_bl" localSheetId="2">#REF!</definedName>
    <definedName name="th_bl" localSheetId="28">#REF!</definedName>
    <definedName name="th_bl" localSheetId="3">#REF!</definedName>
    <definedName name="th_bl" localSheetId="5">#REF!</definedName>
    <definedName name="th_bl">#REF!</definedName>
    <definedName name="thanh" localSheetId="0" hidden="1">{"'TDTGT (theo Dphuong)'!$A$4:$F$75"}</definedName>
    <definedName name="thanh" localSheetId="8" hidden="1">{"'TDTGT (theo Dphuong)'!$A$4:$F$75"}</definedName>
    <definedName name="thanh" localSheetId="10" hidden="1">{"'TDTGT (theo Dphuong)'!$A$4:$F$75"}</definedName>
    <definedName name="thanh" localSheetId="13" hidden="1">{"'TDTGT (theo Dphuong)'!$A$4:$F$75"}</definedName>
    <definedName name="thanh" localSheetId="17" hidden="1">{"'TDTGT (theo Dphuong)'!$A$4:$F$75"}</definedName>
    <definedName name="thanh" localSheetId="1" hidden="1">{"'TDTGT (theo Dphuong)'!$A$4:$F$75"}</definedName>
    <definedName name="thanh" localSheetId="20" hidden="1">{"'TDTGT (theo Dphuong)'!$A$4:$F$75"}</definedName>
    <definedName name="thanh" localSheetId="21" hidden="1">{"'TDTGT (theo Dphuong)'!$A$4:$F$75"}</definedName>
    <definedName name="thanh" localSheetId="23" hidden="1">{"'TDTGT (theo Dphuong)'!$A$4:$F$75"}</definedName>
    <definedName name="thanh" localSheetId="24" hidden="1">{"'TDTGT (theo Dphuong)'!$A$4:$F$75"}</definedName>
    <definedName name="thanh" localSheetId="25" hidden="1">{"'TDTGT (theo Dphuong)'!$A$4:$F$75"}</definedName>
    <definedName name="thanh" localSheetId="26" hidden="1">{"'TDTGT (theo Dphuong)'!$A$4:$F$75"}</definedName>
    <definedName name="thanh" localSheetId="27" hidden="1">{"'TDTGT (theo Dphuong)'!$A$4:$F$75"}</definedName>
    <definedName name="thanh" localSheetId="2" hidden="1">{"'TDTGT (theo Dphuong)'!$A$4:$F$75"}</definedName>
    <definedName name="thanh" localSheetId="3" hidden="1">{"'TDTGT (theo Dphuong)'!$A$4:$F$75"}</definedName>
    <definedName name="thanh" localSheetId="5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8">'[2]COAT&amp;WRAP-QIOT-#3'!#REF!</definedName>
    <definedName name="THK" localSheetId="10">'[2]COAT&amp;WRAP-QIOT-#3'!#REF!</definedName>
    <definedName name="THK" localSheetId="11">'[2]COAT&amp;WRAP-QIOT-#3'!#REF!</definedName>
    <definedName name="THK" localSheetId="12">'[2]COAT&amp;WRAP-QIOT-#3'!#REF!</definedName>
    <definedName name="THK" localSheetId="13">'[2]COAT&amp;WRAP-QIOT-#3'!#REF!</definedName>
    <definedName name="THK" localSheetId="17">'[2]COAT&amp;WRAP-QIOT-#3'!#REF!</definedName>
    <definedName name="THK" localSheetId="20">'[1]COAT&amp;WRAP-QIOT-#3'!#REF!</definedName>
    <definedName name="THK" localSheetId="21">'[1]COAT&amp;WRAP-QIOT-#3'!#REF!</definedName>
    <definedName name="THK" localSheetId="24">'[3]COAT&amp;WRAP-QIOT-#3'!#REF!</definedName>
    <definedName name="THK" localSheetId="28">'[2]COAT&amp;WRAP-QIOT-#3'!#REF!</definedName>
    <definedName name="THK">'[1]COAT&amp;WRAP-QIOT-#3'!#REF!</definedName>
    <definedName name="TMBLCSG" localSheetId="0">#REF!</definedName>
    <definedName name="TMBLCSG" localSheetId="8">#REF!</definedName>
    <definedName name="TMBLCSG" localSheetId="1">#REF!</definedName>
    <definedName name="TMBLCSG" localSheetId="20">#REF!</definedName>
    <definedName name="TMBLCSG" localSheetId="21">#REF!</definedName>
    <definedName name="TMBLCSG" localSheetId="2">#REF!</definedName>
    <definedName name="TMBLCSG" localSheetId="5">#REF!</definedName>
    <definedName name="TMBLCSG">#REF!</definedName>
    <definedName name="Tnghiep" localSheetId="0" hidden="1">{"'TDTGT (theo Dphuong)'!$A$4:$F$75"}</definedName>
    <definedName name="Tnghiep" localSheetId="8" hidden="1">{"'TDTGT (theo Dphuong)'!$A$4:$F$75"}</definedName>
    <definedName name="Tnghiep" localSheetId="10" hidden="1">{"'TDTGT (theo Dphuong)'!$A$4:$F$75"}</definedName>
    <definedName name="Tnghiep" localSheetId="13" hidden="1">{"'TDTGT (theo Dphuong)'!$A$4:$F$75"}</definedName>
    <definedName name="Tnghiep" localSheetId="17" hidden="1">{"'TDTGT (theo Dphuong)'!$A$4:$F$75"}</definedName>
    <definedName name="Tnghiep" localSheetId="1" hidden="1">{"'TDTGT (theo Dphuong)'!$A$4:$F$75"}</definedName>
    <definedName name="Tnghiep" localSheetId="20" hidden="1">{"'TDTGT (theo Dphuong)'!$A$4:$F$75"}</definedName>
    <definedName name="Tnghiep" localSheetId="21" hidden="1">{"'TDTGT (theo Dphuong)'!$A$4:$F$75"}</definedName>
    <definedName name="Tnghiep" localSheetId="23" hidden="1">{"'TDTGT (theo Dphuong)'!$A$4:$F$75"}</definedName>
    <definedName name="Tnghiep" localSheetId="24" hidden="1">{"'TDTGT (theo Dphuong)'!$A$4:$F$75"}</definedName>
    <definedName name="Tnghiep" localSheetId="25" hidden="1">{"'TDTGT (theo Dphuong)'!$A$4:$F$75"}</definedName>
    <definedName name="Tnghiep" localSheetId="26" hidden="1">{"'TDTGT (theo Dphuong)'!$A$4:$F$75"}</definedName>
    <definedName name="Tnghiep" localSheetId="27" hidden="1">{"'TDTGT (theo Dphuong)'!$A$4:$F$75"}</definedName>
    <definedName name="Tnghiep" localSheetId="2" hidden="1">{"'TDTGT (theo Dphuong)'!$A$4:$F$75"}</definedName>
    <definedName name="Tnghiep" localSheetId="3" hidden="1">{"'TDTGT (theo Dphuong)'!$A$4:$F$75"}</definedName>
    <definedName name="Tnghiep" localSheetId="5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10">#REF!</definedName>
    <definedName name="ttt" localSheetId="11">#REF!</definedName>
    <definedName name="ttt" localSheetId="12">#REF!</definedName>
    <definedName name="ttt" localSheetId="13">#REF!</definedName>
    <definedName name="ttt" localSheetId="17">#REF!</definedName>
    <definedName name="ttt" localSheetId="1">#REF!</definedName>
    <definedName name="ttt" localSheetId="20">#REF!</definedName>
    <definedName name="ttt" localSheetId="21">#REF!</definedName>
    <definedName name="ttt" localSheetId="24">#REF!</definedName>
    <definedName name="ttt" localSheetId="25">#REF!</definedName>
    <definedName name="ttt" localSheetId="26">#REF!</definedName>
    <definedName name="ttt" localSheetId="27">#REF!</definedName>
    <definedName name="ttt" localSheetId="2">#REF!</definedName>
    <definedName name="ttt" localSheetId="28">#REF!</definedName>
    <definedName name="ttt" localSheetId="3">#REF!</definedName>
    <definedName name="ttt" localSheetId="5">#REF!</definedName>
    <definedName name="ttt">#REF!</definedName>
    <definedName name="vfff" localSheetId="0">#REF!</definedName>
    <definedName name="vfff" localSheetId="8">#REF!</definedName>
    <definedName name="vfff" localSheetId="10">#REF!</definedName>
    <definedName name="vfff" localSheetId="11">#REF!</definedName>
    <definedName name="vfff" localSheetId="12">#REF!</definedName>
    <definedName name="vfff" localSheetId="13">#REF!</definedName>
    <definedName name="vfff" localSheetId="17">#REF!</definedName>
    <definedName name="vfff" localSheetId="1">#REF!</definedName>
    <definedName name="vfff" localSheetId="20">#REF!</definedName>
    <definedName name="vfff" localSheetId="21">#REF!</definedName>
    <definedName name="vfff" localSheetId="24">#REF!</definedName>
    <definedName name="vfff" localSheetId="2">#REF!</definedName>
    <definedName name="vfff" localSheetId="28">#REF!</definedName>
    <definedName name="vfff" localSheetId="3">#REF!</definedName>
    <definedName name="vfff" localSheetId="5">#REF!</definedName>
    <definedName name="vfff">#REF!</definedName>
    <definedName name="vn" localSheetId="0">#REF!</definedName>
    <definedName name="vn" localSheetId="8">#REF!</definedName>
    <definedName name="vn" localSheetId="1">#REF!</definedName>
    <definedName name="vn" localSheetId="20">#REF!</definedName>
    <definedName name="vn" localSheetId="21">#REF!</definedName>
    <definedName name="vn" localSheetId="2">#REF!</definedName>
    <definedName name="vn" localSheetId="5">#REF!</definedName>
    <definedName name="vn">#REF!</definedName>
    <definedName name="vv" localSheetId="0" hidden="1">{"'TDTGT (theo Dphuong)'!$A$4:$F$75"}</definedName>
    <definedName name="vv" localSheetId="8" hidden="1">{"'TDTGT (theo Dphuong)'!$A$4:$F$75"}</definedName>
    <definedName name="vv" localSheetId="10" hidden="1">{"'TDTGT (theo Dphuong)'!$A$4:$F$75"}</definedName>
    <definedName name="vv" localSheetId="13" hidden="1">{"'TDTGT (theo Dphuong)'!$A$4:$F$75"}</definedName>
    <definedName name="vv" localSheetId="17" hidden="1">{"'TDTGT (theo Dphuong)'!$A$4:$F$75"}</definedName>
    <definedName name="vv" localSheetId="1" hidden="1">{"'TDTGT (theo Dphuong)'!$A$4:$F$75"}</definedName>
    <definedName name="vv" localSheetId="20" hidden="1">{"'TDTGT (theo Dphuong)'!$A$4:$F$75"}</definedName>
    <definedName name="vv" localSheetId="21" hidden="1">{"'TDTGT (theo Dphuong)'!$A$4:$F$75"}</definedName>
    <definedName name="vv" localSheetId="23" hidden="1">{"'TDTGT (theo Dphuong)'!$A$4:$F$75"}</definedName>
    <definedName name="vv" localSheetId="24" hidden="1">{"'TDTGT (theo Dphuong)'!$A$4:$F$75"}</definedName>
    <definedName name="vv" localSheetId="25" hidden="1">{"'TDTGT (theo Dphuong)'!$A$4:$F$75"}</definedName>
    <definedName name="vv" localSheetId="26" hidden="1">{"'TDTGT (theo Dphuong)'!$A$4:$F$75"}</definedName>
    <definedName name="vv" localSheetId="27" hidden="1">{"'TDTGT (theo Dphuong)'!$A$4:$F$75"}</definedName>
    <definedName name="vv" localSheetId="2" hidden="1">{"'TDTGT (theo Dphuong)'!$A$4:$F$75"}</definedName>
    <definedName name="vv" localSheetId="3" hidden="1">{"'TDTGT (theo Dphuong)'!$A$4:$F$75"}</definedName>
    <definedName name="vv" localSheetId="5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8" hidden="1">{#N/A,#N/A,FALSE,"Chung"}</definedName>
    <definedName name="wrn.thu." localSheetId="10" hidden="1">{#N/A,#N/A,FALSE,"Chung"}</definedName>
    <definedName name="wrn.thu." localSheetId="13" hidden="1">{#N/A,#N/A,FALSE,"Chung"}</definedName>
    <definedName name="wrn.thu." localSheetId="17" hidden="1">{#N/A,#N/A,FALSE,"Chung"}</definedName>
    <definedName name="wrn.thu." localSheetId="1" hidden="1">{#N/A,#N/A,FALSE,"Chung"}</definedName>
    <definedName name="wrn.thu." localSheetId="20" hidden="1">{#N/A,#N/A,FALSE,"Chung"}</definedName>
    <definedName name="wrn.thu." localSheetId="21" hidden="1">{#N/A,#N/A,FALSE,"Chung"}</definedName>
    <definedName name="wrn.thu." localSheetId="23" hidden="1">{#N/A,#N/A,FALSE,"Chung"}</definedName>
    <definedName name="wrn.thu." localSheetId="24" hidden="1">{#N/A,#N/A,FALSE,"Chung"}</definedName>
    <definedName name="wrn.thu." localSheetId="25" hidden="1">{#N/A,#N/A,FALSE,"Chung"}</definedName>
    <definedName name="wrn.thu." localSheetId="26" hidden="1">{#N/A,#N/A,FALSE,"Chung"}</definedName>
    <definedName name="wrn.thu." localSheetId="27" hidden="1">{#N/A,#N/A,FALSE,"Chung"}</definedName>
    <definedName name="wrn.thu." localSheetId="2" hidden="1">{#N/A,#N/A,FALSE,"Chung"}</definedName>
    <definedName name="wrn.thu." localSheetId="3" hidden="1">{#N/A,#N/A,FALSE,"Chung"}</definedName>
    <definedName name="wrn.thu." localSheetId="5" hidden="1">{#N/A,#N/A,FALSE,"Chung"}</definedName>
    <definedName name="wrn.thu." hidden="1">{#N/A,#N/A,FALSE,"Chung"}</definedName>
    <definedName name="ZYX" localSheetId="0">#REF!</definedName>
    <definedName name="ZYX" localSheetId="8">#REF!</definedName>
    <definedName name="ZYX" localSheetId="10">#REF!</definedName>
    <definedName name="ZYX" localSheetId="11">#REF!</definedName>
    <definedName name="ZYX" localSheetId="12">#REF!</definedName>
    <definedName name="ZYX" localSheetId="13">#REF!</definedName>
    <definedName name="ZYX" localSheetId="17">#REF!</definedName>
    <definedName name="ZYX" localSheetId="1">#REF!</definedName>
    <definedName name="ZYX" localSheetId="20">#REF!</definedName>
    <definedName name="ZYX" localSheetId="21">#REF!</definedName>
    <definedName name="ZYX" localSheetId="24">#REF!</definedName>
    <definedName name="ZYX" localSheetId="25">#REF!</definedName>
    <definedName name="ZYX" localSheetId="26">#REF!</definedName>
    <definedName name="ZYX" localSheetId="27">#REF!</definedName>
    <definedName name="ZYX" localSheetId="2">#REF!</definedName>
    <definedName name="ZYX" localSheetId="28">#REF!</definedName>
    <definedName name="ZYX" localSheetId="3">#REF!</definedName>
    <definedName name="ZYX" localSheetId="5">#REF!</definedName>
    <definedName name="ZYX">#REF!</definedName>
    <definedName name="ZZZ" localSheetId="0">#REF!</definedName>
    <definedName name="ZZZ" localSheetId="8">#REF!</definedName>
    <definedName name="ZZZ" localSheetId="10">#REF!</definedName>
    <definedName name="ZZZ" localSheetId="11">#REF!</definedName>
    <definedName name="ZZZ" localSheetId="12">#REF!</definedName>
    <definedName name="ZZZ" localSheetId="13">#REF!</definedName>
    <definedName name="ZZZ" localSheetId="17">#REF!</definedName>
    <definedName name="ZZZ" localSheetId="1">#REF!</definedName>
    <definedName name="ZZZ" localSheetId="20">#REF!</definedName>
    <definedName name="ZZZ" localSheetId="21">#REF!</definedName>
    <definedName name="ZZZ" localSheetId="24">#REF!</definedName>
    <definedName name="ZZZ" localSheetId="2">#REF!</definedName>
    <definedName name="ZZZ" localSheetId="28">#REF!</definedName>
    <definedName name="ZZZ" localSheetId="3">#REF!</definedName>
    <definedName name="ZZZ" localSheetId="5">#REF!</definedName>
    <definedName name="ZZZ">#REF!</definedName>
  </definedNames>
  <calcPr calcId="144525"/>
</workbook>
</file>

<file path=xl/sharedStrings.xml><?xml version="1.0" encoding="utf-8"?>
<sst xmlns="http://schemas.openxmlformats.org/spreadsheetml/2006/main" count="1351" uniqueCount="695">
  <si>
    <t>1. Tổng sản phẩm trong nước ước tính quý I năm 2024</t>
  </si>
  <si>
    <t>Theo giá hiện hành</t>
  </si>
  <si>
    <t>Theo giá so sánh 2010</t>
  </si>
  <si>
    <t>Tổng số</t>
  </si>
  <si>
    <t>Cơ cấu</t>
  </si>
  <si>
    <t>Tốc độ tăng</t>
  </si>
  <si>
    <t>(Tỷ đồng)</t>
  </si>
  <si>
    <t>(%)</t>
  </si>
  <si>
    <t>so với quý I</t>
  </si>
  <si>
    <t>năm 2023 (%)</t>
  </si>
  <si>
    <t>TỔNG SỐ</t>
  </si>
  <si>
    <t>Nông, lâm nghiệp và thủy sản</t>
  </si>
  <si>
    <t>Nông nghiệp</t>
  </si>
  <si>
    <t>Lâm nghiệp</t>
  </si>
  <si>
    <t>Thủy sản</t>
  </si>
  <si>
    <t>Công nghiệp và xây dựng</t>
  </si>
  <si>
    <t>Công nghiệp</t>
  </si>
  <si>
    <t>Khai khoáng</t>
  </si>
  <si>
    <t>Công nghiệp chế biến, chế tạo</t>
  </si>
  <si>
    <t>Sản xuất và phân phối điện, khí đốt, 
nước nóng, hơi nước và điều hòa không khí</t>
  </si>
  <si>
    <t>Cung cấp nước; hoạt động quản lý
và xử lý rác thải, nước thải</t>
  </si>
  <si>
    <t>Xây dựng</t>
  </si>
  <si>
    <t>Dịch vụ</t>
  </si>
  <si>
    <t>Bán buôn và bán lẻ; sửa chữa ô tô, mô tô, 
xe máy và xe có động cơ khác</t>
  </si>
  <si>
    <t>Vận tải, kho bãi</t>
  </si>
  <si>
    <t>Dịch vụ lưu trú và ăn uống</t>
  </si>
  <si>
    <t>Thông tin và truyền thông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</si>
  <si>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</si>
  <si>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</si>
  <si>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</si>
  <si>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</si>
  <si>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trị-xã hội; quản lý Nhà nước, an ninh
quốc phòng; đảm bảo xã hội bắt buộc</t>
  </si>
  <si>
    <t>Giáo dục và đào tạo</t>
  </si>
  <si>
    <t>Y tế và hoạt động trợ giúp xã hội</t>
  </si>
  <si>
    <t>Nghệ thuật, vui chơi và giải trí</t>
  </si>
  <si>
    <t>Hoạt động dịch vụ khác</t>
  </si>
  <si>
    <t>Hoạt động làm thuê các công việc trong các 
hộ gia đình, sản xuất sản phẩm vật chất
và dịch vụ tự tiêu dùng của hộ gia đình</t>
  </si>
  <si>
    <t>Thuế sản phẩm trừ trợ cấp sản phẩm</t>
  </si>
  <si>
    <t>2. Sản xuất nông nghiệp đến ngày 15 tháng 3 năm 2024</t>
  </si>
  <si>
    <t>Nghìn ha</t>
  </si>
  <si>
    <t>Thực hiện</t>
  </si>
  <si>
    <t>Thực hiện kỳ này</t>
  </si>
  <si>
    <t xml:space="preserve">cùng kỳ </t>
  </si>
  <si>
    <t>kỳ này</t>
  </si>
  <si>
    <t>so với cùng kỳ</t>
  </si>
  <si>
    <t>năm trước</t>
  </si>
  <si>
    <t>năm trước (%)</t>
  </si>
  <si>
    <t>Gieo cấy lúa đông xuân</t>
  </si>
  <si>
    <t>Miền Bắc</t>
  </si>
  <si>
    <t>Miền Nam</t>
  </si>
  <si>
    <t>Thu hoạch lúa đông xuân ở miền Nam</t>
  </si>
  <si>
    <t>Trong đó: Đồng bằng sông Cửu Long</t>
  </si>
  <si>
    <t>Diện tích trồng rau màu</t>
  </si>
  <si>
    <t>Ngô</t>
  </si>
  <si>
    <t>Khoai lang</t>
  </si>
  <si>
    <t>Đậu tương</t>
  </si>
  <si>
    <t>Lạc</t>
  </si>
  <si>
    <t>Rau đậu các loại</t>
  </si>
  <si>
    <t xml:space="preserve">3. Sản phẩm chăn nuôi </t>
  </si>
  <si>
    <t>Ước tính</t>
  </si>
  <si>
    <t>Quý I năm 2024</t>
  </si>
  <si>
    <t>quý I</t>
  </si>
  <si>
    <t>năm 2023</t>
  </si>
  <si>
    <t>năm 2024</t>
  </si>
  <si>
    <t>Sản lượng thịt hơi xuất chuồng (Nghìn tấn)</t>
  </si>
  <si>
    <t>Thịt lợn</t>
  </si>
  <si>
    <t>Thịt gia cầm</t>
  </si>
  <si>
    <t>Thịt thịt trâu</t>
  </si>
  <si>
    <t>Thịt bò</t>
  </si>
  <si>
    <t xml:space="preserve">Sản lượng sản phẩm chăn nuôi khác </t>
  </si>
  <si>
    <t>Trứng (Triệu quả)</t>
  </si>
  <si>
    <t>Sữa (Nghìn tấn)</t>
  </si>
  <si>
    <t>4. Kết quả sản xuất lâm nghiệp</t>
  </si>
  <si>
    <t>Diện tích rừng trồng mới tập trung (Nghìn ha)</t>
  </si>
  <si>
    <t>Số cây lâm nghiệp trồng phân tán (Triệu cây)</t>
  </si>
  <si>
    <t>Sản lượng gỗ khai thác (Nghìn m3)</t>
  </si>
  <si>
    <t>Diện tích rừng bị thiệt hại (Ha)</t>
  </si>
  <si>
    <t>Cháy rừng</t>
  </si>
  <si>
    <t>Chặt phá rừng</t>
  </si>
  <si>
    <t xml:space="preserve">5. Sản lượng thủy sản </t>
  </si>
  <si>
    <t>Nghìn tấn</t>
  </si>
  <si>
    <t>Cá</t>
  </si>
  <si>
    <t>Tôm</t>
  </si>
  <si>
    <t>Thủy sản khác</t>
  </si>
  <si>
    <t>Nuôi trồng</t>
  </si>
  <si>
    <t>Khai thác</t>
  </si>
  <si>
    <t>6. Chỉ số sản xuất công nghiệp</t>
  </si>
  <si>
    <t>%</t>
  </si>
  <si>
    <t>Tháng 2</t>
  </si>
  <si>
    <t xml:space="preserve">Tháng 3 </t>
  </si>
  <si>
    <t>Tháng 3</t>
  </si>
  <si>
    <t>Quý I</t>
  </si>
  <si>
    <t>so với</t>
  </si>
  <si>
    <t>cùng kỳ</t>
  </si>
  <si>
    <t>tháng</t>
  </si>
  <si>
    <t>trước</t>
  </si>
  <si>
    <t>Toàn ngành công nghiệp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</si>
  <si>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</si>
  <si>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</si>
  <si>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</si>
  <si>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</si>
  <si>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</si>
  <si>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</si>
  <si>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</si>
  <si>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</si>
  <si>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</si>
  <si>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</si>
  <si>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</si>
  <si>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
nứa (trừ giường, tủ, bàn ghế); sản xuất
sản phẩm 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</si>
  <si>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</si>
  <si>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</si>
  <si>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</si>
  <si>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</si>
  <si>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</si>
  <si>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</si>
  <si>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</si>
  <si>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</si>
  <si>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
(trừ máy móc, thiết bị)</t>
  </si>
  <si>
    <t>Sản xuất sản phẩm điện tử, máy vi tính
 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</si>
  <si>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</si>
  <si>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</si>
  <si>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</si>
  <si>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</si>
  <si>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</si>
  <si>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</si>
  <si>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</si>
  <si>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</t>
  </si>
  <si>
    <t>Khai thác, xử lý và cung cấp nước</t>
  </si>
  <si>
    <t>Thoát nước và xử lý nước thải</t>
  </si>
  <si>
    <t>Hoạt động thu gom, xử lý và tiêu huỷ rác thải;
tái chế phế liệu</t>
  </si>
  <si>
    <t>7. Một số sản phẩm chủ yếu của ngành công nghiệp</t>
  </si>
  <si>
    <t>Đơn vị</t>
  </si>
  <si>
    <t>Tháng 3 năm</t>
  </si>
  <si>
    <t>Quý I năm</t>
  </si>
  <si>
    <t>tính</t>
  </si>
  <si>
    <t>tháng 2</t>
  </si>
  <si>
    <t>tháng 3</t>
  </si>
  <si>
    <t>2024 so với</t>
  </si>
  <si>
    <t>năm</t>
  </si>
  <si>
    <t>cùng kỳ năm</t>
  </si>
  <si>
    <t>trước (%)</t>
  </si>
  <si>
    <t>Than đá (than sạch)</t>
  </si>
  <si>
    <t>Dầu mỏ thô khai thác</t>
  </si>
  <si>
    <t>"</t>
  </si>
  <si>
    <t>Khí đốt thiên nhiên dạng khí</t>
  </si>
  <si>
    <r>
      <rPr>
        <sz val="9.5"/>
        <rFont val="Arial"/>
        <charset val="134"/>
      </rPr>
      <t>Triệu m</t>
    </r>
    <r>
      <rPr>
        <vertAlign val="superscript"/>
        <sz val="9.5"/>
        <rFont val="Arial"/>
        <charset val="134"/>
      </rPr>
      <t>3</t>
    </r>
  </si>
  <si>
    <t>Khí hoá lỏng (LPG)</t>
  </si>
  <si>
    <t>Xăng, dầu các loại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</si>
  <si>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</si>
  <si>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</si>
  <si>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</si>
  <si>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</si>
  <si>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</si>
  <si>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</si>
  <si>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</si>
  <si>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</si>
  <si>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</si>
  <si>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 các loại</t>
  </si>
  <si>
    <t>Thuốc lá điếu</t>
  </si>
  <si>
    <t>Triệu bao</t>
  </si>
  <si>
    <t>Vải dệt từ sợi tự nhiên</t>
  </si>
  <si>
    <r>
      <rPr>
        <sz val="9.5"/>
        <rFont val="Arial"/>
        <charset val="134"/>
      </rPr>
      <t>Triệu m</t>
    </r>
    <r>
      <rPr>
        <vertAlign val="superscript"/>
        <sz val="9.5"/>
        <rFont val="Arial"/>
        <charset val="134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</si>
  <si>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</si>
  <si>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</si>
  <si>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</si>
  <si>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</si>
  <si>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</si>
  <si>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</si>
  <si>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</si>
  <si>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</si>
  <si>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</si>
  <si>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</si>
  <si>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</si>
  <si>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</si>
  <si>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</si>
  <si>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</si>
  <si>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</si>
  <si>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tỷ đồng</t>
  </si>
  <si>
    <t>Ti vi các loại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</si>
  <si>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</si>
  <si>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</si>
  <si>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</si>
  <si>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</si>
  <si>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</si>
  <si>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</si>
  <si>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</si>
  <si>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8. Chỉ số tiêu thụ và tồn kho ngành công nghiệp chế biến, chế tạo</t>
  </si>
  <si>
    <t>Chỉ số tiêu thụ</t>
  </si>
  <si>
    <t>Chỉ số tồn kho</t>
  </si>
  <si>
    <t xml:space="preserve"> Tháng 3</t>
  </si>
  <si>
    <t>Thời điểm</t>
  </si>
  <si>
    <t>31/3/2024</t>
  </si>
  <si>
    <t>so với cùng</t>
  </si>
  <si>
    <t xml:space="preserve"> cùng kỳ</t>
  </si>
  <si>
    <t xml:space="preserve"> thời điểm</t>
  </si>
  <si>
    <t>tháng trước</t>
  </si>
  <si>
    <t>Toàn ngành chế biến, chế tạo</t>
  </si>
  <si>
    <t>Sản xuất chế biến thực phẩm</t>
  </si>
  <si>
    <t>Chế biến gỗ và sản xuất sản phẩm từ gỗ, tre,
nứa (trừ giường, tủ, bàn, ghế); sản xuất
sản phẩm từ rơm, rạ và vật liệu tết bện</t>
  </si>
  <si>
    <t>Sản xuất hóa chất và sản phẩm hóa chất</t>
  </si>
  <si>
    <t>Sản xuất thuốc, hóa dược và dược liệu</t>
  </si>
  <si>
    <t>SX sản phẩm từ khoáng phi kim loại khác</t>
  </si>
  <si>
    <t>Sản xuất sản phẩm điện tử, máy vi tính
và sản phẩm quang học</t>
  </si>
  <si>
    <t>Sản xuất  máy móc, thiết bị chưa được
phân vào đâu</t>
  </si>
  <si>
    <t xml:space="preserve">9. Chỉ số sử dụng lao động của doanh nghiệp công nghiệp </t>
  </si>
  <si>
    <t>Chỉ số sử dụng</t>
  </si>
  <si>
    <t>lao động thời điểm</t>
  </si>
  <si>
    <t>01/3/2024 so với</t>
  </si>
  <si>
    <t>cùng thời điểm</t>
  </si>
  <si>
    <t>Chế biến gỗ và sản xuất sản phẩm từ gỗ, tre, nứa
(trừ giường, tủ, bàn ghế); sản xuất sản phẩm từ rơm, rạ
và vật liệu tết bện</t>
  </si>
  <si>
    <t>Sản xuất sản phẩm từ kim loại đúc sẵn (trừ máy móc, thiết bị)</t>
  </si>
  <si>
    <t>Sản xuất sản phẩm điện tử, máy vi tính và sản phẩm quang học</t>
  </si>
  <si>
    <t>Cung cấp nước; hoạt động quản lý và xử lý</t>
  </si>
  <si>
    <t>rác thải, nước thải</t>
  </si>
  <si>
    <t>Hoạt động thu gom, xử lý và tiêu huỷ rác thải; tái chế phế liệu</t>
  </si>
  <si>
    <t>Xử lý ô nhiễm và hoạt động quản lý chất thải khác</t>
  </si>
  <si>
    <t xml:space="preserve">10. Chỉ số sử dụng lao động của doanh nghiệp công nghiệp </t>
  </si>
  <si>
    <t xml:space="preserve">      phân theo địa phương</t>
  </si>
  <si>
    <t>Chỉ số sử dụng lao động</t>
  </si>
  <si>
    <t xml:space="preserve"> thời điểm 01/3/2024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</si>
  <si>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</si>
  <si>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</si>
  <si>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</si>
  <si>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</si>
  <si>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</si>
  <si>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</si>
  <si>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</si>
  <si>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</si>
  <si>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</si>
  <si>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</si>
  <si>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</si>
  <si>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</si>
  <si>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</si>
  <si>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</si>
  <si>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</si>
  <si>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</si>
  <si>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</si>
  <si>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</si>
  <si>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</si>
  <si>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</si>
  <si>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</si>
  <si>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</si>
  <si>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</si>
  <si>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</si>
  <si>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</si>
  <si>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</si>
  <si>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</si>
  <si>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</si>
  <si>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</si>
  <si>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</si>
  <si>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</si>
  <si>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</si>
  <si>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</si>
  <si>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</si>
  <si>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rPr>
        <b/>
        <sz val="12"/>
        <rFont val="Arial"/>
        <charset val="134"/>
      </rPr>
      <t xml:space="preserve">10. </t>
    </r>
    <r>
      <rPr>
        <i/>
        <sz val="12"/>
        <rFont val="Arial"/>
        <charset val="134"/>
      </rPr>
      <t xml:space="preserve">(Tiếp theo) </t>
    </r>
    <r>
      <rPr>
        <b/>
        <sz val="12"/>
        <rFont val="Arial"/>
        <charset val="134"/>
      </rPr>
      <t xml:space="preserve">Chỉ số sử dụng lao động của doanh nghiệp công nghiệp </t>
    </r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</si>
  <si>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</si>
  <si>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</si>
  <si>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</si>
  <si>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</si>
  <si>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</si>
  <si>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</si>
  <si>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</si>
  <si>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</si>
  <si>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</si>
  <si>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</si>
  <si>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</si>
  <si>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</si>
  <si>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</si>
  <si>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</si>
  <si>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</si>
  <si>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</si>
  <si>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</si>
  <si>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</si>
  <si>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</si>
  <si>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</si>
  <si>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</si>
  <si>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</si>
  <si>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</si>
  <si>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</si>
  <si>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</si>
  <si>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</si>
  <si>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</si>
  <si>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</si>
  <si>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</si>
  <si>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</si>
  <si>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</si>
  <si>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</si>
  <si>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 xml:space="preserve">11. Một số chỉ tiêu về doanh nghiệp </t>
  </si>
  <si>
    <t>Tháng 3 năm 2024</t>
  </si>
  <si>
    <t>so với (%)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</si>
  <si>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</si>
  <si>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</si>
  <si>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</si>
  <si>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</si>
  <si>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</si>
  <si>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</si>
  <si>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</si>
  <si>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</si>
  <si>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</si>
  <si>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12. Doanh nghiệp đăng ký thành lập mới</t>
  </si>
  <si>
    <t>Quý I năm 2024 so với</t>
  </si>
  <si>
    <t>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</si>
  <si>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</si>
  <si>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</si>
  <si>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</si>
  <si>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</si>
  <si>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</si>
  <si>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</si>
  <si>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</si>
  <si>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</si>
  <si>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</si>
  <si>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</si>
  <si>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</si>
  <si>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</si>
  <si>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</si>
  <si>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</si>
  <si>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Bán buôn; bán lẻ; sửa chữa ô tô, xe máy</t>
  </si>
  <si>
    <t>Vận tải kho bãi</t>
  </si>
  <si>
    <t>Tài chính, ngân hàng và bảo hiểm</t>
  </si>
  <si>
    <t>Kinh doanh bất động sản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</si>
  <si>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</si>
  <si>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</si>
  <si>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13. Doanh nghiệp quay trở lại hoạt động</t>
  </si>
  <si>
    <t>Doanh nghiệp</t>
  </si>
  <si>
    <t xml:space="preserve">Quý I năm 2024 so với 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</si>
  <si>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</si>
  <si>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</si>
  <si>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14. Doanh nghiệp tạm ngừng kinh doanh có thời hạn</t>
  </si>
  <si>
    <t>15. Doanh nghiệp hoàn tất thủ tục giải thể</t>
  </si>
  <si>
    <t>16. Vốn đầu tư thực hiện toàn xã hội theo giá hiện hành</t>
  </si>
  <si>
    <t xml:space="preserve">so với cùng kỳ </t>
  </si>
  <si>
    <t xml:space="preserve"> năm 2023</t>
  </si>
  <si>
    <t>năm trước (%)</t>
  </si>
  <si>
    <t>Vốn đầu tư thuộc ngân sách Nhà nước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</si>
  <si>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</si>
  <si>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</si>
  <si>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</si>
  <si>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</si>
  <si>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</si>
  <si>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</si>
  <si>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>17. Vốn đầu tư thực hiện từ nguồn ngân sách Nhà nước</t>
  </si>
  <si>
    <t>Tỷ đồng</t>
  </si>
  <si>
    <t xml:space="preserve">Ước tính </t>
  </si>
  <si>
    <t>Quý I năm</t>
  </si>
  <si>
    <t>quý I</t>
  </si>
  <si>
    <t xml:space="preserve"> kế hoạch</t>
  </si>
  <si>
    <t>2024 (%)</t>
  </si>
  <si>
    <t>Trung ương</t>
  </si>
  <si>
    <t>Trong đó:</t>
  </si>
  <si>
    <t>Bộ Giao thông vận tải</t>
  </si>
  <si>
    <t>Bộ NN và PTNT</t>
  </si>
  <si>
    <t>Bộ Giáo dục và Đào tạo</t>
  </si>
  <si>
    <t>Bộ Văn hóa, Thể thao và Du lịch</t>
  </si>
  <si>
    <t>Bộ Công Thương</t>
  </si>
  <si>
    <t>Bộ Tài nguyên và Môi trường</t>
  </si>
  <si>
    <t>Bộ Y tế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</si>
  <si>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</si>
  <si>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</si>
  <si>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</si>
  <si>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</si>
  <si>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</si>
  <si>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</si>
  <si>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</si>
  <si>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</si>
  <si>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</si>
  <si>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</si>
  <si>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18. Đầu tư nước ngoài vào Việt Nam được cấp phép từ 01/01- 20/03/2024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</si>
  <si>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</si>
  <si>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</si>
  <si>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</si>
  <si>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</si>
  <si>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</si>
  <si>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</si>
  <si>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</si>
  <si>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Thừa Thiên Huế</t>
  </si>
  <si>
    <t>Phân theo một số nước và vùng lãnh thổ</t>
  </si>
  <si>
    <t>Xin-ga-po</t>
  </si>
  <si>
    <t>Đặc khu hành chính Hồng Kông (TQ)</t>
  </si>
  <si>
    <t>Trung Quốc</t>
  </si>
  <si>
    <t>Nhật Bản</t>
  </si>
  <si>
    <t>Hàn Quốc</t>
  </si>
  <si>
    <t>Đài Loan</t>
  </si>
  <si>
    <t>Vương quốc Anh</t>
  </si>
  <si>
    <t>Xa-moa</t>
  </si>
  <si>
    <t>Ca-na-da</t>
  </si>
  <si>
    <t>I-ta-li-a</t>
  </si>
  <si>
    <t>Thái Lan</t>
  </si>
  <si>
    <t>Quần đảo Cây-men</t>
  </si>
  <si>
    <t>Xây-xen</t>
  </si>
  <si>
    <t>Hoa Kỳ</t>
  </si>
  <si>
    <t>Ma-lai-xi-a</t>
  </si>
  <si>
    <t>Quần đảo Vigin thuộc Anh</t>
  </si>
  <si>
    <t>I-xa-ren</t>
  </si>
  <si>
    <t>19. Tổng mức bán lẻ hàng hóa và doanh thu dịch vụ tiêu dùng</t>
  </si>
  <si>
    <t>Sơ bộ</t>
  </si>
  <si>
    <t>Tổng</t>
  </si>
  <si>
    <t>Cơ</t>
  </si>
  <si>
    <t>mức</t>
  </si>
  <si>
    <t>cấu (%)</t>
  </si>
  <si>
    <t>Bán lẻ hàng hóa</t>
  </si>
  <si>
    <t>Dịch vụ lưu trú, ăn uống</t>
  </si>
  <si>
    <t>Du lịch lữ hành</t>
  </si>
  <si>
    <t>Dịch vụ khác</t>
  </si>
  <si>
    <t>20. Hàng hóa xuất khẩu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</si>
  <si>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</si>
  <si>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</si>
  <si>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</si>
  <si>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</si>
  <si>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</si>
  <si>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</si>
  <si>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</si>
  <si>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</si>
  <si>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</si>
  <si>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</si>
  <si>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</si>
  <si>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</si>
  <si>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</si>
  <si>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</si>
  <si>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</si>
  <si>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</si>
  <si>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</si>
  <si>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</si>
  <si>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</si>
  <si>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</si>
  <si>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</si>
  <si>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</si>
  <si>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</si>
  <si>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</si>
  <si>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</si>
  <si>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</si>
  <si>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</si>
  <si>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</si>
  <si>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</si>
  <si>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</si>
  <si>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</si>
  <si>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</si>
  <si>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</si>
  <si>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</si>
  <si>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</si>
  <si>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</si>
  <si>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</si>
  <si>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linh kiện</t>
  </si>
  <si>
    <t>Máy móc thiết bị, dụng cụ phụ tùng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</si>
  <si>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</si>
  <si>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</si>
  <si>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</si>
  <si>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</si>
  <si>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21. Hàng hóa nhập khẩu</t>
  </si>
  <si>
    <t>Sữa và sản phẩm sữa</t>
  </si>
  <si>
    <t>Thức ăn gia súc và nguyên phụ liệu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</si>
  <si>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</si>
  <si>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</si>
  <si>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</si>
  <si>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</si>
  <si>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</si>
  <si>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</si>
  <si>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</si>
  <si>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</si>
  <si>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</si>
  <si>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</si>
  <si>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</si>
  <si>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</si>
  <si>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phụ liệu dệt, may, giày dép</t>
  </si>
  <si>
    <t>Thủy tinh và các sản phẩm từ thủy tinh</t>
  </si>
  <si>
    <t>Phế liệu sắt thép</t>
  </si>
  <si>
    <t xml:space="preserve">Sắt thép </t>
  </si>
  <si>
    <t>Kim loại thường khác</t>
  </si>
  <si>
    <t>Sản phẩm từ kim loại thường khác</t>
  </si>
  <si>
    <t>Hàng điện gia dụng và linh kiện</t>
  </si>
  <si>
    <t xml:space="preserve"> Trong đó: Nguyên chiếc(*)</t>
  </si>
  <si>
    <t>(*)Chiếc, triệu USD</t>
  </si>
  <si>
    <t>22. Xuất, nhập khẩu dịch vụ</t>
  </si>
  <si>
    <r>
      <rPr>
        <sz val="10"/>
        <color theme="1"/>
        <rFont val="Arial"/>
        <charset val="134"/>
      </rPr>
      <t xml:space="preserve">năm trước </t>
    </r>
    <r>
      <rPr>
        <i/>
        <sz val="10"/>
        <color theme="1"/>
        <rFont val="Arial"/>
        <charset val="134"/>
      </rPr>
      <t>(%)</t>
    </r>
  </si>
  <si>
    <t>XUẤT KHẨU DỊCH VỤ</t>
  </si>
  <si>
    <t>Dịch vụ vận tải</t>
  </si>
  <si>
    <t>Dịch vụ bưu chính, viễn thông</t>
  </si>
  <si>
    <t>Dịch vụ du lịch</t>
  </si>
  <si>
    <t>Dịch vụ tài chính</t>
  </si>
  <si>
    <t>Dịch vụ bảo hiểm</t>
  </si>
  <si>
    <t>Dịch vụ Chính phủ</t>
  </si>
  <si>
    <t>II.  NHẬP KHẨU DỊCH VỤ</t>
  </si>
  <si>
    <t xml:space="preserve">Dịch vụ vận tải </t>
  </si>
  <si>
    <t>Trong đó phí vận tải hàng hóa nhập khẩu</t>
  </si>
  <si>
    <t>Dịch vụ bưu chính viễn thông</t>
  </si>
  <si>
    <t xml:space="preserve">Dịch vụ bảo hiểm </t>
  </si>
  <si>
    <t>Trong đó phí bảo hiểm hàng hóa nhập khẩu</t>
  </si>
  <si>
    <t xml:space="preserve">Dịch vụ Chính phủ </t>
  </si>
  <si>
    <t xml:space="preserve">Dịch vụ khác </t>
  </si>
  <si>
    <t xml:space="preserve">23. Chỉ số giá tiêu dùng, chỉ số giá vàng, chỉ số giá đô la Mỹ </t>
  </si>
  <si>
    <t xml:space="preserve">       và lạm phát cơ bản tháng 3 năm 2024</t>
  </si>
  <si>
    <t>Tháng 3 năm 2024 so với</t>
  </si>
  <si>
    <t>Bình quân quý I</t>
  </si>
  <si>
    <t>Kỳ gốc</t>
  </si>
  <si>
    <t>Tháng 12</t>
  </si>
  <si>
    <t>(2019)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</si>
  <si>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</si>
  <si>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</si>
  <si>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</si>
  <si>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</si>
  <si>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</si>
  <si>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</si>
  <si>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</si>
  <si>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</si>
  <si>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</si>
  <si>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</si>
  <si>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</si>
  <si>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</si>
  <si>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</si>
  <si>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</si>
  <si>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</si>
  <si>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</si>
  <si>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</si>
  <si>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</si>
  <si>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</si>
  <si>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</si>
  <si>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</si>
  <si>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r>
      <rPr>
        <b/>
        <sz val="12"/>
        <rFont val="Arial"/>
        <charset val="134"/>
      </rPr>
      <t>24. Chỉ số giá sản xuất</t>
    </r>
    <r>
      <rPr>
        <b/>
        <vertAlign val="superscript"/>
        <sz val="12"/>
        <rFont val="Arial"/>
        <charset val="134"/>
      </rPr>
      <t>(*)</t>
    </r>
  </si>
  <si>
    <t>Quý I năm 2024 so với:</t>
  </si>
  <si>
    <t>Quý IV</t>
  </si>
  <si>
    <t>Nông nghiệp, lâm nghiệp và thủy sản</t>
  </si>
  <si>
    <t>Nông nghiệp và dịch vụ có liên quan</t>
  </si>
  <si>
    <t>Lâm nghiệp và dịch vụ có liên quan</t>
  </si>
  <si>
    <t>Thủy sản khai thác, nuôi trồng</t>
  </si>
  <si>
    <t xml:space="preserve">Công nghiệp </t>
  </si>
  <si>
    <t xml:space="preserve">Điện, khí đốt, nước nóng, hơi nước và điều hòa không khí </t>
  </si>
  <si>
    <t>Nước tự nhiên khai thác; dịch vụ quản lý 
và xử lý rác thải, nước thải</t>
  </si>
  <si>
    <t>Hoạt động hành chính và hỗ trợ</t>
  </si>
  <si>
    <t>Hoạt động làm thuê các công việc trong các hộ gia đình</t>
  </si>
  <si>
    <r>
      <rPr>
        <vertAlign val="superscript"/>
        <sz val="10"/>
        <color theme="1"/>
        <rFont val="Arial"/>
        <charset val="134"/>
      </rPr>
      <t>(*)</t>
    </r>
    <r>
      <rPr>
        <sz val="10"/>
        <rFont val="Arial"/>
        <charset val="134"/>
      </rPr>
      <t xml:space="preserve"> Số liệu ước tính</t>
    </r>
  </si>
  <si>
    <r>
      <rPr>
        <b/>
        <sz val="12"/>
        <rFont val="Arial"/>
        <charset val="134"/>
      </rPr>
      <t>25. Chỉ số giá nguyên liệu, nhiên liệu, vật liệu dùng cho sản xuất</t>
    </r>
    <r>
      <rPr>
        <b/>
        <vertAlign val="superscript"/>
        <sz val="12"/>
        <rFont val="Arial"/>
        <charset val="134"/>
      </rPr>
      <t>(*)</t>
    </r>
  </si>
  <si>
    <t>CHỈ SỐ CHUNG</t>
  </si>
  <si>
    <t>Phân theo mục đích sử dụng</t>
  </si>
  <si>
    <t>Sử dụng cho sản xuất nông nghiệp, lâm nghiệp và thủy sản</t>
  </si>
  <si>
    <t>Sử dụng cho sản xuất công nghiệp chế biến, chế tạo</t>
  </si>
  <si>
    <t>Sử dụng cho xây dựng</t>
  </si>
  <si>
    <t>Phân theo ngành sản phẩm</t>
  </si>
  <si>
    <t>Sản phẩm nông nghiệp, lâm nghiệp và thủy sản</t>
  </si>
  <si>
    <t>Sản phẩm khai khoáng</t>
  </si>
  <si>
    <t>Sản phẩm công nghiệp chế biến, chế tạo</t>
  </si>
  <si>
    <t>Điện, khí đốt, hơi nước và điều hòa không khí</t>
  </si>
  <si>
    <t>Nước tự nhiên khai thác</t>
  </si>
  <si>
    <t>Dịch vụ xây dựng chuyên dụng</t>
  </si>
  <si>
    <t>Dịch vụ chuyên môn khoa học công nghệ</t>
  </si>
  <si>
    <r>
      <rPr>
        <b/>
        <sz val="12"/>
        <rFont val="Arial"/>
        <charset val="134"/>
      </rPr>
      <t>26. Chỉ số giá vận tải, kho bãi</t>
    </r>
    <r>
      <rPr>
        <b/>
        <vertAlign val="superscript"/>
        <sz val="12"/>
        <rFont val="Arial"/>
        <charset val="134"/>
      </rPr>
      <t>(*)</t>
    </r>
  </si>
  <si>
    <t>Dịch vụ vận tải đường sắt, đường bộ</t>
  </si>
  <si>
    <t>Vận tải đường sắt</t>
  </si>
  <si>
    <t>Vận tải xe buýt</t>
  </si>
  <si>
    <t>Vận tải đường bộ khác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</si>
  <si>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</si>
  <si>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</si>
  <si>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</si>
  <si>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</si>
  <si>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 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</si>
  <si>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</si>
  <si>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</si>
  <si>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</si>
  <si>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</si>
  <si>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(*) Số liệu ước tính</t>
  </si>
  <si>
    <r>
      <rPr>
        <b/>
        <sz val="12"/>
        <rFont val="Arial"/>
        <charset val="134"/>
      </rPr>
      <t>27. Chỉ số giá xuất khẩu hàng hóa</t>
    </r>
    <r>
      <rPr>
        <b/>
        <vertAlign val="superscript"/>
        <sz val="12"/>
        <rFont val="Arial"/>
        <charset val="134"/>
      </rPr>
      <t>(*)</t>
    </r>
  </si>
  <si>
    <t>Nông sản, thực phẩm</t>
  </si>
  <si>
    <t>Hàng thủy sản</t>
  </si>
  <si>
    <t>Hàng rau quả</t>
  </si>
  <si>
    <t>Sắn và sản phẩm từ sắn</t>
  </si>
  <si>
    <t>Nhiên liệu</t>
  </si>
  <si>
    <t>Xăng dầu các loại</t>
  </si>
  <si>
    <t>Hàng hóa chế biến, chế tạo khác</t>
  </si>
  <si>
    <t>Thức ăn gia súc và nguyên liệu</t>
  </si>
  <si>
    <t>Sản phẩm từ hóa chất</t>
  </si>
  <si>
    <t>Phân bón</t>
  </si>
  <si>
    <t>Túi, ví, mũ</t>
  </si>
  <si>
    <t>Mây tre</t>
  </si>
  <si>
    <t>Gỗ và sản phẩm từ gỗ</t>
  </si>
  <si>
    <t>Giấy và sản phẩm từ giấy</t>
  </si>
  <si>
    <t>Hàng may mặc</t>
  </si>
  <si>
    <t>Máy tính và linh kiện điện tử</t>
  </si>
  <si>
    <t>Điện thoại di động và linh kiện</t>
  </si>
  <si>
    <t>Máy móc thiết bị</t>
  </si>
  <si>
    <t>Dây và cáp điện</t>
  </si>
  <si>
    <r>
      <rPr>
        <b/>
        <sz val="12"/>
        <rFont val="Arial"/>
        <charset val="134"/>
      </rPr>
      <t>28. Chỉ số giá nhập khẩu hàng hóa</t>
    </r>
    <r>
      <rPr>
        <b/>
        <vertAlign val="superscript"/>
        <sz val="12"/>
        <rFont val="Arial"/>
        <charset val="134"/>
      </rPr>
      <t>(*)</t>
    </r>
  </si>
  <si>
    <t xml:space="preserve">CHỈ SỐ CHUNG </t>
  </si>
  <si>
    <t xml:space="preserve"> Hàng thủy sản</t>
  </si>
  <si>
    <t xml:space="preserve"> Hàng rau quả</t>
  </si>
  <si>
    <t xml:space="preserve"> Lúa mì</t>
  </si>
  <si>
    <t xml:space="preserve"> Dầu mỡ động thực vật</t>
  </si>
  <si>
    <t>Thức ăn chăn nuôi và nguyên liệu</t>
  </si>
  <si>
    <t>Hóa chất</t>
  </si>
  <si>
    <t>Nguyên phụ liệu dược phẩm</t>
  </si>
  <si>
    <t>Thuốc trừ sâu</t>
  </si>
  <si>
    <t>Cao su nguyên liệu</t>
  </si>
  <si>
    <t>Giấy</t>
  </si>
  <si>
    <t>Xơ, sợi dệt</t>
  </si>
  <si>
    <t>Vải may mặc</t>
  </si>
  <si>
    <t>Máy vi tính, sản phẩm điện tử và linh kiện</t>
  </si>
  <si>
    <t>Điện thoại các loại và linh kiện</t>
  </si>
  <si>
    <t>Ô tô nguyên chiếc</t>
  </si>
  <si>
    <t>Máy móc, thiết bị, dụng cụ và phụ tùng</t>
  </si>
  <si>
    <t>Dây điện và dây cáp điện</t>
  </si>
  <si>
    <t>Linh kiện, phụ tùng ô tô</t>
  </si>
  <si>
    <r>
      <rPr>
        <b/>
        <sz val="12"/>
        <rFont val="Arial"/>
        <charset val="134"/>
      </rPr>
      <t>29. Tỷ giá thương mại hàng hóa</t>
    </r>
    <r>
      <rPr>
        <b/>
        <vertAlign val="superscript"/>
        <sz val="12"/>
        <rFont val="Arial"/>
        <charset val="134"/>
      </rPr>
      <t>(*)</t>
    </r>
  </si>
  <si>
    <t>30. Vận tải hành khách</t>
  </si>
  <si>
    <t xml:space="preserve">     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</si>
  <si>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</si>
  <si>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</si>
  <si>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</si>
  <si>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</si>
  <si>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</si>
  <si>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</si>
  <si>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</si>
  <si>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</si>
  <si>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</si>
  <si>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</si>
  <si>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</si>
  <si>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31. Vận tải hàng hoá</t>
  </si>
  <si>
    <t>I. Vận chuyển (Nghìn tấn)</t>
  </si>
  <si>
    <t>II. Luân chuyển (Triệu tấn.km)</t>
  </si>
  <si>
    <t>32. Khách quốc tế đến Việt Nam</t>
  </si>
  <si>
    <t>Lượt người</t>
  </si>
  <si>
    <t>Tháng 2 năm 2024</t>
  </si>
  <si>
    <t>Phân theo phương tiện đến</t>
  </si>
  <si>
    <t>Đường không</t>
  </si>
  <si>
    <t>Châu Á</t>
  </si>
  <si>
    <t>CHND Trung Hoa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</si>
  <si>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</si>
  <si>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</si>
  <si>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</si>
  <si>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</si>
  <si>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</si>
  <si>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</si>
  <si>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</si>
  <si>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</si>
  <si>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</si>
  <si>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</si>
  <si>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</si>
  <si>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Pháp</t>
  </si>
  <si>
    <t>Đức</t>
  </si>
  <si>
    <t>Tây Ban Nha</t>
  </si>
  <si>
    <t>Hà Lan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</si>
  <si>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</si>
  <si>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</si>
  <si>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</si>
  <si>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</si>
  <si>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</si>
  <si>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</si>
  <si>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</si>
  <si>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</si>
  <si>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</si>
  <si>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</si>
  <si>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</si>
  <si>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</si>
  <si>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33. Một số chỉ tiêu lao động</t>
  </si>
  <si>
    <t>Nghìn người</t>
  </si>
  <si>
    <t xml:space="preserve">Lực lượng lao động từ 15 tuổi trở lên </t>
  </si>
  <si>
    <t>Phân theo giới tính</t>
  </si>
  <si>
    <t xml:space="preserve">Nam </t>
  </si>
  <si>
    <t>Nữ</t>
  </si>
  <si>
    <t>Phân theo thành thị, nông thôn</t>
  </si>
  <si>
    <t xml:space="preserve">Thành thị </t>
  </si>
  <si>
    <t>Nông thôn</t>
  </si>
  <si>
    <t xml:space="preserve">Lao động từ 15 tuổi trở lên đang làm việc hàng năm </t>
  </si>
  <si>
    <t>Cơ cấu - %</t>
  </si>
  <si>
    <t>34. Tỷ lệ thất nghiệp và tỷ lệ thiếu việc làm quý I năm 2024</t>
  </si>
  <si>
    <t>Chung</t>
  </si>
  <si>
    <t>Chia ra:</t>
  </si>
  <si>
    <t>Thành thị</t>
  </si>
  <si>
    <t>Tỷ lệ thất nghiệp trong độ tuổi lao động</t>
  </si>
  <si>
    <t>Tỷ lệ thất nghiệp thanh niên (từ 15-24 tuổi)</t>
  </si>
  <si>
    <t>Tỷ lệ thiếu việc làm trong độ tuổi lao động</t>
  </si>
  <si>
    <r>
      <rPr>
        <b/>
        <sz val="12"/>
        <color indexed="8"/>
        <rFont val="Arial"/>
        <charset val="134"/>
      </rPr>
      <t>35. Tỷ lệ lao động có việc làm phi chính thức</t>
    </r>
    <r>
      <rPr>
        <b/>
        <vertAlign val="superscript"/>
        <sz val="12"/>
        <color indexed="8"/>
        <rFont val="Arial"/>
        <charset val="134"/>
      </rPr>
      <t>(*)</t>
    </r>
  </si>
  <si>
    <t>Tỷ lệ chung</t>
  </si>
  <si>
    <r>
      <rPr>
        <vertAlign val="superscript"/>
        <sz val="10"/>
        <color indexed="8"/>
        <rFont val="Arial"/>
        <charset val="134"/>
      </rPr>
      <t>(*)</t>
    </r>
    <r>
      <rPr>
        <sz val="10"/>
        <color indexed="8"/>
        <rFont val="Arial"/>
        <charset val="134"/>
      </rPr>
      <t xml:space="preserve"> Bao gồm cả lao động làm việc trong khu vực hộ nông, lâm nghiệp và thủy sản.</t>
    </r>
  </si>
  <si>
    <t>36. Một số chỉ tiêu xã hội - môi trường</t>
  </si>
  <si>
    <t>Tai nạn giao thông</t>
  </si>
  <si>
    <t>Tổng số vụ tai nạn giao thông</t>
  </si>
  <si>
    <t>Vụ</t>
  </si>
  <si>
    <t>Từ ít nghiêm trọng trở lên</t>
  </si>
  <si>
    <t>Va chạm giao thông</t>
  </si>
  <si>
    <t>Số người chết</t>
  </si>
  <si>
    <t>Người</t>
  </si>
  <si>
    <t>Số người bị thương</t>
  </si>
  <si>
    <t>Số người bị thương nhẹ</t>
  </si>
  <si>
    <t>Thiệt hại do thiên tai</t>
  </si>
  <si>
    <t>Số người mất tích</t>
  </si>
  <si>
    <t>Ha</t>
  </si>
  <si>
    <t>Diện tích lúa hư hại</t>
  </si>
  <si>
    <t>Diện tích hoa màu hư hại</t>
  </si>
  <si>
    <t>Cái</t>
  </si>
  <si>
    <t>Nhà bị sập đổ, cuốn trôi</t>
  </si>
  <si>
    <t>Nhà bị ngập, sạt lở, tốc mái</t>
  </si>
  <si>
    <t>Tổng giá trị thiệt hại</t>
  </si>
  <si>
    <t>Vi phạm môi trường</t>
  </si>
  <si>
    <t>Số vụ vi phạm môi trường</t>
  </si>
  <si>
    <t>Số vụ vi phạm môi trường đã xử lý</t>
  </si>
  <si>
    <t>Số tiền xử phạt</t>
  </si>
  <si>
    <t>Cháy, nổ</t>
  </si>
  <si>
    <t>Số vụ cháy, nổ</t>
  </si>
</sst>
</file>

<file path=xl/styles.xml><?xml version="1.0" encoding="utf-8"?>
<styleSheet xmlns="http://schemas.openxmlformats.org/spreadsheetml/2006/main">
  <numFmts count="17">
    <numFmt numFmtId="176" formatCode="#,##0.0;[Red]\-#,##0.0;\ &quot;-&quot;;[Blue]@"/>
    <numFmt numFmtId="177" formatCode="_-* #,##0.00_-;\-* #,##0.00_-;_-* &quot;-&quot;??_-;_-@_-"/>
    <numFmt numFmtId="178" formatCode="_(* #,##0.000_);_(* \(#,##0.000\);_(* &quot;-&quot;??_);_(@_)"/>
    <numFmt numFmtId="179" formatCode="_(* #,##0.0_);_(* \(#,##0.0\);_(* &quot;-&quot;_);_(@_)"/>
    <numFmt numFmtId="180" formatCode="_(* #,##0_);_(* \(#,##0\);_(* &quot;-&quot;??_);_(@_)"/>
    <numFmt numFmtId="181" formatCode="#,##0.0000_);\(#,##0.0000\)"/>
    <numFmt numFmtId="182" formatCode="\ \ ########"/>
    <numFmt numFmtId="183" formatCode="0.0%"/>
    <numFmt numFmtId="184" formatCode="_ * #,##0.00_ ;_ * \-#,##0.00_ ;_ * &quot;-&quot;??_ ;_ @_ "/>
    <numFmt numFmtId="185" formatCode="_-* #,##0_-;\-* #,##0_-;_-* &quot;-&quot;_-;_-@_-"/>
    <numFmt numFmtId="44" formatCode="_(&quot;$&quot;* #,##0.00_);_(&quot;$&quot;* \(#,##0.00\);_(&quot;$&quot;* &quot;-&quot;??_);_(@_)"/>
    <numFmt numFmtId="186" formatCode="#,##0.0;\-#,##0.0"/>
    <numFmt numFmtId="43" formatCode="_(* #,##0.00_);_(* \(#,##0.00\);_(* &quot;-&quot;??_);_(@_)"/>
    <numFmt numFmtId="187" formatCode="0.0"/>
    <numFmt numFmtId="188" formatCode="_-* #,##0.00\ &quot;F&quot;_-;\-* #,##0.00\ &quot;F&quot;_-;_-* &quot;-&quot;??\ &quot;F&quot;_-;_-@_-"/>
    <numFmt numFmtId="42" formatCode="_(&quot;$&quot;* #,##0_);_(&quot;$&quot;* \(#,##0\);_(&quot;$&quot;* &quot;-&quot;_);_(@_)"/>
    <numFmt numFmtId="189" formatCode="_ * #,##0_ ;_ * \-#,##0_ ;_ * &quot;-&quot;_ ;_ @_ "/>
  </numFmts>
  <fonts count="115">
    <font>
      <sz val="10"/>
      <name val="Arial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12"/>
      <color theme="1"/>
      <name val="Times New Roman"/>
      <charset val="134"/>
    </font>
    <font>
      <sz val="10"/>
      <color indexed="8"/>
      <name val="Arial"/>
      <charset val="134"/>
    </font>
    <font>
      <b/>
      <sz val="12"/>
      <color indexed="8"/>
      <name val="Arial"/>
      <charset val="134"/>
    </font>
    <font>
      <sz val="12"/>
      <color theme="1"/>
      <name val="Arial"/>
      <charset val="134"/>
    </font>
    <font>
      <b/>
      <sz val="10"/>
      <color indexed="8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b/>
      <i/>
      <sz val="10"/>
      <name val="Arial"/>
      <charset val="134"/>
    </font>
    <font>
      <b/>
      <sz val="12"/>
      <name val="Arial"/>
      <charset val="134"/>
    </font>
    <font>
      <sz val="13"/>
      <color theme="1"/>
      <name val="Arial"/>
      <charset val="134"/>
    </font>
    <font>
      <b/>
      <sz val="13"/>
      <color theme="1"/>
      <name val="Arial"/>
      <charset val="134"/>
    </font>
    <font>
      <sz val="9"/>
      <color theme="1"/>
      <name val="Arial"/>
      <charset val="134"/>
    </font>
    <font>
      <sz val="11"/>
      <color theme="1"/>
      <name val="Times New Roman"/>
      <charset val="134"/>
    </font>
    <font>
      <sz val="11.5"/>
      <color theme="1"/>
      <name val="Times New Roman"/>
      <charset val="134"/>
    </font>
    <font>
      <b/>
      <i/>
      <sz val="10"/>
      <color theme="1"/>
      <name val="Arial"/>
      <charset val="134"/>
    </font>
    <font>
      <sz val="14"/>
      <color theme="1"/>
      <name val="Times New Roman"/>
      <charset val="134"/>
    </font>
    <font>
      <sz val="11.5"/>
      <color theme="1"/>
      <name val=".VnTime"/>
      <charset val="134"/>
    </font>
    <font>
      <sz val="13"/>
      <name val="Arial"/>
      <charset val="134"/>
    </font>
    <font>
      <sz val="13"/>
      <name val=".VnArial"/>
      <charset val="134"/>
    </font>
    <font>
      <sz val="9"/>
      <name val="Arial"/>
      <charset val="134"/>
    </font>
    <font>
      <b/>
      <sz val="11"/>
      <name val="Arial"/>
      <charset val="134"/>
    </font>
    <font>
      <sz val="11"/>
      <name val="Times New Roman"/>
      <charset val="134"/>
    </font>
    <font>
      <sz val="11.5"/>
      <name val="Times New Roman"/>
      <charset val="134"/>
    </font>
    <font>
      <b/>
      <sz val="13"/>
      <name val=".VnArial"/>
      <charset val="134"/>
    </font>
    <font>
      <sz val="12"/>
      <name val=".VnTime"/>
      <charset val="134"/>
    </font>
    <font>
      <sz val="11.5"/>
      <name val=".VnTime"/>
      <charset val="134"/>
    </font>
    <font>
      <sz val="12"/>
      <name val="Arial"/>
      <charset val="134"/>
    </font>
    <font>
      <sz val="9.5"/>
      <name val="Arial"/>
      <charset val="134"/>
    </font>
    <font>
      <b/>
      <sz val="9.5"/>
      <name val="Arial"/>
      <charset val="134"/>
    </font>
    <font>
      <b/>
      <sz val="12"/>
      <name val=".VnTime"/>
      <charset val="134"/>
    </font>
    <font>
      <b/>
      <sz val="12"/>
      <name val="Times New Roman"/>
      <charset val="134"/>
    </font>
    <font>
      <sz val="10"/>
      <color rgb="FFFF0000"/>
      <name val="Arial"/>
      <charset val="134"/>
    </font>
    <font>
      <b/>
      <sz val="11"/>
      <name val="Times New Roman"/>
      <charset val="134"/>
    </font>
    <font>
      <sz val="10"/>
      <name val=".VnArial"/>
      <charset val="134"/>
    </font>
    <font>
      <i/>
      <sz val="9.5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b/>
      <sz val="9"/>
      <name val="Arial"/>
      <charset val="134"/>
    </font>
    <font>
      <b/>
      <sz val="13"/>
      <name val="Arial"/>
      <charset val="134"/>
    </font>
    <font>
      <b/>
      <i/>
      <sz val="9"/>
      <name val="Arial"/>
      <charset val="134"/>
    </font>
    <font>
      <i/>
      <sz val="9"/>
      <name val="Arial"/>
      <charset val="134"/>
    </font>
    <font>
      <sz val="11.5"/>
      <name val="Arial"/>
      <charset val="134"/>
    </font>
    <font>
      <sz val="11"/>
      <name val="Arial"/>
      <charset val="134"/>
    </font>
    <font>
      <b/>
      <sz val="11.5"/>
      <name val="Arial"/>
      <charset val="134"/>
    </font>
    <font>
      <i/>
      <vertAlign val="superscript"/>
      <sz val="9"/>
      <name val="Arial"/>
      <charset val="134"/>
    </font>
    <font>
      <sz val="9"/>
      <color indexed="9"/>
      <name val="Arial"/>
      <charset val="134"/>
    </font>
    <font>
      <sz val="10"/>
      <color theme="1"/>
      <name val="Times New Roman"/>
      <charset val="134"/>
    </font>
    <font>
      <b/>
      <i/>
      <sz val="10"/>
      <name val=".VnArial"/>
      <charset val="134"/>
    </font>
    <font>
      <b/>
      <i/>
      <sz val="10"/>
      <color indexed="8"/>
      <name val="Arial"/>
      <charset val="134"/>
    </font>
    <font>
      <b/>
      <sz val="9"/>
      <color theme="1"/>
      <name val="Arial"/>
      <charset val="134"/>
    </font>
    <font>
      <b/>
      <i/>
      <sz val="9"/>
      <color theme="1"/>
      <name val="Arial"/>
      <charset val="134"/>
    </font>
    <font>
      <b/>
      <sz val="9"/>
      <color rgb="FF000000"/>
      <name val="Arial"/>
      <charset val="134"/>
    </font>
    <font>
      <b/>
      <i/>
      <sz val="9.5"/>
      <color theme="1"/>
      <name val="Arial"/>
      <charset val="134"/>
    </font>
    <font>
      <i/>
      <sz val="9"/>
      <color theme="1"/>
      <name val="Arial"/>
      <charset val="134"/>
    </font>
    <font>
      <b/>
      <sz val="11"/>
      <color theme="1"/>
      <name val="Arial"/>
      <charset val="134"/>
    </font>
    <font>
      <sz val="9.5"/>
      <color theme="1"/>
      <name val="Arial"/>
      <charset val="134"/>
    </font>
    <font>
      <sz val="9.5"/>
      <color rgb="FF000000"/>
      <name val="Arial"/>
      <charset val="134"/>
    </font>
    <font>
      <i/>
      <sz val="9.5"/>
      <color theme="1"/>
      <name val="Arial"/>
      <charset val="134"/>
    </font>
    <font>
      <sz val="9"/>
      <color rgb="FF000000"/>
      <name val="Arial"/>
      <charset val="134"/>
    </font>
    <font>
      <b/>
      <sz val="9.5"/>
      <color theme="1"/>
      <name val="Arial"/>
      <charset val="134"/>
    </font>
    <font>
      <sz val="9.5"/>
      <color theme="1"/>
      <name val="Times New Roman"/>
      <charset val="134"/>
    </font>
    <font>
      <b/>
      <i/>
      <sz val="9.5"/>
      <name val="Arial"/>
      <charset val="134"/>
    </font>
    <font>
      <sz val="9"/>
      <color indexed="8"/>
      <name val="Arial"/>
      <charset val="134"/>
    </font>
    <font>
      <b/>
      <sz val="9"/>
      <color indexed="8"/>
      <name val="Arial"/>
      <charset val="134"/>
    </font>
    <font>
      <sz val="9.5"/>
      <color rgb="FFFF0000"/>
      <name val="Arial"/>
      <charset val="134"/>
    </font>
    <font>
      <sz val="9"/>
      <name val=".VnArial"/>
      <charset val="134"/>
    </font>
    <font>
      <sz val="9"/>
      <color indexed="8"/>
      <name val="Times New Roman"/>
      <charset val="134"/>
    </font>
    <font>
      <sz val="8"/>
      <name val="Arial"/>
      <charset val="134"/>
    </font>
    <font>
      <sz val="9.5"/>
      <color indexed="8"/>
      <name val="Arial"/>
      <charset val="134"/>
    </font>
    <font>
      <b/>
      <sz val="9.5"/>
      <color indexed="8"/>
      <name val="Arial"/>
      <charset val="134"/>
    </font>
    <font>
      <b/>
      <sz val="10"/>
      <color rgb="FF000000"/>
      <name val="Arial"/>
      <charset val="134"/>
    </font>
    <font>
      <sz val="11"/>
      <name val="Calibri"/>
      <charset val="134"/>
    </font>
    <font>
      <sz val="12"/>
      <name val=".Vn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indexed="8"/>
      <name val="Calibri"/>
      <charset val="134"/>
    </font>
    <font>
      <b/>
      <sz val="15"/>
      <color theme="3"/>
      <name val="Calibri"/>
      <charset val="134"/>
      <scheme val="minor"/>
    </font>
    <font>
      <sz val="12"/>
      <name val="VNTime"/>
      <charset val="134"/>
    </font>
    <font>
      <sz val="10"/>
      <name val=".VnTime"/>
      <charset val="134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4"/>
      <color indexed="8"/>
      <name val="Times New Roman"/>
      <charset val="134"/>
    </font>
    <font>
      <sz val="11"/>
      <color theme="0"/>
      <name val="Calibri"/>
      <charset val="0"/>
      <scheme val="minor"/>
    </font>
    <font>
      <sz val="10"/>
      <color indexed="8"/>
      <name val="Arial"/>
      <charset val="163"/>
    </font>
    <font>
      <sz val="11"/>
      <color rgb="FFFA7D00"/>
      <name val="Calibri"/>
      <charset val="0"/>
      <scheme val="minor"/>
    </font>
    <font>
      <sz val="10"/>
      <name val="MS Sans Serif"/>
      <charset val="134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3"/>
      <name val=".VnTime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63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63"/>
    </font>
    <font>
      <b/>
      <vertAlign val="superscript"/>
      <sz val="12"/>
      <color indexed="8"/>
      <name val="Arial"/>
      <charset val="134"/>
    </font>
    <font>
      <vertAlign val="superscript"/>
      <sz val="10"/>
      <color indexed="8"/>
      <name val="Arial"/>
      <charset val="134"/>
    </font>
    <font>
      <b/>
      <vertAlign val="superscript"/>
      <sz val="12"/>
      <name val="Arial"/>
      <charset val="134"/>
    </font>
    <font>
      <vertAlign val="superscript"/>
      <sz val="10"/>
      <color theme="1"/>
      <name val="Arial"/>
      <charset val="134"/>
    </font>
    <font>
      <i/>
      <sz val="10"/>
      <color theme="1"/>
      <name val="Arial"/>
      <charset val="134"/>
    </font>
    <font>
      <i/>
      <sz val="12"/>
      <name val="Arial"/>
      <charset val="134"/>
    </font>
    <font>
      <vertAlign val="superscript"/>
      <sz val="9.5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5">
    <xf numFmtId="0" fontId="0" fillId="0" borderId="0"/>
    <xf numFmtId="0" fontId="2" fillId="0" borderId="0"/>
    <xf numFmtId="0" fontId="0" fillId="0" borderId="0"/>
    <xf numFmtId="0" fontId="7" fillId="0" borderId="0"/>
    <xf numFmtId="0" fontId="2" fillId="0" borderId="0"/>
    <xf numFmtId="0" fontId="92" fillId="0" borderId="0"/>
    <xf numFmtId="43" fontId="2" fillId="0" borderId="0" applyFont="0" applyFill="0" applyBorder="0" applyAlignment="0" applyProtection="0"/>
    <xf numFmtId="0" fontId="31" fillId="0" borderId="0"/>
    <xf numFmtId="185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" fillId="0" borderId="0"/>
    <xf numFmtId="0" fontId="86" fillId="0" borderId="0"/>
    <xf numFmtId="0" fontId="83" fillId="0" borderId="0"/>
    <xf numFmtId="0" fontId="31" fillId="0" borderId="0"/>
    <xf numFmtId="0" fontId="22" fillId="0" borderId="0"/>
    <xf numFmtId="0" fontId="99" fillId="0" borderId="0"/>
    <xf numFmtId="0" fontId="2" fillId="0" borderId="0"/>
    <xf numFmtId="43" fontId="2" fillId="0" borderId="0" applyFont="0" applyFill="0" applyBorder="0" applyAlignment="0" applyProtection="0"/>
    <xf numFmtId="0" fontId="31" fillId="0" borderId="0"/>
    <xf numFmtId="0" fontId="2" fillId="0" borderId="0"/>
    <xf numFmtId="0" fontId="0" fillId="0" borderId="0"/>
    <xf numFmtId="0" fontId="0" fillId="0" borderId="0"/>
    <xf numFmtId="0" fontId="83" fillId="0" borderId="0"/>
    <xf numFmtId="0" fontId="103" fillId="0" borderId="0"/>
    <xf numFmtId="43" fontId="2" fillId="0" borderId="0" applyFont="0" applyFill="0" applyBorder="0" applyAlignment="0" applyProtection="0"/>
    <xf numFmtId="188" fontId="31" fillId="0" borderId="0" applyFont="0" applyFill="0" applyBorder="0" applyAlignment="0" applyProtection="0"/>
    <xf numFmtId="0" fontId="96" fillId="0" borderId="0"/>
    <xf numFmtId="0" fontId="2" fillId="0" borderId="0"/>
    <xf numFmtId="0" fontId="107" fillId="0" borderId="0"/>
    <xf numFmtId="0" fontId="2" fillId="0" borderId="0"/>
    <xf numFmtId="0" fontId="99" fillId="0" borderId="0"/>
    <xf numFmtId="0" fontId="22" fillId="0" borderId="0"/>
    <xf numFmtId="0" fontId="93" fillId="24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2" fillId="0" borderId="0"/>
    <xf numFmtId="0" fontId="22" fillId="0" borderId="0"/>
    <xf numFmtId="0" fontId="2" fillId="0" borderId="0"/>
    <xf numFmtId="0" fontId="7" fillId="0" borderId="0"/>
    <xf numFmtId="0" fontId="86" fillId="0" borderId="0"/>
    <xf numFmtId="0" fontId="2" fillId="0" borderId="0">
      <alignment vertical="center"/>
    </xf>
    <xf numFmtId="0" fontId="31" fillId="0" borderId="0"/>
    <xf numFmtId="0" fontId="2" fillId="0" borderId="0">
      <alignment vertical="center"/>
    </xf>
    <xf numFmtId="0" fontId="2" fillId="0" borderId="0"/>
    <xf numFmtId="0" fontId="0" fillId="0" borderId="0"/>
    <xf numFmtId="0" fontId="2" fillId="0" borderId="0"/>
    <xf numFmtId="0" fontId="31" fillId="0" borderId="0"/>
    <xf numFmtId="0" fontId="102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0" fillId="0" borderId="0"/>
    <xf numFmtId="0" fontId="31" fillId="0" borderId="0"/>
    <xf numFmtId="0" fontId="0" fillId="0" borderId="0"/>
    <xf numFmtId="0" fontId="99" fillId="0" borderId="0"/>
    <xf numFmtId="0" fontId="0" fillId="0" borderId="0"/>
    <xf numFmtId="0" fontId="0" fillId="0" borderId="0"/>
    <xf numFmtId="0" fontId="97" fillId="0" borderId="9" applyNumberFormat="0" applyFill="0" applyAlignment="0" applyProtection="0">
      <alignment vertical="center"/>
    </xf>
    <xf numFmtId="0" fontId="2" fillId="0" borderId="0"/>
    <xf numFmtId="0" fontId="0" fillId="0" borderId="0"/>
    <xf numFmtId="0" fontId="96" fillId="0" borderId="0"/>
    <xf numFmtId="0" fontId="83" fillId="0" borderId="0"/>
    <xf numFmtId="0" fontId="96" fillId="0" borderId="0"/>
    <xf numFmtId="0" fontId="2" fillId="0" borderId="0"/>
    <xf numFmtId="0" fontId="96" fillId="0" borderId="0"/>
    <xf numFmtId="0" fontId="2" fillId="0" borderId="0"/>
    <xf numFmtId="0" fontId="40" fillId="0" borderId="0" applyAlignment="0">
      <alignment vertical="top" wrapText="1"/>
      <protection locked="0"/>
    </xf>
    <xf numFmtId="0" fontId="83" fillId="0" borderId="0"/>
    <xf numFmtId="0" fontId="0" fillId="0" borderId="0"/>
    <xf numFmtId="0" fontId="93" fillId="23" borderId="0" applyNumberFormat="0" applyBorder="0" applyAlignment="0" applyProtection="0">
      <alignment vertical="center"/>
    </xf>
    <xf numFmtId="0" fontId="93" fillId="25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177" fontId="31" fillId="0" borderId="0" applyFont="0" applyFill="0" applyBorder="0" applyAlignment="0" applyProtection="0"/>
    <xf numFmtId="0" fontId="93" fillId="22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90" fillId="19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0" fillId="0" borderId="0"/>
    <xf numFmtId="0" fontId="93" fillId="16" borderId="0" applyNumberFormat="0" applyBorder="0" applyAlignment="0" applyProtection="0">
      <alignment vertical="center"/>
    </xf>
    <xf numFmtId="0" fontId="83" fillId="0" borderId="0"/>
    <xf numFmtId="0" fontId="94" fillId="0" borderId="0"/>
    <xf numFmtId="0" fontId="95" fillId="0" borderId="8" applyNumberFormat="0" applyFill="0" applyAlignment="0" applyProtection="0">
      <alignment vertical="center"/>
    </xf>
    <xf numFmtId="43" fontId="2" fillId="0" borderId="0" applyFont="0" applyFill="0" applyBorder="0" applyAlignment="0" applyProtection="0"/>
    <xf numFmtId="0" fontId="2" fillId="0" borderId="0"/>
    <xf numFmtId="0" fontId="93" fillId="15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31" fillId="0" borderId="0"/>
    <xf numFmtId="0" fontId="105" fillId="0" borderId="0" applyNumberFormat="0" applyFill="0" applyBorder="0" applyAlignment="0" applyProtection="0">
      <alignment vertical="center"/>
    </xf>
    <xf numFmtId="0" fontId="93" fillId="33" borderId="0" applyNumberFormat="0" applyBorder="0" applyAlignment="0" applyProtection="0">
      <alignment vertical="center"/>
    </xf>
    <xf numFmtId="0" fontId="93" fillId="11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0" fillId="0" borderId="0"/>
    <xf numFmtId="0" fontId="90" fillId="31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3" fillId="9" borderId="0" applyNumberFormat="0" applyBorder="0" applyAlignment="0" applyProtection="0">
      <alignment vertical="center"/>
    </xf>
    <xf numFmtId="0" fontId="90" fillId="21" borderId="0" applyNumberFormat="0" applyBorder="0" applyAlignment="0" applyProtection="0">
      <alignment vertical="center"/>
    </xf>
    <xf numFmtId="0" fontId="90" fillId="27" borderId="0" applyNumberFormat="0" applyBorder="0" applyAlignment="0" applyProtection="0">
      <alignment vertical="center"/>
    </xf>
    <xf numFmtId="0" fontId="92" fillId="0" borderId="0"/>
    <xf numFmtId="0" fontId="106" fillId="32" borderId="0" applyNumberFormat="0" applyBorder="0" applyAlignment="0" applyProtection="0">
      <alignment vertical="center"/>
    </xf>
    <xf numFmtId="0" fontId="98" fillId="26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0" fillId="0" borderId="0"/>
    <xf numFmtId="0" fontId="31" fillId="0" borderId="0"/>
    <xf numFmtId="0" fontId="0" fillId="0" borderId="0"/>
    <xf numFmtId="0" fontId="91" fillId="5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2" fillId="30" borderId="11" applyNumberFormat="0" applyFont="0" applyAlignment="0" applyProtection="0">
      <alignment vertical="center"/>
    </xf>
    <xf numFmtId="0" fontId="89" fillId="6" borderId="6" applyNumberFormat="0" applyAlignment="0" applyProtection="0">
      <alignment vertical="center"/>
    </xf>
    <xf numFmtId="0" fontId="31" fillId="0" borderId="0"/>
    <xf numFmtId="9" fontId="2" fillId="0" borderId="0" applyFon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31" fillId="0" borderId="0"/>
    <xf numFmtId="0" fontId="88" fillId="5" borderId="6" applyNumberFormat="0" applyAlignment="0" applyProtection="0">
      <alignment vertical="center"/>
    </xf>
    <xf numFmtId="0" fontId="31" fillId="0" borderId="0"/>
    <xf numFmtId="0" fontId="87" fillId="4" borderId="0" applyNumberFormat="0" applyBorder="0" applyAlignment="0" applyProtection="0">
      <alignment vertical="center"/>
    </xf>
    <xf numFmtId="0" fontId="86" fillId="0" borderId="0"/>
    <xf numFmtId="0" fontId="100" fillId="0" borderId="10" applyNumberFormat="0" applyFill="0" applyAlignment="0" applyProtection="0">
      <alignment vertical="center"/>
    </xf>
    <xf numFmtId="0" fontId="31" fillId="0" borderId="0"/>
    <xf numFmtId="0" fontId="7" fillId="0" borderId="0"/>
    <xf numFmtId="0" fontId="85" fillId="0" borderId="0"/>
    <xf numFmtId="0" fontId="104" fillId="0" borderId="0" applyNumberFormat="0" applyFill="0" applyBorder="0" applyAlignment="0" applyProtection="0">
      <alignment vertical="center"/>
    </xf>
    <xf numFmtId="0" fontId="84" fillId="0" borderId="5" applyNumberFormat="0" applyFill="0" applyAlignment="0" applyProtection="0">
      <alignment vertical="center"/>
    </xf>
    <xf numFmtId="0" fontId="83" fillId="0" borderId="0"/>
    <xf numFmtId="189" fontId="2" fillId="0" borderId="0" applyFont="0" applyFill="0" applyBorder="0" applyAlignment="0" applyProtection="0">
      <alignment vertical="center"/>
    </xf>
    <xf numFmtId="0" fontId="83" fillId="0" borderId="0"/>
    <xf numFmtId="0" fontId="83" fillId="0" borderId="0"/>
    <xf numFmtId="42" fontId="2" fillId="0" borderId="0" applyFon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/>
    <xf numFmtId="0" fontId="101" fillId="0" borderId="5" applyNumberFormat="0" applyFill="0" applyAlignment="0" applyProtection="0">
      <alignment vertical="center"/>
    </xf>
    <xf numFmtId="184" fontId="2" fillId="0" borderId="0" applyFont="0" applyFill="0" applyBorder="0" applyAlignment="0" applyProtection="0">
      <alignment vertical="center"/>
    </xf>
    <xf numFmtId="0" fontId="0" fillId="0" borderId="0"/>
    <xf numFmtId="0" fontId="81" fillId="3" borderId="4" applyNumberFormat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</cellStyleXfs>
  <cellXfs count="713">
    <xf numFmtId="0" fontId="0" fillId="0" borderId="0" xfId="0"/>
    <xf numFmtId="0" fontId="1" fillId="0" borderId="0" xfId="1" applyFont="1"/>
    <xf numFmtId="0" fontId="2" fillId="0" borderId="0" xfId="1"/>
    <xf numFmtId="0" fontId="3" fillId="0" borderId="0" xfId="1" applyFont="1"/>
    <xf numFmtId="0" fontId="2" fillId="0" borderId="1" xfId="1" applyBorder="1"/>
    <xf numFmtId="0" fontId="4" fillId="0" borderId="1" xfId="1" applyFont="1" applyBorder="1"/>
    <xf numFmtId="0" fontId="5" fillId="0" borderId="1" xfId="1" applyFont="1" applyBorder="1" applyAlignment="1">
      <alignment horizontal="center" vertical="center" wrapText="1"/>
    </xf>
    <xf numFmtId="0" fontId="4" fillId="0" borderId="0" xfId="1" applyFont="1"/>
    <xf numFmtId="0" fontId="5" fillId="0" borderId="2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/>
    <xf numFmtId="0" fontId="7" fillId="0" borderId="0" xfId="37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right" indent="3"/>
    </xf>
    <xf numFmtId="0" fontId="4" fillId="0" borderId="0" xfId="1" applyFont="1" applyAlignment="1">
      <alignment horizontal="left" indent="3"/>
    </xf>
    <xf numFmtId="187" fontId="4" fillId="0" borderId="0" xfId="1" applyNumberFormat="1" applyFont="1" applyAlignment="1">
      <alignment horizontal="right" indent="3"/>
    </xf>
    <xf numFmtId="0" fontId="8" fillId="0" borderId="0" xfId="22" applyFont="1"/>
    <xf numFmtId="0" fontId="0" fillId="0" borderId="0" xfId="12" applyFont="1" applyAlignment="1">
      <alignment horizontal="center" vertical="center"/>
    </xf>
    <xf numFmtId="0" fontId="9" fillId="0" borderId="0" xfId="22" applyFont="1"/>
    <xf numFmtId="0" fontId="10" fillId="0" borderId="0" xfId="36" applyFont="1"/>
    <xf numFmtId="0" fontId="10" fillId="0" borderId="0" xfId="44" applyFont="1"/>
    <xf numFmtId="0" fontId="2" fillId="0" borderId="0" xfId="44"/>
    <xf numFmtId="0" fontId="2" fillId="0" borderId="0" xfId="36"/>
    <xf numFmtId="0" fontId="8" fillId="0" borderId="0" xfId="22" applyFont="1" applyAlignment="1">
      <alignment horizontal="right"/>
    </xf>
    <xf numFmtId="0" fontId="8" fillId="0" borderId="1" xfId="22" applyFont="1" applyBorder="1"/>
    <xf numFmtId="0" fontId="4" fillId="0" borderId="1" xfId="61" applyFont="1" applyBorder="1" applyAlignment="1">
      <alignment horizontal="center" vertical="center" wrapText="1"/>
    </xf>
    <xf numFmtId="0" fontId="0" fillId="0" borderId="2" xfId="61" applyFont="1" applyBorder="1" applyAlignment="1">
      <alignment horizontal="center" vertical="center" wrapText="1"/>
    </xf>
    <xf numFmtId="0" fontId="0" fillId="0" borderId="0" xfId="12" applyFont="1" applyAlignment="1">
      <alignment horizontal="center" vertical="center" wrapText="1"/>
    </xf>
    <xf numFmtId="0" fontId="11" fillId="0" borderId="0" xfId="22" applyFont="1" applyAlignment="1">
      <alignment horizontal="left"/>
    </xf>
    <xf numFmtId="187" fontId="12" fillId="0" borderId="0" xfId="12" applyNumberFormat="1" applyFont="1" applyAlignment="1">
      <alignment horizontal="center"/>
    </xf>
    <xf numFmtId="0" fontId="13" fillId="0" borderId="0" xfId="12" applyFont="1" applyAlignment="1">
      <alignment horizontal="left"/>
    </xf>
    <xf numFmtId="187" fontId="0" fillId="0" borderId="0" xfId="12" applyNumberFormat="1" applyFont="1" applyAlignment="1">
      <alignment horizontal="center"/>
    </xf>
    <xf numFmtId="0" fontId="0" fillId="0" borderId="0" xfId="12" applyFont="1" applyAlignment="1">
      <alignment horizontal="left" indent="1"/>
    </xf>
    <xf numFmtId="0" fontId="8" fillId="0" borderId="2" xfId="22" applyFont="1" applyBorder="1"/>
    <xf numFmtId="187" fontId="0" fillId="0" borderId="2" xfId="12" applyNumberFormat="1" applyFont="1" applyBorder="1" applyAlignment="1">
      <alignment horizontal="right" indent="1"/>
    </xf>
    <xf numFmtId="187" fontId="0" fillId="0" borderId="0" xfId="12" applyNumberFormat="1" applyFont="1" applyAlignment="1">
      <alignment horizontal="right" indent="1"/>
    </xf>
    <xf numFmtId="187" fontId="12" fillId="0" borderId="0" xfId="12" applyNumberFormat="1" applyFont="1" applyAlignment="1">
      <alignment horizontal="right" indent="1"/>
    </xf>
    <xf numFmtId="187" fontId="14" fillId="0" borderId="0" xfId="12" applyNumberFormat="1" applyFont="1" applyAlignment="1">
      <alignment horizontal="center" vertical="center"/>
    </xf>
    <xf numFmtId="187" fontId="0" fillId="0" borderId="0" xfId="12" applyNumberFormat="1" applyFont="1"/>
    <xf numFmtId="0" fontId="15" fillId="0" borderId="0" xfId="51" applyFont="1"/>
    <xf numFmtId="0" fontId="0" fillId="0" borderId="1" xfId="12" applyFont="1" applyBorder="1" applyAlignment="1">
      <alignment horizontal="center" vertical="center"/>
    </xf>
    <xf numFmtId="0" fontId="12" fillId="0" borderId="0" xfId="12" applyFont="1" applyAlignment="1">
      <alignment wrapText="1"/>
    </xf>
    <xf numFmtId="187" fontId="12" fillId="0" borderId="0" xfId="12" applyNumberFormat="1" applyFont="1" applyAlignment="1">
      <alignment horizontal="right" indent="2"/>
    </xf>
    <xf numFmtId="187" fontId="0" fillId="0" borderId="0" xfId="12" applyNumberFormat="1" applyFont="1" applyAlignment="1">
      <alignment horizontal="center" vertical="center"/>
    </xf>
    <xf numFmtId="187" fontId="0" fillId="0" borderId="0" xfId="12" applyNumberFormat="1" applyFont="1" applyAlignment="1">
      <alignment horizontal="right" indent="2"/>
    </xf>
    <xf numFmtId="0" fontId="12" fillId="0" borderId="0" xfId="12" applyFont="1"/>
    <xf numFmtId="0" fontId="13" fillId="0" borderId="0" xfId="12" applyFont="1"/>
    <xf numFmtId="0" fontId="0" fillId="0" borderId="0" xfId="12" applyFont="1" applyAlignment="1">
      <alignment horizontal="left" vertical="center"/>
    </xf>
    <xf numFmtId="0" fontId="14" fillId="0" borderId="2" xfId="124" applyFont="1" applyBorder="1" applyAlignment="1">
      <alignment horizontal="right"/>
    </xf>
    <xf numFmtId="0" fontId="8" fillId="0" borderId="1" xfId="22" applyFont="1" applyBorder="1" applyAlignment="1">
      <alignment horizontal="center" vertical="center"/>
    </xf>
    <xf numFmtId="0" fontId="8" fillId="0" borderId="3" xfId="22" applyFont="1" applyBorder="1" applyAlignment="1">
      <alignment horizontal="center" vertical="center"/>
    </xf>
    <xf numFmtId="0" fontId="8" fillId="0" borderId="2" xfId="22" applyFont="1" applyBorder="1" applyAlignment="1">
      <alignment horizontal="center" vertical="center"/>
    </xf>
    <xf numFmtId="2" fontId="8" fillId="0" borderId="0" xfId="22" applyNumberFormat="1" applyFont="1" applyAlignment="1">
      <alignment horizontal="center"/>
    </xf>
    <xf numFmtId="1" fontId="12" fillId="0" borderId="0" xfId="57" applyNumberFormat="1" applyFont="1" applyAlignment="1">
      <alignment horizontal="right" indent="1"/>
    </xf>
    <xf numFmtId="187" fontId="12" fillId="0" borderId="0" xfId="12" applyNumberFormat="1" applyFont="1" applyAlignment="1">
      <alignment horizontal="center" vertical="center"/>
    </xf>
    <xf numFmtId="0" fontId="12" fillId="0" borderId="0" xfId="12" applyFont="1" applyAlignment="1">
      <alignment horizontal="center" vertical="center"/>
    </xf>
    <xf numFmtId="0" fontId="2" fillId="0" borderId="0" xfId="16"/>
    <xf numFmtId="0" fontId="3" fillId="0" borderId="0" xfId="122" applyFont="1"/>
    <xf numFmtId="0" fontId="16" fillId="0" borderId="0" xfId="122" applyFont="1"/>
    <xf numFmtId="0" fontId="17" fillId="0" borderId="0" xfId="122" applyFont="1"/>
    <xf numFmtId="0" fontId="4" fillId="0" borderId="0" xfId="122" applyFont="1"/>
    <xf numFmtId="0" fontId="4" fillId="0" borderId="0" xfId="122" applyFont="1" applyAlignment="1">
      <alignment horizontal="center"/>
    </xf>
    <xf numFmtId="0" fontId="4" fillId="0" borderId="1" xfId="122" applyFont="1" applyBorder="1" applyAlignment="1">
      <alignment vertical="center" wrapText="1"/>
    </xf>
    <xf numFmtId="0" fontId="4" fillId="0" borderId="1" xfId="29" applyFont="1" applyBorder="1" applyAlignment="1">
      <alignment horizontal="center" vertical="center" wrapText="1"/>
    </xf>
    <xf numFmtId="0" fontId="4" fillId="0" borderId="0" xfId="122" applyFont="1" applyAlignment="1">
      <alignment vertical="center" wrapText="1"/>
    </xf>
    <xf numFmtId="0" fontId="4" fillId="0" borderId="0" xfId="29" applyFont="1" applyAlignment="1">
      <alignment horizontal="center" vertical="center" wrapText="1"/>
    </xf>
    <xf numFmtId="0" fontId="4" fillId="0" borderId="2" xfId="29" applyFont="1" applyBorder="1" applyAlignment="1">
      <alignment horizontal="center" vertical="center" wrapText="1"/>
    </xf>
    <xf numFmtId="0" fontId="18" fillId="0" borderId="0" xfId="122" applyFont="1" applyAlignment="1">
      <alignment horizontal="center" vertical="top" wrapText="1"/>
    </xf>
    <xf numFmtId="0" fontId="6" fillId="0" borderId="0" xfId="49" applyFont="1"/>
    <xf numFmtId="1" fontId="6" fillId="0" borderId="0" xfId="16" applyNumberFormat="1" applyFont="1"/>
    <xf numFmtId="0" fontId="6" fillId="0" borderId="0" xfId="78" applyFont="1"/>
    <xf numFmtId="1" fontId="4" fillId="0" borderId="0" xfId="16" applyNumberFormat="1" applyFont="1"/>
    <xf numFmtId="0" fontId="4" fillId="0" borderId="0" xfId="49" applyFont="1" applyAlignment="1">
      <alignment horizontal="left" indent="1"/>
    </xf>
    <xf numFmtId="0" fontId="6" fillId="0" borderId="0" xfId="122" applyFont="1"/>
    <xf numFmtId="0" fontId="6" fillId="0" borderId="0" xfId="49" applyFont="1" applyAlignment="1">
      <alignment horizontal="left" indent="1"/>
    </xf>
    <xf numFmtId="0" fontId="4" fillId="0" borderId="0" xfId="49" applyFont="1" applyAlignment="1">
      <alignment horizontal="left" indent="2"/>
    </xf>
    <xf numFmtId="0" fontId="19" fillId="0" borderId="0" xfId="122" applyFont="1"/>
    <xf numFmtId="0" fontId="2" fillId="0" borderId="0" xfId="82"/>
    <xf numFmtId="1" fontId="19" fillId="0" borderId="0" xfId="122" applyNumberFormat="1" applyFont="1"/>
    <xf numFmtId="0" fontId="20" fillId="0" borderId="0" xfId="122" applyFont="1"/>
    <xf numFmtId="0" fontId="21" fillId="0" borderId="0" xfId="122" applyFont="1" applyAlignment="1">
      <alignment horizontal="right"/>
    </xf>
    <xf numFmtId="0" fontId="4" fillId="0" borderId="0" xfId="18" applyFont="1" applyAlignment="1">
      <alignment horizontal="center" vertical="center" wrapText="1"/>
    </xf>
    <xf numFmtId="0" fontId="4" fillId="0" borderId="2" xfId="18" applyFont="1" applyBorder="1" applyAlignment="1">
      <alignment horizontal="center" vertical="center" wrapText="1"/>
    </xf>
    <xf numFmtId="1" fontId="18" fillId="0" borderId="0" xfId="76" applyNumberFormat="1" applyFont="1" applyAlignment="1">
      <alignment horizontal="center" vertical="top" wrapText="1"/>
    </xf>
    <xf numFmtId="0" fontId="18" fillId="0" borderId="0" xfId="117" applyFont="1" applyAlignment="1">
      <alignment horizontal="center" vertical="top" wrapText="1"/>
    </xf>
    <xf numFmtId="187" fontId="6" fillId="0" borderId="0" xfId="16" applyNumberFormat="1" applyFont="1" applyAlignment="1">
      <alignment horizontal="right" indent="1"/>
    </xf>
    <xf numFmtId="187" fontId="4" fillId="0" borderId="0" xfId="16" applyNumberFormat="1" applyFont="1" applyAlignment="1">
      <alignment horizontal="right" indent="1"/>
    </xf>
    <xf numFmtId="0" fontId="2" fillId="0" borderId="0" xfId="29"/>
    <xf numFmtId="187" fontId="2" fillId="0" borderId="0" xfId="16" applyNumberFormat="1"/>
    <xf numFmtId="0" fontId="22" fillId="0" borderId="0" xfId="14"/>
    <xf numFmtId="0" fontId="23" fillId="0" borderId="0" xfId="122" applyFont="1"/>
    <xf numFmtId="0" fontId="0" fillId="0" borderId="0" xfId="2"/>
    <xf numFmtId="0" fontId="15" fillId="0" borderId="0" xfId="113" applyFont="1"/>
    <xf numFmtId="0" fontId="24" fillId="0" borderId="0" xfId="122" applyFont="1"/>
    <xf numFmtId="0" fontId="25" fillId="0" borderId="0" xfId="122" applyFont="1" applyAlignment="1">
      <alignment horizontal="left"/>
    </xf>
    <xf numFmtId="0" fontId="0" fillId="0" borderId="0" xfId="122" applyFont="1" applyAlignment="1">
      <alignment horizontal="center"/>
    </xf>
    <xf numFmtId="0" fontId="0" fillId="0" borderId="1" xfId="122" applyFont="1" applyBorder="1" applyAlignment="1">
      <alignment vertical="center" wrapText="1"/>
    </xf>
    <xf numFmtId="0" fontId="18" fillId="0" borderId="1" xfId="29" applyFont="1" applyBorder="1" applyAlignment="1">
      <alignment horizontal="center" vertical="center" wrapText="1"/>
    </xf>
    <xf numFmtId="0" fontId="0" fillId="0" borderId="0" xfId="122" applyFont="1" applyAlignment="1">
      <alignment vertical="center" wrapText="1"/>
    </xf>
    <xf numFmtId="0" fontId="18" fillId="0" borderId="0" xfId="29" applyFont="1" applyAlignment="1">
      <alignment horizontal="center" vertical="center" wrapText="1"/>
    </xf>
    <xf numFmtId="0" fontId="26" fillId="0" borderId="0" xfId="18" applyFont="1" applyAlignment="1">
      <alignment horizontal="center" vertical="center" wrapText="1"/>
    </xf>
    <xf numFmtId="0" fontId="26" fillId="0" borderId="2" xfId="18" applyFont="1" applyBorder="1" applyAlignment="1">
      <alignment horizontal="center" vertical="center" wrapText="1"/>
    </xf>
    <xf numFmtId="0" fontId="26" fillId="0" borderId="0" xfId="122" applyFont="1" applyAlignment="1">
      <alignment horizontal="center" vertical="top" wrapText="1"/>
    </xf>
    <xf numFmtId="1" fontId="26" fillId="0" borderId="0" xfId="76" applyNumberFormat="1" applyFont="1" applyAlignment="1">
      <alignment horizontal="center" vertical="top" wrapText="1"/>
    </xf>
    <xf numFmtId="0" fontId="27" fillId="0" borderId="0" xfId="60" applyFont="1" applyAlignment="1">
      <alignment horizontal="left"/>
    </xf>
    <xf numFmtId="187" fontId="12" fillId="2" borderId="0" xfId="4" applyNumberFormat="1" applyFont="1" applyFill="1" applyAlignment="1">
      <alignment vertical="center"/>
    </xf>
    <xf numFmtId="187" fontId="12" fillId="2" borderId="0" xfId="4" applyNumberFormat="1" applyFont="1" applyFill="1" applyAlignment="1">
      <alignment horizontal="right" vertical="center" indent="2"/>
    </xf>
    <xf numFmtId="0" fontId="14" fillId="0" borderId="0" xfId="60" applyFont="1"/>
    <xf numFmtId="0" fontId="0" fillId="0" borderId="0" xfId="60" applyFont="1" applyAlignment="1">
      <alignment horizontal="left" indent="1"/>
    </xf>
    <xf numFmtId="187" fontId="0" fillId="2" borderId="0" xfId="4" applyNumberFormat="1" applyFont="1" applyFill="1" applyAlignment="1">
      <alignment vertical="center"/>
    </xf>
    <xf numFmtId="187" fontId="0" fillId="2" borderId="0" xfId="4" applyNumberFormat="1" applyFont="1" applyFill="1" applyAlignment="1">
      <alignment horizontal="right" vertical="center" indent="2"/>
    </xf>
    <xf numFmtId="187" fontId="0" fillId="0" borderId="0" xfId="4" applyNumberFormat="1" applyFont="1" applyAlignment="1">
      <alignment vertical="center"/>
    </xf>
    <xf numFmtId="187" fontId="0" fillId="0" borderId="0" xfId="4" applyNumberFormat="1" applyFont="1" applyAlignment="1">
      <alignment horizontal="right" vertical="center" indent="2"/>
    </xf>
    <xf numFmtId="187" fontId="0" fillId="0" borderId="0" xfId="17" applyNumberFormat="1" applyFont="1" applyFill="1" applyBorder="1"/>
    <xf numFmtId="187" fontId="0" fillId="0" borderId="0" xfId="17" applyNumberFormat="1" applyFont="1" applyFill="1" applyBorder="1" applyAlignment="1">
      <alignment horizontal="right" indent="2"/>
    </xf>
    <xf numFmtId="0" fontId="28" fillId="0" borderId="0" xfId="122" applyFont="1"/>
    <xf numFmtId="0" fontId="29" fillId="0" borderId="0" xfId="122" applyFont="1"/>
    <xf numFmtId="0" fontId="14" fillId="0" borderId="0" xfId="122" applyFont="1" applyAlignment="1">
      <alignment horizontal="right"/>
    </xf>
    <xf numFmtId="0" fontId="26" fillId="0" borderId="0" xfId="117" applyFont="1" applyAlignment="1">
      <alignment horizontal="center" vertical="top" wrapText="1"/>
    </xf>
    <xf numFmtId="0" fontId="7" fillId="0" borderId="0" xfId="3"/>
    <xf numFmtId="0" fontId="30" fillId="0" borderId="0" xfId="122" applyFont="1" applyAlignment="1">
      <alignment horizontal="left"/>
    </xf>
    <xf numFmtId="0" fontId="0" fillId="0" borderId="0" xfId="122" applyFont="1"/>
    <xf numFmtId="187" fontId="12" fillId="2" borderId="0" xfId="4" applyNumberFormat="1" applyFont="1" applyFill="1"/>
    <xf numFmtId="179" fontId="12" fillId="2" borderId="0" xfId="4" applyNumberFormat="1" applyFont="1" applyFill="1"/>
    <xf numFmtId="187" fontId="0" fillId="2" borderId="0" xfId="4" applyNumberFormat="1" applyFont="1" applyFill="1"/>
    <xf numFmtId="179" fontId="0" fillId="2" borderId="0" xfId="4" applyNumberFormat="1" applyFont="1" applyFill="1"/>
    <xf numFmtId="187" fontId="0" fillId="0" borderId="0" xfId="17" applyNumberFormat="1" applyFont="1" applyFill="1" applyBorder="1" applyAlignment="1"/>
    <xf numFmtId="187" fontId="0" fillId="0" borderId="0" xfId="17" applyNumberFormat="1" applyFont="1" applyFill="1" applyBorder="1" applyAlignment="1">
      <alignment horizontal="right"/>
    </xf>
    <xf numFmtId="0" fontId="31" fillId="0" borderId="0" xfId="113"/>
    <xf numFmtId="179" fontId="0" fillId="0" borderId="0" xfId="4" applyNumberFormat="1" applyFont="1"/>
    <xf numFmtId="0" fontId="32" fillId="0" borderId="0" xfId="122" applyFont="1"/>
    <xf numFmtId="0" fontId="15" fillId="0" borderId="0" xfId="125" applyFont="1"/>
    <xf numFmtId="0" fontId="4" fillId="0" borderId="0" xfId="4" applyFont="1"/>
    <xf numFmtId="0" fontId="33" fillId="0" borderId="0" xfId="125" applyFont="1"/>
    <xf numFmtId="0" fontId="15" fillId="0" borderId="0" xfId="115" applyFont="1" applyAlignment="1">
      <alignment horizontal="left"/>
    </xf>
    <xf numFmtId="0" fontId="0" fillId="0" borderId="0" xfId="54"/>
    <xf numFmtId="0" fontId="33" fillId="0" borderId="0" xfId="115" applyFont="1"/>
    <xf numFmtId="0" fontId="12" fillId="0" borderId="0" xfId="102" applyFont="1" applyAlignment="1">
      <alignment vertical="center"/>
    </xf>
    <xf numFmtId="0" fontId="0" fillId="0" borderId="0" xfId="115" applyFont="1"/>
    <xf numFmtId="0" fontId="0" fillId="0" borderId="2" xfId="102" applyBorder="1" applyAlignment="1">
      <alignment vertical="center"/>
    </xf>
    <xf numFmtId="0" fontId="14" fillId="0" borderId="0" xfId="115" applyFont="1" applyAlignment="1">
      <alignment horizontal="right"/>
    </xf>
    <xf numFmtId="0" fontId="0" fillId="0" borderId="1" xfId="115" applyFont="1" applyBorder="1"/>
    <xf numFmtId="0" fontId="0" fillId="0" borderId="3" xfId="115" applyFont="1" applyBorder="1" applyAlignment="1">
      <alignment horizontal="center" vertical="center"/>
    </xf>
    <xf numFmtId="0" fontId="0" fillId="0" borderId="0" xfId="115" applyFont="1" applyAlignment="1">
      <alignment horizontal="center" vertical="center"/>
    </xf>
    <xf numFmtId="0" fontId="0" fillId="0" borderId="2" xfId="115" applyFont="1" applyBorder="1" applyAlignment="1">
      <alignment horizontal="center" vertical="center"/>
    </xf>
    <xf numFmtId="0" fontId="12" fillId="0" borderId="0" xfId="115" applyFont="1"/>
    <xf numFmtId="2" fontId="12" fillId="0" borderId="0" xfId="6" applyNumberFormat="1" applyFont="1" applyBorder="1" applyAlignment="1">
      <alignment horizontal="right" indent="2"/>
    </xf>
    <xf numFmtId="2" fontId="6" fillId="0" borderId="0" xfId="6" applyNumberFormat="1" applyFont="1" applyAlignment="1">
      <alignment horizontal="right" indent="2"/>
    </xf>
    <xf numFmtId="2" fontId="33" fillId="0" borderId="0" xfId="125" applyNumberFormat="1" applyFont="1" applyAlignment="1">
      <alignment horizontal="center"/>
    </xf>
    <xf numFmtId="183" fontId="13" fillId="0" borderId="0" xfId="115" applyNumberFormat="1" applyFont="1" applyAlignment="1">
      <alignment horizontal="left" indent="1"/>
    </xf>
    <xf numFmtId="2" fontId="4" fillId="0" borderId="0" xfId="6" applyNumberFormat="1" applyFont="1" applyAlignment="1">
      <alignment horizontal="right" indent="2"/>
    </xf>
    <xf numFmtId="183" fontId="0" fillId="0" borderId="0" xfId="115" applyNumberFormat="1" applyFont="1" applyAlignment="1">
      <alignment horizontal="left" indent="2"/>
    </xf>
    <xf numFmtId="2" fontId="0" fillId="0" borderId="0" xfId="6" applyNumberFormat="1" applyFont="1" applyBorder="1" applyAlignment="1">
      <alignment horizontal="right" indent="2"/>
    </xf>
    <xf numFmtId="2" fontId="15" fillId="0" borderId="0" xfId="125" applyNumberFormat="1" applyFont="1"/>
    <xf numFmtId="0" fontId="4" fillId="0" borderId="2" xfId="4" applyFont="1" applyBorder="1"/>
    <xf numFmtId="0" fontId="0" fillId="0" borderId="0" xfId="4" applyFont="1"/>
    <xf numFmtId="0" fontId="14" fillId="0" borderId="0" xfId="115" applyFont="1" applyAlignment="1">
      <alignment horizontal="left" indent="2"/>
    </xf>
    <xf numFmtId="0" fontId="34" fillId="0" borderId="0" xfId="115" applyFont="1"/>
    <xf numFmtId="0" fontId="35" fillId="0" borderId="0" xfId="115" applyFont="1" applyAlignment="1">
      <alignment horizontal="left"/>
    </xf>
    <xf numFmtId="0" fontId="0" fillId="0" borderId="0" xfId="125" applyFont="1"/>
    <xf numFmtId="2" fontId="12" fillId="0" borderId="0" xfId="115" applyNumberFormat="1" applyFont="1"/>
    <xf numFmtId="0" fontId="33" fillId="0" borderId="0" xfId="125" applyFont="1" applyAlignment="1">
      <alignment horizontal="center"/>
    </xf>
    <xf numFmtId="0" fontId="36" fillId="0" borderId="0" xfId="45" applyFont="1"/>
    <xf numFmtId="0" fontId="31" fillId="0" borderId="0" xfId="13"/>
    <xf numFmtId="0" fontId="31" fillId="0" borderId="0" xfId="45"/>
    <xf numFmtId="0" fontId="15" fillId="0" borderId="0" xfId="54" applyFont="1"/>
    <xf numFmtId="0" fontId="37" fillId="0" borderId="0" xfId="102" applyFont="1"/>
    <xf numFmtId="0" fontId="37" fillId="0" borderId="0" xfId="102" applyFont="1" applyAlignment="1">
      <alignment horizontal="center" vertical="center"/>
    </xf>
    <xf numFmtId="0" fontId="0" fillId="0" borderId="1" xfId="102" applyBorder="1" applyAlignment="1">
      <alignment vertical="center"/>
    </xf>
    <xf numFmtId="0" fontId="0" fillId="0" borderId="0" xfId="102" applyAlignment="1">
      <alignment vertical="center"/>
    </xf>
    <xf numFmtId="0" fontId="12" fillId="0" borderId="0" xfId="38" applyFont="1" applyAlignment="1">
      <alignment horizontal="left"/>
    </xf>
    <xf numFmtId="0" fontId="13" fillId="0" borderId="0" xfId="38" applyFont="1" applyAlignment="1">
      <alignment horizontal="left" indent="1"/>
    </xf>
    <xf numFmtId="0" fontId="0" fillId="0" borderId="0" xfId="38" applyFont="1" applyAlignment="1">
      <alignment horizontal="left" indent="2"/>
    </xf>
    <xf numFmtId="0" fontId="26" fillId="0" borderId="0" xfId="38" applyFont="1" applyAlignment="1">
      <alignment horizontal="left" indent="1"/>
    </xf>
    <xf numFmtId="2" fontId="6" fillId="0" borderId="0" xfId="4" applyNumberFormat="1" applyFont="1" applyAlignment="1">
      <alignment horizontal="right"/>
    </xf>
    <xf numFmtId="2" fontId="31" fillId="0" borderId="0" xfId="45" applyNumberFormat="1"/>
    <xf numFmtId="0" fontId="36" fillId="0" borderId="0" xfId="13" applyFont="1"/>
    <xf numFmtId="2" fontId="6" fillId="0" borderId="0" xfId="6" applyNumberFormat="1" applyFont="1" applyBorder="1" applyAlignment="1">
      <alignment horizontal="right" indent="2"/>
    </xf>
    <xf numFmtId="2" fontId="12" fillId="0" borderId="0" xfId="38" applyNumberFormat="1" applyFont="1" applyAlignment="1">
      <alignment horizontal="right"/>
    </xf>
    <xf numFmtId="2" fontId="4" fillId="0" borderId="0" xfId="6" applyNumberFormat="1" applyFont="1" applyBorder="1" applyAlignment="1">
      <alignment horizontal="right" indent="2"/>
    </xf>
    <xf numFmtId="2" fontId="4" fillId="0" borderId="0" xfId="4" applyNumberFormat="1" applyFont="1" applyAlignment="1">
      <alignment horizontal="right"/>
    </xf>
    <xf numFmtId="2" fontId="0" fillId="0" borderId="0" xfId="38" applyNumberFormat="1" applyFont="1" applyAlignment="1">
      <alignment horizontal="right"/>
    </xf>
    <xf numFmtId="2" fontId="4" fillId="0" borderId="0" xfId="6" applyNumberFormat="1" applyFont="1" applyFill="1" applyBorder="1" applyAlignment="1">
      <alignment horizontal="right" indent="2"/>
    </xf>
    <xf numFmtId="2" fontId="38" fillId="0" borderId="0" xfId="4" applyNumberFormat="1" applyFont="1" applyAlignment="1">
      <alignment horizontal="right"/>
    </xf>
    <xf numFmtId="0" fontId="0" fillId="0" borderId="0" xfId="59" applyFont="1" applyAlignment="1">
      <alignment horizontal="left" indent="2"/>
    </xf>
    <xf numFmtId="0" fontId="0" fillId="0" borderId="0" xfId="38" applyFont="1" applyAlignment="1">
      <alignment horizontal="left" indent="1"/>
    </xf>
    <xf numFmtId="2" fontId="12" fillId="0" borderId="0" xfId="38" applyNumberFormat="1" applyFont="1" applyAlignment="1">
      <alignment horizontal="left"/>
    </xf>
    <xf numFmtId="0" fontId="39" fillId="0" borderId="0" xfId="102" applyFont="1"/>
    <xf numFmtId="0" fontId="28" fillId="0" borderId="0" xfId="102" applyFont="1"/>
    <xf numFmtId="49" fontId="12" fillId="0" borderId="0" xfId="102" applyNumberFormat="1" applyFont="1" applyAlignment="1">
      <alignment horizontal="left" wrapText="1"/>
    </xf>
    <xf numFmtId="43" fontId="12" fillId="0" borderId="0" xfId="6" applyFont="1" applyBorder="1" applyAlignment="1"/>
    <xf numFmtId="43" fontId="4" fillId="0" borderId="0" xfId="6" applyFont="1" applyAlignment="1">
      <alignment horizontal="right"/>
    </xf>
    <xf numFmtId="0" fontId="12" fillId="0" borderId="0" xfId="38" applyFont="1" applyAlignment="1">
      <alignment horizontal="left" wrapText="1"/>
    </xf>
    <xf numFmtId="0" fontId="13" fillId="0" borderId="0" xfId="102" applyFont="1"/>
    <xf numFmtId="43" fontId="0" fillId="0" borderId="0" xfId="6" applyFont="1" applyBorder="1" applyAlignment="1">
      <alignment horizontal="right"/>
    </xf>
    <xf numFmtId="0" fontId="12" fillId="0" borderId="0" xfId="102" applyFont="1"/>
    <xf numFmtId="0" fontId="0" fillId="0" borderId="0" xfId="102" applyAlignment="1">
      <alignment horizontal="left" indent="1"/>
    </xf>
    <xf numFmtId="49" fontId="0" fillId="0" borderId="0" xfId="102" applyNumberFormat="1" applyAlignment="1">
      <alignment horizontal="left" wrapText="1"/>
    </xf>
    <xf numFmtId="49" fontId="28" fillId="0" borderId="0" xfId="102" applyNumberFormat="1" applyFont="1" applyAlignment="1">
      <alignment horizontal="left" wrapText="1"/>
    </xf>
    <xf numFmtId="0" fontId="28" fillId="0" borderId="0" xfId="102" applyFont="1" applyAlignment="1">
      <alignment wrapText="1"/>
    </xf>
    <xf numFmtId="43" fontId="6" fillId="0" borderId="0" xfId="6" applyFont="1" applyAlignment="1">
      <alignment horizontal="right"/>
    </xf>
    <xf numFmtId="43" fontId="12" fillId="0" borderId="0" xfId="6" applyFont="1" applyBorder="1" applyAlignment="1">
      <alignment horizontal="right"/>
    </xf>
    <xf numFmtId="0" fontId="4" fillId="0" borderId="0" xfId="63" applyFont="1"/>
    <xf numFmtId="2" fontId="12" fillId="0" borderId="0" xfId="24" applyNumberFormat="1" applyFont="1" applyFill="1" applyBorder="1" applyAlignment="1">
      <alignment horizontal="right" indent="2"/>
    </xf>
    <xf numFmtId="2" fontId="6" fillId="0" borderId="0" xfId="24" applyNumberFormat="1" applyFont="1" applyFill="1" applyAlignment="1">
      <alignment horizontal="right" indent="2"/>
    </xf>
    <xf numFmtId="2" fontId="4" fillId="0" borderId="0" xfId="24" applyNumberFormat="1" applyFont="1" applyFill="1" applyAlignment="1">
      <alignment horizontal="right" indent="2"/>
    </xf>
    <xf numFmtId="2" fontId="0" fillId="0" borderId="0" xfId="24" applyNumberFormat="1" applyFont="1" applyFill="1" applyBorder="1" applyAlignment="1">
      <alignment horizontal="right" indent="2"/>
    </xf>
    <xf numFmtId="49" fontId="12" fillId="0" borderId="0" xfId="102" applyNumberFormat="1" applyFont="1" applyAlignment="1">
      <alignment horizontal="left"/>
    </xf>
    <xf numFmtId="0" fontId="0" fillId="0" borderId="0" xfId="54" applyAlignment="1">
      <alignment horizontal="center" vertical="center" wrapText="1"/>
    </xf>
    <xf numFmtId="0" fontId="12" fillId="0" borderId="0" xfId="102" applyFont="1" applyAlignment="1">
      <alignment horizontal="center" vertical="center"/>
    </xf>
    <xf numFmtId="0" fontId="12" fillId="0" borderId="0" xfId="38" applyFont="1"/>
    <xf numFmtId="43" fontId="6" fillId="0" borderId="0" xfId="6" applyFont="1" applyAlignment="1">
      <alignment horizontal="right" indent="2"/>
    </xf>
    <xf numFmtId="43" fontId="4" fillId="0" borderId="0" xfId="6" applyFont="1" applyAlignment="1">
      <alignment horizontal="right" indent="2"/>
    </xf>
    <xf numFmtId="43" fontId="4" fillId="0" borderId="0" xfId="6" applyFont="1" applyAlignment="1"/>
    <xf numFmtId="0" fontId="0" fillId="0" borderId="0" xfId="38" applyFont="1" applyAlignment="1">
      <alignment horizontal="left" wrapText="1" indent="1"/>
    </xf>
    <xf numFmtId="2" fontId="12" fillId="0" borderId="0" xfId="38" applyNumberFormat="1" applyFont="1"/>
    <xf numFmtId="43" fontId="4" fillId="0" borderId="0" xfId="4" applyNumberFormat="1" applyFont="1"/>
    <xf numFmtId="181" fontId="4" fillId="0" borderId="0" xfId="4" applyNumberFormat="1" applyFont="1"/>
    <xf numFmtId="178" fontId="4" fillId="0" borderId="0" xfId="4" applyNumberFormat="1" applyFont="1"/>
    <xf numFmtId="0" fontId="0" fillId="0" borderId="0" xfId="90"/>
    <xf numFmtId="0" fontId="15" fillId="0" borderId="0" xfId="90" applyFont="1"/>
    <xf numFmtId="0" fontId="15" fillId="0" borderId="0" xfId="11" applyFont="1" applyAlignment="1">
      <alignment horizontal="left"/>
    </xf>
    <xf numFmtId="0" fontId="30" fillId="0" borderId="0" xfId="11" applyFont="1" applyAlignment="1">
      <alignment horizontal="left"/>
    </xf>
    <xf numFmtId="0" fontId="0" fillId="0" borderId="0" xfId="11" applyFont="1"/>
    <xf numFmtId="0" fontId="0" fillId="0" borderId="1" xfId="11" applyFont="1" applyBorder="1"/>
    <xf numFmtId="0" fontId="26" fillId="0" borderId="3" xfId="11" applyFont="1" applyBorder="1" applyAlignment="1">
      <alignment horizontal="center" vertical="center"/>
    </xf>
    <xf numFmtId="0" fontId="26" fillId="0" borderId="0" xfId="11" applyFont="1" applyAlignment="1">
      <alignment horizontal="center" vertical="center"/>
    </xf>
    <xf numFmtId="0" fontId="40" fillId="0" borderId="2" xfId="11" applyFont="1" applyBorder="1" applyAlignment="1">
      <alignment vertical="center"/>
    </xf>
    <xf numFmtId="0" fontId="26" fillId="0" borderId="2" xfId="11" applyFont="1" applyBorder="1" applyAlignment="1">
      <alignment horizontal="center" vertical="center"/>
    </xf>
    <xf numFmtId="0" fontId="40" fillId="0" borderId="0" xfId="11" applyFont="1"/>
    <xf numFmtId="0" fontId="35" fillId="0" borderId="0" xfId="11" applyFont="1" applyAlignment="1">
      <alignment horizontal="left"/>
    </xf>
    <xf numFmtId="0" fontId="33" fillId="0" borderId="0" xfId="11" applyFont="1"/>
    <xf numFmtId="2" fontId="12" fillId="0" borderId="0" xfId="108" applyNumberFormat="1" applyFont="1" applyAlignment="1">
      <alignment horizontal="right" indent="1"/>
    </xf>
    <xf numFmtId="0" fontId="34" fillId="0" borderId="0" xfId="11" applyFont="1"/>
    <xf numFmtId="2" fontId="0" fillId="0" borderId="0" xfId="90" applyNumberFormat="1" applyAlignment="1">
      <alignment horizontal="right" indent="1"/>
    </xf>
    <xf numFmtId="0" fontId="41" fillId="0" borderId="0" xfId="11" applyFont="1"/>
    <xf numFmtId="187" fontId="35" fillId="0" borderId="0" xfId="11" applyNumberFormat="1" applyFont="1" applyAlignment="1">
      <alignment horizontal="center"/>
    </xf>
    <xf numFmtId="0" fontId="42" fillId="0" borderId="0" xfId="42" applyFont="1" applyAlignment="1">
      <alignment horizontal="center" vertical="center" wrapText="1"/>
    </xf>
    <xf numFmtId="0" fontId="43" fillId="0" borderId="0" xfId="42" applyFont="1" applyAlignment="1">
      <alignment horizontal="center" vertical="center" wrapText="1"/>
    </xf>
    <xf numFmtId="0" fontId="43" fillId="0" borderId="0" xfId="42" applyFont="1" applyAlignment="1">
      <alignment vertical="center" wrapText="1"/>
    </xf>
    <xf numFmtId="0" fontId="33" fillId="0" borderId="0" xfId="90" applyFont="1"/>
    <xf numFmtId="0" fontId="14" fillId="0" borderId="0" xfId="11" applyFont="1" applyAlignment="1">
      <alignment horizontal="right"/>
    </xf>
    <xf numFmtId="0" fontId="18" fillId="0" borderId="1" xfId="3" applyFont="1" applyBorder="1" applyAlignment="1">
      <alignment horizontal="center" vertical="center" wrapText="1"/>
    </xf>
    <xf numFmtId="0" fontId="18" fillId="0" borderId="0" xfId="3" applyFont="1" applyAlignment="1">
      <alignment horizontal="center" vertical="center" wrapText="1"/>
    </xf>
    <xf numFmtId="0" fontId="18" fillId="0" borderId="2" xfId="3" applyFont="1" applyBorder="1" applyAlignment="1">
      <alignment horizontal="center" vertical="center" wrapText="1"/>
    </xf>
    <xf numFmtId="0" fontId="18" fillId="0" borderId="0" xfId="42" applyFont="1" applyAlignment="1">
      <alignment horizontal="center" vertical="center" wrapText="1"/>
    </xf>
    <xf numFmtId="2" fontId="12" fillId="0" borderId="0" xfId="108" applyNumberFormat="1" applyFont="1" applyAlignment="1">
      <alignment horizontal="right" indent="3"/>
    </xf>
    <xf numFmtId="2" fontId="0" fillId="0" borderId="0" xfId="90" applyNumberFormat="1" applyAlignment="1">
      <alignment horizontal="right" indent="3"/>
    </xf>
    <xf numFmtId="2" fontId="44" fillId="0" borderId="0" xfId="108" applyNumberFormat="1" applyFont="1" applyAlignment="1">
      <alignment horizontal="right"/>
    </xf>
    <xf numFmtId="2" fontId="0" fillId="0" borderId="0" xfId="90" applyNumberFormat="1"/>
    <xf numFmtId="2" fontId="12" fillId="0" borderId="0" xfId="90" applyNumberFormat="1" applyFont="1" applyAlignment="1">
      <alignment horizontal="right" indent="3"/>
    </xf>
    <xf numFmtId="0" fontId="42" fillId="0" borderId="0" xfId="42" applyFont="1" applyAlignment="1">
      <alignment vertical="center" wrapText="1"/>
    </xf>
    <xf numFmtId="0" fontId="44" fillId="0" borderId="0" xfId="47" applyFont="1"/>
    <xf numFmtId="0" fontId="26" fillId="0" borderId="0" xfId="47" applyFont="1"/>
    <xf numFmtId="0" fontId="33" fillId="0" borderId="0" xfId="47" applyFont="1"/>
    <xf numFmtId="0" fontId="15" fillId="0" borderId="0" xfId="26" applyFont="1" applyAlignment="1">
      <alignment horizontal="left"/>
    </xf>
    <xf numFmtId="0" fontId="45" fillId="0" borderId="0" xfId="62" applyFont="1"/>
    <xf numFmtId="0" fontId="46" fillId="0" borderId="2" xfId="47" applyFont="1" applyBorder="1" applyAlignment="1">
      <alignment horizontal="right"/>
    </xf>
    <xf numFmtId="0" fontId="0" fillId="0" borderId="1" xfId="47" applyFont="1" applyBorder="1"/>
    <xf numFmtId="0" fontId="0" fillId="0" borderId="1" xfId="58" applyFont="1" applyBorder="1" applyAlignment="1">
      <alignment horizontal="center" vertical="center"/>
    </xf>
    <xf numFmtId="0" fontId="4" fillId="0" borderId="1" xfId="23" applyFont="1" applyBorder="1" applyAlignment="1">
      <alignment horizontal="center" vertical="center" wrapText="1"/>
    </xf>
    <xf numFmtId="0" fontId="0" fillId="0" borderId="0" xfId="47" applyFont="1"/>
    <xf numFmtId="0" fontId="0" fillId="0" borderId="0" xfId="58" applyFont="1" applyAlignment="1">
      <alignment horizontal="center" vertical="center"/>
    </xf>
    <xf numFmtId="0" fontId="4" fillId="0" borderId="0" xfId="23" applyFont="1" applyAlignment="1">
      <alignment horizontal="center" vertical="center" wrapText="1"/>
    </xf>
    <xf numFmtId="0" fontId="0" fillId="0" borderId="2" xfId="18" applyFont="1" applyBorder="1" applyAlignment="1">
      <alignment horizontal="center" vertical="center" wrapText="1"/>
    </xf>
    <xf numFmtId="0" fontId="4" fillId="0" borderId="2" xfId="23" applyFont="1" applyBorder="1" applyAlignment="1">
      <alignment horizontal="center" vertical="center" wrapText="1"/>
    </xf>
    <xf numFmtId="1" fontId="12" fillId="0" borderId="0" xfId="53" applyNumberFormat="1" applyFont="1" applyAlignment="1">
      <alignment horizontal="right" indent="1"/>
    </xf>
    <xf numFmtId="187" fontId="33" fillId="0" borderId="0" xfId="47" applyNumberFormat="1" applyFont="1"/>
    <xf numFmtId="0" fontId="12" fillId="0" borderId="0" xfId="119" applyFont="1" applyAlignment="1">
      <alignment horizontal="left"/>
    </xf>
    <xf numFmtId="0" fontId="12" fillId="0" borderId="0" xfId="47" applyFont="1" applyAlignment="1">
      <alignment horizontal="right" indent="5"/>
    </xf>
    <xf numFmtId="187" fontId="12" fillId="0" borderId="0" xfId="47" applyNumberFormat="1" applyFont="1" applyAlignment="1">
      <alignment horizontal="right" indent="5"/>
    </xf>
    <xf numFmtId="1" fontId="44" fillId="0" borderId="0" xfId="47" applyNumberFormat="1" applyFont="1"/>
    <xf numFmtId="0" fontId="0" fillId="0" borderId="0" xfId="119" applyFont="1" applyAlignment="1">
      <alignment horizontal="left" indent="1"/>
    </xf>
    <xf numFmtId="1" fontId="8" fillId="0" borderId="0" xfId="53" applyNumberFormat="1" applyFont="1" applyAlignment="1">
      <alignment horizontal="right" indent="5"/>
    </xf>
    <xf numFmtId="187" fontId="8" fillId="0" borderId="0" xfId="53" applyNumberFormat="1" applyFont="1" applyAlignment="1">
      <alignment horizontal="right" indent="5"/>
    </xf>
    <xf numFmtId="1" fontId="0" fillId="0" borderId="0" xfId="53" applyNumberFormat="1" applyAlignment="1">
      <alignment horizontal="right" indent="5"/>
    </xf>
    <xf numFmtId="0" fontId="44" fillId="0" borderId="0" xfId="119" applyFont="1"/>
    <xf numFmtId="0" fontId="44" fillId="0" borderId="0" xfId="53" applyFont="1" applyAlignment="1">
      <alignment horizontal="right" indent="5"/>
    </xf>
    <xf numFmtId="187" fontId="44" fillId="0" borderId="0" xfId="47" applyNumberFormat="1" applyFont="1" applyAlignment="1">
      <alignment horizontal="right" indent="5"/>
    </xf>
    <xf numFmtId="0" fontId="26" fillId="0" borderId="0" xfId="119" applyFont="1" applyAlignment="1">
      <alignment horizontal="left" indent="1"/>
    </xf>
    <xf numFmtId="0" fontId="26" fillId="0" borderId="0" xfId="53" applyFont="1" applyAlignment="1">
      <alignment horizontal="right" indent="5"/>
    </xf>
    <xf numFmtId="187" fontId="26" fillId="0" borderId="0" xfId="47" applyNumberFormat="1" applyFont="1" applyAlignment="1">
      <alignment horizontal="right" indent="5"/>
    </xf>
    <xf numFmtId="0" fontId="47" fillId="0" borderId="0" xfId="119" applyFont="1" applyAlignment="1">
      <alignment horizontal="left" indent="2"/>
    </xf>
    <xf numFmtId="0" fontId="47" fillId="0" borderId="0" xfId="53" applyFont="1" applyAlignment="1">
      <alignment horizontal="right" indent="5"/>
    </xf>
    <xf numFmtId="187" fontId="47" fillId="0" borderId="0" xfId="47" applyNumberFormat="1" applyFont="1" applyAlignment="1">
      <alignment horizontal="right" indent="5"/>
    </xf>
    <xf numFmtId="1" fontId="0" fillId="0" borderId="0" xfId="47" applyNumberFormat="1" applyFont="1" applyAlignment="1">
      <alignment horizontal="right" indent="1"/>
    </xf>
    <xf numFmtId="0" fontId="48" fillId="0" borderId="0" xfId="50" applyFont="1"/>
    <xf numFmtId="0" fontId="49" fillId="0" borderId="0" xfId="50" applyFont="1"/>
    <xf numFmtId="0" fontId="33" fillId="0" borderId="0" xfId="50" applyFont="1"/>
    <xf numFmtId="0" fontId="33" fillId="0" borderId="0" xfId="21" applyFont="1"/>
    <xf numFmtId="1" fontId="45" fillId="0" borderId="0" xfId="50" applyNumberFormat="1" applyFont="1"/>
    <xf numFmtId="1" fontId="50" fillId="0" borderId="0" xfId="50" applyNumberFormat="1" applyFont="1" applyAlignment="1">
      <alignment horizontal="center"/>
    </xf>
    <xf numFmtId="0" fontId="26" fillId="0" borderId="0" xfId="21" applyFont="1"/>
    <xf numFmtId="0" fontId="26" fillId="0" borderId="0" xfId="50" applyFont="1"/>
    <xf numFmtId="0" fontId="48" fillId="0" borderId="1" xfId="50" applyFont="1" applyBorder="1"/>
    <xf numFmtId="0" fontId="26" fillId="0" borderId="1" xfId="21" applyFont="1" applyBorder="1" applyAlignment="1">
      <alignment horizontal="center"/>
    </xf>
    <xf numFmtId="0" fontId="18" fillId="0" borderId="1" xfId="23" applyFont="1" applyBorder="1" applyAlignment="1">
      <alignment horizontal="center" wrapText="1"/>
    </xf>
    <xf numFmtId="0" fontId="26" fillId="0" borderId="0" xfId="21" applyFont="1" applyAlignment="1">
      <alignment horizontal="center"/>
    </xf>
    <xf numFmtId="0" fontId="18" fillId="0" borderId="0" xfId="23" applyFont="1" applyAlignment="1">
      <alignment horizontal="center" wrapText="1"/>
    </xf>
    <xf numFmtId="0" fontId="18" fillId="0" borderId="2" xfId="23" applyFont="1" applyBorder="1" applyAlignment="1">
      <alignment horizontal="center" wrapText="1"/>
    </xf>
    <xf numFmtId="1" fontId="26" fillId="0" borderId="2" xfId="21" applyNumberFormat="1" applyFont="1" applyBorder="1" applyAlignment="1">
      <alignment horizontal="center"/>
    </xf>
    <xf numFmtId="187" fontId="26" fillId="0" borderId="0" xfId="50" applyNumberFormat="1" applyFont="1"/>
    <xf numFmtId="49" fontId="44" fillId="0" borderId="0" xfId="71" applyNumberFormat="1" applyFont="1" applyFill="1" applyBorder="1" applyAlignment="1"/>
    <xf numFmtId="1" fontId="26" fillId="0" borderId="0" xfId="66" applyNumberFormat="1" applyFont="1"/>
    <xf numFmtId="1" fontId="44" fillId="0" borderId="0" xfId="66" applyNumberFormat="1" applyFont="1"/>
    <xf numFmtId="49" fontId="44" fillId="0" borderId="0" xfId="21" applyNumberFormat="1" applyFont="1" applyAlignment="1">
      <alignment horizontal="left"/>
    </xf>
    <xf numFmtId="0" fontId="44" fillId="0" borderId="0" xfId="21" applyFont="1"/>
    <xf numFmtId="0" fontId="0" fillId="0" borderId="0" xfId="21" applyAlignment="1">
      <alignment horizontal="left"/>
    </xf>
    <xf numFmtId="0" fontId="47" fillId="0" borderId="1" xfId="21" applyFont="1" applyBorder="1"/>
    <xf numFmtId="0" fontId="51" fillId="0" borderId="0" xfId="21" applyFont="1"/>
    <xf numFmtId="0" fontId="34" fillId="0" borderId="0" xfId="50" applyFont="1"/>
    <xf numFmtId="0" fontId="34" fillId="0" borderId="0" xfId="21" applyFont="1"/>
    <xf numFmtId="0" fontId="46" fillId="0" borderId="2" xfId="50" applyFont="1" applyBorder="1"/>
    <xf numFmtId="187" fontId="26" fillId="0" borderId="2" xfId="21" applyNumberFormat="1" applyFont="1" applyBorder="1" applyAlignment="1">
      <alignment horizontal="center"/>
    </xf>
    <xf numFmtId="0" fontId="26" fillId="0" borderId="2" xfId="50" applyFont="1" applyBorder="1"/>
    <xf numFmtId="187" fontId="26" fillId="0" borderId="2" xfId="21" applyNumberFormat="1" applyFont="1" applyBorder="1" applyAlignment="1">
      <alignment horizontal="center" vertical="center"/>
    </xf>
    <xf numFmtId="1" fontId="26" fillId="0" borderId="2" xfId="21" applyNumberFormat="1" applyFont="1" applyBorder="1" applyAlignment="1">
      <alignment horizontal="center" vertical="center"/>
    </xf>
    <xf numFmtId="1" fontId="26" fillId="0" borderId="2" xfId="50" applyNumberFormat="1" applyFont="1" applyBorder="1" applyAlignment="1">
      <alignment horizontal="center"/>
    </xf>
    <xf numFmtId="187" fontId="44" fillId="0" borderId="0" xfId="66" applyNumberFormat="1" applyFont="1"/>
    <xf numFmtId="187" fontId="26" fillId="0" borderId="0" xfId="66" applyNumberFormat="1" applyFont="1"/>
    <xf numFmtId="187" fontId="26" fillId="0" borderId="0" xfId="66" applyNumberFormat="1" applyFont="1" applyAlignment="1">
      <alignment horizontal="right"/>
    </xf>
    <xf numFmtId="0" fontId="46" fillId="0" borderId="2" xfId="50" applyFont="1" applyBorder="1" applyAlignment="1">
      <alignment horizontal="right"/>
    </xf>
    <xf numFmtId="1" fontId="15" fillId="0" borderId="0" xfId="76" applyNumberFormat="1" applyFont="1"/>
    <xf numFmtId="1" fontId="33" fillId="0" borderId="0" xfId="76" applyNumberFormat="1" applyFont="1"/>
    <xf numFmtId="187" fontId="48" fillId="0" borderId="0" xfId="50" applyNumberFormat="1" applyFont="1"/>
    <xf numFmtId="1" fontId="10" fillId="0" borderId="0" xfId="76" applyNumberFormat="1" applyFont="1"/>
    <xf numFmtId="0" fontId="50" fillId="0" borderId="0" xfId="50" applyFont="1"/>
    <xf numFmtId="0" fontId="48" fillId="0" borderId="0" xfId="21" applyFont="1"/>
    <xf numFmtId="0" fontId="52" fillId="0" borderId="0" xfId="21" applyFont="1" applyAlignment="1">
      <alignment horizontal="center" wrapText="1"/>
    </xf>
    <xf numFmtId="49" fontId="44" fillId="0" borderId="0" xfId="8" applyNumberFormat="1" applyFont="1" applyFill="1" applyBorder="1" applyAlignment="1"/>
    <xf numFmtId="0" fontId="44" fillId="0" borderId="0" xfId="50" applyFont="1"/>
    <xf numFmtId="1" fontId="44" fillId="0" borderId="0" xfId="50" applyNumberFormat="1" applyFont="1"/>
    <xf numFmtId="49" fontId="26" fillId="0" borderId="0" xfId="21" applyNumberFormat="1" applyFont="1" applyAlignment="1">
      <alignment horizontal="left"/>
    </xf>
    <xf numFmtId="1" fontId="26" fillId="0" borderId="0" xfId="50" applyNumberFormat="1" applyFont="1"/>
    <xf numFmtId="0" fontId="26" fillId="0" borderId="0" xfId="21" applyFont="1" applyAlignment="1">
      <alignment horizontal="left"/>
    </xf>
    <xf numFmtId="0" fontId="0" fillId="0" borderId="0" xfId="21" applyAlignment="1">
      <alignment horizontal="left" wrapText="1"/>
    </xf>
    <xf numFmtId="0" fontId="0" fillId="0" borderId="0" xfId="66"/>
    <xf numFmtId="187" fontId="44" fillId="0" borderId="0" xfId="50" applyNumberFormat="1" applyFont="1"/>
    <xf numFmtId="1" fontId="50" fillId="0" borderId="0" xfId="50" applyNumberFormat="1" applyFont="1"/>
    <xf numFmtId="0" fontId="12" fillId="0" borderId="0" xfId="117" applyFont="1"/>
    <xf numFmtId="0" fontId="14" fillId="0" borderId="0" xfId="117" applyFont="1"/>
    <xf numFmtId="0" fontId="0" fillId="0" borderId="0" xfId="117" applyFont="1"/>
    <xf numFmtId="0" fontId="15" fillId="0" borderId="0" xfId="117" applyFont="1"/>
    <xf numFmtId="0" fontId="15" fillId="0" borderId="0" xfId="117" applyFont="1" applyAlignment="1">
      <alignment horizontal="center"/>
    </xf>
    <xf numFmtId="0" fontId="0" fillId="0" borderId="2" xfId="117" applyFont="1" applyBorder="1"/>
    <xf numFmtId="0" fontId="7" fillId="0" borderId="0" xfId="118"/>
    <xf numFmtId="0" fontId="4" fillId="0" borderId="1" xfId="3" applyFont="1" applyBorder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53" fillId="0" borderId="2" xfId="3" applyFont="1" applyBorder="1" applyAlignment="1">
      <alignment vertical="center"/>
    </xf>
    <xf numFmtId="0" fontId="0" fillId="0" borderId="2" xfId="117" applyFont="1" applyBorder="1" applyAlignment="1">
      <alignment vertical="center"/>
    </xf>
    <xf numFmtId="0" fontId="7" fillId="0" borderId="0" xfId="3" applyAlignment="1">
      <alignment wrapText="1"/>
    </xf>
    <xf numFmtId="187" fontId="12" fillId="0" borderId="0" xfId="117" applyNumberFormat="1" applyFont="1"/>
    <xf numFmtId="0" fontId="0" fillId="0" borderId="0" xfId="117" applyFont="1" applyAlignment="1">
      <alignment horizontal="left" indent="1"/>
    </xf>
    <xf numFmtId="187" fontId="0" fillId="0" borderId="0" xfId="117" applyNumberFormat="1" applyFont="1"/>
    <xf numFmtId="1" fontId="0" fillId="0" borderId="0" xfId="117" applyNumberFormat="1" applyFont="1"/>
    <xf numFmtId="0" fontId="0" fillId="0" borderId="0" xfId="85" applyFont="1"/>
    <xf numFmtId="187" fontId="0" fillId="0" borderId="0" xfId="85" applyNumberFormat="1" applyFont="1"/>
    <xf numFmtId="0" fontId="33" fillId="0" borderId="0" xfId="117" applyFont="1"/>
    <xf numFmtId="0" fontId="14" fillId="0" borderId="0" xfId="117" applyFont="1" applyAlignment="1">
      <alignment horizontal="right"/>
    </xf>
    <xf numFmtId="0" fontId="0" fillId="0" borderId="1" xfId="85" applyFont="1" applyBorder="1" applyAlignment="1">
      <alignment horizontal="center" vertical="center"/>
    </xf>
    <xf numFmtId="0" fontId="0" fillId="0" borderId="0" xfId="85" applyFont="1" applyAlignment="1">
      <alignment horizontal="center" vertical="center"/>
    </xf>
    <xf numFmtId="0" fontId="0" fillId="0" borderId="0" xfId="40" applyFont="1" applyAlignment="1">
      <alignment horizontal="center" vertical="center"/>
    </xf>
    <xf numFmtId="187" fontId="0" fillId="0" borderId="0" xfId="117" applyNumberFormat="1" applyFont="1" applyAlignment="1">
      <alignment horizontal="center" vertical="center"/>
    </xf>
    <xf numFmtId="187" fontId="0" fillId="0" borderId="2" xfId="117" applyNumberFormat="1" applyFont="1" applyBorder="1" applyAlignment="1">
      <alignment horizontal="center" vertical="center"/>
    </xf>
    <xf numFmtId="187" fontId="34" fillId="0" borderId="0" xfId="117" applyNumberFormat="1" applyFont="1" applyAlignment="1">
      <alignment horizontal="center" vertical="center"/>
    </xf>
    <xf numFmtId="187" fontId="12" fillId="0" borderId="0" xfId="117" applyNumberFormat="1" applyFont="1" applyAlignment="1">
      <alignment horizontal="right" indent="1"/>
    </xf>
    <xf numFmtId="187" fontId="0" fillId="0" borderId="0" xfId="117" applyNumberFormat="1" applyFont="1" applyAlignment="1">
      <alignment horizontal="right" indent="1"/>
    </xf>
    <xf numFmtId="0" fontId="31" fillId="0" borderId="0" xfId="48"/>
    <xf numFmtId="0" fontId="15" fillId="0" borderId="0" xfId="48" applyFont="1" applyAlignment="1">
      <alignment horizontal="left"/>
    </xf>
    <xf numFmtId="0" fontId="33" fillId="0" borderId="0" xfId="48" applyFont="1" applyAlignment="1">
      <alignment horizontal="left"/>
    </xf>
    <xf numFmtId="0" fontId="33" fillId="0" borderId="0" xfId="48" applyFont="1" applyAlignment="1">
      <alignment horizontal="center"/>
    </xf>
    <xf numFmtId="0" fontId="33" fillId="0" borderId="0" xfId="48" applyFont="1"/>
    <xf numFmtId="0" fontId="40" fillId="0" borderId="0" xfId="48" applyFont="1"/>
    <xf numFmtId="0" fontId="40" fillId="0" borderId="0" xfId="48" applyFont="1" applyAlignment="1">
      <alignment horizontal="center"/>
    </xf>
    <xf numFmtId="0" fontId="40" fillId="0" borderId="1" xfId="48" applyFont="1" applyBorder="1"/>
    <xf numFmtId="0" fontId="40" fillId="0" borderId="1" xfId="48" applyFont="1" applyBorder="1" applyAlignment="1">
      <alignment vertical="center"/>
    </xf>
    <xf numFmtId="0" fontId="0" fillId="0" borderId="1" xfId="48" applyFont="1" applyBorder="1" applyAlignment="1">
      <alignment horizontal="center" vertical="center"/>
    </xf>
    <xf numFmtId="0" fontId="40" fillId="0" borderId="0" xfId="48" applyFont="1" applyAlignment="1">
      <alignment vertical="center"/>
    </xf>
    <xf numFmtId="0" fontId="0" fillId="0" borderId="2" xfId="48" applyFont="1" applyBorder="1" applyAlignment="1">
      <alignment horizontal="center" vertical="center"/>
    </xf>
    <xf numFmtId="0" fontId="12" fillId="0" borderId="0" xfId="48" applyFont="1"/>
    <xf numFmtId="0" fontId="0" fillId="0" borderId="0" xfId="43"/>
    <xf numFmtId="1" fontId="12" fillId="0" borderId="0" xfId="48" applyNumberFormat="1" applyFont="1" applyAlignment="1">
      <alignment horizontal="right" indent="3"/>
    </xf>
    <xf numFmtId="187" fontId="12" fillId="0" borderId="0" xfId="48" applyNumberFormat="1" applyFont="1" applyAlignment="1">
      <alignment horizontal="right" indent="2"/>
    </xf>
    <xf numFmtId="1" fontId="0" fillId="0" borderId="0" xfId="48" applyNumberFormat="1" applyFont="1" applyAlignment="1">
      <alignment horizontal="right" indent="3"/>
    </xf>
    <xf numFmtId="0" fontId="2" fillId="0" borderId="0" xfId="34" applyAlignment="1">
      <alignment horizontal="right" indent="2"/>
    </xf>
    <xf numFmtId="187" fontId="0" fillId="0" borderId="0" xfId="48" applyNumberFormat="1" applyFont="1" applyAlignment="1">
      <alignment horizontal="right" indent="2"/>
    </xf>
    <xf numFmtId="0" fontId="0" fillId="0" borderId="0" xfId="9" applyFont="1" applyAlignment="1">
      <alignment horizontal="right" indent="3"/>
    </xf>
    <xf numFmtId="180" fontId="54" fillId="0" borderId="0" xfId="9" applyNumberFormat="1" applyFont="1" applyAlignment="1">
      <alignment horizontal="center"/>
    </xf>
    <xf numFmtId="180" fontId="14" fillId="0" borderId="0" xfId="9" applyNumberFormat="1" applyFont="1" applyAlignment="1">
      <alignment horizontal="right" indent="3"/>
    </xf>
    <xf numFmtId="187" fontId="14" fillId="0" borderId="0" xfId="9" applyNumberFormat="1" applyFont="1" applyAlignment="1">
      <alignment horizontal="right" indent="2"/>
    </xf>
    <xf numFmtId="0" fontId="0" fillId="0" borderId="0" xfId="48" applyFont="1"/>
    <xf numFmtId="0" fontId="14" fillId="0" borderId="0" xfId="48" applyFont="1" applyAlignment="1">
      <alignment horizontal="right"/>
    </xf>
    <xf numFmtId="0" fontId="22" fillId="0" borderId="0" xfId="31" applyAlignment="1">
      <alignment vertical="center" wrapText="1"/>
    </xf>
    <xf numFmtId="43" fontId="19" fillId="0" borderId="0" xfId="81" applyFont="1" applyFill="1" applyBorder="1" applyAlignment="1">
      <alignment vertical="center"/>
    </xf>
    <xf numFmtId="0" fontId="31" fillId="0" borderId="0" xfId="47"/>
    <xf numFmtId="0" fontId="26" fillId="0" borderId="1" xfId="47" applyFont="1" applyBorder="1" applyAlignment="1">
      <alignment horizontal="center" vertical="center" wrapText="1"/>
    </xf>
    <xf numFmtId="0" fontId="26" fillId="0" borderId="0" xfId="47" applyFont="1" applyAlignment="1">
      <alignment horizontal="center" vertical="center" wrapText="1"/>
    </xf>
    <xf numFmtId="0" fontId="26" fillId="0" borderId="2" xfId="47" applyFont="1" applyBorder="1" applyAlignment="1">
      <alignment horizontal="center" vertical="center" wrapText="1"/>
    </xf>
    <xf numFmtId="0" fontId="12" fillId="0" borderId="0" xfId="119" applyFont="1"/>
    <xf numFmtId="0" fontId="0" fillId="0" borderId="0" xfId="119" applyFont="1"/>
    <xf numFmtId="0" fontId="14" fillId="0" borderId="0" xfId="119" applyFont="1" applyAlignment="1">
      <alignment horizontal="left"/>
    </xf>
    <xf numFmtId="1" fontId="14" fillId="0" borderId="0" xfId="53" applyNumberFormat="1" applyFont="1" applyAlignment="1">
      <alignment horizontal="right" indent="1"/>
    </xf>
    <xf numFmtId="1" fontId="55" fillId="0" borderId="0" xfId="53" applyNumberFormat="1" applyFont="1" applyAlignment="1">
      <alignment horizontal="right" indent="1"/>
    </xf>
    <xf numFmtId="0" fontId="13" fillId="0" borderId="0" xfId="119" applyFont="1"/>
    <xf numFmtId="1" fontId="0" fillId="0" borderId="0" xfId="53" applyNumberFormat="1" applyAlignment="1">
      <alignment horizontal="right" indent="1"/>
    </xf>
    <xf numFmtId="1" fontId="8" fillId="0" borderId="0" xfId="53" applyNumberFormat="1" applyFont="1" applyAlignment="1">
      <alignment horizontal="right" indent="1"/>
    </xf>
    <xf numFmtId="0" fontId="0" fillId="0" borderId="0" xfId="35" applyFont="1" applyAlignment="1">
      <alignment horizontal="left" indent="1"/>
    </xf>
    <xf numFmtId="0" fontId="14" fillId="0" borderId="0" xfId="119" applyFont="1"/>
    <xf numFmtId="187" fontId="0" fillId="0" borderId="0" xfId="47" applyNumberFormat="1" applyFont="1" applyAlignment="1">
      <alignment horizontal="left" indent="1"/>
    </xf>
    <xf numFmtId="187" fontId="0" fillId="0" borderId="0" xfId="47" applyNumberFormat="1" applyFont="1" applyAlignment="1">
      <alignment horizontal="right" indent="1"/>
    </xf>
    <xf numFmtId="0" fontId="0" fillId="0" borderId="0" xfId="7" applyFont="1"/>
    <xf numFmtId="0" fontId="0" fillId="0" borderId="0" xfId="7" applyFont="1" applyAlignment="1">
      <alignment horizontal="left" indent="1"/>
    </xf>
    <xf numFmtId="187" fontId="12" fillId="0" borderId="0" xfId="53" applyNumberFormat="1" applyFont="1" applyAlignment="1">
      <alignment horizontal="right" indent="2"/>
    </xf>
    <xf numFmtId="187" fontId="31" fillId="0" borderId="0" xfId="47" applyNumberFormat="1"/>
    <xf numFmtId="187" fontId="55" fillId="0" borderId="0" xfId="53" applyNumberFormat="1" applyFont="1" applyAlignment="1">
      <alignment horizontal="right" indent="2"/>
    </xf>
    <xf numFmtId="187" fontId="8" fillId="0" borderId="0" xfId="53" applyNumberFormat="1" applyFont="1" applyAlignment="1">
      <alignment horizontal="right" indent="2"/>
    </xf>
    <xf numFmtId="187" fontId="0" fillId="0" borderId="0" xfId="53" applyNumberFormat="1" applyAlignment="1">
      <alignment horizontal="right" indent="2"/>
    </xf>
    <xf numFmtId="187" fontId="0" fillId="0" borderId="0" xfId="47" applyNumberFormat="1" applyFont="1" applyAlignment="1">
      <alignment horizontal="right" indent="2"/>
    </xf>
    <xf numFmtId="0" fontId="0" fillId="0" borderId="0" xfId="119" applyFont="1" applyAlignment="1">
      <alignment horizontal="left"/>
    </xf>
    <xf numFmtId="0" fontId="0" fillId="0" borderId="0" xfId="119" applyFont="1" applyAlignment="1">
      <alignment horizontal="left" wrapText="1"/>
    </xf>
    <xf numFmtId="0" fontId="0" fillId="0" borderId="0" xfId="119" applyFont="1" applyAlignment="1">
      <alignment wrapText="1"/>
    </xf>
    <xf numFmtId="1" fontId="0" fillId="0" borderId="0" xfId="53" applyNumberFormat="1" applyAlignment="1">
      <alignment horizontal="right"/>
    </xf>
    <xf numFmtId="0" fontId="0" fillId="0" borderId="0" xfId="96" applyFont="1" applyAlignment="1">
      <alignment horizontal="left" indent="1"/>
    </xf>
    <xf numFmtId="187" fontId="0" fillId="0" borderId="0" xfId="53" applyNumberFormat="1" applyAlignment="1">
      <alignment horizontal="right"/>
    </xf>
    <xf numFmtId="1" fontId="0" fillId="0" borderId="0" xfId="47" applyNumberFormat="1" applyFont="1" applyAlignment="1">
      <alignment horizontal="right"/>
    </xf>
    <xf numFmtId="187" fontId="12" fillId="0" borderId="0" xfId="53" applyNumberFormat="1" applyFont="1" applyAlignment="1">
      <alignment horizontal="right" indent="3"/>
    </xf>
    <xf numFmtId="187" fontId="8" fillId="0" borderId="0" xfId="53" applyNumberFormat="1" applyFont="1" applyAlignment="1">
      <alignment horizontal="right" indent="3"/>
    </xf>
    <xf numFmtId="187" fontId="0" fillId="0" borderId="0" xfId="53" applyNumberFormat="1" applyAlignment="1">
      <alignment horizontal="right" indent="3"/>
    </xf>
    <xf numFmtId="187" fontId="8" fillId="0" borderId="0" xfId="53" applyNumberFormat="1" applyFont="1" applyAlignment="1">
      <alignment horizontal="right" indent="1"/>
    </xf>
    <xf numFmtId="0" fontId="16" fillId="0" borderId="0" xfId="27" applyFont="1"/>
    <xf numFmtId="0" fontId="18" fillId="0" borderId="0" xfId="27" applyFont="1"/>
    <xf numFmtId="0" fontId="56" fillId="0" borderId="0" xfId="27" applyFont="1"/>
    <xf numFmtId="0" fontId="57" fillId="0" borderId="0" xfId="27" applyFont="1"/>
    <xf numFmtId="0" fontId="4" fillId="0" borderId="0" xfId="27" applyFont="1"/>
    <xf numFmtId="0" fontId="3" fillId="0" borderId="0" xfId="29" applyFont="1"/>
    <xf numFmtId="0" fontId="16" fillId="0" borderId="0" xfId="29" applyFont="1"/>
    <xf numFmtId="0" fontId="4" fillId="0" borderId="0" xfId="29" applyFont="1"/>
    <xf numFmtId="0" fontId="18" fillId="0" borderId="0" xfId="10" applyFont="1"/>
    <xf numFmtId="0" fontId="55" fillId="0" borderId="0" xfId="10" applyFont="1" applyAlignment="1">
      <alignment horizontal="right"/>
    </xf>
    <xf numFmtId="0" fontId="57" fillId="0" borderId="0" xfId="56" applyFont="1" applyAlignment="1">
      <alignment horizontal="right"/>
    </xf>
    <xf numFmtId="0" fontId="58" fillId="0" borderId="1" xfId="10" applyFont="1" applyBorder="1" applyAlignment="1">
      <alignment horizontal="center" wrapText="1"/>
    </xf>
    <xf numFmtId="0" fontId="26" fillId="0" borderId="1" xfId="58" applyFont="1" applyBorder="1" applyAlignment="1">
      <alignment horizontal="center" vertical="center" wrapText="1"/>
    </xf>
    <xf numFmtId="0" fontId="58" fillId="0" borderId="0" xfId="10" applyFont="1" applyAlignment="1">
      <alignment horizontal="center" wrapText="1"/>
    </xf>
    <xf numFmtId="0" fontId="26" fillId="0" borderId="2" xfId="58" applyFont="1" applyBorder="1" applyAlignment="1">
      <alignment horizontal="center" vertical="center" wrapText="1"/>
    </xf>
    <xf numFmtId="0" fontId="26" fillId="0" borderId="0" xfId="58" applyFont="1" applyAlignment="1">
      <alignment horizontal="center" vertical="center"/>
    </xf>
    <xf numFmtId="0" fontId="12" fillId="0" borderId="0" xfId="18" applyFont="1"/>
    <xf numFmtId="0" fontId="6" fillId="0" borderId="0" xfId="10" applyFont="1" applyAlignment="1">
      <alignment horizontal="right" indent="1"/>
    </xf>
    <xf numFmtId="187" fontId="6" fillId="0" borderId="0" xfId="10" applyNumberFormat="1" applyFont="1" applyAlignment="1">
      <alignment horizontal="right" indent="4"/>
    </xf>
    <xf numFmtId="0" fontId="59" fillId="0" borderId="0" xfId="63" applyFont="1"/>
    <xf numFmtId="0" fontId="21" fillId="0" borderId="0" xfId="10" applyFont="1" applyAlignment="1">
      <alignment horizontal="right" indent="1"/>
    </xf>
    <xf numFmtId="187" fontId="21" fillId="0" borderId="0" xfId="10" applyNumberFormat="1" applyFont="1" applyAlignment="1">
      <alignment horizontal="right" indent="4"/>
    </xf>
    <xf numFmtId="0" fontId="5" fillId="0" borderId="0" xfId="10" applyFont="1" applyAlignment="1">
      <alignment horizontal="left" wrapText="1" indent="1"/>
    </xf>
    <xf numFmtId="0" fontId="4" fillId="0" borderId="0" xfId="10" applyFont="1" applyAlignment="1">
      <alignment horizontal="right" indent="1"/>
    </xf>
    <xf numFmtId="187" fontId="4" fillId="0" borderId="0" xfId="10" applyNumberFormat="1" applyFont="1" applyAlignment="1">
      <alignment horizontal="right" indent="4"/>
    </xf>
    <xf numFmtId="0" fontId="21" fillId="0" borderId="0" xfId="10" applyFont="1"/>
    <xf numFmtId="0" fontId="5" fillId="0" borderId="0" xfId="29" applyFont="1" applyAlignment="1">
      <alignment horizontal="left" wrapText="1" indent="1"/>
    </xf>
    <xf numFmtId="187" fontId="6" fillId="0" borderId="0" xfId="10" applyNumberFormat="1" applyFont="1" applyAlignment="1">
      <alignment horizontal="center"/>
    </xf>
    <xf numFmtId="187" fontId="21" fillId="0" borderId="0" xfId="10" applyNumberFormat="1" applyFont="1" applyAlignment="1">
      <alignment horizontal="center"/>
    </xf>
    <xf numFmtId="187" fontId="4" fillId="0" borderId="0" xfId="10" applyNumberFormat="1" applyFont="1" applyAlignment="1">
      <alignment horizontal="center"/>
    </xf>
    <xf numFmtId="0" fontId="4" fillId="0" borderId="0" xfId="10" applyFont="1"/>
    <xf numFmtId="0" fontId="4" fillId="0" borderId="0" xfId="56" applyFont="1"/>
    <xf numFmtId="0" fontId="3" fillId="0" borderId="0" xfId="10" applyFont="1"/>
    <xf numFmtId="0" fontId="16" fillId="0" borderId="0" xfId="10" applyFont="1"/>
    <xf numFmtId="0" fontId="16" fillId="0" borderId="0" xfId="56" applyFont="1"/>
    <xf numFmtId="0" fontId="18" fillId="0" borderId="0" xfId="56" applyFont="1"/>
    <xf numFmtId="0" fontId="56" fillId="0" borderId="0" xfId="56" applyFont="1"/>
    <xf numFmtId="0" fontId="57" fillId="0" borderId="0" xfId="56" applyFont="1"/>
    <xf numFmtId="0" fontId="60" fillId="0" borderId="0" xfId="56" applyFont="1"/>
    <xf numFmtId="0" fontId="61" fillId="0" borderId="0" xfId="10" applyFont="1"/>
    <xf numFmtId="0" fontId="26" fillId="0" borderId="1" xfId="58" applyFont="1" applyBorder="1" applyAlignment="1">
      <alignment horizontal="center" vertical="center"/>
    </xf>
    <xf numFmtId="0" fontId="26" fillId="0" borderId="2" xfId="58" applyFont="1" applyBorder="1" applyAlignment="1">
      <alignment horizontal="center" vertical="center"/>
    </xf>
    <xf numFmtId="0" fontId="26" fillId="0" borderId="0" xfId="58" applyFont="1" applyAlignment="1">
      <alignment horizontal="center" vertical="center" wrapText="1"/>
    </xf>
    <xf numFmtId="0" fontId="35" fillId="0" borderId="0" xfId="18" applyFont="1"/>
    <xf numFmtId="1" fontId="6" fillId="0" borderId="0" xfId="10" applyNumberFormat="1" applyFont="1"/>
    <xf numFmtId="0" fontId="6" fillId="0" borderId="0" xfId="56" applyFont="1"/>
    <xf numFmtId="0" fontId="59" fillId="0" borderId="0" xfId="27" applyFont="1"/>
    <xf numFmtId="1" fontId="21" fillId="0" borderId="0" xfId="10" applyNumberFormat="1" applyFont="1"/>
    <xf numFmtId="0" fontId="62" fillId="0" borderId="0" xfId="63" applyFont="1"/>
    <xf numFmtId="0" fontId="63" fillId="0" borderId="0" xfId="63" applyFont="1" applyAlignment="1">
      <alignment horizontal="left" wrapText="1" indent="1"/>
    </xf>
    <xf numFmtId="1" fontId="4" fillId="0" borderId="0" xfId="4" applyNumberFormat="1" applyFont="1"/>
    <xf numFmtId="0" fontId="64" fillId="0" borderId="0" xfId="27" applyFont="1"/>
    <xf numFmtId="1" fontId="4" fillId="0" borderId="0" xfId="10" applyNumberFormat="1" applyFont="1"/>
    <xf numFmtId="0" fontId="4" fillId="0" borderId="0" xfId="56" applyFont="1" applyAlignment="1">
      <alignment horizontal="left" indent="1"/>
    </xf>
    <xf numFmtId="0" fontId="4" fillId="0" borderId="0" xfId="56" applyFont="1" applyAlignment="1">
      <alignment horizontal="right"/>
    </xf>
    <xf numFmtId="1" fontId="4" fillId="0" borderId="0" xfId="56" applyNumberFormat="1" applyFont="1" applyAlignment="1">
      <alignment horizontal="right"/>
    </xf>
    <xf numFmtId="187" fontId="21" fillId="0" borderId="0" xfId="10" applyNumberFormat="1" applyFont="1" applyAlignment="1">
      <alignment horizontal="right" wrapText="1" indent="1"/>
    </xf>
    <xf numFmtId="187" fontId="6" fillId="0" borderId="0" xfId="10" applyNumberFormat="1" applyFont="1" applyAlignment="1">
      <alignment horizontal="right" wrapText="1" indent="1"/>
    </xf>
    <xf numFmtId="187" fontId="6" fillId="0" borderId="0" xfId="56" applyNumberFormat="1" applyFont="1" applyAlignment="1">
      <alignment horizontal="right" indent="1"/>
    </xf>
    <xf numFmtId="187" fontId="4" fillId="0" borderId="0" xfId="10" applyNumberFormat="1" applyFont="1" applyAlignment="1">
      <alignment horizontal="right" wrapText="1" indent="1"/>
    </xf>
    <xf numFmtId="187" fontId="4" fillId="0" borderId="0" xfId="10" applyNumberFormat="1" applyFont="1" applyAlignment="1">
      <alignment horizontal="right" wrapText="1"/>
    </xf>
    <xf numFmtId="187" fontId="4" fillId="0" borderId="0" xfId="56" applyNumberFormat="1" applyFont="1" applyAlignment="1">
      <alignment horizontal="right"/>
    </xf>
    <xf numFmtId="0" fontId="6" fillId="0" borderId="0" xfId="10" applyFont="1"/>
    <xf numFmtId="0" fontId="43" fillId="0" borderId="0" xfId="10" applyFont="1"/>
    <xf numFmtId="0" fontId="4" fillId="0" borderId="1" xfId="10" applyFont="1" applyBorder="1"/>
    <xf numFmtId="0" fontId="65" fillId="0" borderId="1" xfId="118" applyFont="1" applyBorder="1" applyAlignment="1">
      <alignment horizontal="center" vertical="center" wrapText="1"/>
    </xf>
    <xf numFmtId="0" fontId="65" fillId="0" borderId="0" xfId="118" applyFont="1" applyAlignment="1">
      <alignment horizontal="center" vertical="center" wrapText="1"/>
    </xf>
    <xf numFmtId="0" fontId="65" fillId="0" borderId="2" xfId="118" applyFont="1" applyBorder="1" applyAlignment="1">
      <alignment horizontal="center" vertical="center" wrapText="1"/>
    </xf>
    <xf numFmtId="0" fontId="4" fillId="0" borderId="0" xfId="56" applyFont="1" applyAlignment="1">
      <alignment horizontal="center" vertical="center" wrapText="1"/>
    </xf>
    <xf numFmtId="0" fontId="4" fillId="0" borderId="0" xfId="10" applyFont="1" applyAlignment="1">
      <alignment vertical="center"/>
    </xf>
    <xf numFmtId="1" fontId="4" fillId="0" borderId="0" xfId="10" applyNumberFormat="1" applyFont="1" applyAlignment="1">
      <alignment horizontal="right" vertical="center"/>
    </xf>
    <xf numFmtId="0" fontId="4" fillId="0" borderId="0" xfId="10" applyFont="1" applyAlignment="1">
      <alignment vertical="center" wrapText="1"/>
    </xf>
    <xf numFmtId="187" fontId="4" fillId="0" borderId="0" xfId="10" applyNumberFormat="1" applyFont="1" applyAlignment="1">
      <alignment horizontal="right" vertical="center"/>
    </xf>
    <xf numFmtId="1" fontId="43" fillId="0" borderId="0" xfId="10" applyNumberFormat="1" applyFont="1"/>
    <xf numFmtId="0" fontId="2" fillId="0" borderId="0" xfId="10"/>
    <xf numFmtId="0" fontId="60" fillId="0" borderId="0" xfId="56" applyFont="1" applyAlignment="1">
      <alignment horizontal="right"/>
    </xf>
    <xf numFmtId="0" fontId="18" fillId="0" borderId="0" xfId="10" applyFont="1" applyAlignment="1">
      <alignment horizontal="center" vertical="center"/>
    </xf>
    <xf numFmtId="0" fontId="18" fillId="0" borderId="2" xfId="10" applyFont="1" applyBorder="1" applyAlignment="1">
      <alignment horizontal="center" vertical="center"/>
    </xf>
    <xf numFmtId="187" fontId="4" fillId="0" borderId="0" xfId="10" applyNumberFormat="1" applyFont="1" applyAlignment="1">
      <alignment horizontal="right" vertical="center" indent="1"/>
    </xf>
    <xf numFmtId="0" fontId="0" fillId="0" borderId="0" xfId="65" applyFont="1"/>
    <xf numFmtId="0" fontId="4" fillId="0" borderId="0" xfId="31" applyFont="1"/>
    <xf numFmtId="0" fontId="4" fillId="0" borderId="0" xfId="36" applyFont="1"/>
    <xf numFmtId="0" fontId="15" fillId="0" borderId="0" xfId="65" applyFont="1"/>
    <xf numFmtId="0" fontId="12" fillId="0" borderId="0" xfId="65" applyFont="1" applyAlignment="1">
      <alignment wrapText="1"/>
    </xf>
    <xf numFmtId="0" fontId="15" fillId="0" borderId="0" xfId="65" applyFont="1" applyAlignment="1">
      <alignment horizontal="left" wrapText="1"/>
    </xf>
    <xf numFmtId="0" fontId="12" fillId="0" borderId="0" xfId="65" applyFont="1" applyAlignment="1">
      <alignment horizontal="left" wrapText="1"/>
    </xf>
    <xf numFmtId="0" fontId="12" fillId="0" borderId="0" xfId="65" applyFont="1" applyAlignment="1">
      <alignment horizontal="left"/>
    </xf>
    <xf numFmtId="0" fontId="14" fillId="0" borderId="0" xfId="65" applyFont="1" applyAlignment="1">
      <alignment horizontal="right"/>
    </xf>
    <xf numFmtId="0" fontId="35" fillId="0" borderId="1" xfId="64" applyFont="1" applyBorder="1" applyAlignment="1">
      <alignment horizontal="center" vertical="center" wrapText="1"/>
      <protection locked="0"/>
    </xf>
    <xf numFmtId="0" fontId="34" fillId="0" borderId="1" xfId="64" applyFont="1" applyBorder="1" applyAlignment="1">
      <alignment horizontal="center" vertical="center" wrapText="1"/>
      <protection locked="0"/>
    </xf>
    <xf numFmtId="0" fontId="35" fillId="0" borderId="0" xfId="64" applyFont="1" applyAlignment="1">
      <alignment horizontal="center" vertical="center" wrapText="1"/>
      <protection locked="0"/>
    </xf>
    <xf numFmtId="58" fontId="34" fillId="0" borderId="0" xfId="64" applyNumberFormat="1" applyFont="1" applyAlignment="1">
      <alignment horizontal="center" vertical="center" wrapText="1"/>
      <protection locked="0"/>
    </xf>
    <xf numFmtId="0" fontId="34" fillId="0" borderId="2" xfId="64" applyFont="1" applyBorder="1" applyAlignment="1">
      <alignment horizontal="center" vertical="center" wrapText="1"/>
      <protection locked="0"/>
    </xf>
    <xf numFmtId="0" fontId="34" fillId="0" borderId="0" xfId="64" applyFont="1" applyAlignment="1">
      <alignment horizontal="center" vertical="center" wrapText="1"/>
      <protection locked="0"/>
    </xf>
    <xf numFmtId="0" fontId="66" fillId="0" borderId="0" xfId="36" applyFont="1"/>
    <xf numFmtId="187" fontId="35" fillId="0" borderId="0" xfId="4" applyNumberFormat="1" applyFont="1" applyAlignment="1">
      <alignment horizontal="right" indent="5"/>
    </xf>
    <xf numFmtId="0" fontId="62" fillId="0" borderId="0" xfId="36" applyFont="1" applyAlignment="1">
      <alignment horizontal="left" indent="2"/>
    </xf>
    <xf numFmtId="187" fontId="34" fillId="0" borderId="0" xfId="4" applyNumberFormat="1" applyFont="1" applyAlignment="1">
      <alignment horizontal="right" indent="5"/>
    </xf>
    <xf numFmtId="0" fontId="15" fillId="0" borderId="0" xfId="65" applyFont="1" applyAlignment="1">
      <alignment horizontal="left"/>
    </xf>
    <xf numFmtId="0" fontId="62" fillId="0" borderId="0" xfId="36" applyFont="1" applyAlignment="1">
      <alignment horizontal="left" indent="1"/>
    </xf>
    <xf numFmtId="186" fontId="62" fillId="0" borderId="0" xfId="36" applyNumberFormat="1" applyFont="1" applyAlignment="1" applyProtection="1">
      <alignment horizontal="right" indent="4"/>
      <protection locked="0"/>
    </xf>
    <xf numFmtId="0" fontId="67" fillId="0" borderId="0" xfId="31" applyFont="1"/>
    <xf numFmtId="0" fontId="34" fillId="0" borderId="0" xfId="65" applyFont="1" applyAlignment="1">
      <alignment horizontal="center" vertical="center" wrapText="1"/>
    </xf>
    <xf numFmtId="0" fontId="68" fillId="0" borderId="0" xfId="65" applyFont="1" applyAlignment="1">
      <alignment horizontal="center" vertical="center" wrapText="1"/>
    </xf>
    <xf numFmtId="0" fontId="35" fillId="0" borderId="0" xfId="65" applyFont="1"/>
    <xf numFmtId="0" fontId="41" fillId="0" borderId="0" xfId="65" applyFont="1"/>
    <xf numFmtId="0" fontId="34" fillId="0" borderId="0" xfId="65" applyFont="1"/>
    <xf numFmtId="0" fontId="35" fillId="0" borderId="0" xfId="65" applyFont="1" applyAlignment="1">
      <alignment horizontal="left"/>
    </xf>
    <xf numFmtId="0" fontId="68" fillId="0" borderId="0" xfId="65" applyFont="1" applyAlignment="1">
      <alignment horizontal="right"/>
    </xf>
    <xf numFmtId="0" fontId="44" fillId="0" borderId="0" xfId="128" applyFont="1" applyAlignment="1">
      <alignment wrapText="1"/>
    </xf>
    <xf numFmtId="187" fontId="35" fillId="0" borderId="0" xfId="4" applyNumberFormat="1" applyFont="1" applyAlignment="1">
      <alignment horizontal="right" indent="3"/>
    </xf>
    <xf numFmtId="0" fontId="44" fillId="0" borderId="0" xfId="15" applyFont="1" applyAlignment="1">
      <alignment horizontal="left" wrapText="1"/>
    </xf>
    <xf numFmtId="0" fontId="69" fillId="0" borderId="0" xfId="79" applyFont="1" applyAlignment="1">
      <alignment horizontal="left" wrapText="1"/>
    </xf>
    <xf numFmtId="187" fontId="34" fillId="0" borderId="0" xfId="4" applyNumberFormat="1" applyFont="1" applyAlignment="1">
      <alignment horizontal="right" indent="3"/>
    </xf>
    <xf numFmtId="187" fontId="35" fillId="0" borderId="0" xfId="65" applyNumberFormat="1" applyFont="1" applyAlignment="1">
      <alignment horizontal="center" vertical="center" wrapText="1"/>
    </xf>
    <xf numFmtId="0" fontId="44" fillId="0" borderId="0" xfId="128" applyFont="1" applyAlignment="1">
      <alignment horizontal="left" wrapText="1"/>
    </xf>
    <xf numFmtId="187" fontId="35" fillId="0" borderId="0" xfId="65" applyNumberFormat="1" applyFont="1"/>
    <xf numFmtId="0" fontId="70" fillId="0" borderId="0" xfId="79" applyFont="1" applyAlignment="1">
      <alignment horizontal="left" wrapText="1"/>
    </xf>
    <xf numFmtId="0" fontId="71" fillId="0" borderId="0" xfId="65" applyFont="1"/>
    <xf numFmtId="0" fontId="35" fillId="0" borderId="0" xfId="65" applyFont="1" applyAlignment="1">
      <alignment horizontal="center" vertical="center" wrapText="1"/>
    </xf>
    <xf numFmtId="0" fontId="72" fillId="0" borderId="0" xfId="64" applyFont="1">
      <alignment vertical="top" wrapText="1"/>
      <protection locked="0"/>
    </xf>
    <xf numFmtId="0" fontId="72" fillId="0" borderId="0" xfId="64" applyFont="1" applyAlignment="1">
      <alignment vertical="top" wrapText="1"/>
      <protection locked="0"/>
    </xf>
    <xf numFmtId="0" fontId="72" fillId="0" borderId="0" xfId="64" applyFont="1" applyAlignment="1">
      <alignment horizontal="left" vertical="top" wrapText="1"/>
      <protection locked="0"/>
    </xf>
    <xf numFmtId="0" fontId="15" fillId="0" borderId="0" xfId="64" applyFont="1" applyAlignment="1">
      <protection locked="0"/>
    </xf>
    <xf numFmtId="0" fontId="44" fillId="0" borderId="1" xfId="64" applyFont="1" applyBorder="1" applyAlignment="1">
      <alignment horizontal="center" vertical="center" wrapText="1"/>
      <protection locked="0"/>
    </xf>
    <xf numFmtId="0" fontId="26" fillId="0" borderId="3" xfId="64" applyFont="1" applyBorder="1" applyAlignment="1">
      <alignment horizontal="center" vertical="center" wrapText="1"/>
      <protection locked="0"/>
    </xf>
    <xf numFmtId="0" fontId="44" fillId="0" borderId="0" xfId="64" applyFont="1" applyAlignment="1">
      <alignment horizontal="center" vertical="center" wrapText="1"/>
      <protection locked="0"/>
    </xf>
    <xf numFmtId="0" fontId="26" fillId="0" borderId="0" xfId="64" applyFont="1" applyAlignment="1">
      <alignment horizontal="center" vertical="center" wrapText="1"/>
      <protection locked="0"/>
    </xf>
    <xf numFmtId="0" fontId="26" fillId="0" borderId="2" xfId="64" applyFont="1" applyBorder="1" applyAlignment="1">
      <alignment horizontal="center" vertical="center" wrapText="1"/>
      <protection locked="0"/>
    </xf>
    <xf numFmtId="0" fontId="73" fillId="0" borderId="0" xfId="5" applyFont="1" applyAlignment="1">
      <alignment horizontal="left"/>
    </xf>
    <xf numFmtId="0" fontId="73" fillId="0" borderId="0" xfId="5" applyFont="1"/>
    <xf numFmtId="39" fontId="44" fillId="0" borderId="0" xfId="128" applyNumberFormat="1" applyFont="1" applyProtection="1">
      <protection locked="0"/>
    </xf>
    <xf numFmtId="187" fontId="35" fillId="0" borderId="0" xfId="4" applyNumberFormat="1" applyFont="1" applyAlignment="1">
      <alignment horizontal="right" wrapText="1" indent="1"/>
    </xf>
    <xf numFmtId="186" fontId="26" fillId="0" borderId="0" xfId="64" applyNumberFormat="1" applyFont="1" applyAlignment="1">
      <alignment horizontal="left" wrapText="1"/>
      <protection locked="0"/>
    </xf>
    <xf numFmtId="187" fontId="34" fillId="0" borderId="0" xfId="4" applyNumberFormat="1" applyFont="1" applyAlignment="1">
      <alignment horizontal="right" wrapText="1" indent="1"/>
    </xf>
    <xf numFmtId="187" fontId="69" fillId="0" borderId="0" xfId="5" applyNumberFormat="1" applyFont="1" applyAlignment="1">
      <alignment horizontal="left" wrapText="1"/>
    </xf>
    <xf numFmtId="0" fontId="26" fillId="0" borderId="1" xfId="64" applyFont="1" applyBorder="1" applyAlignment="1">
      <alignment horizontal="center" vertical="center" wrapText="1"/>
      <protection locked="0"/>
    </xf>
    <xf numFmtId="0" fontId="26" fillId="0" borderId="3" xfId="64" applyFont="1" applyBorder="1" applyAlignment="1">
      <alignment horizontal="center" vertical="center"/>
      <protection locked="0"/>
    </xf>
    <xf numFmtId="58" fontId="26" fillId="0" borderId="0" xfId="64" applyNumberFormat="1" applyFont="1" applyAlignment="1">
      <alignment horizontal="center" vertical="center" wrapText="1"/>
      <protection locked="0"/>
    </xf>
    <xf numFmtId="187" fontId="35" fillId="0" borderId="0" xfId="5" applyNumberFormat="1" applyFont="1" applyAlignment="1">
      <alignment horizontal="right" indent="1"/>
    </xf>
    <xf numFmtId="187" fontId="34" fillId="0" borderId="0" xfId="5" applyNumberFormat="1" applyFont="1" applyAlignment="1">
      <alignment horizontal="right" indent="1"/>
    </xf>
    <xf numFmtId="0" fontId="33" fillId="0" borderId="0" xfId="15" applyFont="1"/>
    <xf numFmtId="0" fontId="15" fillId="0" borderId="0" xfId="58" applyFont="1" applyAlignment="1">
      <alignment horizontal="left"/>
    </xf>
    <xf numFmtId="0" fontId="33" fillId="0" borderId="0" xfId="58" applyFont="1"/>
    <xf numFmtId="0" fontId="15" fillId="0" borderId="0" xfId="7" applyFont="1" applyAlignment="1">
      <alignment horizontal="left"/>
    </xf>
    <xf numFmtId="0" fontId="33" fillId="0" borderId="0" xfId="58" applyFont="1" applyAlignment="1">
      <alignment horizontal="center"/>
    </xf>
    <xf numFmtId="0" fontId="26" fillId="0" borderId="0" xfId="58" applyFont="1" applyAlignment="1">
      <alignment horizontal="centerContinuous"/>
    </xf>
    <xf numFmtId="0" fontId="26" fillId="0" borderId="1" xfId="58" applyFont="1" applyBorder="1" applyAlignment="1">
      <alignment horizontal="centerContinuous"/>
    </xf>
    <xf numFmtId="0" fontId="74" fillId="0" borderId="0" xfId="58" applyFont="1" applyAlignment="1">
      <alignment horizontal="centerContinuous"/>
    </xf>
    <xf numFmtId="0" fontId="74" fillId="0" borderId="0" xfId="58" applyFont="1" applyAlignment="1">
      <alignment horizontal="center" vertical="center"/>
    </xf>
    <xf numFmtId="0" fontId="34" fillId="0" borderId="0" xfId="128" applyFont="1" applyAlignment="1">
      <alignment horizontal="left"/>
    </xf>
    <xf numFmtId="0" fontId="34" fillId="0" borderId="0" xfId="15" applyFont="1" applyAlignment="1">
      <alignment horizontal="center"/>
    </xf>
    <xf numFmtId="187" fontId="34" fillId="0" borderId="0" xfId="28" applyNumberFormat="1" applyFont="1" applyAlignment="1">
      <alignment horizontal="right" wrapText="1" indent="1"/>
    </xf>
    <xf numFmtId="0" fontId="34" fillId="0" borderId="0" xfId="128" applyFont="1"/>
    <xf numFmtId="0" fontId="34" fillId="0" borderId="0" xfId="128" applyFont="1" applyAlignment="1">
      <alignment horizontal="left" wrapText="1"/>
    </xf>
    <xf numFmtId="0" fontId="75" fillId="0" borderId="0" xfId="128" applyFont="1" applyAlignment="1">
      <alignment horizontal="left" wrapText="1"/>
    </xf>
    <xf numFmtId="187" fontId="34" fillId="0" borderId="0" xfId="25" applyNumberFormat="1" applyFont="1" applyFill="1" applyBorder="1" applyAlignment="1">
      <alignment horizontal="right" wrapText="1" indent="1"/>
    </xf>
    <xf numFmtId="0" fontId="0" fillId="0" borderId="0" xfId="15" applyFont="1"/>
    <xf numFmtId="0" fontId="33" fillId="0" borderId="2" xfId="15" applyFont="1" applyBorder="1"/>
    <xf numFmtId="0" fontId="18" fillId="0" borderId="1" xfId="19" applyFont="1" applyBorder="1" applyAlignment="1">
      <alignment horizontal="center" vertical="center" wrapText="1"/>
    </xf>
    <xf numFmtId="0" fontId="18" fillId="0" borderId="0" xfId="19" applyFont="1" applyAlignment="1">
      <alignment horizontal="center" vertical="center" wrapText="1"/>
    </xf>
    <xf numFmtId="187" fontId="34" fillId="0" borderId="0" xfId="28" applyNumberFormat="1" applyFont="1" applyAlignment="1">
      <alignment wrapText="1"/>
    </xf>
    <xf numFmtId="187" fontId="34" fillId="0" borderId="0" xfId="28" applyNumberFormat="1" applyFont="1" applyAlignment="1">
      <alignment horizontal="right" wrapText="1" indent="2"/>
    </xf>
    <xf numFmtId="187" fontId="33" fillId="0" borderId="0" xfId="15" applyNumberFormat="1" applyFont="1"/>
    <xf numFmtId="187" fontId="34" fillId="0" borderId="0" xfId="25" applyNumberFormat="1" applyFont="1" applyFill="1" applyBorder="1" applyAlignment="1">
      <alignment horizontal="right" wrapText="1" indent="2"/>
    </xf>
    <xf numFmtId="0" fontId="0" fillId="0" borderId="0" xfId="100"/>
    <xf numFmtId="0" fontId="15" fillId="0" borderId="0" xfId="128" applyFont="1" applyAlignment="1">
      <alignment wrapText="1"/>
    </xf>
    <xf numFmtId="0" fontId="35" fillId="0" borderId="0" xfId="128" applyFont="1" applyAlignment="1">
      <alignment wrapText="1"/>
    </xf>
    <xf numFmtId="0" fontId="35" fillId="0" borderId="0" xfId="128" applyFont="1" applyAlignment="1">
      <alignment horizontal="left"/>
    </xf>
    <xf numFmtId="0" fontId="34" fillId="0" borderId="0" xfId="128" applyFont="1" applyAlignment="1">
      <alignment horizontal="right"/>
    </xf>
    <xf numFmtId="0" fontId="35" fillId="0" borderId="1" xfId="128" applyFont="1" applyBorder="1" applyAlignment="1">
      <alignment vertical="center" wrapText="1"/>
    </xf>
    <xf numFmtId="0" fontId="34" fillId="0" borderId="1" xfId="128" applyFont="1" applyBorder="1" applyAlignment="1">
      <alignment horizontal="center" vertical="center" wrapText="1"/>
    </xf>
    <xf numFmtId="0" fontId="35" fillId="0" borderId="0" xfId="128" applyFont="1" applyAlignment="1">
      <alignment vertical="center" wrapText="1"/>
    </xf>
    <xf numFmtId="0" fontId="34" fillId="0" borderId="0" xfId="128" applyFont="1" applyAlignment="1">
      <alignment horizontal="center" vertical="center" wrapText="1"/>
    </xf>
    <xf numFmtId="0" fontId="34" fillId="0" borderId="2" xfId="128" applyFont="1" applyBorder="1" applyAlignment="1">
      <alignment horizontal="center" vertical="center" wrapText="1"/>
    </xf>
    <xf numFmtId="187" fontId="35" fillId="0" borderId="0" xfId="100" applyNumberFormat="1" applyFont="1" applyAlignment="1">
      <alignment horizontal="right" vertical="center" wrapText="1" indent="1"/>
    </xf>
    <xf numFmtId="0" fontId="35" fillId="0" borderId="0" xfId="15" applyFont="1" applyAlignment="1">
      <alignment horizontal="left" wrapText="1"/>
    </xf>
    <xf numFmtId="0" fontId="75" fillId="0" borderId="0" xfId="79" applyFont="1" applyAlignment="1">
      <alignment horizontal="left" wrapText="1"/>
    </xf>
    <xf numFmtId="187" fontId="34" fillId="0" borderId="0" xfId="100" applyNumberFormat="1" applyFont="1" applyAlignment="1">
      <alignment horizontal="right" vertical="center" wrapText="1" indent="1"/>
    </xf>
    <xf numFmtId="0" fontId="35" fillId="0" borderId="0" xfId="128" applyFont="1" applyAlignment="1">
      <alignment horizontal="left" wrapText="1"/>
    </xf>
    <xf numFmtId="187" fontId="34" fillId="0" borderId="0" xfId="100" applyNumberFormat="1" applyFont="1" applyAlignment="1">
      <alignment horizontal="right" wrapText="1" indent="1"/>
    </xf>
    <xf numFmtId="187" fontId="34" fillId="0" borderId="0" xfId="100" applyNumberFormat="1" applyFont="1" applyAlignment="1">
      <alignment horizontal="right" vertical="center" indent="1"/>
    </xf>
    <xf numFmtId="0" fontId="76" fillId="0" borderId="0" xfId="79" applyFont="1" applyAlignment="1">
      <alignment horizontal="left" wrapText="1"/>
    </xf>
    <xf numFmtId="187" fontId="35" fillId="0" borderId="0" xfId="100" applyNumberFormat="1" applyFont="1" applyAlignment="1">
      <alignment horizontal="right" indent="1"/>
    </xf>
    <xf numFmtId="187" fontId="35" fillId="0" borderId="0" xfId="100" applyNumberFormat="1" applyFont="1" applyAlignment="1">
      <alignment horizontal="right" wrapText="1" indent="1"/>
    </xf>
    <xf numFmtId="187" fontId="34" fillId="0" borderId="0" xfId="100" applyNumberFormat="1" applyFont="1" applyAlignment="1">
      <alignment horizontal="right" indent="1"/>
    </xf>
    <xf numFmtId="0" fontId="75" fillId="0" borderId="0" xfId="79" applyFont="1" applyAlignment="1">
      <alignment horizontal="left" indent="1"/>
    </xf>
    <xf numFmtId="187" fontId="35" fillId="0" borderId="0" xfId="128" applyNumberFormat="1" applyFont="1" applyAlignment="1">
      <alignment horizontal="center" vertical="center" wrapText="1"/>
    </xf>
    <xf numFmtId="0" fontId="68" fillId="0" borderId="0" xfId="128" applyFont="1" applyAlignment="1">
      <alignment horizontal="right"/>
    </xf>
    <xf numFmtId="0" fontId="0" fillId="0" borderId="0" xfId="20"/>
    <xf numFmtId="0" fontId="15" fillId="0" borderId="0" xfId="20" applyFont="1"/>
    <xf numFmtId="0" fontId="33" fillId="0" borderId="0" xfId="20" applyFont="1"/>
    <xf numFmtId="0" fontId="33" fillId="0" borderId="0" xfId="101" applyFont="1"/>
    <xf numFmtId="0" fontId="33" fillId="0" borderId="0" xfId="20" applyFont="1" applyAlignment="1">
      <alignment horizontal="center"/>
    </xf>
    <xf numFmtId="0" fontId="0" fillId="0" borderId="2" xfId="101" applyFont="1" applyBorder="1"/>
    <xf numFmtId="0" fontId="0" fillId="0" borderId="2" xfId="20" applyBorder="1" applyAlignment="1">
      <alignment horizontal="center"/>
    </xf>
    <xf numFmtId="0" fontId="14" fillId="0" borderId="2" xfId="20" applyFont="1" applyBorder="1" applyAlignment="1">
      <alignment horizontal="right"/>
    </xf>
    <xf numFmtId="0" fontId="0" fillId="0" borderId="0" xfId="101" applyFont="1"/>
    <xf numFmtId="0" fontId="34" fillId="0" borderId="1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0" fillId="0" borderId="0" xfId="20" applyAlignment="1">
      <alignment horizontal="left"/>
    </xf>
    <xf numFmtId="187" fontId="6" fillId="0" borderId="0" xfId="31" applyNumberFormat="1" applyFont="1" applyAlignment="1">
      <alignment horizontal="right" indent="3"/>
    </xf>
    <xf numFmtId="0" fontId="27" fillId="0" borderId="0" xfId="20" applyFont="1" applyAlignment="1">
      <alignment horizontal="left"/>
    </xf>
    <xf numFmtId="187" fontId="12" fillId="0" borderId="0" xfId="43" applyNumberFormat="1" applyFont="1" applyAlignment="1">
      <alignment horizontal="right" indent="4"/>
    </xf>
    <xf numFmtId="0" fontId="0" fillId="0" borderId="0" xfId="20" applyAlignment="1">
      <alignment horizontal="left" indent="2"/>
    </xf>
    <xf numFmtId="187" fontId="0" fillId="0" borderId="0" xfId="43" applyNumberFormat="1" applyAlignment="1">
      <alignment horizontal="right" indent="4"/>
    </xf>
    <xf numFmtId="0" fontId="12" fillId="0" borderId="0" xfId="101" applyFont="1" applyAlignment="1">
      <alignment horizontal="left" indent="1"/>
    </xf>
    <xf numFmtId="0" fontId="40" fillId="0" borderId="0" xfId="101" applyFont="1"/>
    <xf numFmtId="187" fontId="0" fillId="0" borderId="0" xfId="20" applyNumberFormat="1"/>
    <xf numFmtId="0" fontId="0" fillId="0" borderId="0" xfId="100" applyAlignment="1">
      <alignment vertical="center"/>
    </xf>
    <xf numFmtId="0" fontId="45" fillId="0" borderId="0" xfId="2" applyFont="1"/>
    <xf numFmtId="0" fontId="12" fillId="0" borderId="1" xfId="2" applyFont="1" applyBorder="1" applyAlignment="1">
      <alignment horizontal="center" vertical="center"/>
    </xf>
    <xf numFmtId="0" fontId="34" fillId="0" borderId="1" xfId="131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34" fillId="0" borderId="0" xfId="131" applyFont="1" applyAlignment="1">
      <alignment horizontal="center" vertical="center"/>
    </xf>
    <xf numFmtId="0" fontId="34" fillId="0" borderId="2" xfId="131" applyFont="1" applyBorder="1" applyAlignment="1">
      <alignment horizontal="center" vertical="center"/>
    </xf>
    <xf numFmtId="0" fontId="6" fillId="0" borderId="0" xfId="43" applyFont="1"/>
    <xf numFmtId="0" fontId="12" fillId="0" borderId="0" xfId="2" applyFont="1"/>
    <xf numFmtId="0" fontId="0" fillId="0" borderId="0" xfId="0" applyFont="1" applyAlignment="1">
      <alignment horizontal="left" vertical="center" wrapText="1" indent="1"/>
    </xf>
    <xf numFmtId="187" fontId="5" fillId="0" borderId="0" xfId="0" applyNumberFormat="1" applyFont="1" applyAlignment="1">
      <alignment horizontal="right" vertical="center"/>
    </xf>
    <xf numFmtId="0" fontId="77" fillId="0" borderId="0" xfId="0" applyFont="1" applyAlignment="1">
      <alignment vertical="center"/>
    </xf>
    <xf numFmtId="187" fontId="78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187" fontId="5" fillId="0" borderId="2" xfId="0" applyNumberFormat="1" applyFont="1" applyBorder="1" applyAlignment="1">
      <alignment horizontal="right" vertical="center"/>
    </xf>
    <xf numFmtId="187" fontId="0" fillId="0" borderId="0" xfId="2" applyNumberFormat="1"/>
    <xf numFmtId="0" fontId="79" fillId="0" borderId="0" xfId="111" applyFont="1"/>
    <xf numFmtId="0" fontId="12" fillId="0" borderId="2" xfId="2" applyFont="1" applyBorder="1" applyAlignment="1">
      <alignment horizontal="center"/>
    </xf>
    <xf numFmtId="187" fontId="0" fillId="0" borderId="0" xfId="2" applyNumberFormat="1" applyAlignment="1">
      <alignment horizontal="right" indent="2"/>
    </xf>
    <xf numFmtId="187" fontId="0" fillId="0" borderId="0" xfId="43" applyNumberFormat="1" applyAlignment="1">
      <alignment horizontal="right" indent="2"/>
    </xf>
    <xf numFmtId="187" fontId="34" fillId="0" borderId="0" xfId="43" applyNumberFormat="1" applyFont="1" applyAlignment="1">
      <alignment horizontal="left" indent="2"/>
    </xf>
    <xf numFmtId="0" fontId="79" fillId="0" borderId="2" xfId="111" applyFont="1" applyBorder="1"/>
    <xf numFmtId="187" fontId="0" fillId="0" borderId="0" xfId="100" applyNumberFormat="1"/>
    <xf numFmtId="0" fontId="15" fillId="0" borderId="0" xfId="101" applyFont="1"/>
    <xf numFmtId="0" fontId="26" fillId="0" borderId="0" xfId="101" applyFont="1"/>
    <xf numFmtId="0" fontId="26" fillId="0" borderId="2" xfId="101" applyFont="1" applyBorder="1"/>
    <xf numFmtId="0" fontId="26" fillId="0" borderId="1" xfId="101" applyFont="1" applyBorder="1"/>
    <xf numFmtId="0" fontId="0" fillId="0" borderId="1" xfId="101" applyFont="1" applyBorder="1" applyAlignment="1">
      <alignment horizontal="center" vertical="center"/>
    </xf>
    <xf numFmtId="0" fontId="0" fillId="0" borderId="0" xfId="101" applyFont="1" applyAlignment="1">
      <alignment horizontal="center" vertical="center"/>
    </xf>
    <xf numFmtId="0" fontId="0" fillId="0" borderId="2" xfId="101" applyFont="1" applyBorder="1" applyAlignment="1">
      <alignment horizontal="center" vertical="center"/>
    </xf>
    <xf numFmtId="182" fontId="12" fillId="0" borderId="0" xfId="52" applyNumberFormat="1" applyFont="1"/>
    <xf numFmtId="176" fontId="12" fillId="0" borderId="0" xfId="52" applyNumberFormat="1" applyFont="1"/>
    <xf numFmtId="187" fontId="12" fillId="0" borderId="0" xfId="43" applyNumberFormat="1" applyFont="1" applyAlignment="1">
      <alignment horizontal="right" indent="2"/>
    </xf>
    <xf numFmtId="182" fontId="14" fillId="0" borderId="0" xfId="52" applyNumberFormat="1" applyFont="1"/>
    <xf numFmtId="49" fontId="0" fillId="0" borderId="0" xfId="52" applyNumberFormat="1" applyFont="1"/>
    <xf numFmtId="182" fontId="0" fillId="0" borderId="0" xfId="52" applyNumberFormat="1" applyFont="1"/>
    <xf numFmtId="49" fontId="13" fillId="0" borderId="0" xfId="52" applyNumberFormat="1" applyFont="1"/>
    <xf numFmtId="0" fontId="37" fillId="0" borderId="0" xfId="39" applyFont="1" applyAlignment="1"/>
    <xf numFmtId="49" fontId="0" fillId="0" borderId="0" xfId="30" applyNumberFormat="1" applyFont="1"/>
    <xf numFmtId="0" fontId="15" fillId="0" borderId="0" xfId="100" applyFont="1"/>
    <xf numFmtId="0" fontId="14" fillId="0" borderId="0" xfId="101" applyFont="1" applyAlignment="1">
      <alignment horizontal="right"/>
    </xf>
    <xf numFmtId="0" fontId="0" fillId="0" borderId="0" xfId="101" applyFont="1" applyAlignment="1">
      <alignment horizontal="center"/>
    </xf>
    <xf numFmtId="187" fontId="12" fillId="0" borderId="0" xfId="101" applyNumberFormat="1" applyFont="1" applyAlignment="1">
      <alignment horizontal="right" indent="3"/>
    </xf>
    <xf numFmtId="187" fontId="0" fillId="0" borderId="0" xfId="101" applyNumberFormat="1" applyFont="1" applyAlignment="1">
      <alignment horizontal="right" indent="3"/>
    </xf>
    <xf numFmtId="0" fontId="33" fillId="0" borderId="0" xfId="18" applyFont="1"/>
    <xf numFmtId="0" fontId="15" fillId="0" borderId="0" xfId="18" applyFont="1"/>
    <xf numFmtId="2" fontId="15" fillId="0" borderId="0" xfId="18" applyNumberFormat="1" applyFont="1"/>
    <xf numFmtId="2" fontId="33" fillId="0" borderId="0" xfId="18" applyNumberFormat="1" applyFont="1"/>
    <xf numFmtId="0" fontId="0" fillId="0" borderId="1" xfId="18" applyFont="1" applyBorder="1"/>
    <xf numFmtId="0" fontId="0" fillId="0" borderId="1" xfId="18" applyFont="1" applyBorder="1" applyAlignment="1">
      <alignment horizontal="center" vertical="center"/>
    </xf>
    <xf numFmtId="0" fontId="0" fillId="0" borderId="3" xfId="18" applyFont="1" applyBorder="1" applyAlignment="1">
      <alignment horizontal="center" vertical="center"/>
    </xf>
    <xf numFmtId="0" fontId="0" fillId="0" borderId="0" xfId="18" applyFont="1"/>
    <xf numFmtId="0" fontId="0" fillId="0" borderId="0" xfId="18" applyFont="1" applyAlignment="1">
      <alignment horizontal="center" vertical="center"/>
    </xf>
    <xf numFmtId="0" fontId="0" fillId="0" borderId="1" xfId="18" applyFont="1" applyBorder="1" applyAlignment="1">
      <alignment horizontal="center" vertical="center" wrapText="1"/>
    </xf>
    <xf numFmtId="2" fontId="0" fillId="0" borderId="1" xfId="18" applyNumberFormat="1" applyFont="1" applyBorder="1" applyAlignment="1">
      <alignment horizontal="center" vertical="center" wrapText="1"/>
    </xf>
    <xf numFmtId="0" fontId="0" fillId="0" borderId="0" xfId="18" applyFont="1" applyAlignment="1">
      <alignment horizontal="center" vertical="center" wrapText="1"/>
    </xf>
    <xf numFmtId="2" fontId="0" fillId="0" borderId="0" xfId="18" applyNumberFormat="1" applyFont="1" applyAlignment="1">
      <alignment horizontal="center" vertical="center" wrapText="1"/>
    </xf>
    <xf numFmtId="2" fontId="0" fillId="0" borderId="2" xfId="18" applyNumberFormat="1" applyFont="1" applyBorder="1" applyAlignment="1">
      <alignment horizontal="center" vertical="center" wrapText="1"/>
    </xf>
    <xf numFmtId="2" fontId="0" fillId="0" borderId="0" xfId="18" applyNumberFormat="1" applyFont="1"/>
    <xf numFmtId="0" fontId="12" fillId="0" borderId="0" xfId="18" applyFont="1" applyAlignment="1">
      <alignment horizontal="left"/>
    </xf>
    <xf numFmtId="1" fontId="12" fillId="0" borderId="0" xfId="100" applyNumberFormat="1" applyFont="1"/>
    <xf numFmtId="2" fontId="12" fillId="0" borderId="0" xfId="100" applyNumberFormat="1" applyFont="1"/>
    <xf numFmtId="1" fontId="0" fillId="0" borderId="0" xfId="100" applyNumberFormat="1"/>
    <xf numFmtId="2" fontId="0" fillId="0" borderId="0" xfId="100" applyNumberFormat="1"/>
    <xf numFmtId="0" fontId="0" fillId="0" borderId="0" xfId="18" applyFont="1" applyAlignment="1">
      <alignment horizontal="left" indent="2"/>
    </xf>
    <xf numFmtId="0" fontId="0" fillId="0" borderId="0" xfId="18" applyFont="1" applyAlignment="1">
      <alignment horizontal="left" wrapText="1" indent="2"/>
    </xf>
    <xf numFmtId="0" fontId="0" fillId="0" borderId="0" xfId="18" applyFont="1" applyAlignment="1">
      <alignment wrapText="1"/>
    </xf>
    <xf numFmtId="0" fontId="0" fillId="0" borderId="3" xfId="18" applyFont="1" applyBorder="1" applyAlignment="1">
      <alignment horizontal="center" vertical="center" wrapText="1"/>
    </xf>
    <xf numFmtId="0" fontId="0" fillId="0" borderId="0" xfId="18" applyFont="1" applyAlignment="1">
      <alignment horizontal="right" vertical="top" wrapText="1"/>
    </xf>
    <xf numFmtId="187" fontId="12" fillId="0" borderId="0" xfId="100" applyNumberFormat="1" applyFont="1"/>
    <xf numFmtId="2" fontId="12" fillId="0" borderId="0" xfId="100" applyNumberFormat="1" applyFont="1" applyAlignment="1">
      <alignment horizontal="right" indent="2"/>
    </xf>
    <xf numFmtId="2" fontId="0" fillId="0" borderId="0" xfId="100" applyNumberFormat="1" applyAlignment="1">
      <alignment horizontal="right" indent="2"/>
    </xf>
    <xf numFmtId="0" fontId="26" fillId="0" borderId="0" xfId="58" applyFont="1" applyAlignment="1" quotePrefix="1">
      <alignment horizontal="center" vertical="center"/>
    </xf>
    <xf numFmtId="58" fontId="26" fillId="0" borderId="0" xfId="64" applyNumberFormat="1" applyFont="1" applyAlignment="1" quotePrefix="1">
      <alignment horizontal="center" vertical="center" wrapText="1"/>
      <protection locked="0"/>
    </xf>
    <xf numFmtId="58" fontId="34" fillId="0" borderId="0" xfId="64" applyNumberFormat="1" applyFont="1" applyAlignment="1" quotePrefix="1">
      <alignment horizontal="center" vertical="center" wrapText="1"/>
      <protection locked="0"/>
    </xf>
    <xf numFmtId="0" fontId="26" fillId="0" borderId="1" xfId="58" applyFont="1" applyBorder="1" applyAlignment="1" quotePrefix="1">
      <alignment horizontal="center" vertical="center"/>
    </xf>
    <xf numFmtId="0" fontId="26" fillId="0" borderId="2" xfId="58" applyFont="1" applyBorder="1" applyAlignment="1" quotePrefix="1">
      <alignment horizontal="center" vertical="center"/>
    </xf>
    <xf numFmtId="0" fontId="26" fillId="0" borderId="0" xfId="11" applyFont="1" applyAlignment="1" quotePrefix="1">
      <alignment horizontal="center" vertical="center"/>
    </xf>
  </cellXfs>
  <cellStyles count="135">
    <cellStyle name="Normal" xfId="0" builtinId="0"/>
    <cellStyle name="Normal 10 2 2 2 2 2 2 2" xfId="1"/>
    <cellStyle name="Normal - Style1 3" xfId="2"/>
    <cellStyle name="Normal 156" xfId="3"/>
    <cellStyle name="Normal 10 2 2 2 2 2 2" xfId="4"/>
    <cellStyle name="Normal_Xl0000109_1" xfId="5"/>
    <cellStyle name="Comma 10 2 2" xfId="6"/>
    <cellStyle name="Normal_05XD_Dautu(6-2011)" xfId="7"/>
    <cellStyle name="Comma_Bieu 012011" xfId="8"/>
    <cellStyle name="Comma 3 2 5 4 2" xfId="9"/>
    <cellStyle name="Normal 10 2 2 2 5 2" xfId="10"/>
    <cellStyle name="Normal_07gia 2" xfId="11"/>
    <cellStyle name="Normal 7_Xl0000108" xfId="12"/>
    <cellStyle name="Normal 3 2" xfId="13"/>
    <cellStyle name="Normal 2 7 2" xfId="14"/>
    <cellStyle name="Normal_03&amp;04CN" xfId="15"/>
    <cellStyle name="Normal 3 2 2 2 2" xfId="16"/>
    <cellStyle name="Comma 25 2" xfId="17"/>
    <cellStyle name="Normal_solieu gdp 2 2" xfId="18"/>
    <cellStyle name="Normal 10 2 2 2 7" xfId="19"/>
    <cellStyle name="Normal 7 3" xfId="20"/>
    <cellStyle name="Normal_nhanh sap xep lai 3" xfId="21"/>
    <cellStyle name="Normal_Xl0000117" xfId="22"/>
    <cellStyle name="Normal 157 2" xfId="23"/>
    <cellStyle name="Comma 10 2 2 2" xfId="24"/>
    <cellStyle name="Comma 11 2 2" xfId="25"/>
    <cellStyle name="Normal_SPT3-96_Bieudautu_Dautu(6-2011)" xfId="26"/>
    <cellStyle name="Normal 10 4 2 2 2" xfId="27"/>
    <cellStyle name="Normal 15 4" xfId="28"/>
    <cellStyle name="Normal 10 2 2 2 3 3" xfId="29"/>
    <cellStyle name="Normal_Bctiendo2000" xfId="30"/>
    <cellStyle name="Normal 11 4" xfId="31"/>
    <cellStyle name="Accent4" xfId="32" builtinId="41"/>
    <cellStyle name="40% - Accent4" xfId="33" builtinId="43"/>
    <cellStyle name="Normal 153 2 2" xfId="34"/>
    <cellStyle name="Normal 7 4" xfId="35"/>
    <cellStyle name="Normal 158 2 2" xfId="36"/>
    <cellStyle name="Normal 166" xfId="37"/>
    <cellStyle name="Normal_07gia_chi so gia PPI3.2012" xfId="38"/>
    <cellStyle name="Normal 186 2" xfId="39"/>
    <cellStyle name="Normal_08tmt3 2" xfId="40"/>
    <cellStyle name="Normal 186" xfId="41"/>
    <cellStyle name="Normal 2" xfId="42"/>
    <cellStyle name="Normal 2 13 2" xfId="43"/>
    <cellStyle name="Normal 159" xfId="44"/>
    <cellStyle name="Normal 2_Copy of CSGSX Qui IV. 2011" xfId="45"/>
    <cellStyle name="Title" xfId="46" builtinId="15"/>
    <cellStyle name="Normal_05XD 2" xfId="47"/>
    <cellStyle name="Normal_06DTNN 2" xfId="48"/>
    <cellStyle name="Normal_07Dulich11 2" xfId="49"/>
    <cellStyle name="Normal_08-12TM" xfId="50"/>
    <cellStyle name="Normal_BC CSG NLTS Qui 1  2011 2" xfId="51"/>
    <cellStyle name="Normal_Bctiendo2000_GDPQuyI" xfId="52"/>
    <cellStyle name="Normal_Dau tu 2" xfId="53"/>
    <cellStyle name="Normal_BC CSG NLTS Qui 1  2011" xfId="54"/>
    <cellStyle name="Total" xfId="55" builtinId="25"/>
    <cellStyle name="Normal 10 4 2 3 2" xfId="56"/>
    <cellStyle name="Normal_GDP 9 thang" xfId="57"/>
    <cellStyle name="Normal_SPT3-96" xfId="58"/>
    <cellStyle name="Normal 5" xfId="59"/>
    <cellStyle name="Normal_SPT3-96_Van tai12.2010 2" xfId="60"/>
    <cellStyle name="Normal 10 2 2 3 2" xfId="61"/>
    <cellStyle name="Normal_SPT3-96_Bieu 012011 2" xfId="62"/>
    <cellStyle name="Normal 10 2 2 2 4 2" xfId="63"/>
    <cellStyle name="Normal_Tieu thu-Ton kho thang 7.2012 (dieu chinh)" xfId="64"/>
    <cellStyle name="Normal_Xl0000107" xfId="65"/>
    <cellStyle name="Normal_Xl0000203" xfId="66"/>
    <cellStyle name="60% - Accent6" xfId="67" builtinId="52"/>
    <cellStyle name="60% - Accent1" xfId="68" builtinId="32"/>
    <cellStyle name="Accent6" xfId="69" builtinId="49"/>
    <cellStyle name="40% - Accent6" xfId="70" builtinId="51"/>
    <cellStyle name="Comma_Bieu 012011 2 3" xfId="71"/>
    <cellStyle name="60% - Accent5" xfId="72" builtinId="48"/>
    <cellStyle name="Accent5" xfId="73" builtinId="45"/>
    <cellStyle name="40% - Accent5" xfId="74" builtinId="47"/>
    <cellStyle name="20% - Accent5" xfId="75" builtinId="46"/>
    <cellStyle name="Normal_nhanh sap xep lai 2 2" xfId="76"/>
    <cellStyle name="60% - Accent4" xfId="77" builtinId="44"/>
    <cellStyle name="Normal_Xl0000008" xfId="78"/>
    <cellStyle name="Normal_Sheet1" xfId="79"/>
    <cellStyle name="Linked Cell" xfId="80" builtinId="24"/>
    <cellStyle name="Comma 2" xfId="81"/>
    <cellStyle name="Normal 3 2 2 2 2 3" xfId="82"/>
    <cellStyle name="Accent3" xfId="83" builtinId="37"/>
    <cellStyle name="40% - Accent3" xfId="84" builtinId="39"/>
    <cellStyle name="Normal_08tmt3_VT- TM Diep" xfId="85"/>
    <cellStyle name="Warning Text" xfId="86" builtinId="11"/>
    <cellStyle name="60% - Accent2" xfId="87" builtinId="36"/>
    <cellStyle name="Accent2" xfId="88" builtinId="33"/>
    <cellStyle name="40% - Accent2" xfId="89" builtinId="35"/>
    <cellStyle name="Normal_Xl0000163" xfId="90"/>
    <cellStyle name="20% - Accent2" xfId="91" builtinId="34"/>
    <cellStyle name="20% - Accent6" xfId="92" builtinId="50"/>
    <cellStyle name="Accent1" xfId="93" builtinId="29"/>
    <cellStyle name="40% - Accent1" xfId="94" builtinId="31"/>
    <cellStyle name="20% - Accent1" xfId="95" builtinId="30"/>
    <cellStyle name="Normal_Dautu" xfId="96"/>
    <cellStyle name="Neutral" xfId="97" builtinId="28"/>
    <cellStyle name="Bad" xfId="98" builtinId="27"/>
    <cellStyle name="20% - Accent4" xfId="99" builtinId="42"/>
    <cellStyle name="Normal - Style1" xfId="100"/>
    <cellStyle name="Normal_02NN" xfId="101"/>
    <cellStyle name="Normal_Copy of CSGSX Qui IV. 2011" xfId="102"/>
    <cellStyle name="Output" xfId="103" builtinId="21"/>
    <cellStyle name="Currency" xfId="104" builtinId="4"/>
    <cellStyle name="20% - Accent3" xfId="105" builtinId="38"/>
    <cellStyle name="Note" xfId="106" builtinId="10"/>
    <cellStyle name="Input" xfId="107" builtinId="20"/>
    <cellStyle name="Normal_Book2" xfId="108"/>
    <cellStyle name="Percent" xfId="109" builtinId="5"/>
    <cellStyle name="Heading 4" xfId="110" builtinId="19"/>
    <cellStyle name="Normal_VTAI 2" xfId="111"/>
    <cellStyle name="Calculation" xfId="112" builtinId="22"/>
    <cellStyle name="Normal_07VT 2" xfId="113"/>
    <cellStyle name="Good" xfId="114" builtinId="26"/>
    <cellStyle name="Normal_07gia" xfId="115"/>
    <cellStyle name="Heading 3" xfId="116" builtinId="18"/>
    <cellStyle name="Normal_08tmt3" xfId="117"/>
    <cellStyle name="Normal 2 16 2" xfId="118"/>
    <cellStyle name="Normal_Gui Vu TH-Bao cao nhanh VDT 2006" xfId="119"/>
    <cellStyle name="CExplanatory Text" xfId="120" builtinId="53"/>
    <cellStyle name="Heading 1" xfId="121" builtinId="16"/>
    <cellStyle name="Normal_Xl0000156" xfId="122"/>
    <cellStyle name="Comma [0]" xfId="123" builtinId="6"/>
    <cellStyle name="Normal_Xl0000110" xfId="124"/>
    <cellStyle name="Normal_Xl0000109" xfId="125"/>
    <cellStyle name="Currency [0]" xfId="126" builtinId="7"/>
    <cellStyle name="Followed Hyperlink" xfId="127" builtinId="9"/>
    <cellStyle name="Normal_Xl0000141" xfId="128"/>
    <cellStyle name="Heading 2" xfId="129" builtinId="17"/>
    <cellStyle name="Comma" xfId="130" builtinId="3"/>
    <cellStyle name="Normal 161 2 2" xfId="131"/>
    <cellStyle name="Check Cell" xfId="132" builtinId="23"/>
    <cellStyle name="60% - Accent3" xfId="133" builtinId="40"/>
    <cellStyle name="Hyperlink" xfId="134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5" Type="http://schemas.openxmlformats.org/officeDocument/2006/relationships/sharedStrings" Target="sharedStrings.xml"/><Relationship Id="rId44" Type="http://schemas.openxmlformats.org/officeDocument/2006/relationships/styles" Target="styles.xml"/><Relationship Id="rId43" Type="http://schemas.openxmlformats.org/officeDocument/2006/relationships/theme" Target="theme/theme1.xml"/><Relationship Id="rId42" Type="http://schemas.openxmlformats.org/officeDocument/2006/relationships/externalLink" Target="externalLinks/externalLink8.xml"/><Relationship Id="rId41" Type="http://schemas.openxmlformats.org/officeDocument/2006/relationships/externalLink" Target="externalLinks/externalLink7.xml"/><Relationship Id="rId4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5.xml"/><Relationship Id="rId38" Type="http://schemas.openxmlformats.org/officeDocument/2006/relationships/externalLink" Target="externalLinks/externalLink4.xml"/><Relationship Id="rId37" Type="http://schemas.openxmlformats.org/officeDocument/2006/relationships/externalLink" Target="externalLinks/externalLink3.xml"/><Relationship Id="rId36" Type="http://schemas.openxmlformats.org/officeDocument/2006/relationships/externalLink" Target="externalLinks/externalLink2.xml"/><Relationship Id="rId35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D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HANO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bÑi_x0003_"/>
      <sheetName val="_x000f_"/>
      <sheetName val="CT.XF1"/>
      <sheetName val="DG "/>
      <sheetName val="M pc_x0006_"/>
      <sheetName val="&#13;âO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14_M01"/>
      <sheetName val="_x000c_"/>
      <sheetName val="QD cua HDQ²"/>
      <sheetName val="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"/>
      <sheetName val="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"/>
      <sheetName val="&#13;â_x0005_"/>
      <sheetName val="⁋㌱Ա"/>
      <sheetName val="Temp"/>
      <sheetName val="⁋㌱Ա"/>
      <sheetName val="⁋㌱Ա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"/>
      <sheetName val="[PNT-P3.xlsѝKQKDKTﴀ셅u淪洂"/>
      <sheetName val="GS09-chi TM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p"/>
      <sheetName val="KHTS"/>
      <sheetName val="co_x0005_"/>
      <sheetName val="Tong hop Mctduong"/>
      <sheetName val="KHTS?&#13;2"/>
      <sheetName val="_x000c_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⁋㌱Ա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&#13;"/>
      <sheetName val="_x000c_?&#10;"/>
      <sheetName val="⁋㌱Ա"/>
      <sheetName val="Cong ban "/>
      <sheetName val="IBASE"/>
      <sheetName val="CC@S03"/>
      <sheetName val="M pc_x0006_"/>
      <sheetName val="_x000f_"/>
      <sheetName val="&#13;âOŽ"/>
      <sheetName val="_x000c_"/>
      <sheetName val="&#10;âO"/>
      <sheetName val="_x000c_"/>
      <sheetName val="&#10;âOŽ"/>
      <sheetName val="&#13;â_x0005_"/>
      <sheetName val="I_x0005_"/>
      <sheetName val="QUY IV _x0005_"/>
      <sheetName val="co_x0005_"/>
      <sheetName val="chieuday"/>
      <sheetName val="TK42ı"/>
      <sheetName val="tÿ-01"/>
      <sheetName val="SoCaiT"/>
      <sheetName val="⁋㌱Ա"/>
      <sheetName val="Cong ban "/>
      <sheetName val="t"/>
      <sheetName val="CV den"/>
      <sheetName val="[PNT-P3.xls][PNT-P3.xls]C/c t)e"/>
      <sheetName val="[PNT-P3.xls][PNT-P3.xls]C4ulu/n"/>
      <sheetName val="7 THAI NGUYEN"/>
      <sheetName val="gia԰"/>
      <sheetName val=""/>
      <sheetName val="Np mai 280"/>
      <sheetName val="SoCa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J(Priv.Cap)"/>
      <sheetName val="Old Table"/>
      <sheetName val="GVL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23+327"/>
      <sheetName val="Nhap_lieu"/>
      <sheetName val="Khoiluong"/>
      <sheetName val="Vattu"/>
      <sheetName val="Trungchuyen"/>
      <sheetName val="Bu"/>
      <sheetName val="Chitiet"/>
      <sheetName val="luong cty"/>
      <sheetName val="bangluong"/>
      <sheetName val="Tkecong"/>
      <sheetName val="thunhap03"/>
      <sheetName val="thungoaiSCTX"/>
      <sheetName val="TRICH73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Chart3"/>
      <sheetName val="Chart2"/>
      <sheetName val="BaTrieu-L.con"/>
      <sheetName val="EDT - Ro"/>
      <sheetName val="BCDSPS"/>
      <sheetName val="BCDKT"/>
      <sheetName val=""/>
      <sheetName val=".tuanM"/>
      <sheetName val="Dinh_ha nha"/>
      <sheetName val="[IBASE2.XLS}BHXH"/>
      <sheetName val="T8-9)"/>
      <sheetName val="T6"/>
      <sheetName val="2.74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THKP"/>
      <sheetName val="gia vt,nc,may"/>
      <sheetName val="CHITIET VL-NC"/>
      <sheetName val="DON GIA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GIA 뭼UOC"/>
      <sheetName val="Soqu_x0005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_IBASE2.XLSѝTNHNoi"/>
      <sheetName val="Km282-Km_x0003_"/>
      <sheetName val="°:nh"/>
      <sheetName val="QDcua TGD (2)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"/>
      <sheetName val="T4-99_x0005_"/>
      <sheetName val="[IBASE2.XLS뭝êm283-Km284"/>
      <sheetName val="CHITIET VL-NCHT1 (2)"/>
      <sheetName val="NEW-PANEL"/>
      <sheetName val="KH-Q1,Q2,01"/>
      <sheetName val="Bia0"/>
      <sheetName val="DMT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"/>
      <sheetName val="Bia"/>
      <sheetName val="Soqu_x0005_"/>
      <sheetName val="thong ke"/>
      <sheetName val="VT,NC,M"/>
      <sheetName val="XXXXXXÿÿ"/>
      <sheetName val="KHT4ÿÿ-02"/>
      <sheetName val="ÿÿÿÿ "/>
      <sheetName val="Soqu窨_x0013_竬"/>
      <sheetName val="Soqu_x0005_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"/>
      <sheetName val="Bia "/>
      <sheetName val="TK13 "/>
      <sheetName val="nghi dinh-  "/>
      <sheetName val=""/>
      <sheetName val="Km282-Km ?3"/>
      <sheetName val="T8-9 "/>
      <sheetName val="Soqu "/>
      <sheetName val="Km282-Km "/>
      <sheetName val="Soqu "/>
      <sheetName val="DMT"/>
      <sheetName val="Figure 6 NP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  <sheetName val="7 THAI NGUY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workbookViewId="0">
      <selection activeCell="I43" sqref="I43"/>
    </sheetView>
  </sheetViews>
  <sheetFormatPr defaultColWidth="10.4380952380952" defaultRowHeight="15" outlineLevelCol="7"/>
  <cols>
    <col min="1" max="1" width="1.55238095238095" style="685" customWidth="1"/>
    <col min="2" max="2" width="43.2190476190476" style="685" customWidth="1"/>
    <col min="3" max="3" width="9.43809523809524" style="685" customWidth="1"/>
    <col min="4" max="4" width="8" style="685" customWidth="1"/>
    <col min="5" max="5" width="1.55238095238095" style="685" customWidth="1"/>
    <col min="6" max="6" width="9.43809523809524" style="685" customWidth="1"/>
    <col min="7" max="7" width="14.552380952381" style="685" customWidth="1"/>
    <col min="8" max="16384" width="10.4380952380952" style="685"/>
  </cols>
  <sheetData>
    <row r="1" ht="18" customHeight="1" spans="1:7">
      <c r="A1" s="686" t="s">
        <v>0</v>
      </c>
      <c r="B1" s="686"/>
      <c r="C1" s="686"/>
      <c r="D1" s="687"/>
      <c r="E1" s="686"/>
      <c r="F1" s="686"/>
      <c r="G1" s="686"/>
    </row>
    <row r="2" ht="18" customHeight="1" spans="2:4">
      <c r="B2" s="686"/>
      <c r="D2" s="688"/>
    </row>
    <row r="3" ht="24.75" customHeight="1" spans="1:7">
      <c r="A3" s="689"/>
      <c r="B3" s="690"/>
      <c r="C3" s="691" t="s">
        <v>1</v>
      </c>
      <c r="D3" s="691"/>
      <c r="E3" s="690"/>
      <c r="F3" s="708" t="s">
        <v>2</v>
      </c>
      <c r="G3" s="708"/>
    </row>
    <row r="4" ht="19.5" customHeight="1" spans="1:7">
      <c r="A4" s="692"/>
      <c r="B4" s="693"/>
      <c r="C4" s="694" t="s">
        <v>3</v>
      </c>
      <c r="D4" s="695" t="s">
        <v>4</v>
      </c>
      <c r="E4" s="696"/>
      <c r="F4" s="697" t="s">
        <v>3</v>
      </c>
      <c r="G4" s="694" t="s">
        <v>5</v>
      </c>
    </row>
    <row r="5" ht="19.5" customHeight="1" spans="1:7">
      <c r="A5" s="692"/>
      <c r="B5" s="693"/>
      <c r="C5" s="696" t="s">
        <v>6</v>
      </c>
      <c r="D5" s="697" t="s">
        <v>7</v>
      </c>
      <c r="E5" s="696"/>
      <c r="F5" s="696" t="s">
        <v>6</v>
      </c>
      <c r="G5" s="696" t="s">
        <v>8</v>
      </c>
    </row>
    <row r="6" ht="19.5" customHeight="1" spans="1:7">
      <c r="A6" s="692"/>
      <c r="B6" s="693"/>
      <c r="C6" s="264"/>
      <c r="D6" s="698"/>
      <c r="E6" s="264"/>
      <c r="F6" s="698"/>
      <c r="G6" s="264" t="s">
        <v>9</v>
      </c>
    </row>
    <row r="7" ht="17.1" customHeight="1" spans="1:7">
      <c r="A7" s="692"/>
      <c r="B7" s="692"/>
      <c r="C7" s="692"/>
      <c r="D7" s="699"/>
      <c r="E7" s="692"/>
      <c r="F7" s="709"/>
      <c r="G7" s="709"/>
    </row>
    <row r="8" ht="20.1" customHeight="1" spans="1:8">
      <c r="A8" s="700" t="s">
        <v>10</v>
      </c>
      <c r="B8" s="700"/>
      <c r="C8" s="701">
        <v>2513091.28458041</v>
      </c>
      <c r="D8" s="702">
        <v>100</v>
      </c>
      <c r="E8" s="710"/>
      <c r="F8" s="701">
        <v>1396659.50387719</v>
      </c>
      <c r="G8" s="711">
        <v>5.65754422756794</v>
      </c>
      <c r="H8" s="688"/>
    </row>
    <row r="9" ht="20.1" customHeight="1" spans="1:8">
      <c r="A9" s="446" t="s">
        <v>11</v>
      </c>
      <c r="B9" s="692"/>
      <c r="C9" s="701">
        <v>295777.100080163</v>
      </c>
      <c r="D9" s="702">
        <f>+C9/$C$8*100</f>
        <v>11.7694530992553</v>
      </c>
      <c r="E9" s="710"/>
      <c r="F9" s="701">
        <v>145600.125191408</v>
      </c>
      <c r="G9" s="711">
        <v>2.97930671613528</v>
      </c>
      <c r="H9" s="688"/>
    </row>
    <row r="10" ht="20.1" customHeight="1" spans="1:8">
      <c r="A10" s="692"/>
      <c r="B10" s="692" t="s">
        <v>12</v>
      </c>
      <c r="C10" s="703">
        <v>228972.427896521</v>
      </c>
      <c r="D10" s="704">
        <f t="shared" ref="D10:D35" si="0">+C10/$C$8*100</f>
        <v>9.11118626296736</v>
      </c>
      <c r="E10" s="663"/>
      <c r="F10" s="703">
        <v>112214.936244271</v>
      </c>
      <c r="G10" s="712">
        <v>2.80503235902236</v>
      </c>
      <c r="H10" s="688"/>
    </row>
    <row r="11" ht="20.1" customHeight="1" spans="1:8">
      <c r="A11" s="692"/>
      <c r="B11" s="692" t="s">
        <v>13</v>
      </c>
      <c r="C11" s="703">
        <v>11128.5202464315</v>
      </c>
      <c r="D11" s="704">
        <v>0.44</v>
      </c>
      <c r="E11" s="663"/>
      <c r="F11" s="703">
        <v>5908.70103377439</v>
      </c>
      <c r="G11" s="712">
        <v>4.08347567743013</v>
      </c>
      <c r="H11" s="688"/>
    </row>
    <row r="12" ht="20.1" customHeight="1" spans="1:8">
      <c r="A12" s="692"/>
      <c r="B12" s="692" t="s">
        <v>14</v>
      </c>
      <c r="C12" s="703">
        <v>55676.1519372112</v>
      </c>
      <c r="D12" s="704">
        <f t="shared" si="0"/>
        <v>2.21544486978343</v>
      </c>
      <c r="E12" s="663"/>
      <c r="F12" s="703">
        <v>27476.4879133626</v>
      </c>
      <c r="G12" s="712">
        <v>3.45955724792049</v>
      </c>
      <c r="H12" s="688"/>
    </row>
    <row r="13" ht="20.1" customHeight="1" spans="1:8">
      <c r="A13" s="446" t="s">
        <v>15</v>
      </c>
      <c r="B13" s="692"/>
      <c r="C13" s="701">
        <v>897978.193278208</v>
      </c>
      <c r="D13" s="702">
        <f t="shared" si="0"/>
        <v>35.7320165323057</v>
      </c>
      <c r="E13" s="710"/>
      <c r="F13" s="701">
        <v>488208.461499906</v>
      </c>
      <c r="G13" s="711">
        <v>6.28163820428051</v>
      </c>
      <c r="H13" s="688"/>
    </row>
    <row r="14" ht="20.1" customHeight="1" spans="1:8">
      <c r="A14" s="692"/>
      <c r="B14" s="692" t="s">
        <v>16</v>
      </c>
      <c r="C14" s="703">
        <v>772220.052248605</v>
      </c>
      <c r="D14" s="704">
        <f t="shared" si="0"/>
        <v>30.7278950425207</v>
      </c>
      <c r="E14" s="663"/>
      <c r="F14" s="703">
        <v>412740.017727</v>
      </c>
      <c r="G14" s="712">
        <v>6.18193944988161</v>
      </c>
      <c r="H14" s="688"/>
    </row>
    <row r="15" ht="20.1" customHeight="1" spans="1:8">
      <c r="A15" s="692"/>
      <c r="B15" s="705" t="s">
        <v>17</v>
      </c>
      <c r="C15" s="703">
        <v>63834.2596760859</v>
      </c>
      <c r="D15" s="704">
        <f t="shared" si="0"/>
        <v>2.54006927912862</v>
      </c>
      <c r="E15" s="663"/>
      <c r="F15" s="703">
        <v>38184.0932218963</v>
      </c>
      <c r="G15" s="712">
        <v>-5.83981156768625</v>
      </c>
      <c r="H15" s="688"/>
    </row>
    <row r="16" ht="20.1" customHeight="1" spans="1:8">
      <c r="A16" s="692"/>
      <c r="B16" s="705" t="s">
        <v>18</v>
      </c>
      <c r="C16" s="703">
        <v>587291.412363258</v>
      </c>
      <c r="D16" s="704">
        <f t="shared" si="0"/>
        <v>23.3692829212653</v>
      </c>
      <c r="E16" s="663"/>
      <c r="F16" s="703">
        <v>316856.4715928</v>
      </c>
      <c r="G16" s="712">
        <v>6.97977811859568</v>
      </c>
      <c r="H16" s="688"/>
    </row>
    <row r="17" ht="30" customHeight="1" spans="1:8">
      <c r="A17" s="692"/>
      <c r="B17" s="706" t="s">
        <v>19</v>
      </c>
      <c r="C17" s="703">
        <v>109232</v>
      </c>
      <c r="D17" s="704">
        <f t="shared" si="0"/>
        <v>4.3465193910868</v>
      </c>
      <c r="E17" s="663"/>
      <c r="F17" s="703">
        <v>50250.9975187846</v>
      </c>
      <c r="G17" s="712">
        <v>11.9681869502877</v>
      </c>
      <c r="H17" s="688"/>
    </row>
    <row r="18" ht="30" customHeight="1" spans="1:8">
      <c r="A18" s="692"/>
      <c r="B18" s="706" t="s">
        <v>20</v>
      </c>
      <c r="C18" s="703">
        <v>11863.2359033246</v>
      </c>
      <c r="D18" s="704">
        <f t="shared" si="0"/>
        <v>0.472057500502028</v>
      </c>
      <c r="E18" s="663"/>
      <c r="F18" s="703">
        <v>7448.45539351845</v>
      </c>
      <c r="G18" s="712">
        <v>4.98632866381188</v>
      </c>
      <c r="H18" s="688"/>
    </row>
    <row r="19" ht="18" customHeight="1" spans="1:8">
      <c r="A19" s="692"/>
      <c r="B19" s="692" t="s">
        <v>21</v>
      </c>
      <c r="C19" s="703">
        <v>125758.141029603</v>
      </c>
      <c r="D19" s="704">
        <f t="shared" si="0"/>
        <v>5.00412148978502</v>
      </c>
      <c r="E19" s="663"/>
      <c r="F19" s="703">
        <v>75468.4437729065</v>
      </c>
      <c r="G19" s="712">
        <v>6.83022380109381</v>
      </c>
      <c r="H19" s="688"/>
    </row>
    <row r="20" ht="18" customHeight="1" spans="1:8">
      <c r="A20" s="700" t="s">
        <v>22</v>
      </c>
      <c r="B20" s="692"/>
      <c r="C20" s="701">
        <v>1092718.54474739</v>
      </c>
      <c r="D20" s="702">
        <f t="shared" si="0"/>
        <v>43.481052656224</v>
      </c>
      <c r="E20" s="710"/>
      <c r="F20" s="701">
        <v>627420.355642418</v>
      </c>
      <c r="G20" s="711">
        <v>6.11570884862567</v>
      </c>
      <c r="H20" s="688"/>
    </row>
    <row r="21" ht="30" customHeight="1" spans="1:8">
      <c r="A21" s="692"/>
      <c r="B21" s="707" t="s">
        <v>23</v>
      </c>
      <c r="C21" s="703">
        <v>270179.757911512</v>
      </c>
      <c r="D21" s="704">
        <f t="shared" si="0"/>
        <v>10.7508931159507</v>
      </c>
      <c r="E21" s="663"/>
      <c r="F21" s="703">
        <v>139500.194219159</v>
      </c>
      <c r="G21" s="712">
        <v>6.93943910926981</v>
      </c>
      <c r="H21" s="688"/>
    </row>
    <row r="22" ht="20.1" customHeight="1" spans="1:8">
      <c r="A22" s="692"/>
      <c r="B22" s="692" t="s">
        <v>24</v>
      </c>
      <c r="C22" s="703">
        <v>134430.96006495</v>
      </c>
      <c r="D22" s="704">
        <f t="shared" si="0"/>
        <v>5.34922710089278</v>
      </c>
      <c r="E22" s="663"/>
      <c r="F22" s="703">
        <v>84257.0592588784</v>
      </c>
      <c r="G22" s="712">
        <v>10.5763708027714</v>
      </c>
      <c r="H22" s="688"/>
    </row>
    <row r="23" ht="20.1" customHeight="1" spans="1:8">
      <c r="A23" s="692"/>
      <c r="B23" s="692" t="s">
        <v>25</v>
      </c>
      <c r="C23" s="703">
        <v>70727.501838826</v>
      </c>
      <c r="D23" s="704">
        <f t="shared" si="0"/>
        <v>2.81436262473986</v>
      </c>
      <c r="E23" s="663"/>
      <c r="F23" s="703">
        <v>37634.9361608407</v>
      </c>
      <c r="G23" s="712">
        <v>8.33650215228923</v>
      </c>
      <c r="H23" s="688"/>
    </row>
    <row r="24" ht="20.1" customHeight="1" spans="1:8">
      <c r="A24" s="692"/>
      <c r="B24" s="692" t="s">
        <v>26</v>
      </c>
      <c r="C24" s="703">
        <v>89342.8725978987</v>
      </c>
      <c r="D24" s="704">
        <f t="shared" si="0"/>
        <v>3.55509858102172</v>
      </c>
      <c r="E24" s="663"/>
      <c r="F24" s="703">
        <v>83517.4315250338</v>
      </c>
      <c r="G24" s="712">
        <v>4.14341575476686</v>
      </c>
      <c r="H24" s="688"/>
    </row>
    <row r="25" ht="20.1" customHeight="1" spans="1:8">
      <c r="A25" s="692"/>
      <c r="B25" s="692" t="s">
        <v>27</v>
      </c>
      <c r="C25" s="703">
        <v>123046.139982551</v>
      </c>
      <c r="D25" s="704">
        <f t="shared" si="0"/>
        <v>4.89620654599879</v>
      </c>
      <c r="E25" s="663"/>
      <c r="F25" s="703">
        <v>76240.6498800932</v>
      </c>
      <c r="G25" s="712">
        <v>5.20482778318654</v>
      </c>
      <c r="H25" s="688"/>
    </row>
    <row r="26" ht="20.1" customHeight="1" spans="1:8">
      <c r="A26" s="692"/>
      <c r="B26" s="707" t="s">
        <v>28</v>
      </c>
      <c r="C26" s="703">
        <v>85913.5173573759</v>
      </c>
      <c r="D26" s="704">
        <f t="shared" si="0"/>
        <v>3.41863894417667</v>
      </c>
      <c r="E26" s="663"/>
      <c r="F26" s="703">
        <v>48096.2613553385</v>
      </c>
      <c r="G26" s="712">
        <v>1.69971371706794</v>
      </c>
      <c r="H26" s="688"/>
    </row>
    <row r="27" ht="20.1" customHeight="1" spans="1:8">
      <c r="A27" s="692"/>
      <c r="B27" s="692" t="s">
        <v>29</v>
      </c>
      <c r="C27" s="703">
        <v>50384.8264115927</v>
      </c>
      <c r="D27" s="704">
        <f t="shared" si="0"/>
        <v>2.00489439921021</v>
      </c>
      <c r="E27" s="663"/>
      <c r="F27" s="703">
        <v>34394.8880520066</v>
      </c>
      <c r="G27" s="712">
        <v>5.99591937296901</v>
      </c>
      <c r="H27" s="688"/>
    </row>
    <row r="28" ht="20.1" customHeight="1" spans="1:8">
      <c r="A28" s="692"/>
      <c r="B28" s="692" t="s">
        <v>30</v>
      </c>
      <c r="C28" s="703">
        <v>33327.5894154009</v>
      </c>
      <c r="D28" s="704">
        <f t="shared" si="0"/>
        <v>1.32615912600904</v>
      </c>
      <c r="E28" s="663"/>
      <c r="F28" s="703">
        <v>22809.7091919181</v>
      </c>
      <c r="G28" s="712">
        <v>8.50782885675147</v>
      </c>
      <c r="H28" s="688"/>
    </row>
    <row r="29" ht="43.35" customHeight="1" spans="1:8">
      <c r="A29" s="692"/>
      <c r="B29" s="707" t="s">
        <v>31</v>
      </c>
      <c r="C29" s="703">
        <v>43656.3783381447</v>
      </c>
      <c r="D29" s="704">
        <f t="shared" si="0"/>
        <v>1.73715847912121</v>
      </c>
      <c r="E29" s="663"/>
      <c r="F29" s="703">
        <v>23119.6573668095</v>
      </c>
      <c r="G29" s="712">
        <v>5.05</v>
      </c>
      <c r="H29" s="688"/>
    </row>
    <row r="30" ht="20.1" customHeight="1" spans="1:8">
      <c r="A30" s="692"/>
      <c r="B30" s="707" t="s">
        <v>32</v>
      </c>
      <c r="C30" s="703">
        <v>95326.5889000353</v>
      </c>
      <c r="D30" s="704">
        <f t="shared" si="0"/>
        <v>3.79320040958842</v>
      </c>
      <c r="E30" s="663"/>
      <c r="F30" s="703">
        <v>40014.7555443755</v>
      </c>
      <c r="G30" s="712">
        <v>4.14999999999999</v>
      </c>
      <c r="H30" s="688"/>
    </row>
    <row r="31" ht="20.1" customHeight="1" spans="1:8">
      <c r="A31" s="692"/>
      <c r="B31" s="692" t="s">
        <v>33</v>
      </c>
      <c r="C31" s="703">
        <v>57588.1092306288</v>
      </c>
      <c r="D31" s="704">
        <f t="shared" si="0"/>
        <v>2.29152476808035</v>
      </c>
      <c r="E31" s="663"/>
      <c r="F31" s="703">
        <v>15656.5986137664</v>
      </c>
      <c r="G31" s="712">
        <v>4.05210414222526</v>
      </c>
      <c r="H31" s="688"/>
    </row>
    <row r="32" ht="20.1" customHeight="1" spans="1:8">
      <c r="A32" s="692"/>
      <c r="B32" s="692" t="s">
        <v>34</v>
      </c>
      <c r="C32" s="703">
        <v>16910.6646034875</v>
      </c>
      <c r="D32" s="704">
        <f t="shared" si="0"/>
        <v>0.672902918698033</v>
      </c>
      <c r="E32" s="663"/>
      <c r="F32" s="703">
        <v>11182.1757844967</v>
      </c>
      <c r="G32" s="712">
        <v>7.27080008075906</v>
      </c>
      <c r="H32" s="688"/>
    </row>
    <row r="33" ht="20.1" customHeight="1" spans="1:8">
      <c r="A33" s="692"/>
      <c r="B33" s="692" t="s">
        <v>35</v>
      </c>
      <c r="C33" s="703">
        <v>18477.3716041005</v>
      </c>
      <c r="D33" s="704">
        <f t="shared" si="0"/>
        <v>0.735244744887391</v>
      </c>
      <c r="E33" s="663"/>
      <c r="F33" s="703">
        <v>9395.66584920327</v>
      </c>
      <c r="G33" s="712">
        <v>4.07244739445034</v>
      </c>
      <c r="H33" s="688"/>
    </row>
    <row r="34" ht="43.35" customHeight="1" spans="1:8">
      <c r="A34" s="692"/>
      <c r="B34" s="707" t="s">
        <v>36</v>
      </c>
      <c r="C34" s="703">
        <v>3406.26649088171</v>
      </c>
      <c r="D34" s="704">
        <f t="shared" si="0"/>
        <v>0.135540897848859</v>
      </c>
      <c r="E34" s="663"/>
      <c r="F34" s="703">
        <v>1600.37284049849</v>
      </c>
      <c r="G34" s="712">
        <v>5.17</v>
      </c>
      <c r="H34" s="688"/>
    </row>
    <row r="35" ht="18" customHeight="1" spans="1:8">
      <c r="A35" s="446" t="s">
        <v>37</v>
      </c>
      <c r="C35" s="701">
        <v>226617.446474656</v>
      </c>
      <c r="D35" s="702">
        <f t="shared" si="0"/>
        <v>9.01747771221498</v>
      </c>
      <c r="E35" s="710"/>
      <c r="F35" s="701">
        <v>135430.561543453</v>
      </c>
      <c r="G35" s="711">
        <v>4.28</v>
      </c>
      <c r="H35" s="688"/>
    </row>
  </sheetData>
  <mergeCells count="3">
    <mergeCell ref="C3:D3"/>
    <mergeCell ref="F3:G3"/>
    <mergeCell ref="A8:B8"/>
  </mergeCells>
  <pageMargins left="0.78740157480315" right="0.47244094488189" top="0.69" bottom="0.23" header="0.433070866141732" footer="0.31496062992126"/>
  <pageSetup paperSize="9" firstPageNumber="45" orientation="portrait" useFirstPageNumber="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G51"/>
  <sheetViews>
    <sheetView workbookViewId="0">
      <selection activeCell="I43" sqref="I43"/>
    </sheetView>
  </sheetViews>
  <sheetFormatPr defaultColWidth="8.78095238095238" defaultRowHeight="14.25" outlineLevelCol="6"/>
  <cols>
    <col min="1" max="1" width="39.2190476190476" style="493" customWidth="1"/>
    <col min="2" max="2" width="8" style="493" customWidth="1"/>
    <col min="3" max="3" width="8.43809523809524" style="493" customWidth="1"/>
    <col min="4" max="6" width="8.21904761904762" style="493" customWidth="1"/>
    <col min="7" max="7" width="10.7809523809524" style="493" customWidth="1"/>
    <col min="8" max="16384" width="8.78095238095238" style="493"/>
  </cols>
  <sheetData>
    <row r="1" s="464" customFormat="1" ht="20.1" customHeight="1" spans="1:1">
      <c r="A1" s="462" t="s">
        <v>287</v>
      </c>
    </row>
    <row r="2" s="461" customFormat="1" ht="20.1" customHeight="1" spans="1:1">
      <c r="A2" s="469"/>
    </row>
    <row r="3" s="465" customFormat="1" ht="20.1" customHeight="1" spans="1:6">
      <c r="A3" s="438"/>
      <c r="E3" s="468"/>
      <c r="F3" s="505"/>
    </row>
    <row r="4" s="460" customFormat="1" ht="19.95" customHeight="1" spans="1:7">
      <c r="A4" s="494"/>
      <c r="B4" s="495" t="s">
        <v>88</v>
      </c>
      <c r="C4" s="495" t="s">
        <v>90</v>
      </c>
      <c r="D4" s="495" t="s">
        <v>91</v>
      </c>
      <c r="E4" s="716" t="s">
        <v>288</v>
      </c>
      <c r="F4" s="470"/>
      <c r="G4" s="495" t="s">
        <v>91</v>
      </c>
    </row>
    <row r="5" s="460" customFormat="1" ht="19.95" customHeight="1" spans="2:7">
      <c r="B5" s="496" t="s">
        <v>138</v>
      </c>
      <c r="C5" s="496" t="s">
        <v>138</v>
      </c>
      <c r="D5" s="496" t="s">
        <v>138</v>
      </c>
      <c r="E5" s="717" t="s">
        <v>289</v>
      </c>
      <c r="F5" s="471"/>
      <c r="G5" s="506" t="s">
        <v>63</v>
      </c>
    </row>
    <row r="6" s="460" customFormat="1" ht="19.95" customHeight="1" spans="2:7">
      <c r="B6" s="496">
        <v>2024</v>
      </c>
      <c r="C6" s="496">
        <v>2024</v>
      </c>
      <c r="D6" s="496">
        <v>2024</v>
      </c>
      <c r="E6" s="445" t="s">
        <v>88</v>
      </c>
      <c r="F6" s="445" t="s">
        <v>90</v>
      </c>
      <c r="G6" s="506" t="s">
        <v>92</v>
      </c>
    </row>
    <row r="7" s="460" customFormat="1" ht="19.95" customHeight="1" spans="2:7">
      <c r="B7" s="496"/>
      <c r="C7" s="496"/>
      <c r="D7" s="496"/>
      <c r="E7" s="445" t="s">
        <v>138</v>
      </c>
      <c r="F7" s="445" t="s">
        <v>138</v>
      </c>
      <c r="G7" s="506" t="s">
        <v>139</v>
      </c>
    </row>
    <row r="8" s="460" customFormat="1" ht="19.95" customHeight="1" spans="2:7">
      <c r="B8" s="497"/>
      <c r="C8" s="497"/>
      <c r="D8" s="497"/>
      <c r="E8" s="471">
        <v>2024</v>
      </c>
      <c r="F8" s="471">
        <v>2023</v>
      </c>
      <c r="G8" s="507" t="s">
        <v>290</v>
      </c>
    </row>
    <row r="9" s="460" customFormat="1" ht="20.1" customHeight="1" spans="2:4">
      <c r="B9" s="498"/>
      <c r="C9" s="498"/>
      <c r="D9" s="498"/>
    </row>
    <row r="10" s="460" customFormat="1" ht="30" customHeight="1" spans="1:7">
      <c r="A10" s="499" t="s">
        <v>291</v>
      </c>
      <c r="B10" s="500">
        <v>8592</v>
      </c>
      <c r="C10" s="500">
        <v>14116</v>
      </c>
      <c r="D10" s="500">
        <v>36244</v>
      </c>
      <c r="E10" s="502">
        <f>C10/B10*100</f>
        <v>164.292364990689</v>
      </c>
      <c r="F10" s="502">
        <v>99.2616552985022</v>
      </c>
      <c r="G10" s="508">
        <v>106.898687509217</v>
      </c>
    </row>
    <row r="11" s="460" customFormat="1" ht="30" customHeight="1" spans="1:7">
      <c r="A11" s="499" t="s">
        <v>292</v>
      </c>
      <c r="B11" s="500">
        <v>67262</v>
      </c>
      <c r="C11" s="500">
        <v>113462</v>
      </c>
      <c r="D11" s="500">
        <v>332174.668820766</v>
      </c>
      <c r="E11" s="502">
        <f t="shared" ref="E11:E17" si="0">C11/B11*100</f>
        <v>168.686628408314</v>
      </c>
      <c r="F11" s="502">
        <v>77.8922402833172</v>
      </c>
      <c r="G11" s="508">
        <v>107.038829127856</v>
      </c>
    </row>
    <row r="12" s="492" customFormat="1" ht="30" customHeight="1" spans="1:7">
      <c r="A12" s="499" t="s">
        <v>293</v>
      </c>
      <c r="B12" s="500">
        <v>50888</v>
      </c>
      <c r="C12" s="500">
        <v>104423</v>
      </c>
      <c r="D12" s="500">
        <v>258750</v>
      </c>
      <c r="E12" s="502">
        <f t="shared" si="0"/>
        <v>205.201619242258</v>
      </c>
      <c r="F12" s="502">
        <v>112.71304441686</v>
      </c>
      <c r="G12" s="508">
        <v>121.886879554565</v>
      </c>
    </row>
    <row r="13" s="492" customFormat="1" ht="30" customHeight="1" spans="1:7">
      <c r="A13" s="501" t="s">
        <v>294</v>
      </c>
      <c r="B13" s="502">
        <f t="shared" ref="B13:D13" si="1">B11/B10</f>
        <v>7.82844506517691</v>
      </c>
      <c r="C13" s="502">
        <f t="shared" si="1"/>
        <v>8.03782941343157</v>
      </c>
      <c r="D13" s="502">
        <f t="shared" si="1"/>
        <v>9.16495609813393</v>
      </c>
      <c r="E13" s="502">
        <f t="shared" si="0"/>
        <v>102.674660759722</v>
      </c>
      <c r="F13" s="502">
        <v>78.4716314160565</v>
      </c>
      <c r="G13" s="508">
        <v>100.131097604568</v>
      </c>
    </row>
    <row r="14" s="492" customFormat="1" ht="30" customHeight="1" spans="1:7">
      <c r="A14" s="499" t="s">
        <v>295</v>
      </c>
      <c r="B14" s="500">
        <v>5340</v>
      </c>
      <c r="C14" s="500">
        <v>3020</v>
      </c>
      <c r="D14" s="500">
        <v>23604</v>
      </c>
      <c r="E14" s="502">
        <f t="shared" si="0"/>
        <v>56.5543071161049</v>
      </c>
      <c r="F14" s="502">
        <v>48.04327076042</v>
      </c>
      <c r="G14" s="508">
        <v>102.443470335489</v>
      </c>
    </row>
    <row r="15" s="492" customFormat="1" ht="30" customHeight="1" spans="1:7">
      <c r="A15" s="501" t="s">
        <v>296</v>
      </c>
      <c r="B15" s="500">
        <v>5146</v>
      </c>
      <c r="C15" s="500">
        <v>4139</v>
      </c>
      <c r="D15" s="500">
        <v>53365</v>
      </c>
      <c r="E15" s="502">
        <f t="shared" si="0"/>
        <v>80.4314030314808</v>
      </c>
      <c r="F15" s="502">
        <v>99.8070894622619</v>
      </c>
      <c r="G15" s="508">
        <v>124.515843016473</v>
      </c>
    </row>
    <row r="16" s="492" customFormat="1" ht="30" customHeight="1" spans="1:7">
      <c r="A16" s="501" t="s">
        <v>297</v>
      </c>
      <c r="B16" s="500">
        <v>2153</v>
      </c>
      <c r="C16" s="500">
        <v>4980</v>
      </c>
      <c r="D16" s="500">
        <v>15530</v>
      </c>
      <c r="E16" s="502">
        <f t="shared" si="0"/>
        <v>231.305155596842</v>
      </c>
      <c r="F16" s="502">
        <v>144.264194669757</v>
      </c>
      <c r="G16" s="508">
        <v>121.651261162463</v>
      </c>
    </row>
    <row r="17" ht="30" customHeight="1" spans="1:7">
      <c r="A17" s="499" t="s">
        <v>298</v>
      </c>
      <c r="B17" s="500">
        <v>1506</v>
      </c>
      <c r="C17" s="500">
        <v>1412</v>
      </c>
      <c r="D17" s="500">
        <v>5083</v>
      </c>
      <c r="E17" s="502">
        <f t="shared" si="0"/>
        <v>93.7583001328021</v>
      </c>
      <c r="F17" s="502">
        <v>100</v>
      </c>
      <c r="G17" s="508">
        <v>110.093134069742</v>
      </c>
    </row>
    <row r="18" ht="20.1" customHeight="1" spans="4:4">
      <c r="D18" s="503"/>
    </row>
    <row r="19" ht="20.1" customHeight="1" spans="4:4">
      <c r="D19" s="503"/>
    </row>
    <row r="20" ht="20.1" customHeight="1" spans="4:4">
      <c r="D20" s="503"/>
    </row>
    <row r="21" ht="20.1" customHeight="1" spans="4:4">
      <c r="D21" s="503"/>
    </row>
    <row r="22" ht="20.1" customHeight="1"/>
    <row r="23" ht="20.1" customHeight="1"/>
    <row r="24" ht="20.1" customHeight="1"/>
    <row r="25" ht="20.1" customHeight="1"/>
    <row r="26" ht="20.1" customHeight="1"/>
    <row r="27" ht="21.6" customHeight="1"/>
    <row r="28" ht="21.6" customHeight="1"/>
    <row r="29" ht="21.6" customHeight="1"/>
    <row r="35" spans="1:7">
      <c r="A35" s="504"/>
      <c r="B35" s="504"/>
      <c r="C35" s="504"/>
      <c r="D35" s="504"/>
      <c r="E35" s="504"/>
      <c r="F35" s="504"/>
      <c r="G35" s="504"/>
    </row>
    <row r="36" spans="1:7">
      <c r="A36" s="504"/>
      <c r="B36" s="504"/>
      <c r="C36" s="504"/>
      <c r="D36" s="504"/>
      <c r="E36" s="504"/>
      <c r="F36" s="504"/>
      <c r="G36" s="504"/>
    </row>
    <row r="37" spans="1:7">
      <c r="A37" s="504"/>
      <c r="B37" s="504"/>
      <c r="C37" s="504"/>
      <c r="D37" s="504"/>
      <c r="E37" s="504"/>
      <c r="F37" s="504"/>
      <c r="G37" s="504"/>
    </row>
    <row r="38" spans="1:7">
      <c r="A38" s="504"/>
      <c r="B38" s="504"/>
      <c r="C38" s="504"/>
      <c r="D38" s="504"/>
      <c r="E38" s="504"/>
      <c r="F38" s="504"/>
      <c r="G38" s="504"/>
    </row>
    <row r="39" spans="1:7">
      <c r="A39" s="504"/>
      <c r="B39" s="504"/>
      <c r="C39" s="504"/>
      <c r="D39" s="504"/>
      <c r="E39" s="504"/>
      <c r="F39" s="504"/>
      <c r="G39" s="504"/>
    </row>
    <row r="40" spans="1:7">
      <c r="A40" s="504"/>
      <c r="B40" s="504"/>
      <c r="C40" s="504"/>
      <c r="D40" s="504"/>
      <c r="E40" s="504"/>
      <c r="F40" s="504"/>
      <c r="G40" s="504"/>
    </row>
    <row r="41" spans="1:7">
      <c r="A41" s="504"/>
      <c r="B41" s="504"/>
      <c r="C41" s="504"/>
      <c r="D41" s="504"/>
      <c r="E41" s="504"/>
      <c r="F41" s="504"/>
      <c r="G41" s="504"/>
    </row>
    <row r="42" spans="1:7">
      <c r="A42" s="504"/>
      <c r="B42" s="504"/>
      <c r="C42" s="504"/>
      <c r="D42" s="504"/>
      <c r="E42" s="504"/>
      <c r="F42" s="504"/>
      <c r="G42" s="504"/>
    </row>
    <row r="43" spans="1:7">
      <c r="A43" s="504"/>
      <c r="B43" s="504"/>
      <c r="C43" s="504"/>
      <c r="D43" s="504"/>
      <c r="E43" s="504"/>
      <c r="F43" s="504"/>
      <c r="G43" s="504"/>
    </row>
    <row r="44" spans="1:7">
      <c r="A44" s="504"/>
      <c r="B44" s="504"/>
      <c r="C44" s="504"/>
      <c r="D44" s="504"/>
      <c r="E44" s="504"/>
      <c r="F44" s="504"/>
      <c r="G44" s="504"/>
    </row>
    <row r="45" spans="1:7">
      <c r="A45" s="87"/>
      <c r="B45" s="87"/>
      <c r="C45" s="87"/>
      <c r="D45" s="87"/>
      <c r="E45" s="87"/>
      <c r="F45" s="87"/>
      <c r="G45" s="87"/>
    </row>
    <row r="46" spans="1:7">
      <c r="A46" s="87"/>
      <c r="B46" s="87"/>
      <c r="C46" s="87"/>
      <c r="D46" s="87"/>
      <c r="E46" s="87"/>
      <c r="F46" s="87"/>
      <c r="G46" s="87"/>
    </row>
    <row r="47" spans="1:7">
      <c r="A47" s="87"/>
      <c r="B47" s="87"/>
      <c r="C47" s="87"/>
      <c r="D47" s="87"/>
      <c r="E47" s="87"/>
      <c r="F47" s="87"/>
      <c r="G47" s="87"/>
    </row>
    <row r="48" spans="1:7">
      <c r="A48" s="87"/>
      <c r="B48" s="87"/>
      <c r="C48" s="87"/>
      <c r="D48" s="87"/>
      <c r="E48" s="87"/>
      <c r="F48" s="87"/>
      <c r="G48" s="87"/>
    </row>
    <row r="49" spans="1:7">
      <c r="A49" s="504"/>
      <c r="B49" s="504"/>
      <c r="C49" s="504"/>
      <c r="D49" s="504"/>
      <c r="E49" s="504"/>
      <c r="F49" s="504"/>
      <c r="G49" s="504"/>
    </row>
    <row r="50" spans="1:7">
      <c r="A50" s="504"/>
      <c r="B50" s="504"/>
      <c r="C50" s="504"/>
      <c r="D50" s="504"/>
      <c r="E50" s="504"/>
      <c r="F50" s="504"/>
      <c r="G50" s="504"/>
    </row>
    <row r="51" spans="1:7">
      <c r="A51" s="504"/>
      <c r="B51" s="504"/>
      <c r="C51" s="504"/>
      <c r="D51" s="504"/>
      <c r="E51" s="504"/>
      <c r="F51" s="504"/>
      <c r="G51" s="504"/>
    </row>
  </sheetData>
  <mergeCells count="2">
    <mergeCell ref="E4:F4"/>
    <mergeCell ref="E5:F5"/>
  </mergeCells>
  <pageMargins left="0.78740157480315" right="0.23" top="0.748031496062992" bottom="0.511811023622047" header="0.433070866141732" footer="0.31496062992126"/>
  <pageSetup paperSize="9" orientation="portrait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I78"/>
  <sheetViews>
    <sheetView workbookViewId="0">
      <selection activeCell="I43" sqref="I43"/>
    </sheetView>
  </sheetViews>
  <sheetFormatPr defaultColWidth="10" defaultRowHeight="12.75"/>
  <cols>
    <col min="1" max="1" width="4.55238095238095" style="461" customWidth="1"/>
    <col min="2" max="2" width="39.2190476190476" style="461" customWidth="1"/>
    <col min="3" max="3" width="6.78095238095238" style="461" customWidth="1"/>
    <col min="4" max="4" width="8.21904761904762" style="461" customWidth="1"/>
    <col min="5" max="5" width="7.78095238095238" style="461" customWidth="1"/>
    <col min="6" max="6" width="1" style="461" customWidth="1"/>
    <col min="7" max="9" width="7.78095238095238" style="461" customWidth="1"/>
    <col min="10" max="16384" width="10" style="461"/>
  </cols>
  <sheetData>
    <row r="1" s="464" customFormat="1" ht="20.1" customHeight="1" spans="1:7">
      <c r="A1" s="462" t="s">
        <v>299</v>
      </c>
      <c r="B1" s="462"/>
      <c r="C1" s="463"/>
      <c r="D1" s="463"/>
      <c r="E1" s="463"/>
      <c r="F1" s="463"/>
      <c r="G1" s="463"/>
    </row>
    <row r="2" ht="20.1" customHeight="1" spans="1:7">
      <c r="A2" s="469"/>
      <c r="B2" s="469"/>
      <c r="C2" s="460"/>
      <c r="D2" s="460"/>
      <c r="E2" s="460"/>
      <c r="F2" s="460"/>
      <c r="G2" s="460"/>
    </row>
    <row r="3" s="465" customFormat="1" ht="20.1" customHeight="1" spans="1:7">
      <c r="A3" s="438"/>
      <c r="B3" s="438"/>
      <c r="C3" s="438"/>
      <c r="D3" s="438"/>
      <c r="E3" s="438"/>
      <c r="F3" s="438"/>
      <c r="G3" s="439"/>
    </row>
    <row r="4" s="465" customFormat="1" ht="15" customHeight="1" spans="1:9">
      <c r="A4" s="441"/>
      <c r="B4" s="441"/>
      <c r="C4" s="470" t="s">
        <v>60</v>
      </c>
      <c r="D4" s="470"/>
      <c r="E4" s="470"/>
      <c r="F4" s="470"/>
      <c r="G4" s="442" t="s">
        <v>300</v>
      </c>
      <c r="H4" s="442"/>
      <c r="I4" s="442"/>
    </row>
    <row r="5" s="465" customFormat="1" ht="15" customHeight="1" spans="1:9">
      <c r="A5" s="443"/>
      <c r="B5" s="443"/>
      <c r="C5" s="471"/>
      <c r="D5" s="471"/>
      <c r="E5" s="471"/>
      <c r="F5" s="445"/>
      <c r="G5" s="444" t="s">
        <v>301</v>
      </c>
      <c r="H5" s="444"/>
      <c r="I5" s="444"/>
    </row>
    <row r="6" s="465" customFormat="1" ht="15" customHeight="1" spans="1:9">
      <c r="A6" s="443"/>
      <c r="B6" s="443"/>
      <c r="C6" s="442" t="s">
        <v>302</v>
      </c>
      <c r="D6" s="442" t="s">
        <v>303</v>
      </c>
      <c r="E6" s="442" t="s">
        <v>304</v>
      </c>
      <c r="F6" s="445"/>
      <c r="G6" s="442" t="s">
        <v>302</v>
      </c>
      <c r="H6" s="442" t="s">
        <v>303</v>
      </c>
      <c r="I6" s="442" t="s">
        <v>304</v>
      </c>
    </row>
    <row r="7" s="465" customFormat="1" ht="15" customHeight="1" spans="1:9">
      <c r="A7" s="443"/>
      <c r="B7" s="443"/>
      <c r="C7" s="472" t="s">
        <v>305</v>
      </c>
      <c r="D7" s="472" t="s">
        <v>306</v>
      </c>
      <c r="E7" s="472" t="s">
        <v>307</v>
      </c>
      <c r="F7" s="445"/>
      <c r="G7" s="472" t="s">
        <v>308</v>
      </c>
      <c r="H7" s="472" t="s">
        <v>306</v>
      </c>
      <c r="I7" s="472" t="s">
        <v>307</v>
      </c>
    </row>
    <row r="8" s="465" customFormat="1" ht="15" customHeight="1" spans="1:9">
      <c r="A8" s="443"/>
      <c r="B8" s="443"/>
      <c r="C8" s="444" t="s">
        <v>309</v>
      </c>
      <c r="D8" s="444" t="s">
        <v>6</v>
      </c>
      <c r="E8" s="444" t="s">
        <v>310</v>
      </c>
      <c r="F8" s="471"/>
      <c r="G8" s="444" t="s">
        <v>311</v>
      </c>
      <c r="H8" s="444"/>
      <c r="I8" s="444"/>
    </row>
    <row r="9" s="465" customFormat="1" ht="20.1" customHeight="1" spans="1:7">
      <c r="A9" s="438"/>
      <c r="B9" s="438"/>
      <c r="C9" s="445"/>
      <c r="D9" s="445"/>
      <c r="E9" s="445"/>
      <c r="F9" s="445"/>
      <c r="G9" s="445"/>
    </row>
    <row r="10" s="466" customFormat="1" ht="20.1" customHeight="1" spans="1:9">
      <c r="A10" s="473" t="s">
        <v>10</v>
      </c>
      <c r="B10" s="473"/>
      <c r="C10" s="474">
        <f>SUM(C12,C13,C18)</f>
        <v>36244</v>
      </c>
      <c r="D10" s="474">
        <f t="shared" ref="D10:E10" si="0">SUM(D12,D13,D18)</f>
        <v>332175.138417895</v>
      </c>
      <c r="E10" s="474">
        <f t="shared" si="0"/>
        <v>258750</v>
      </c>
      <c r="F10" s="474"/>
      <c r="G10" s="486">
        <v>106.898687509217</v>
      </c>
      <c r="H10" s="486">
        <v>107.039062327819</v>
      </c>
      <c r="I10" s="486">
        <v>121.886879554565</v>
      </c>
    </row>
    <row r="11" s="466" customFormat="1" ht="18.45" customHeight="1" spans="1:9">
      <c r="A11" s="473" t="s">
        <v>312</v>
      </c>
      <c r="B11" s="473"/>
      <c r="C11" s="475"/>
      <c r="D11" s="475"/>
      <c r="E11" s="475"/>
      <c r="F11" s="474"/>
      <c r="G11" s="487"/>
      <c r="H11" s="488"/>
      <c r="I11" s="488"/>
    </row>
    <row r="12" s="467" customFormat="1" ht="18.45" customHeight="1" spans="1:9">
      <c r="A12" s="476"/>
      <c r="B12" s="449" t="s">
        <v>313</v>
      </c>
      <c r="C12" s="477">
        <v>363</v>
      </c>
      <c r="D12" s="477">
        <v>9546.145046851</v>
      </c>
      <c r="E12" s="477">
        <v>2452</v>
      </c>
      <c r="F12" s="477"/>
      <c r="G12" s="486">
        <v>110</v>
      </c>
      <c r="H12" s="486">
        <v>208.798152535188</v>
      </c>
      <c r="I12" s="486">
        <v>117.998075072185</v>
      </c>
    </row>
    <row r="13" s="467" customFormat="1" ht="18.45" customHeight="1" spans="1:9">
      <c r="A13" s="476"/>
      <c r="B13" s="449" t="s">
        <v>314</v>
      </c>
      <c r="C13" s="477">
        <f>SUM(C14:C17)</f>
        <v>8702</v>
      </c>
      <c r="D13" s="477">
        <f t="shared" ref="D13:E13" si="1">SUM(D14:D17)</f>
        <v>97758.587513475</v>
      </c>
      <c r="E13" s="477">
        <f t="shared" si="1"/>
        <v>136744</v>
      </c>
      <c r="F13" s="477"/>
      <c r="G13" s="486">
        <v>106.799214531173</v>
      </c>
      <c r="H13" s="486">
        <v>95.0622332740182</v>
      </c>
      <c r="I13" s="486">
        <v>135.758394059131</v>
      </c>
    </row>
    <row r="14" s="465" customFormat="1" ht="18.45" customHeight="1" spans="1:9">
      <c r="A14" s="478"/>
      <c r="B14" s="479" t="s">
        <v>17</v>
      </c>
      <c r="C14" s="132">
        <v>166</v>
      </c>
      <c r="D14" s="480">
        <v>5347.10477</v>
      </c>
      <c r="E14" s="480">
        <v>881</v>
      </c>
      <c r="F14" s="482"/>
      <c r="G14" s="489">
        <v>117.730496453901</v>
      </c>
      <c r="H14" s="489">
        <v>117.977836619674</v>
      </c>
      <c r="I14" s="489">
        <v>110.539523212045</v>
      </c>
    </row>
    <row r="15" s="465" customFormat="1" ht="18.45" customHeight="1" spans="1:9">
      <c r="A15" s="478"/>
      <c r="B15" s="479" t="s">
        <v>18</v>
      </c>
      <c r="C15" s="132">
        <v>4283</v>
      </c>
      <c r="D15" s="480">
        <v>48507.968522356</v>
      </c>
      <c r="E15" s="480">
        <v>116364</v>
      </c>
      <c r="F15" s="482"/>
      <c r="G15" s="489">
        <v>108.816056910569</v>
      </c>
      <c r="H15" s="489">
        <v>99.8352403067844</v>
      </c>
      <c r="I15" s="489">
        <v>146.432436513729</v>
      </c>
    </row>
    <row r="16" s="465" customFormat="1" ht="18.45" customHeight="1" spans="1:9">
      <c r="A16" s="478"/>
      <c r="B16" s="479" t="s">
        <v>315</v>
      </c>
      <c r="C16" s="132">
        <v>256</v>
      </c>
      <c r="D16" s="480">
        <v>3943.346225</v>
      </c>
      <c r="E16" s="480">
        <v>1302</v>
      </c>
      <c r="F16" s="482"/>
      <c r="G16" s="489">
        <v>105.349794238683</v>
      </c>
      <c r="H16" s="489">
        <v>99.564183869494</v>
      </c>
      <c r="I16" s="489">
        <v>94.4847605224964</v>
      </c>
    </row>
    <row r="17" s="465" customFormat="1" ht="18.45" customHeight="1" spans="1:9">
      <c r="A17" s="478"/>
      <c r="B17" s="479" t="s">
        <v>21</v>
      </c>
      <c r="C17" s="132">
        <v>3997</v>
      </c>
      <c r="D17" s="480">
        <f>53946.167996119-13986</f>
        <v>39960.167996119</v>
      </c>
      <c r="E17" s="480">
        <v>18197</v>
      </c>
      <c r="F17" s="482"/>
      <c r="G17" s="489">
        <v>104.414838035528</v>
      </c>
      <c r="H17" s="489">
        <v>87.3341602110925</v>
      </c>
      <c r="I17" s="489">
        <v>95.3471312549122</v>
      </c>
    </row>
    <row r="18" s="468" customFormat="1" ht="18.45" customHeight="1" spans="1:9">
      <c r="A18" s="481"/>
      <c r="B18" s="449" t="s">
        <v>22</v>
      </c>
      <c r="C18" s="477">
        <f>SUM(C19:C30)</f>
        <v>27179</v>
      </c>
      <c r="D18" s="477">
        <f t="shared" ref="D18:E18" si="2">SUM(D19:D30)</f>
        <v>224870.405857569</v>
      </c>
      <c r="E18" s="477">
        <f t="shared" si="2"/>
        <v>119554</v>
      </c>
      <c r="F18" s="477"/>
      <c r="G18" s="486">
        <v>106.890313446337</v>
      </c>
      <c r="H18" s="486">
        <v>110.815957886066</v>
      </c>
      <c r="I18" s="486">
        <v>109.198688380845</v>
      </c>
    </row>
    <row r="19" s="465" customFormat="1" ht="18.45" customHeight="1" spans="1:9">
      <c r="A19" s="478"/>
      <c r="B19" s="479" t="s">
        <v>316</v>
      </c>
      <c r="C19" s="132">
        <v>14652</v>
      </c>
      <c r="D19" s="480">
        <v>81861</v>
      </c>
      <c r="E19" s="480">
        <v>55488</v>
      </c>
      <c r="F19" s="482"/>
      <c r="G19" s="489">
        <v>113.029391344596</v>
      </c>
      <c r="H19" s="489">
        <v>103.025802934838</v>
      </c>
      <c r="I19" s="489">
        <v>109.372597717462</v>
      </c>
    </row>
    <row r="20" s="465" customFormat="1" ht="18.45" customHeight="1" spans="1:9">
      <c r="A20" s="478"/>
      <c r="B20" s="479" t="s">
        <v>317</v>
      </c>
      <c r="C20" s="132">
        <v>1879</v>
      </c>
      <c r="D20" s="480">
        <v>10993.118884134</v>
      </c>
      <c r="E20" s="480">
        <v>9971</v>
      </c>
      <c r="F20" s="482"/>
      <c r="G20" s="489">
        <v>124.354731965586</v>
      </c>
      <c r="H20" s="489">
        <v>122.951830807573</v>
      </c>
      <c r="I20" s="489">
        <v>157.320921426317</v>
      </c>
    </row>
    <row r="21" s="465" customFormat="1" ht="18.45" customHeight="1" spans="1:9">
      <c r="A21" s="478"/>
      <c r="B21" s="479" t="s">
        <v>25</v>
      </c>
      <c r="C21" s="132">
        <v>1357</v>
      </c>
      <c r="D21" s="480">
        <v>8069.874794178</v>
      </c>
      <c r="E21" s="480">
        <v>5957</v>
      </c>
      <c r="F21" s="482"/>
      <c r="G21" s="489">
        <v>88.2888744307092</v>
      </c>
      <c r="H21" s="489">
        <v>90.7715172082657</v>
      </c>
      <c r="I21" s="489">
        <v>90.6835134723702</v>
      </c>
    </row>
    <row r="22" s="465" customFormat="1" ht="18.45" customHeight="1" spans="1:9">
      <c r="A22" s="478"/>
      <c r="B22" s="479" t="s">
        <v>26</v>
      </c>
      <c r="C22" s="132">
        <v>1090</v>
      </c>
      <c r="D22" s="480">
        <v>4225.382120656</v>
      </c>
      <c r="E22" s="480">
        <v>5163</v>
      </c>
      <c r="F22" s="482"/>
      <c r="G22" s="489">
        <v>102.347417840376</v>
      </c>
      <c r="H22" s="489">
        <v>95.6827150970238</v>
      </c>
      <c r="I22" s="489">
        <v>81.8873909595559</v>
      </c>
    </row>
    <row r="23" s="465" customFormat="1" ht="18.45" customHeight="1" spans="1:9">
      <c r="A23" s="478"/>
      <c r="B23" s="479" t="s">
        <v>318</v>
      </c>
      <c r="C23" s="132">
        <v>284</v>
      </c>
      <c r="D23" s="480">
        <v>6006.530069999</v>
      </c>
      <c r="E23" s="480">
        <v>990</v>
      </c>
      <c r="F23" s="482"/>
      <c r="G23" s="489">
        <v>94.3521594684385</v>
      </c>
      <c r="H23" s="489">
        <v>108.275893200414</v>
      </c>
      <c r="I23" s="489">
        <v>82.1576763485477</v>
      </c>
    </row>
    <row r="24" s="465" customFormat="1" ht="18.45" customHeight="1" spans="1:9">
      <c r="A24" s="478"/>
      <c r="B24" s="479" t="s">
        <v>319</v>
      </c>
      <c r="C24" s="132">
        <v>921</v>
      </c>
      <c r="D24" s="480">
        <v>77420.345458223</v>
      </c>
      <c r="E24" s="480">
        <v>5973</v>
      </c>
      <c r="F24" s="482"/>
      <c r="G24" s="489">
        <v>97.9787234042553</v>
      </c>
      <c r="H24" s="489">
        <v>146.168965469668</v>
      </c>
      <c r="I24" s="489">
        <v>115.420289855072</v>
      </c>
    </row>
    <row r="25" s="465" customFormat="1" ht="30" customHeight="1" spans="1:9">
      <c r="A25" s="478"/>
      <c r="B25" s="479" t="s">
        <v>320</v>
      </c>
      <c r="C25" s="132">
        <v>2881</v>
      </c>
      <c r="D25" s="480">
        <f>18072.311277257-1798</f>
        <v>16274.311277257</v>
      </c>
      <c r="E25" s="480">
        <v>17562</v>
      </c>
      <c r="F25" s="482"/>
      <c r="G25" s="489">
        <v>95.4289499834382</v>
      </c>
      <c r="H25" s="489">
        <v>74.3666504399007</v>
      </c>
      <c r="I25" s="489">
        <v>127.788692425235</v>
      </c>
    </row>
    <row r="26" s="465" customFormat="1" ht="18.45" customHeight="1" spans="1:9">
      <c r="A26" s="478"/>
      <c r="B26" s="479" t="s">
        <v>32</v>
      </c>
      <c r="C26" s="132">
        <v>1123</v>
      </c>
      <c r="D26" s="480">
        <v>3235.097849</v>
      </c>
      <c r="E26" s="480">
        <v>5380</v>
      </c>
      <c r="F26" s="482"/>
      <c r="G26" s="489">
        <v>106.850618458611</v>
      </c>
      <c r="H26" s="489">
        <v>89.4198986647418</v>
      </c>
      <c r="I26" s="489">
        <v>107.342378292099</v>
      </c>
    </row>
    <row r="27" s="465" customFormat="1" ht="18.45" customHeight="1" spans="1:9">
      <c r="A27" s="478"/>
      <c r="B27" s="479" t="s">
        <v>33</v>
      </c>
      <c r="C27" s="132">
        <v>315</v>
      </c>
      <c r="D27" s="480">
        <v>2551.777511257</v>
      </c>
      <c r="E27" s="480">
        <v>1775</v>
      </c>
      <c r="F27" s="482"/>
      <c r="G27" s="489">
        <v>94.311377245509</v>
      </c>
      <c r="H27" s="489">
        <v>122.73076242833</v>
      </c>
      <c r="I27" s="489">
        <v>84.2830009496676</v>
      </c>
    </row>
    <row r="28" s="465" customFormat="1" ht="18.45" customHeight="1" spans="1:9">
      <c r="A28" s="478"/>
      <c r="B28" s="479" t="s">
        <v>34</v>
      </c>
      <c r="C28" s="132">
        <v>273</v>
      </c>
      <c r="D28" s="480">
        <v>2290.039999999</v>
      </c>
      <c r="E28" s="480">
        <v>1417</v>
      </c>
      <c r="F28" s="482"/>
      <c r="G28" s="489">
        <v>116.666666666667</v>
      </c>
      <c r="H28" s="489">
        <v>163.910888431529</v>
      </c>
      <c r="I28" s="489">
        <v>133.679245283019</v>
      </c>
    </row>
    <row r="29" ht="30" customHeight="1" spans="1:9">
      <c r="A29" s="478"/>
      <c r="B29" s="479" t="s">
        <v>321</v>
      </c>
      <c r="C29" s="132">
        <v>2060</v>
      </c>
      <c r="D29" s="480">
        <v>10902.281892866</v>
      </c>
      <c r="E29" s="480">
        <v>8611</v>
      </c>
      <c r="F29" s="482"/>
      <c r="G29" s="489">
        <v>96.6682308775223</v>
      </c>
      <c r="H29" s="489">
        <v>83.7806750634911</v>
      </c>
      <c r="I29" s="489">
        <v>86.3517849979944</v>
      </c>
    </row>
    <row r="30" ht="18.45" customHeight="1" spans="1:9">
      <c r="A30" s="478"/>
      <c r="B30" s="479" t="s">
        <v>35</v>
      </c>
      <c r="C30" s="132">
        <v>344</v>
      </c>
      <c r="D30" s="480">
        <v>1040.646</v>
      </c>
      <c r="E30" s="480">
        <v>1267</v>
      </c>
      <c r="F30" s="482"/>
      <c r="G30" s="489">
        <v>100.879765395894</v>
      </c>
      <c r="H30" s="489">
        <v>145.83779450757</v>
      </c>
      <c r="I30" s="489">
        <v>100.158102766798</v>
      </c>
    </row>
    <row r="31" ht="18" customHeight="1" spans="3:9">
      <c r="C31" s="460"/>
      <c r="D31" s="482"/>
      <c r="E31" s="482"/>
      <c r="F31" s="482"/>
      <c r="G31" s="490"/>
      <c r="H31" s="491"/>
      <c r="I31" s="491"/>
    </row>
    <row r="32" ht="18" customHeight="1" spans="1:9">
      <c r="A32" s="446"/>
      <c r="B32" s="446"/>
      <c r="C32" s="446"/>
      <c r="D32" s="446"/>
      <c r="E32" s="446"/>
      <c r="F32" s="492"/>
      <c r="G32" s="490"/>
      <c r="H32" s="491"/>
      <c r="I32" s="491"/>
    </row>
    <row r="33" ht="18.45" customHeight="1" spans="2:9">
      <c r="B33" s="483"/>
      <c r="C33" s="484"/>
      <c r="D33" s="485"/>
      <c r="E33" s="484"/>
      <c r="G33" s="490"/>
      <c r="H33" s="490"/>
      <c r="I33" s="490"/>
    </row>
    <row r="34" ht="18.45" customHeight="1" spans="2:9">
      <c r="B34" s="483"/>
      <c r="C34" s="484"/>
      <c r="D34" s="485"/>
      <c r="E34" s="484"/>
      <c r="G34" s="490"/>
      <c r="H34" s="490"/>
      <c r="I34" s="490"/>
    </row>
    <row r="35" ht="18.45" customHeight="1" spans="2:9">
      <c r="B35" s="483"/>
      <c r="C35" s="484"/>
      <c r="D35" s="485"/>
      <c r="E35" s="484"/>
      <c r="G35" s="490"/>
      <c r="H35" s="490"/>
      <c r="I35" s="490"/>
    </row>
    <row r="36" ht="18.45" customHeight="1" spans="2:9">
      <c r="B36" s="483"/>
      <c r="C36" s="484"/>
      <c r="D36" s="485"/>
      <c r="E36" s="484"/>
      <c r="G36" s="490"/>
      <c r="H36" s="490"/>
      <c r="I36" s="490"/>
    </row>
    <row r="37" ht="18.45" customHeight="1" spans="2:9">
      <c r="B37" s="483"/>
      <c r="C37" s="484"/>
      <c r="D37" s="485"/>
      <c r="E37" s="484"/>
      <c r="G37" s="490"/>
      <c r="H37" s="490"/>
      <c r="I37" s="490"/>
    </row>
    <row r="38" ht="18.45" customHeight="1" spans="2:9">
      <c r="B38" s="483"/>
      <c r="C38" s="484"/>
      <c r="D38" s="485"/>
      <c r="E38" s="484"/>
      <c r="G38" s="490"/>
      <c r="H38" s="490"/>
      <c r="I38" s="490"/>
    </row>
    <row r="39" ht="20.1" customHeight="1" spans="1:7">
      <c r="A39" s="460"/>
      <c r="B39" s="460"/>
      <c r="C39" s="460"/>
      <c r="D39" s="460"/>
      <c r="E39" s="460"/>
      <c r="F39" s="460"/>
      <c r="G39" s="460"/>
    </row>
    <row r="40" ht="16.2" customHeight="1" spans="1:7">
      <c r="A40" s="460"/>
      <c r="B40" s="460"/>
      <c r="C40" s="460"/>
      <c r="D40" s="460"/>
      <c r="E40" s="460"/>
      <c r="F40" s="460"/>
      <c r="G40" s="460"/>
    </row>
    <row r="41" ht="16.2" customHeight="1" spans="1:7">
      <c r="A41" s="460"/>
      <c r="B41" s="460"/>
      <c r="C41" s="460"/>
      <c r="D41" s="460"/>
      <c r="E41" s="460"/>
      <c r="F41" s="460"/>
      <c r="G41" s="460"/>
    </row>
    <row r="42" ht="20.1" customHeight="1" spans="1:7">
      <c r="A42" s="460"/>
      <c r="B42" s="460"/>
      <c r="C42" s="460"/>
      <c r="D42" s="460"/>
      <c r="E42" s="460"/>
      <c r="F42" s="460"/>
      <c r="G42" s="460"/>
    </row>
    <row r="43" ht="20.1" customHeight="1" spans="1:7">
      <c r="A43" s="460"/>
      <c r="B43" s="460"/>
      <c r="C43" s="460"/>
      <c r="D43" s="460"/>
      <c r="E43" s="460"/>
      <c r="F43" s="460"/>
      <c r="G43" s="460"/>
    </row>
    <row r="44" ht="20.1" customHeight="1" spans="1:7">
      <c r="A44" s="460"/>
      <c r="B44" s="460"/>
      <c r="C44" s="460"/>
      <c r="D44" s="460"/>
      <c r="E44" s="460"/>
      <c r="F44" s="460"/>
      <c r="G44" s="460"/>
    </row>
    <row r="45" ht="20.1" customHeight="1" spans="1:7">
      <c r="A45" s="460"/>
      <c r="B45" s="460"/>
      <c r="C45" s="460"/>
      <c r="D45" s="460"/>
      <c r="E45" s="460"/>
      <c r="F45" s="460"/>
      <c r="G45" s="460"/>
    </row>
    <row r="46" ht="20.1" customHeight="1" spans="1:7">
      <c r="A46" s="460"/>
      <c r="B46" s="460"/>
      <c r="C46" s="460"/>
      <c r="D46" s="460"/>
      <c r="E46" s="460"/>
      <c r="F46" s="460"/>
      <c r="G46" s="460"/>
    </row>
    <row r="47" ht="20.1" customHeight="1" spans="1:7">
      <c r="A47" s="460"/>
      <c r="B47" s="460"/>
      <c r="C47" s="460"/>
      <c r="D47" s="460"/>
      <c r="E47" s="460"/>
      <c r="F47" s="460"/>
      <c r="G47" s="460"/>
    </row>
    <row r="48" ht="20.1" customHeight="1" spans="1:9">
      <c r="A48" s="437"/>
      <c r="B48" s="437"/>
      <c r="C48" s="437"/>
      <c r="D48" s="434"/>
      <c r="E48" s="434"/>
      <c r="F48" s="434"/>
      <c r="G48" s="434"/>
      <c r="H48" s="434"/>
      <c r="I48" s="434"/>
    </row>
    <row r="49" ht="20.1" customHeight="1" spans="1:9">
      <c r="A49" s="437"/>
      <c r="B49" s="437"/>
      <c r="C49" s="437"/>
      <c r="D49" s="434"/>
      <c r="E49" s="434"/>
      <c r="F49" s="434"/>
      <c r="G49" s="434"/>
      <c r="H49" s="434"/>
      <c r="I49" s="434"/>
    </row>
    <row r="50" ht="20.1" customHeight="1" spans="1:9">
      <c r="A50" s="437"/>
      <c r="B50" s="437"/>
      <c r="C50" s="437"/>
      <c r="D50" s="434"/>
      <c r="E50" s="434"/>
      <c r="F50" s="434"/>
      <c r="G50" s="434"/>
      <c r="H50" s="434"/>
      <c r="I50" s="434"/>
    </row>
    <row r="51" ht="20.1" customHeight="1" spans="1:9">
      <c r="A51" s="437"/>
      <c r="B51" s="437"/>
      <c r="C51" s="437"/>
      <c r="D51" s="434"/>
      <c r="E51" s="434"/>
      <c r="F51" s="434"/>
      <c r="G51" s="434"/>
      <c r="H51" s="434"/>
      <c r="I51" s="434"/>
    </row>
    <row r="52" ht="20.1" customHeight="1" spans="1:9">
      <c r="A52" s="437"/>
      <c r="B52" s="437"/>
      <c r="C52" s="437"/>
      <c r="D52" s="434"/>
      <c r="E52" s="434"/>
      <c r="F52" s="434"/>
      <c r="G52" s="434"/>
      <c r="H52" s="434"/>
      <c r="I52" s="434"/>
    </row>
    <row r="53" ht="20.1" customHeight="1" spans="1:9">
      <c r="A53" s="437"/>
      <c r="B53" s="437"/>
      <c r="C53" s="437"/>
      <c r="D53" s="434"/>
      <c r="E53" s="434"/>
      <c r="F53" s="434"/>
      <c r="G53" s="434"/>
      <c r="H53" s="434"/>
      <c r="I53" s="434"/>
    </row>
    <row r="54" ht="20.1" customHeight="1" spans="1:9">
      <c r="A54" s="437"/>
      <c r="B54" s="437"/>
      <c r="C54" s="437"/>
      <c r="D54" s="434"/>
      <c r="E54" s="434"/>
      <c r="F54" s="434"/>
      <c r="G54" s="434"/>
      <c r="H54" s="434"/>
      <c r="I54" s="434"/>
    </row>
    <row r="55" ht="20.1" customHeight="1" spans="1:9">
      <c r="A55" s="437"/>
      <c r="B55" s="437"/>
      <c r="C55" s="437"/>
      <c r="D55" s="434"/>
      <c r="E55" s="434"/>
      <c r="F55" s="434"/>
      <c r="G55" s="434"/>
      <c r="H55" s="434"/>
      <c r="I55" s="434"/>
    </row>
    <row r="56" ht="20.1" customHeight="1" spans="1:9">
      <c r="A56" s="437"/>
      <c r="B56" s="437"/>
      <c r="C56" s="437"/>
      <c r="D56" s="434"/>
      <c r="E56" s="434"/>
      <c r="F56" s="434"/>
      <c r="G56" s="434"/>
      <c r="H56" s="434"/>
      <c r="I56" s="434"/>
    </row>
    <row r="57" ht="20.1" customHeight="1" spans="1:9">
      <c r="A57" s="437"/>
      <c r="B57" s="437"/>
      <c r="C57" s="437"/>
      <c r="D57" s="434"/>
      <c r="E57" s="434"/>
      <c r="F57" s="434"/>
      <c r="G57" s="434"/>
      <c r="H57" s="434"/>
      <c r="I57" s="434"/>
    </row>
    <row r="58" ht="20.1" customHeight="1" spans="1:9">
      <c r="A58" s="437"/>
      <c r="B58" s="437"/>
      <c r="C58" s="437"/>
      <c r="D58" s="434"/>
      <c r="E58" s="434"/>
      <c r="F58" s="434"/>
      <c r="G58" s="434"/>
      <c r="H58" s="434"/>
      <c r="I58" s="434"/>
    </row>
    <row r="59" ht="20.1" customHeight="1" spans="1:9">
      <c r="A59" s="437"/>
      <c r="B59" s="437"/>
      <c r="C59" s="437"/>
      <c r="D59" s="434"/>
      <c r="E59" s="434"/>
      <c r="F59" s="434"/>
      <c r="G59" s="434"/>
      <c r="H59" s="434"/>
      <c r="I59" s="434"/>
    </row>
    <row r="60" ht="20.1" customHeight="1" spans="1:9">
      <c r="A60" s="437"/>
      <c r="B60" s="437"/>
      <c r="C60" s="437"/>
      <c r="D60" s="434"/>
      <c r="E60" s="434"/>
      <c r="F60" s="434"/>
      <c r="G60" s="434"/>
      <c r="H60" s="434"/>
      <c r="I60" s="434"/>
    </row>
    <row r="61" ht="20.1" customHeight="1" spans="1:9">
      <c r="A61" s="437"/>
      <c r="B61" s="437"/>
      <c r="C61" s="437"/>
      <c r="D61" s="434"/>
      <c r="E61" s="434"/>
      <c r="F61" s="434"/>
      <c r="G61" s="434"/>
      <c r="H61" s="434"/>
      <c r="I61" s="434"/>
    </row>
    <row r="62" ht="20.1" customHeight="1" spans="1:9">
      <c r="A62" s="437"/>
      <c r="B62" s="437"/>
      <c r="C62" s="437"/>
      <c r="D62" s="434"/>
      <c r="E62" s="434"/>
      <c r="F62" s="434"/>
      <c r="G62" s="434"/>
      <c r="H62" s="434"/>
      <c r="I62" s="434"/>
    </row>
    <row r="63" ht="20.1" customHeight="1" spans="1:9">
      <c r="A63" s="434"/>
      <c r="B63" s="434"/>
      <c r="C63" s="434"/>
      <c r="D63" s="434"/>
      <c r="E63" s="434"/>
      <c r="F63" s="434"/>
      <c r="G63" s="434"/>
      <c r="H63" s="434"/>
      <c r="I63" s="434"/>
    </row>
    <row r="64" ht="20.1" customHeight="1" spans="1:9">
      <c r="A64" s="434"/>
      <c r="B64" s="434"/>
      <c r="C64" s="434"/>
      <c r="D64" s="434"/>
      <c r="E64" s="434"/>
      <c r="F64" s="434"/>
      <c r="G64" s="434"/>
      <c r="H64" s="434"/>
      <c r="I64" s="434"/>
    </row>
    <row r="65" ht="20.1" customHeight="1" spans="1:9">
      <c r="A65" s="434"/>
      <c r="B65" s="434"/>
      <c r="C65" s="434"/>
      <c r="D65" s="434"/>
      <c r="E65" s="434"/>
      <c r="F65" s="434"/>
      <c r="G65" s="434"/>
      <c r="H65" s="434"/>
      <c r="I65" s="434"/>
    </row>
    <row r="66" ht="20.1" customHeight="1" spans="1:9">
      <c r="A66" s="434"/>
      <c r="B66" s="434"/>
      <c r="C66" s="434"/>
      <c r="D66" s="434"/>
      <c r="E66" s="434"/>
      <c r="F66" s="434"/>
      <c r="G66" s="434"/>
      <c r="H66" s="434"/>
      <c r="I66" s="434"/>
    </row>
    <row r="67" ht="20.1" customHeight="1" spans="1:9">
      <c r="A67" s="434"/>
      <c r="B67" s="434"/>
      <c r="C67" s="434"/>
      <c r="D67" s="434"/>
      <c r="E67" s="434"/>
      <c r="F67" s="434"/>
      <c r="G67" s="434"/>
      <c r="H67" s="434"/>
      <c r="I67" s="434"/>
    </row>
    <row r="68" ht="20.1" customHeight="1" spans="1:9">
      <c r="A68" s="434"/>
      <c r="B68" s="434"/>
      <c r="C68" s="434"/>
      <c r="D68" s="434"/>
      <c r="E68" s="434"/>
      <c r="F68" s="434"/>
      <c r="G68" s="434"/>
      <c r="H68" s="434"/>
      <c r="I68" s="434"/>
    </row>
    <row r="69" ht="20.1" customHeight="1" spans="1:9">
      <c r="A69" s="434"/>
      <c r="B69" s="434"/>
      <c r="C69" s="434"/>
      <c r="D69" s="434"/>
      <c r="E69" s="434"/>
      <c r="F69" s="434"/>
      <c r="G69" s="434"/>
      <c r="H69" s="434"/>
      <c r="I69" s="434"/>
    </row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</sheetData>
  <mergeCells count="3">
    <mergeCell ref="G4:I4"/>
    <mergeCell ref="G5:I5"/>
    <mergeCell ref="C4:E5"/>
  </mergeCells>
  <pageMargins left="0.78740157480315" right="0.47244094488189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D73"/>
  <sheetViews>
    <sheetView workbookViewId="0">
      <selection activeCell="I43" sqref="I43"/>
    </sheetView>
  </sheetViews>
  <sheetFormatPr defaultColWidth="10" defaultRowHeight="12.75" outlineLevelCol="3"/>
  <cols>
    <col min="1" max="1" width="47.2190476190476" style="434" customWidth="1"/>
    <col min="2" max="3" width="10.2190476190476" style="434" customWidth="1"/>
    <col min="4" max="4" width="20.7809523809524" style="434" customWidth="1"/>
    <col min="5" max="5" width="10" style="434"/>
    <col min="6" max="6" width="11.2190476190476" style="434" customWidth="1"/>
    <col min="7" max="16384" width="10" style="434"/>
  </cols>
  <sheetData>
    <row r="1" s="430" customFormat="1" ht="20.1" customHeight="1" spans="1:4">
      <c r="A1" s="462" t="s">
        <v>322</v>
      </c>
      <c r="B1" s="463"/>
      <c r="C1" s="463"/>
      <c r="D1" s="464"/>
    </row>
    <row r="2" ht="20.1" customHeight="1" spans="1:4">
      <c r="A2" s="460"/>
      <c r="B2" s="460"/>
      <c r="C2" s="460"/>
      <c r="D2" s="461"/>
    </row>
    <row r="3" s="431" customFormat="1" ht="20.1" customHeight="1" spans="1:4">
      <c r="A3" s="438"/>
      <c r="B3" s="438"/>
      <c r="C3" s="439"/>
      <c r="D3" s="440" t="s">
        <v>323</v>
      </c>
    </row>
    <row r="4" s="431" customFormat="1" ht="20.1" customHeight="1" spans="1:4">
      <c r="A4" s="441"/>
      <c r="B4" s="442" t="s">
        <v>91</v>
      </c>
      <c r="C4" s="442" t="s">
        <v>91</v>
      </c>
      <c r="D4" s="442" t="s">
        <v>324</v>
      </c>
    </row>
    <row r="5" s="431" customFormat="1" ht="20.1" customHeight="1" spans="1:4">
      <c r="A5" s="443"/>
      <c r="B5" s="444" t="s">
        <v>62</v>
      </c>
      <c r="C5" s="444" t="s">
        <v>63</v>
      </c>
      <c r="D5" s="444" t="s">
        <v>301</v>
      </c>
    </row>
    <row r="6" s="431" customFormat="1" ht="20.1" customHeight="1" spans="1:4">
      <c r="A6" s="438"/>
      <c r="B6" s="445"/>
      <c r="C6" s="445"/>
      <c r="D6" s="445"/>
    </row>
    <row r="7" s="432" customFormat="1" ht="20.1" customHeight="1" spans="1:4">
      <c r="A7" s="446" t="s">
        <v>10</v>
      </c>
      <c r="B7" s="447">
        <v>23041</v>
      </c>
      <c r="C7" s="447">
        <f>SUM(C8:C9,C14)</f>
        <v>23604</v>
      </c>
      <c r="D7" s="448">
        <f>C7/B7*100</f>
        <v>102.443470335489</v>
      </c>
    </row>
    <row r="8" s="433" customFormat="1" ht="20.1" customHeight="1" spans="1:4">
      <c r="A8" s="449" t="s">
        <v>313</v>
      </c>
      <c r="B8" s="450">
        <v>316</v>
      </c>
      <c r="C8" s="450">
        <v>341</v>
      </c>
      <c r="D8" s="451">
        <f t="shared" ref="D8:D26" si="0">C8/B8*100</f>
        <v>107.911392405063</v>
      </c>
    </row>
    <row r="9" s="433" customFormat="1" ht="20.1" customHeight="1" spans="1:4">
      <c r="A9" s="449" t="s">
        <v>314</v>
      </c>
      <c r="B9" s="450">
        <v>6060</v>
      </c>
      <c r="C9" s="450">
        <f>SUM(C10:C13)</f>
        <v>6559</v>
      </c>
      <c r="D9" s="451">
        <f t="shared" si="0"/>
        <v>108.234323432343</v>
      </c>
    </row>
    <row r="10" s="431" customFormat="1" ht="20.1" customHeight="1" spans="1:4">
      <c r="A10" s="452" t="s">
        <v>17</v>
      </c>
      <c r="B10" s="453">
        <v>169</v>
      </c>
      <c r="C10" s="453">
        <v>143</v>
      </c>
      <c r="D10" s="454">
        <f t="shared" si="0"/>
        <v>84.6153846153846</v>
      </c>
    </row>
    <row r="11" s="431" customFormat="1" ht="20.1" customHeight="1" spans="1:4">
      <c r="A11" s="452" t="s">
        <v>18</v>
      </c>
      <c r="B11" s="453">
        <v>2557</v>
      </c>
      <c r="C11" s="453">
        <v>2718</v>
      </c>
      <c r="D11" s="454">
        <f t="shared" si="0"/>
        <v>106.296441141963</v>
      </c>
    </row>
    <row r="12" s="431" customFormat="1" ht="20.1" customHeight="1" spans="1:4">
      <c r="A12" s="452" t="s">
        <v>315</v>
      </c>
      <c r="B12" s="453">
        <v>382</v>
      </c>
      <c r="C12" s="453">
        <v>780</v>
      </c>
      <c r="D12" s="454">
        <f t="shared" si="0"/>
        <v>204.188481675393</v>
      </c>
    </row>
    <row r="13" s="431" customFormat="1" ht="20.1" customHeight="1" spans="1:4">
      <c r="A13" s="452" t="s">
        <v>21</v>
      </c>
      <c r="B13" s="453">
        <v>2952</v>
      </c>
      <c r="C13" s="453">
        <v>2918</v>
      </c>
      <c r="D13" s="454">
        <f t="shared" si="0"/>
        <v>98.8482384823848</v>
      </c>
    </row>
    <row r="14" s="433" customFormat="1" ht="20.1" customHeight="1" spans="1:4">
      <c r="A14" s="455" t="s">
        <v>22</v>
      </c>
      <c r="B14" s="450">
        <v>16665</v>
      </c>
      <c r="C14" s="450">
        <f>SUM(C15:C26)</f>
        <v>16704</v>
      </c>
      <c r="D14" s="451">
        <f t="shared" si="0"/>
        <v>100.23402340234</v>
      </c>
    </row>
    <row r="15" s="431" customFormat="1" ht="20.1" customHeight="1" spans="1:4">
      <c r="A15" s="452" t="s">
        <v>316</v>
      </c>
      <c r="B15" s="453">
        <v>8099</v>
      </c>
      <c r="C15" s="453">
        <v>7977</v>
      </c>
      <c r="D15" s="454">
        <f t="shared" si="0"/>
        <v>98.4936411902704</v>
      </c>
    </row>
    <row r="16" s="431" customFormat="1" ht="20.1" customHeight="1" spans="1:4">
      <c r="A16" s="452" t="s">
        <v>317</v>
      </c>
      <c r="B16" s="453">
        <v>1122</v>
      </c>
      <c r="C16" s="453">
        <v>1105</v>
      </c>
      <c r="D16" s="454">
        <f t="shared" si="0"/>
        <v>98.4848484848485</v>
      </c>
    </row>
    <row r="17" s="431" customFormat="1" ht="20.1" customHeight="1" spans="1:4">
      <c r="A17" s="452" t="s">
        <v>25</v>
      </c>
      <c r="B17" s="453">
        <v>1236</v>
      </c>
      <c r="C17" s="453">
        <v>1179</v>
      </c>
      <c r="D17" s="454">
        <f t="shared" si="0"/>
        <v>95.3883495145631</v>
      </c>
    </row>
    <row r="18" s="431" customFormat="1" ht="20.1" customHeight="1" spans="1:4">
      <c r="A18" s="452" t="s">
        <v>26</v>
      </c>
      <c r="B18" s="453">
        <v>503</v>
      </c>
      <c r="C18" s="453">
        <v>564</v>
      </c>
      <c r="D18" s="454">
        <f t="shared" si="0"/>
        <v>112.127236580517</v>
      </c>
    </row>
    <row r="19" s="431" customFormat="1" ht="20.1" customHeight="1" spans="1:4">
      <c r="A19" s="452" t="s">
        <v>318</v>
      </c>
      <c r="B19" s="453">
        <v>226</v>
      </c>
      <c r="C19" s="453">
        <v>206</v>
      </c>
      <c r="D19" s="454">
        <f t="shared" si="0"/>
        <v>91.1504424778761</v>
      </c>
    </row>
    <row r="20" s="431" customFormat="1" ht="20.1" customHeight="1" spans="1:4">
      <c r="A20" s="452" t="s">
        <v>319</v>
      </c>
      <c r="B20" s="453">
        <v>823</v>
      </c>
      <c r="C20" s="453">
        <v>1035</v>
      </c>
      <c r="D20" s="454">
        <f t="shared" si="0"/>
        <v>125.759416767922</v>
      </c>
    </row>
    <row r="21" s="431" customFormat="1" ht="30" customHeight="1" spans="1:4">
      <c r="A21" s="452" t="s">
        <v>325</v>
      </c>
      <c r="B21" s="453">
        <v>1746</v>
      </c>
      <c r="C21" s="453">
        <v>1832</v>
      </c>
      <c r="D21" s="454">
        <f t="shared" si="0"/>
        <v>104.925544100802</v>
      </c>
    </row>
    <row r="22" s="431" customFormat="1" ht="20.1" customHeight="1" spans="1:4">
      <c r="A22" s="452" t="s">
        <v>32</v>
      </c>
      <c r="B22" s="453">
        <v>666</v>
      </c>
      <c r="C22" s="453">
        <v>611</v>
      </c>
      <c r="D22" s="454">
        <f t="shared" si="0"/>
        <v>91.7417417417417</v>
      </c>
    </row>
    <row r="23" s="431" customFormat="1" ht="20.1" customHeight="1" spans="1:4">
      <c r="A23" s="452" t="s">
        <v>33</v>
      </c>
      <c r="B23" s="453">
        <v>112</v>
      </c>
      <c r="C23" s="453">
        <v>119</v>
      </c>
      <c r="D23" s="454">
        <f t="shared" si="0"/>
        <v>106.25</v>
      </c>
    </row>
    <row r="24" s="431" customFormat="1" ht="20.1" customHeight="1" spans="1:4">
      <c r="A24" s="452" t="s">
        <v>34</v>
      </c>
      <c r="B24" s="453">
        <v>211</v>
      </c>
      <c r="C24" s="453">
        <v>190</v>
      </c>
      <c r="D24" s="454">
        <f t="shared" si="0"/>
        <v>90.0473933649289</v>
      </c>
    </row>
    <row r="25" ht="30" customHeight="1" spans="1:4">
      <c r="A25" s="452" t="s">
        <v>326</v>
      </c>
      <c r="B25" s="453">
        <v>1273</v>
      </c>
      <c r="C25" s="453">
        <v>1162</v>
      </c>
      <c r="D25" s="454">
        <f t="shared" si="0"/>
        <v>91.2804399057345</v>
      </c>
    </row>
    <row r="26" ht="20.1" customHeight="1" spans="1:4">
      <c r="A26" s="452" t="s">
        <v>35</v>
      </c>
      <c r="B26" s="453">
        <v>648</v>
      </c>
      <c r="C26" s="453">
        <v>724</v>
      </c>
      <c r="D26" s="454">
        <f t="shared" si="0"/>
        <v>111.728395061728</v>
      </c>
    </row>
    <row r="27" ht="20.1" customHeight="1" spans="1:4">
      <c r="A27" s="460"/>
      <c r="B27" s="460"/>
      <c r="C27" s="460"/>
      <c r="D27" s="461"/>
    </row>
    <row r="28" ht="20.1" customHeight="1" spans="1:4">
      <c r="A28" s="460"/>
      <c r="B28" s="460"/>
      <c r="C28" s="460"/>
      <c r="D28" s="461"/>
    </row>
    <row r="29" ht="20.1" customHeight="1" spans="1:4">
      <c r="A29" s="460"/>
      <c r="B29" s="460"/>
      <c r="C29" s="460"/>
      <c r="D29" s="461"/>
    </row>
    <row r="30" ht="20.1" customHeight="1" spans="1:4">
      <c r="A30" s="460"/>
      <c r="B30" s="460"/>
      <c r="C30" s="460"/>
      <c r="D30" s="461"/>
    </row>
    <row r="31" ht="20.1" customHeight="1" spans="1:4">
      <c r="A31" s="460"/>
      <c r="B31" s="460"/>
      <c r="C31" s="460"/>
      <c r="D31" s="461"/>
    </row>
    <row r="32" ht="20.1" customHeight="1" spans="1:4">
      <c r="A32" s="460"/>
      <c r="B32" s="460"/>
      <c r="C32" s="460"/>
      <c r="D32" s="461"/>
    </row>
    <row r="33" ht="20.1" customHeight="1" spans="1:4">
      <c r="A33" s="460"/>
      <c r="B33" s="460"/>
      <c r="C33" s="460"/>
      <c r="D33" s="461"/>
    </row>
    <row r="34" ht="20.1" customHeight="1" spans="1:4">
      <c r="A34" s="460"/>
      <c r="B34" s="460"/>
      <c r="C34" s="460"/>
      <c r="D34" s="461"/>
    </row>
    <row r="35" ht="20.1" customHeight="1" spans="1:4">
      <c r="A35" s="460"/>
      <c r="B35" s="460"/>
      <c r="C35" s="460"/>
      <c r="D35" s="461"/>
    </row>
    <row r="36" ht="20.1" customHeight="1" spans="1:4">
      <c r="A36" s="460"/>
      <c r="B36" s="460"/>
      <c r="C36" s="460"/>
      <c r="D36" s="461"/>
    </row>
    <row r="37" ht="20.1" customHeight="1" spans="1:4">
      <c r="A37" s="460"/>
      <c r="B37" s="460"/>
      <c r="C37" s="460"/>
      <c r="D37" s="461"/>
    </row>
    <row r="38" ht="20.1" customHeight="1" spans="1:4">
      <c r="A38" s="460"/>
      <c r="B38" s="460"/>
      <c r="C38" s="460"/>
      <c r="D38" s="461"/>
    </row>
    <row r="39" ht="20.1" customHeight="1" spans="1:4">
      <c r="A39" s="460"/>
      <c r="B39" s="460"/>
      <c r="C39" s="460"/>
      <c r="D39" s="461"/>
    </row>
    <row r="40" ht="20.1" customHeight="1" spans="1:4">
      <c r="A40" s="460"/>
      <c r="B40" s="460"/>
      <c r="C40" s="460"/>
      <c r="D40" s="461"/>
    </row>
    <row r="41" ht="20.1" customHeight="1" spans="1:4">
      <c r="A41" s="460"/>
      <c r="B41" s="460"/>
      <c r="C41" s="460"/>
      <c r="D41" s="461"/>
    </row>
    <row r="42" ht="20.1" customHeight="1" spans="1:4">
      <c r="A42" s="460"/>
      <c r="B42" s="460"/>
      <c r="C42" s="460"/>
      <c r="D42" s="461"/>
    </row>
    <row r="43" ht="20.1" customHeight="1" spans="1:4">
      <c r="A43" s="460"/>
      <c r="B43" s="460"/>
      <c r="C43" s="460"/>
      <c r="D43" s="461"/>
    </row>
    <row r="44" ht="20.1" customHeight="1" spans="1:4">
      <c r="A44" s="437"/>
      <c r="B44" s="437"/>
      <c r="C44" s="437"/>
      <c r="D44" s="437"/>
    </row>
    <row r="45" ht="20.1" customHeight="1" spans="1:4">
      <c r="A45" s="437"/>
      <c r="B45" s="437"/>
      <c r="C45" s="437"/>
      <c r="D45" s="437"/>
    </row>
    <row r="46" ht="20.1" customHeight="1" spans="1:4">
      <c r="A46" s="437"/>
      <c r="B46" s="437"/>
      <c r="C46" s="437"/>
      <c r="D46" s="437"/>
    </row>
    <row r="47" ht="20.1" customHeight="1" spans="1:4">
      <c r="A47" s="437"/>
      <c r="B47" s="437"/>
      <c r="C47" s="437"/>
      <c r="D47" s="437"/>
    </row>
    <row r="48" ht="20.1" customHeight="1" spans="1:4">
      <c r="A48" s="437"/>
      <c r="B48" s="437"/>
      <c r="C48" s="437"/>
      <c r="D48" s="437"/>
    </row>
    <row r="49" ht="20.1" customHeight="1" spans="1:4">
      <c r="A49" s="437"/>
      <c r="B49" s="437"/>
      <c r="C49" s="437"/>
      <c r="D49" s="437"/>
    </row>
    <row r="50" ht="20.1" customHeight="1" spans="1:4">
      <c r="A50" s="437"/>
      <c r="B50" s="437"/>
      <c r="C50" s="437"/>
      <c r="D50" s="437"/>
    </row>
    <row r="51" ht="20.1" customHeight="1" spans="1:4">
      <c r="A51" s="437"/>
      <c r="B51" s="437"/>
      <c r="C51" s="437"/>
      <c r="D51" s="437"/>
    </row>
    <row r="52" ht="20.1" customHeight="1" spans="1:4">
      <c r="A52" s="437"/>
      <c r="B52" s="437"/>
      <c r="C52" s="437"/>
      <c r="D52" s="437"/>
    </row>
    <row r="53" ht="20.1" customHeight="1" spans="1:4">
      <c r="A53" s="437"/>
      <c r="B53" s="437"/>
      <c r="C53" s="437"/>
      <c r="D53" s="437"/>
    </row>
    <row r="54" ht="20.1" customHeight="1" spans="1:4">
      <c r="A54" s="437"/>
      <c r="B54" s="437"/>
      <c r="C54" s="437"/>
      <c r="D54" s="437"/>
    </row>
    <row r="55" ht="20.1" customHeight="1" spans="1:4">
      <c r="A55" s="437"/>
      <c r="B55" s="437"/>
      <c r="C55" s="437"/>
      <c r="D55" s="437"/>
    </row>
    <row r="56" ht="20.1" customHeight="1" spans="1:4">
      <c r="A56" s="437"/>
      <c r="B56" s="437"/>
      <c r="C56" s="437"/>
      <c r="D56" s="437"/>
    </row>
    <row r="57" ht="20.1" customHeight="1" spans="1:4">
      <c r="A57" s="437"/>
      <c r="B57" s="437"/>
      <c r="C57" s="437"/>
      <c r="D57" s="437"/>
    </row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</sheetData>
  <pageMargins left="0.78740157480315" right="0.47244094488189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D75"/>
  <sheetViews>
    <sheetView workbookViewId="0">
      <selection activeCell="I43" sqref="I43"/>
    </sheetView>
  </sheetViews>
  <sheetFormatPr defaultColWidth="10" defaultRowHeight="12.75" outlineLevelCol="3"/>
  <cols>
    <col min="1" max="1" width="43.7809523809524" style="434" customWidth="1"/>
    <col min="2" max="3" width="11.2190476190476" style="434" customWidth="1"/>
    <col min="4" max="4" width="23.7809523809524" style="434" customWidth="1"/>
    <col min="5" max="5" width="11.2190476190476" style="434" customWidth="1"/>
    <col min="6" max="16384" width="10" style="434"/>
  </cols>
  <sheetData>
    <row r="1" s="430" customFormat="1" ht="20.1" customHeight="1" spans="1:4">
      <c r="A1" s="435" t="s">
        <v>327</v>
      </c>
      <c r="B1" s="436"/>
      <c r="C1" s="436"/>
      <c r="D1" s="436"/>
    </row>
    <row r="2" ht="20.1" customHeight="1" spans="1:3">
      <c r="A2" s="437"/>
      <c r="B2" s="437"/>
      <c r="C2" s="437"/>
    </row>
    <row r="3" s="431" customFormat="1" ht="16.2" customHeight="1" spans="1:4">
      <c r="A3" s="438"/>
      <c r="B3" s="438"/>
      <c r="C3" s="439"/>
      <c r="D3" s="440" t="s">
        <v>323</v>
      </c>
    </row>
    <row r="4" s="431" customFormat="1" ht="16.2" customHeight="1" spans="1:4">
      <c r="A4" s="441"/>
      <c r="B4" s="442" t="s">
        <v>91</v>
      </c>
      <c r="C4" s="442" t="s">
        <v>91</v>
      </c>
      <c r="D4" s="442" t="s">
        <v>324</v>
      </c>
    </row>
    <row r="5" s="431" customFormat="1" ht="16.2" customHeight="1" spans="1:4">
      <c r="A5" s="443"/>
      <c r="B5" s="444" t="s">
        <v>62</v>
      </c>
      <c r="C5" s="444" t="s">
        <v>63</v>
      </c>
      <c r="D5" s="444" t="s">
        <v>301</v>
      </c>
    </row>
    <row r="6" s="431" customFormat="1" ht="20.1" customHeight="1" spans="1:4">
      <c r="A6" s="438"/>
      <c r="B6" s="445"/>
      <c r="C6" s="445"/>
      <c r="D6" s="445"/>
    </row>
    <row r="7" s="432" customFormat="1" ht="20.1" customHeight="1" spans="1:4">
      <c r="A7" s="446" t="s">
        <v>10</v>
      </c>
      <c r="B7" s="447">
        <f>+B8+B9+B14</f>
        <v>42858</v>
      </c>
      <c r="C7" s="447">
        <f>SUM(C8:C9,C14)</f>
        <v>53365</v>
      </c>
      <c r="D7" s="457">
        <f>C7/B7*100</f>
        <v>124.515843016473</v>
      </c>
    </row>
    <row r="8" s="433" customFormat="1" ht="20.1" customHeight="1" spans="1:4">
      <c r="A8" s="449" t="s">
        <v>313</v>
      </c>
      <c r="B8" s="450">
        <v>596</v>
      </c>
      <c r="C8" s="450">
        <v>653</v>
      </c>
      <c r="D8" s="458">
        <f t="shared" ref="D8:D26" si="0">C8/B8*100</f>
        <v>109.563758389262</v>
      </c>
    </row>
    <row r="9" s="433" customFormat="1" ht="20.1" customHeight="1" spans="1:4">
      <c r="A9" s="449" t="s">
        <v>314</v>
      </c>
      <c r="B9" s="450">
        <f>+B10+B11+B12+B13</f>
        <v>11880</v>
      </c>
      <c r="C9" s="450">
        <f>SUM(C10:C13)</f>
        <v>13916</v>
      </c>
      <c r="D9" s="458">
        <f t="shared" si="0"/>
        <v>117.138047138047</v>
      </c>
    </row>
    <row r="10" s="431" customFormat="1" ht="20.1" customHeight="1" spans="1:4">
      <c r="A10" s="452" t="s">
        <v>17</v>
      </c>
      <c r="B10" s="453">
        <v>223</v>
      </c>
      <c r="C10" s="453">
        <v>271</v>
      </c>
      <c r="D10" s="459">
        <f t="shared" si="0"/>
        <v>121.52466367713</v>
      </c>
    </row>
    <row r="11" s="431" customFormat="1" ht="19.5" customHeight="1" spans="1:4">
      <c r="A11" s="452" t="s">
        <v>18</v>
      </c>
      <c r="B11" s="453">
        <v>5168</v>
      </c>
      <c r="C11" s="453">
        <v>6178</v>
      </c>
      <c r="D11" s="459">
        <f t="shared" si="0"/>
        <v>119.543343653251</v>
      </c>
    </row>
    <row r="12" s="431" customFormat="1" ht="19.5" customHeight="1" spans="1:4">
      <c r="A12" s="452" t="s">
        <v>315</v>
      </c>
      <c r="B12" s="453">
        <v>382</v>
      </c>
      <c r="C12" s="453">
        <v>403</v>
      </c>
      <c r="D12" s="459">
        <f t="shared" si="0"/>
        <v>105.497382198953</v>
      </c>
    </row>
    <row r="13" s="431" customFormat="1" ht="20.1" customHeight="1" spans="1:4">
      <c r="A13" s="452" t="s">
        <v>21</v>
      </c>
      <c r="B13" s="453">
        <v>6107</v>
      </c>
      <c r="C13" s="453">
        <v>7064</v>
      </c>
      <c r="D13" s="459">
        <f t="shared" si="0"/>
        <v>115.670542000982</v>
      </c>
    </row>
    <row r="14" s="433" customFormat="1" ht="20.1" customHeight="1" spans="1:4">
      <c r="A14" s="455" t="s">
        <v>22</v>
      </c>
      <c r="B14" s="450">
        <f>+SUM(B15:B26)</f>
        <v>30382</v>
      </c>
      <c r="C14" s="450">
        <f>SUM(C15:C26)</f>
        <v>38796</v>
      </c>
      <c r="D14" s="458">
        <f t="shared" si="0"/>
        <v>127.694029359489</v>
      </c>
    </row>
    <row r="15" s="431" customFormat="1" ht="20.1" customHeight="1" spans="1:4">
      <c r="A15" s="452" t="s">
        <v>316</v>
      </c>
      <c r="B15" s="453">
        <v>15439</v>
      </c>
      <c r="C15" s="453">
        <v>20751</v>
      </c>
      <c r="D15" s="459">
        <f t="shared" si="0"/>
        <v>134.406373469784</v>
      </c>
    </row>
    <row r="16" s="431" customFormat="1" ht="20.1" customHeight="1" spans="1:4">
      <c r="A16" s="452" t="s">
        <v>317</v>
      </c>
      <c r="B16" s="453">
        <v>2318</v>
      </c>
      <c r="C16" s="453">
        <v>2704</v>
      </c>
      <c r="D16" s="459">
        <f t="shared" si="0"/>
        <v>116.65228645384</v>
      </c>
    </row>
    <row r="17" s="431" customFormat="1" ht="20.1" customHeight="1" spans="1:4">
      <c r="A17" s="452" t="s">
        <v>25</v>
      </c>
      <c r="B17" s="453">
        <v>2105</v>
      </c>
      <c r="C17" s="453">
        <v>2295</v>
      </c>
      <c r="D17" s="459">
        <f t="shared" si="0"/>
        <v>109.026128266033</v>
      </c>
    </row>
    <row r="18" s="431" customFormat="1" ht="20.1" customHeight="1" spans="1:4">
      <c r="A18" s="452" t="s">
        <v>26</v>
      </c>
      <c r="B18" s="453">
        <v>1119</v>
      </c>
      <c r="C18" s="453">
        <v>1461</v>
      </c>
      <c r="D18" s="459">
        <f t="shared" si="0"/>
        <v>130.563002680965</v>
      </c>
    </row>
    <row r="19" s="431" customFormat="1" ht="21.75" customHeight="1" spans="1:4">
      <c r="A19" s="452" t="s">
        <v>318</v>
      </c>
      <c r="B19" s="453">
        <v>345</v>
      </c>
      <c r="C19" s="453">
        <v>442</v>
      </c>
      <c r="D19" s="459">
        <f t="shared" si="0"/>
        <v>128.115942028986</v>
      </c>
    </row>
    <row r="20" s="431" customFormat="1" ht="20.1" customHeight="1" spans="1:4">
      <c r="A20" s="452" t="s">
        <v>319</v>
      </c>
      <c r="B20" s="453">
        <v>1816</v>
      </c>
      <c r="C20" s="453">
        <v>2428</v>
      </c>
      <c r="D20" s="459">
        <f t="shared" si="0"/>
        <v>133.700440528634</v>
      </c>
    </row>
    <row r="21" s="431" customFormat="1" ht="30" customHeight="1" spans="1:4">
      <c r="A21" s="452" t="s">
        <v>325</v>
      </c>
      <c r="B21" s="453">
        <v>3238</v>
      </c>
      <c r="C21" s="453">
        <v>4181</v>
      </c>
      <c r="D21" s="459">
        <f t="shared" si="0"/>
        <v>129.122915379864</v>
      </c>
    </row>
    <row r="22" s="431" customFormat="1" ht="20.1" customHeight="1" spans="1:4">
      <c r="A22" s="452" t="s">
        <v>32</v>
      </c>
      <c r="B22" s="453">
        <v>906</v>
      </c>
      <c r="C22" s="453">
        <v>1114</v>
      </c>
      <c r="D22" s="459">
        <f t="shared" si="0"/>
        <v>122.958057395143</v>
      </c>
    </row>
    <row r="23" s="431" customFormat="1" ht="21" customHeight="1" spans="1:4">
      <c r="A23" s="452" t="s">
        <v>33</v>
      </c>
      <c r="B23" s="453">
        <v>139</v>
      </c>
      <c r="C23" s="453">
        <v>202</v>
      </c>
      <c r="D23" s="459">
        <f t="shared" si="0"/>
        <v>145.323741007194</v>
      </c>
    </row>
    <row r="24" s="431" customFormat="1" ht="20.1" customHeight="1" spans="1:4">
      <c r="A24" s="452" t="s">
        <v>34</v>
      </c>
      <c r="B24" s="453">
        <v>249</v>
      </c>
      <c r="C24" s="453">
        <v>281</v>
      </c>
      <c r="D24" s="459">
        <f t="shared" si="0"/>
        <v>112.85140562249</v>
      </c>
    </row>
    <row r="25" ht="30" customHeight="1" spans="1:4">
      <c r="A25" s="452" t="s">
        <v>326</v>
      </c>
      <c r="B25" s="453">
        <v>2302</v>
      </c>
      <c r="C25" s="453">
        <v>2601</v>
      </c>
      <c r="D25" s="459">
        <f t="shared" si="0"/>
        <v>112.988705473501</v>
      </c>
    </row>
    <row r="26" ht="20.1" customHeight="1" spans="1:4">
      <c r="A26" s="452" t="s">
        <v>35</v>
      </c>
      <c r="B26" s="453">
        <v>406</v>
      </c>
      <c r="C26" s="453">
        <v>336</v>
      </c>
      <c r="D26" s="459">
        <f t="shared" si="0"/>
        <v>82.7586206896552</v>
      </c>
    </row>
    <row r="27" ht="29.25" customHeight="1" spans="1:4">
      <c r="A27" s="452"/>
      <c r="B27" s="460"/>
      <c r="C27" s="460"/>
      <c r="D27" s="460"/>
    </row>
    <row r="28" ht="20.1" customHeight="1" spans="1:4">
      <c r="A28" s="452"/>
      <c r="B28" s="460"/>
      <c r="C28" s="460"/>
      <c r="D28" s="460"/>
    </row>
    <row r="29" ht="20.1" customHeight="1" spans="1:4">
      <c r="A29" s="460"/>
      <c r="B29" s="460"/>
      <c r="C29" s="460"/>
      <c r="D29" s="461"/>
    </row>
    <row r="30" ht="20.1" customHeight="1" spans="1:4">
      <c r="A30" s="460"/>
      <c r="B30" s="460"/>
      <c r="C30" s="460"/>
      <c r="D30" s="461"/>
    </row>
    <row r="31" ht="20.1" customHeight="1" spans="1:4">
      <c r="A31" s="460"/>
      <c r="B31" s="460"/>
      <c r="C31" s="460"/>
      <c r="D31" s="461"/>
    </row>
    <row r="32" ht="20.1" customHeight="1" spans="1:4">
      <c r="A32" s="460"/>
      <c r="B32" s="460"/>
      <c r="C32" s="460"/>
      <c r="D32" s="461"/>
    </row>
    <row r="33" ht="20.1" customHeight="1" spans="1:4">
      <c r="A33" s="460"/>
      <c r="B33" s="460"/>
      <c r="C33" s="460"/>
      <c r="D33" s="461"/>
    </row>
    <row r="34" ht="20.1" customHeight="1" spans="1:4">
      <c r="A34" s="460"/>
      <c r="B34" s="460"/>
      <c r="C34" s="460"/>
      <c r="D34" s="461"/>
    </row>
    <row r="35" ht="20.1" customHeight="1" spans="1:4">
      <c r="A35" s="460"/>
      <c r="B35" s="460"/>
      <c r="C35" s="460"/>
      <c r="D35" s="461"/>
    </row>
    <row r="36" ht="20.1" customHeight="1" spans="1:4">
      <c r="A36" s="460"/>
      <c r="B36" s="460"/>
      <c r="C36" s="460"/>
      <c r="D36" s="461"/>
    </row>
    <row r="37" ht="20.1" customHeight="1" spans="1:4">
      <c r="A37" s="460"/>
      <c r="B37" s="460"/>
      <c r="C37" s="460"/>
      <c r="D37" s="461"/>
    </row>
    <row r="38" ht="20.1" customHeight="1" spans="1:4">
      <c r="A38" s="460"/>
      <c r="B38" s="460"/>
      <c r="C38" s="460"/>
      <c r="D38" s="461"/>
    </row>
    <row r="39" ht="20.1" customHeight="1" spans="1:4">
      <c r="A39" s="460"/>
      <c r="B39" s="460"/>
      <c r="C39" s="460"/>
      <c r="D39" s="461"/>
    </row>
    <row r="40" ht="20.1" customHeight="1" spans="1:4">
      <c r="A40" s="460"/>
      <c r="B40" s="460"/>
      <c r="C40" s="460"/>
      <c r="D40" s="461"/>
    </row>
    <row r="41" ht="20.1" customHeight="1" spans="1:4">
      <c r="A41" s="460"/>
      <c r="B41" s="460"/>
      <c r="C41" s="460"/>
      <c r="D41" s="461"/>
    </row>
    <row r="42" ht="20.1" customHeight="1" spans="1:4">
      <c r="A42" s="460"/>
      <c r="B42" s="460"/>
      <c r="C42" s="460"/>
      <c r="D42" s="461"/>
    </row>
    <row r="43" ht="20.1" customHeight="1" spans="1:4">
      <c r="A43" s="460"/>
      <c r="B43" s="460"/>
      <c r="C43" s="460"/>
      <c r="D43" s="461"/>
    </row>
    <row r="44" ht="20.1" customHeight="1" spans="1:4">
      <c r="A44" s="437"/>
      <c r="B44" s="437"/>
      <c r="C44" s="437"/>
      <c r="D44" s="437"/>
    </row>
    <row r="45" ht="20.1" customHeight="1" spans="1:4">
      <c r="A45" s="437"/>
      <c r="B45" s="437"/>
      <c r="C45" s="437"/>
      <c r="D45" s="437"/>
    </row>
    <row r="46" ht="20.1" customHeight="1" spans="1:4">
      <c r="A46" s="437"/>
      <c r="B46" s="437"/>
      <c r="C46" s="437"/>
      <c r="D46" s="437"/>
    </row>
    <row r="47" ht="20.1" customHeight="1" spans="1:4">
      <c r="A47" s="437"/>
      <c r="B47" s="437"/>
      <c r="C47" s="437"/>
      <c r="D47" s="437"/>
    </row>
    <row r="48" ht="20.1" customHeight="1" spans="1:4">
      <c r="A48" s="437"/>
      <c r="B48" s="437"/>
      <c r="C48" s="437"/>
      <c r="D48" s="437"/>
    </row>
    <row r="49" ht="20.1" customHeight="1" spans="1:4">
      <c r="A49" s="437"/>
      <c r="B49" s="437"/>
      <c r="C49" s="437"/>
      <c r="D49" s="437"/>
    </row>
    <row r="50" ht="20.1" customHeight="1" spans="1:4">
      <c r="A50" s="437"/>
      <c r="B50" s="437"/>
      <c r="C50" s="437"/>
      <c r="D50" s="437"/>
    </row>
    <row r="51" ht="20.1" customHeight="1" spans="1:4">
      <c r="A51" s="437"/>
      <c r="B51" s="437"/>
      <c r="C51" s="437"/>
      <c r="D51" s="437"/>
    </row>
    <row r="52" ht="20.1" customHeight="1" spans="1:4">
      <c r="A52" s="437"/>
      <c r="B52" s="437"/>
      <c r="C52" s="437"/>
      <c r="D52" s="437"/>
    </row>
    <row r="53" ht="20.1" customHeight="1" spans="1:4">
      <c r="A53" s="437"/>
      <c r="B53" s="437"/>
      <c r="C53" s="437"/>
      <c r="D53" s="437"/>
    </row>
    <row r="54" ht="20.1" customHeight="1" spans="1:4">
      <c r="A54" s="437"/>
      <c r="B54" s="437"/>
      <c r="C54" s="437"/>
      <c r="D54" s="437"/>
    </row>
    <row r="55" ht="20.1" customHeight="1" spans="1:4">
      <c r="A55" s="437"/>
      <c r="B55" s="437"/>
      <c r="C55" s="437"/>
      <c r="D55" s="437"/>
    </row>
    <row r="56" ht="20.1" customHeight="1" spans="1:4">
      <c r="A56" s="437"/>
      <c r="B56" s="437"/>
      <c r="C56" s="437"/>
      <c r="D56" s="437"/>
    </row>
    <row r="57" ht="20.1" customHeight="1" spans="1:4">
      <c r="A57" s="437"/>
      <c r="B57" s="437"/>
      <c r="C57" s="437"/>
      <c r="D57" s="437"/>
    </row>
    <row r="58" ht="20.1" customHeight="1" spans="1:4">
      <c r="A58" s="437"/>
      <c r="B58" s="437"/>
      <c r="C58" s="437"/>
      <c r="D58" s="437"/>
    </row>
    <row r="59" ht="20.1" customHeight="1" spans="1:4">
      <c r="A59" s="437"/>
      <c r="B59" s="437"/>
      <c r="C59" s="437"/>
      <c r="D59" s="437"/>
    </row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78740157480315" right="0.47244094488189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D75"/>
  <sheetViews>
    <sheetView workbookViewId="0">
      <selection activeCell="I43" sqref="I43"/>
    </sheetView>
  </sheetViews>
  <sheetFormatPr defaultColWidth="10" defaultRowHeight="12.75" outlineLevelCol="3"/>
  <cols>
    <col min="1" max="1" width="44.2190476190476" style="434" customWidth="1"/>
    <col min="2" max="3" width="11.2190476190476" style="434" customWidth="1"/>
    <col min="4" max="4" width="23.7809523809524" style="434" customWidth="1"/>
    <col min="5" max="16384" width="10" style="434"/>
  </cols>
  <sheetData>
    <row r="1" s="430" customFormat="1" ht="20.1" customHeight="1" spans="1:4">
      <c r="A1" s="435" t="s">
        <v>328</v>
      </c>
      <c r="B1" s="436"/>
      <c r="C1" s="436"/>
      <c r="D1" s="436"/>
    </row>
    <row r="2" ht="20.1" customHeight="1" spans="1:3">
      <c r="A2" s="437"/>
      <c r="B2" s="437"/>
      <c r="C2" s="437"/>
    </row>
    <row r="3" s="431" customFormat="1" ht="16.2" customHeight="1" spans="1:4">
      <c r="A3" s="438"/>
      <c r="B3" s="438"/>
      <c r="C3" s="439"/>
      <c r="D3" s="440" t="s">
        <v>323</v>
      </c>
    </row>
    <row r="4" s="431" customFormat="1" ht="16.2" customHeight="1" spans="1:4">
      <c r="A4" s="441"/>
      <c r="B4" s="442" t="s">
        <v>91</v>
      </c>
      <c r="C4" s="442" t="s">
        <v>91</v>
      </c>
      <c r="D4" s="442" t="s">
        <v>324</v>
      </c>
    </row>
    <row r="5" s="431" customFormat="1" ht="16.2" customHeight="1" spans="1:4">
      <c r="A5" s="443"/>
      <c r="B5" s="444" t="s">
        <v>62</v>
      </c>
      <c r="C5" s="444" t="s">
        <v>63</v>
      </c>
      <c r="D5" s="444" t="s">
        <v>301</v>
      </c>
    </row>
    <row r="6" s="431" customFormat="1" ht="20.1" customHeight="1" spans="1:4">
      <c r="A6" s="438"/>
      <c r="B6" s="445"/>
      <c r="C6" s="445"/>
      <c r="D6" s="445"/>
    </row>
    <row r="7" s="432" customFormat="1" ht="20.1" customHeight="1" spans="1:4">
      <c r="A7" s="446" t="s">
        <v>10</v>
      </c>
      <c r="B7" s="447">
        <f>+B8+B9+B14</f>
        <v>4617</v>
      </c>
      <c r="C7" s="447">
        <f>SUM(C8:C9,C14)</f>
        <v>5083</v>
      </c>
      <c r="D7" s="448">
        <f>C7/B7*100</f>
        <v>110.093134069742</v>
      </c>
    </row>
    <row r="8" s="433" customFormat="1" ht="20.1" customHeight="1" spans="1:4">
      <c r="A8" s="449" t="s">
        <v>313</v>
      </c>
      <c r="B8" s="450">
        <v>111</v>
      </c>
      <c r="C8" s="450">
        <v>99</v>
      </c>
      <c r="D8" s="451">
        <f t="shared" ref="D8:D26" si="0">C8/B8*100</f>
        <v>89.1891891891892</v>
      </c>
    </row>
    <row r="9" s="433" customFormat="1" ht="20.1" customHeight="1" spans="1:4">
      <c r="A9" s="449" t="s">
        <v>314</v>
      </c>
      <c r="B9" s="450">
        <f>+B10+B11+B12+B13</f>
        <v>1031</v>
      </c>
      <c r="C9" s="450">
        <f>SUM(C10:C13)</f>
        <v>1009</v>
      </c>
      <c r="D9" s="451">
        <f t="shared" si="0"/>
        <v>97.8661493695441</v>
      </c>
    </row>
    <row r="10" s="431" customFormat="1" ht="20.1" customHeight="1" spans="1:4">
      <c r="A10" s="452" t="s">
        <v>17</v>
      </c>
      <c r="B10" s="453">
        <v>38</v>
      </c>
      <c r="C10" s="453">
        <v>28</v>
      </c>
      <c r="D10" s="454">
        <f t="shared" si="0"/>
        <v>73.6842105263158</v>
      </c>
    </row>
    <row r="11" s="431" customFormat="1" ht="19.5" customHeight="1" spans="1:4">
      <c r="A11" s="452" t="s">
        <v>18</v>
      </c>
      <c r="B11" s="453">
        <v>508</v>
      </c>
      <c r="C11" s="453">
        <v>550</v>
      </c>
      <c r="D11" s="454">
        <f t="shared" si="0"/>
        <v>108.267716535433</v>
      </c>
    </row>
    <row r="12" s="431" customFormat="1" ht="19.5" customHeight="1" spans="1:4">
      <c r="A12" s="452" t="s">
        <v>315</v>
      </c>
      <c r="B12" s="453">
        <v>99</v>
      </c>
      <c r="C12" s="453">
        <v>62</v>
      </c>
      <c r="D12" s="454">
        <f t="shared" si="0"/>
        <v>62.6262626262626</v>
      </c>
    </row>
    <row r="13" s="431" customFormat="1" ht="20.1" customHeight="1" spans="1:4">
      <c r="A13" s="452" t="s">
        <v>21</v>
      </c>
      <c r="B13" s="453">
        <v>386</v>
      </c>
      <c r="C13" s="453">
        <v>369</v>
      </c>
      <c r="D13" s="454">
        <f t="shared" si="0"/>
        <v>95.5958549222798</v>
      </c>
    </row>
    <row r="14" s="433" customFormat="1" ht="20.1" customHeight="1" spans="1:4">
      <c r="A14" s="455" t="s">
        <v>22</v>
      </c>
      <c r="B14" s="450">
        <f>SUM(B15:B26)</f>
        <v>3475</v>
      </c>
      <c r="C14" s="450">
        <f>SUM(C15:C26)</f>
        <v>3975</v>
      </c>
      <c r="D14" s="451">
        <f t="shared" si="0"/>
        <v>114.388489208633</v>
      </c>
    </row>
    <row r="15" s="431" customFormat="1" ht="20.1" customHeight="1" spans="1:4">
      <c r="A15" s="452" t="s">
        <v>316</v>
      </c>
      <c r="B15" s="453">
        <v>1600</v>
      </c>
      <c r="C15" s="453">
        <v>1945</v>
      </c>
      <c r="D15" s="454">
        <f t="shared" si="0"/>
        <v>121.5625</v>
      </c>
    </row>
    <row r="16" s="431" customFormat="1" ht="20.1" customHeight="1" spans="1:4">
      <c r="A16" s="452" t="s">
        <v>317</v>
      </c>
      <c r="B16" s="453">
        <v>180</v>
      </c>
      <c r="C16" s="453">
        <v>190</v>
      </c>
      <c r="D16" s="454">
        <f t="shared" si="0"/>
        <v>105.555555555556</v>
      </c>
    </row>
    <row r="17" s="431" customFormat="1" ht="20.1" customHeight="1" spans="1:4">
      <c r="A17" s="452" t="s">
        <v>25</v>
      </c>
      <c r="B17" s="453">
        <v>232</v>
      </c>
      <c r="C17" s="453">
        <v>229</v>
      </c>
      <c r="D17" s="454">
        <f t="shared" si="0"/>
        <v>98.7068965517241</v>
      </c>
    </row>
    <row r="18" s="431" customFormat="1" ht="20.1" customHeight="1" spans="1:4">
      <c r="A18" s="452" t="s">
        <v>26</v>
      </c>
      <c r="B18" s="453">
        <v>159</v>
      </c>
      <c r="C18" s="453">
        <v>184</v>
      </c>
      <c r="D18" s="454">
        <f t="shared" si="0"/>
        <v>115.723270440252</v>
      </c>
    </row>
    <row r="19" s="431" customFormat="1" ht="21.75" customHeight="1" spans="1:4">
      <c r="A19" s="452" t="s">
        <v>318</v>
      </c>
      <c r="B19" s="453">
        <v>70</v>
      </c>
      <c r="C19" s="453">
        <v>73</v>
      </c>
      <c r="D19" s="454">
        <f t="shared" si="0"/>
        <v>104.285714285714</v>
      </c>
    </row>
    <row r="20" s="431" customFormat="1" ht="20.1" customHeight="1" spans="1:4">
      <c r="A20" s="452" t="s">
        <v>319</v>
      </c>
      <c r="B20" s="453">
        <v>341</v>
      </c>
      <c r="C20" s="453">
        <v>331</v>
      </c>
      <c r="D20" s="454">
        <f t="shared" si="0"/>
        <v>97.0674486803519</v>
      </c>
    </row>
    <row r="21" s="431" customFormat="1" ht="30" customHeight="1" spans="1:4">
      <c r="A21" s="452" t="s">
        <v>325</v>
      </c>
      <c r="B21" s="453">
        <v>327</v>
      </c>
      <c r="C21" s="453">
        <v>354</v>
      </c>
      <c r="D21" s="454">
        <f t="shared" si="0"/>
        <v>108.256880733945</v>
      </c>
    </row>
    <row r="22" s="431" customFormat="1" ht="20.1" customHeight="1" spans="1:4">
      <c r="A22" s="452" t="s">
        <v>32</v>
      </c>
      <c r="B22" s="453">
        <v>184</v>
      </c>
      <c r="C22" s="453">
        <v>228</v>
      </c>
      <c r="D22" s="454">
        <f t="shared" si="0"/>
        <v>123.913043478261</v>
      </c>
    </row>
    <row r="23" s="431" customFormat="1" ht="21" customHeight="1" spans="1:4">
      <c r="A23" s="452" t="s">
        <v>33</v>
      </c>
      <c r="B23" s="453">
        <v>51</v>
      </c>
      <c r="C23" s="453">
        <v>69</v>
      </c>
      <c r="D23" s="454">
        <f t="shared" si="0"/>
        <v>135.294117647059</v>
      </c>
    </row>
    <row r="24" s="431" customFormat="1" ht="20.1" customHeight="1" spans="1:4">
      <c r="A24" s="452" t="s">
        <v>34</v>
      </c>
      <c r="B24" s="453">
        <v>38</v>
      </c>
      <c r="C24" s="453">
        <v>46</v>
      </c>
      <c r="D24" s="454">
        <f t="shared" si="0"/>
        <v>121.052631578947</v>
      </c>
    </row>
    <row r="25" ht="29.25" customHeight="1" spans="1:4">
      <c r="A25" s="452" t="s">
        <v>326</v>
      </c>
      <c r="B25" s="453">
        <v>233</v>
      </c>
      <c r="C25" s="453">
        <v>264</v>
      </c>
      <c r="D25" s="454">
        <f t="shared" si="0"/>
        <v>113.304721030043</v>
      </c>
    </row>
    <row r="26" ht="20.1" customHeight="1" spans="1:4">
      <c r="A26" s="452" t="s">
        <v>35</v>
      </c>
      <c r="B26" s="453">
        <v>60</v>
      </c>
      <c r="C26" s="453">
        <v>62</v>
      </c>
      <c r="D26" s="454">
        <f t="shared" si="0"/>
        <v>103.333333333333</v>
      </c>
    </row>
    <row r="27" ht="20.1" customHeight="1" spans="1:4">
      <c r="A27" s="456"/>
      <c r="B27" s="437"/>
      <c r="C27" s="437"/>
      <c r="D27" s="437"/>
    </row>
    <row r="28" ht="20.1" customHeight="1" spans="1:3">
      <c r="A28" s="437"/>
      <c r="B28" s="437"/>
      <c r="C28" s="437"/>
    </row>
    <row r="29" ht="20.1" customHeight="1" spans="1:3">
      <c r="A29" s="437"/>
      <c r="B29" s="437"/>
      <c r="C29" s="437"/>
    </row>
    <row r="30" ht="20.1" customHeight="1" spans="1:3">
      <c r="A30" s="437"/>
      <c r="B30" s="437"/>
      <c r="C30" s="437"/>
    </row>
    <row r="31" ht="20.1" customHeight="1" spans="1:3">
      <c r="A31" s="437"/>
      <c r="B31" s="437"/>
      <c r="C31" s="437"/>
    </row>
    <row r="32" ht="20.1" customHeight="1" spans="1:3">
      <c r="A32" s="437"/>
      <c r="B32" s="437"/>
      <c r="C32" s="437"/>
    </row>
    <row r="33" ht="20.1" customHeight="1" spans="1:3">
      <c r="A33" s="437"/>
      <c r="B33" s="437"/>
      <c r="C33" s="437"/>
    </row>
    <row r="34" ht="20.1" customHeight="1" spans="1:3">
      <c r="A34" s="437"/>
      <c r="B34" s="437"/>
      <c r="C34" s="437"/>
    </row>
    <row r="35" ht="20.1" customHeight="1" spans="1:3">
      <c r="A35" s="437"/>
      <c r="B35" s="437"/>
      <c r="C35" s="437"/>
    </row>
    <row r="36" ht="20.1" customHeight="1" spans="1:4">
      <c r="A36" s="437"/>
      <c r="B36" s="437"/>
      <c r="C36" s="437"/>
      <c r="D36" s="437"/>
    </row>
    <row r="37" ht="20.1" customHeight="1" spans="1:4">
      <c r="A37" s="437"/>
      <c r="B37" s="437"/>
      <c r="C37" s="437"/>
      <c r="D37" s="437"/>
    </row>
    <row r="38" ht="20.1" customHeight="1" spans="1:4">
      <c r="A38" s="437"/>
      <c r="B38" s="437"/>
      <c r="C38" s="437"/>
      <c r="D38" s="437"/>
    </row>
    <row r="39" ht="20.1" customHeight="1" spans="1:4">
      <c r="A39" s="437"/>
      <c r="B39" s="437"/>
      <c r="C39" s="437"/>
      <c r="D39" s="437"/>
    </row>
    <row r="40" ht="20.1" customHeight="1" spans="1:4">
      <c r="A40" s="437"/>
      <c r="B40" s="437"/>
      <c r="C40" s="437"/>
      <c r="D40" s="437"/>
    </row>
    <row r="41" ht="20.1" customHeight="1" spans="1:4">
      <c r="A41" s="437"/>
      <c r="B41" s="437"/>
      <c r="C41" s="437"/>
      <c r="D41" s="437"/>
    </row>
    <row r="42" ht="20.1" customHeight="1" spans="1:4">
      <c r="A42" s="437"/>
      <c r="B42" s="437"/>
      <c r="C42" s="437"/>
      <c r="D42" s="437"/>
    </row>
    <row r="43" ht="20.1" customHeight="1" spans="1:4">
      <c r="A43" s="437"/>
      <c r="B43" s="437"/>
      <c r="C43" s="437"/>
      <c r="D43" s="437"/>
    </row>
    <row r="44" ht="20.1" customHeight="1" spans="1:4">
      <c r="A44" s="437"/>
      <c r="B44" s="437"/>
      <c r="C44" s="437"/>
      <c r="D44" s="437"/>
    </row>
    <row r="45" ht="20.1" customHeight="1" spans="1:4">
      <c r="A45" s="437"/>
      <c r="B45" s="437"/>
      <c r="C45" s="437"/>
      <c r="D45" s="437"/>
    </row>
    <row r="46" ht="20.1" customHeight="1" spans="1:4">
      <c r="A46" s="437"/>
      <c r="B46" s="437"/>
      <c r="C46" s="437"/>
      <c r="D46" s="437"/>
    </row>
    <row r="47" ht="20.1" customHeight="1" spans="1:4">
      <c r="A47" s="437"/>
      <c r="B47" s="437"/>
      <c r="C47" s="437"/>
      <c r="D47" s="437"/>
    </row>
    <row r="48" ht="20.1" customHeight="1" spans="1:4">
      <c r="A48" s="437"/>
      <c r="B48" s="437"/>
      <c r="C48" s="437"/>
      <c r="D48" s="437"/>
    </row>
    <row r="49" ht="20.1" customHeight="1" spans="1:4">
      <c r="A49" s="437"/>
      <c r="B49" s="437"/>
      <c r="C49" s="437"/>
      <c r="D49" s="437"/>
    </row>
    <row r="50" ht="20.1" customHeight="1" spans="1:4">
      <c r="A50" s="437"/>
      <c r="B50" s="437"/>
      <c r="C50" s="437"/>
      <c r="D50" s="437"/>
    </row>
    <row r="51" ht="20.1" customHeight="1" spans="1:4">
      <c r="A51" s="437"/>
      <c r="B51" s="437"/>
      <c r="C51" s="437"/>
      <c r="D51" s="437"/>
    </row>
    <row r="52" ht="20.1" customHeight="1" spans="1:4">
      <c r="A52" s="437"/>
      <c r="B52" s="437"/>
      <c r="C52" s="437"/>
      <c r="D52" s="437"/>
    </row>
    <row r="53" ht="20.1" customHeight="1" spans="1:4">
      <c r="A53" s="437"/>
      <c r="B53" s="437"/>
      <c r="C53" s="437"/>
      <c r="D53" s="437"/>
    </row>
    <row r="54" ht="20.1" customHeight="1" spans="1:4">
      <c r="A54" s="437"/>
      <c r="B54" s="437"/>
      <c r="C54" s="437"/>
      <c r="D54" s="437"/>
    </row>
    <row r="55" ht="20.1" customHeight="1" spans="1:4">
      <c r="A55" s="437"/>
      <c r="B55" s="437"/>
      <c r="C55" s="437"/>
      <c r="D55" s="437"/>
    </row>
    <row r="56" ht="20.1" customHeight="1" spans="1:4">
      <c r="A56" s="437"/>
      <c r="B56" s="437"/>
      <c r="C56" s="437"/>
      <c r="D56" s="437"/>
    </row>
    <row r="57" ht="20.1" customHeight="1" spans="1:4">
      <c r="A57" s="437"/>
      <c r="B57" s="437"/>
      <c r="C57" s="437"/>
      <c r="D57" s="437"/>
    </row>
    <row r="58" ht="20.1" customHeight="1" spans="1:4">
      <c r="A58" s="437"/>
      <c r="B58" s="437"/>
      <c r="C58" s="437"/>
      <c r="D58" s="437"/>
    </row>
    <row r="59" ht="20.1" customHeight="1" spans="1:4">
      <c r="A59" s="437"/>
      <c r="B59" s="437"/>
      <c r="C59" s="437"/>
      <c r="D59" s="437"/>
    </row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78740157480315" right="0.47244094488189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G44"/>
  <sheetViews>
    <sheetView workbookViewId="0">
      <selection activeCell="I43" sqref="I43"/>
    </sheetView>
  </sheetViews>
  <sheetFormatPr defaultColWidth="9.43809523809524" defaultRowHeight="17.25" outlineLevelCol="6"/>
  <cols>
    <col min="1" max="1" width="3.43809523809524" style="395" customWidth="1"/>
    <col min="2" max="2" width="41.4380952380952" style="395" customWidth="1"/>
    <col min="3" max="4" width="13.552380952381" style="395" customWidth="1"/>
    <col min="5" max="5" width="15.552380952381" style="395" customWidth="1"/>
    <col min="6" max="16384" width="9.43809523809524" style="395"/>
  </cols>
  <sheetData>
    <row r="1" ht="20.1" customHeight="1" spans="1:1">
      <c r="A1" s="255" t="s">
        <v>329</v>
      </c>
    </row>
    <row r="2" ht="20.1" customHeight="1" spans="1:4">
      <c r="A2" s="256"/>
      <c r="B2" s="256"/>
      <c r="C2" s="256"/>
      <c r="D2" s="256"/>
    </row>
    <row r="3" ht="20.1" customHeight="1" spans="1:5">
      <c r="A3" s="253"/>
      <c r="B3" s="253"/>
      <c r="C3" s="253"/>
      <c r="D3" s="253"/>
      <c r="E3" s="257" t="s">
        <v>177</v>
      </c>
    </row>
    <row r="4" ht="18" customHeight="1" spans="1:5">
      <c r="A4" s="258"/>
      <c r="B4" s="258"/>
      <c r="C4" s="396" t="s">
        <v>40</v>
      </c>
      <c r="D4" s="396" t="s">
        <v>59</v>
      </c>
      <c r="E4" s="396" t="s">
        <v>60</v>
      </c>
    </row>
    <row r="5" ht="18" customHeight="1" spans="1:5">
      <c r="A5" s="261"/>
      <c r="B5" s="261"/>
      <c r="C5" s="397" t="s">
        <v>61</v>
      </c>
      <c r="D5" s="397" t="s">
        <v>61</v>
      </c>
      <c r="E5" s="397" t="s">
        <v>330</v>
      </c>
    </row>
    <row r="6" ht="18" customHeight="1" spans="1:5">
      <c r="A6" s="261"/>
      <c r="B6" s="261"/>
      <c r="C6" s="398" t="s">
        <v>331</v>
      </c>
      <c r="D6" s="398" t="s">
        <v>63</v>
      </c>
      <c r="E6" s="398" t="s">
        <v>332</v>
      </c>
    </row>
    <row r="7" ht="18" customHeight="1" spans="1:2">
      <c r="A7" s="261"/>
      <c r="B7" s="261"/>
    </row>
    <row r="8" ht="18" customHeight="1" spans="1:5">
      <c r="A8" s="268" t="s">
        <v>10</v>
      </c>
      <c r="B8" s="399"/>
      <c r="C8" s="413">
        <v>613.944908118393</v>
      </c>
      <c r="D8" s="413">
        <v>583.342902559462</v>
      </c>
      <c r="E8" s="426">
        <v>105.245972038858</v>
      </c>
    </row>
    <row r="9" ht="22.35" customHeight="1" spans="1:5">
      <c r="A9" s="400"/>
      <c r="B9" s="419" t="s">
        <v>333</v>
      </c>
      <c r="C9" s="417">
        <v>97.74836522</v>
      </c>
      <c r="D9" s="417">
        <v>94.22287549</v>
      </c>
      <c r="E9" s="427">
        <v>103.741649479138</v>
      </c>
    </row>
    <row r="10" ht="22.35" customHeight="1" spans="1:5">
      <c r="A10" s="400"/>
      <c r="B10" s="419" t="s">
        <v>334</v>
      </c>
      <c r="C10" s="417">
        <v>8.7334133634641</v>
      </c>
      <c r="D10" s="417">
        <v>8.38997247022655</v>
      </c>
      <c r="E10" s="427">
        <v>104.093468655068</v>
      </c>
    </row>
    <row r="11" ht="30" customHeight="1" spans="1:5">
      <c r="A11" s="400"/>
      <c r="B11" s="420" t="s">
        <v>335</v>
      </c>
      <c r="C11" s="417">
        <v>21.8521739618315</v>
      </c>
      <c r="D11" s="417">
        <v>20.6286902510781</v>
      </c>
      <c r="E11" s="427">
        <v>105.930981055326</v>
      </c>
    </row>
    <row r="12" ht="30" customHeight="1" spans="1:5">
      <c r="A12" s="400"/>
      <c r="B12" s="421" t="s">
        <v>336</v>
      </c>
      <c r="C12" s="417">
        <v>14.8219677040621</v>
      </c>
      <c r="D12" s="417">
        <v>14.1590198566425</v>
      </c>
      <c r="E12" s="427">
        <v>104.682159175789</v>
      </c>
    </row>
    <row r="13" ht="22.35" customHeight="1" spans="1:5">
      <c r="A13" s="400"/>
      <c r="B13" s="400" t="s">
        <v>337</v>
      </c>
      <c r="C13" s="417">
        <v>340.679616610787</v>
      </c>
      <c r="D13" s="417">
        <v>326.820274718047</v>
      </c>
      <c r="E13" s="427">
        <v>104.240661600538</v>
      </c>
    </row>
    <row r="14" ht="22.35" customHeight="1" spans="1:5">
      <c r="A14" s="400"/>
      <c r="B14" s="400" t="s">
        <v>338</v>
      </c>
      <c r="C14" s="417">
        <v>110.5293504116</v>
      </c>
      <c r="D14" s="417">
        <v>101.45054</v>
      </c>
      <c r="E14" s="427">
        <v>108.949001564309</v>
      </c>
    </row>
    <row r="15" ht="22.35" customHeight="1" spans="1:5">
      <c r="A15" s="400"/>
      <c r="B15" s="400" t="s">
        <v>339</v>
      </c>
      <c r="C15" s="417">
        <v>19.5800208466486</v>
      </c>
      <c r="D15" s="417">
        <v>17.6715297734674</v>
      </c>
      <c r="E15" s="428">
        <v>110.79980679458</v>
      </c>
    </row>
    <row r="16" ht="15" customHeight="1" spans="1:7">
      <c r="A16" s="400"/>
      <c r="B16" s="401"/>
      <c r="C16" s="422"/>
      <c r="E16" s="429"/>
      <c r="F16" s="414"/>
      <c r="G16" s="422"/>
    </row>
    <row r="17" ht="15" customHeight="1" spans="1:7">
      <c r="A17" s="400"/>
      <c r="B17" s="423"/>
      <c r="C17" s="424"/>
      <c r="D17" s="424"/>
      <c r="E17" s="424"/>
      <c r="F17" s="414"/>
      <c r="G17" s="414"/>
    </row>
    <row r="18" ht="15" customHeight="1" spans="1:7">
      <c r="A18" s="400"/>
      <c r="B18" s="423"/>
      <c r="C18" s="424"/>
      <c r="D18" s="424"/>
      <c r="E18" s="424"/>
      <c r="F18" s="414"/>
      <c r="G18" s="414"/>
    </row>
    <row r="19" ht="15" customHeight="1" spans="1:7">
      <c r="A19" s="400"/>
      <c r="B19" s="423"/>
      <c r="C19" s="424"/>
      <c r="D19" s="424"/>
      <c r="E19" s="424"/>
      <c r="F19" s="414"/>
      <c r="G19" s="414"/>
    </row>
    <row r="20" ht="15" customHeight="1" spans="2:5">
      <c r="B20" s="408"/>
      <c r="C20" s="425"/>
      <c r="D20" s="425"/>
      <c r="E20" s="410"/>
    </row>
    <row r="21" ht="15" customHeight="1" spans="1:5">
      <c r="A21" s="411"/>
      <c r="B21" s="412"/>
      <c r="C21" s="425"/>
      <c r="D21" s="425"/>
      <c r="E21" s="410"/>
    </row>
    <row r="22" ht="15" customHeight="1" spans="1:5">
      <c r="A22" s="411"/>
      <c r="B22" s="412"/>
      <c r="C22" s="425"/>
      <c r="D22" s="425"/>
      <c r="E22" s="410"/>
    </row>
    <row r="23" ht="15" customHeight="1" spans="1:5">
      <c r="A23" s="411"/>
      <c r="B23" s="412"/>
      <c r="C23" s="425"/>
      <c r="D23" s="425"/>
      <c r="E23" s="410"/>
    </row>
    <row r="24" ht="15" customHeight="1" spans="1:5">
      <c r="A24" s="411"/>
      <c r="B24" s="412"/>
      <c r="C24" s="425"/>
      <c r="D24" s="425"/>
      <c r="E24" s="410"/>
    </row>
    <row r="25" ht="15" customHeight="1" spans="1:5">
      <c r="A25" s="411"/>
      <c r="B25" s="412"/>
      <c r="C25" s="425"/>
      <c r="D25" s="425"/>
      <c r="E25" s="410"/>
    </row>
    <row r="26" ht="15" customHeight="1" spans="1:5">
      <c r="A26" s="411"/>
      <c r="B26" s="412"/>
      <c r="C26" s="425"/>
      <c r="D26" s="425"/>
      <c r="E26" s="410"/>
    </row>
    <row r="27" ht="15" customHeight="1" spans="1:5">
      <c r="A27" s="411"/>
      <c r="B27" s="412"/>
      <c r="C27" s="425"/>
      <c r="D27" s="425"/>
      <c r="E27" s="410"/>
    </row>
    <row r="28" ht="15" customHeight="1" spans="1:5">
      <c r="A28" s="411"/>
      <c r="B28" s="412"/>
      <c r="C28" s="425"/>
      <c r="D28" s="425"/>
      <c r="E28" s="410"/>
    </row>
    <row r="29" ht="15" customHeight="1" spans="1:5">
      <c r="A29" s="411"/>
      <c r="B29" s="412"/>
      <c r="C29" s="425"/>
      <c r="D29" s="425"/>
      <c r="E29" s="410"/>
    </row>
    <row r="30" ht="15" customHeight="1" spans="1:5">
      <c r="A30" s="411"/>
      <c r="B30" s="412"/>
      <c r="C30" s="425"/>
      <c r="D30" s="425"/>
      <c r="E30" s="410"/>
    </row>
    <row r="31" ht="15" customHeight="1" spans="1:5">
      <c r="A31" s="411"/>
      <c r="B31" s="412"/>
      <c r="C31" s="425"/>
      <c r="D31" s="425"/>
      <c r="E31" s="410"/>
    </row>
    <row r="32" ht="15" customHeight="1" spans="1:5">
      <c r="A32" s="411"/>
      <c r="B32" s="412"/>
      <c r="C32" s="425"/>
      <c r="D32" s="425"/>
      <c r="E32" s="410"/>
    </row>
    <row r="33" ht="15" customHeight="1" spans="1:5">
      <c r="A33" s="411"/>
      <c r="B33" s="412"/>
      <c r="C33" s="425"/>
      <c r="D33" s="425"/>
      <c r="E33" s="410"/>
    </row>
    <row r="34" ht="15" customHeight="1" spans="1:5">
      <c r="A34" s="411"/>
      <c r="B34" s="412"/>
      <c r="C34" s="425"/>
      <c r="D34" s="425"/>
      <c r="E34" s="410"/>
    </row>
    <row r="35" ht="15" customHeight="1" spans="1:5">
      <c r="A35" s="411"/>
      <c r="B35" s="412"/>
      <c r="C35" s="425"/>
      <c r="D35" s="425"/>
      <c r="E35" s="410"/>
    </row>
    <row r="36" ht="15" customHeight="1" spans="1:5">
      <c r="A36" s="411"/>
      <c r="B36" s="412"/>
      <c r="C36" s="425"/>
      <c r="D36" s="425"/>
      <c r="E36" s="410"/>
    </row>
    <row r="37" ht="15" customHeight="1" spans="1:5">
      <c r="A37" s="411"/>
      <c r="B37" s="412"/>
      <c r="C37" s="425"/>
      <c r="D37" s="425"/>
      <c r="E37" s="410"/>
    </row>
    <row r="38" ht="15" customHeight="1" spans="1:5">
      <c r="A38" s="411"/>
      <c r="B38" s="412"/>
      <c r="C38" s="425"/>
      <c r="D38" s="425"/>
      <c r="E38" s="410"/>
    </row>
    <row r="39" ht="15" customHeight="1" spans="1:5">
      <c r="A39" s="411"/>
      <c r="B39" s="412"/>
      <c r="C39" s="425"/>
      <c r="D39" s="425"/>
      <c r="E39" s="410"/>
    </row>
    <row r="40" ht="15" customHeight="1" spans="1:5">
      <c r="A40" s="411"/>
      <c r="B40" s="412"/>
      <c r="C40" s="425"/>
      <c r="D40" s="425"/>
      <c r="E40" s="410"/>
    </row>
    <row r="41" ht="15" customHeight="1" spans="1:2">
      <c r="A41" s="411"/>
      <c r="B41" s="412"/>
    </row>
    <row r="42" ht="15" customHeight="1" spans="1:1">
      <c r="A42" s="411"/>
    </row>
    <row r="43" ht="15" customHeight="1" spans="1:1">
      <c r="A43" s="411"/>
    </row>
    <row r="44" ht="15" customHeight="1" spans="1:1">
      <c r="A44" s="411"/>
    </row>
  </sheetData>
  <pageMargins left="0.7" right="0.7" top="0.75" bottom="0.75" header="0.3" footer="0.3"/>
  <pageSetup paperSize="9" orientation="portrait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I43" sqref="I43"/>
    </sheetView>
  </sheetViews>
  <sheetFormatPr defaultColWidth="9.43809523809524" defaultRowHeight="17.25" outlineLevelCol="7"/>
  <cols>
    <col min="1" max="1" width="3.43809523809524" style="395" customWidth="1"/>
    <col min="2" max="2" width="30.4380952380952" style="395" customWidth="1"/>
    <col min="3" max="3" width="10.552380952381" style="395" customWidth="1"/>
    <col min="4" max="5" width="9.43809523809524" style="395" customWidth="1"/>
    <col min="6" max="6" width="12.4380952380952" style="395" customWidth="1"/>
    <col min="7" max="7" width="12.552380952381" style="395" customWidth="1"/>
    <col min="8" max="16384" width="9.43809523809524" style="395"/>
  </cols>
  <sheetData>
    <row r="1" ht="20.1" customHeight="1" spans="1:1">
      <c r="A1" s="255" t="s">
        <v>340</v>
      </c>
    </row>
    <row r="2" ht="18" customHeight="1" spans="1:7">
      <c r="A2" s="253"/>
      <c r="B2" s="253"/>
      <c r="C2" s="253"/>
      <c r="D2" s="253"/>
      <c r="E2" s="253"/>
      <c r="G2" s="257" t="s">
        <v>341</v>
      </c>
    </row>
    <row r="3" ht="16.35" customHeight="1" spans="1:7">
      <c r="A3" s="258"/>
      <c r="B3" s="258"/>
      <c r="C3" s="396" t="s">
        <v>40</v>
      </c>
      <c r="D3" s="396" t="s">
        <v>342</v>
      </c>
      <c r="E3" s="396" t="s">
        <v>342</v>
      </c>
      <c r="F3" s="396" t="s">
        <v>343</v>
      </c>
      <c r="G3" s="396" t="s">
        <v>343</v>
      </c>
    </row>
    <row r="4" ht="16.35" customHeight="1" spans="1:7">
      <c r="A4" s="261"/>
      <c r="B4" s="261"/>
      <c r="C4" s="397" t="s">
        <v>135</v>
      </c>
      <c r="D4" s="397" t="s">
        <v>136</v>
      </c>
      <c r="E4" s="397" t="s">
        <v>344</v>
      </c>
      <c r="F4" s="397" t="s">
        <v>137</v>
      </c>
      <c r="G4" s="397" t="s">
        <v>137</v>
      </c>
    </row>
    <row r="5" ht="16.35" customHeight="1" spans="1:7">
      <c r="A5" s="261"/>
      <c r="B5" s="261"/>
      <c r="C5" s="397" t="s">
        <v>138</v>
      </c>
      <c r="D5" s="397" t="s">
        <v>138</v>
      </c>
      <c r="E5" s="397" t="s">
        <v>138</v>
      </c>
      <c r="F5" s="397" t="s">
        <v>345</v>
      </c>
      <c r="G5" s="397" t="s">
        <v>93</v>
      </c>
    </row>
    <row r="6" ht="16.35" customHeight="1" spans="1:7">
      <c r="A6" s="261"/>
      <c r="B6" s="261"/>
      <c r="C6" s="398">
        <v>2024</v>
      </c>
      <c r="D6" s="398">
        <v>2024</v>
      </c>
      <c r="E6" s="398">
        <v>2024</v>
      </c>
      <c r="F6" s="398" t="s">
        <v>346</v>
      </c>
      <c r="G6" s="398" t="s">
        <v>46</v>
      </c>
    </row>
    <row r="7" ht="11.25" customHeight="1" spans="1:7">
      <c r="A7" s="261"/>
      <c r="B7" s="261"/>
      <c r="E7" s="397"/>
      <c r="F7" s="397"/>
      <c r="G7" s="397"/>
    </row>
    <row r="8" ht="18" customHeight="1" spans="1:8">
      <c r="A8" s="268" t="s">
        <v>10</v>
      </c>
      <c r="B8" s="399"/>
      <c r="C8" s="266">
        <v>28078.11222</v>
      </c>
      <c r="D8" s="266">
        <v>36739.873</v>
      </c>
      <c r="E8" s="266">
        <v>97748.36522</v>
      </c>
      <c r="F8" s="413">
        <v>13.8501602943506</v>
      </c>
      <c r="G8" s="413">
        <v>103.741649479138</v>
      </c>
      <c r="H8" s="414"/>
    </row>
    <row r="9" ht="17.1" customHeight="1" spans="1:8">
      <c r="A9" s="400"/>
      <c r="B9" s="401" t="s">
        <v>347</v>
      </c>
      <c r="C9" s="402">
        <v>4678.23</v>
      </c>
      <c r="D9" s="403">
        <v>6254.62</v>
      </c>
      <c r="E9" s="403">
        <v>15736.55</v>
      </c>
      <c r="F9" s="415">
        <v>14.2036390191521</v>
      </c>
      <c r="G9" s="415">
        <v>91.8962337642619</v>
      </c>
      <c r="H9" s="414"/>
    </row>
    <row r="10" ht="17.1" customHeight="1" spans="1:8">
      <c r="A10" s="400"/>
      <c r="B10" s="404" t="s">
        <v>348</v>
      </c>
      <c r="C10" s="402"/>
      <c r="D10" s="403"/>
      <c r="E10" s="403"/>
      <c r="F10" s="415"/>
      <c r="G10" s="415"/>
      <c r="H10" s="414"/>
    </row>
    <row r="11" ht="17.1" customHeight="1" spans="1:8">
      <c r="A11" s="400"/>
      <c r="B11" s="272" t="s">
        <v>349</v>
      </c>
      <c r="C11" s="405">
        <v>3056.84</v>
      </c>
      <c r="D11" s="406">
        <v>4029.22</v>
      </c>
      <c r="E11" s="406">
        <v>10201.47</v>
      </c>
      <c r="F11" s="416">
        <v>17.098119392405</v>
      </c>
      <c r="G11" s="416">
        <v>78.5127064509674</v>
      </c>
      <c r="H11" s="414"/>
    </row>
    <row r="12" ht="17.1" customHeight="1" spans="1:8">
      <c r="A12" s="400"/>
      <c r="B12" s="272" t="s">
        <v>350</v>
      </c>
      <c r="C12" s="405">
        <v>335.64</v>
      </c>
      <c r="D12" s="406">
        <v>495.22</v>
      </c>
      <c r="E12" s="406">
        <v>1144.38</v>
      </c>
      <c r="F12" s="416">
        <v>11.2909097905265</v>
      </c>
      <c r="G12" s="416">
        <v>109.20698539937</v>
      </c>
      <c r="H12" s="414"/>
    </row>
    <row r="13" ht="17.1" customHeight="1" spans="1:8">
      <c r="A13" s="400"/>
      <c r="B13" s="272" t="s">
        <v>351</v>
      </c>
      <c r="C13" s="405">
        <v>34.73</v>
      </c>
      <c r="D13" s="406">
        <v>49.12</v>
      </c>
      <c r="E13" s="406">
        <v>127.07</v>
      </c>
      <c r="F13" s="416">
        <v>8.43243731083091</v>
      </c>
      <c r="G13" s="416">
        <v>80.2919246809048</v>
      </c>
      <c r="H13" s="414"/>
    </row>
    <row r="14" ht="17.1" customHeight="1" spans="1:8">
      <c r="A14" s="400"/>
      <c r="B14" s="272" t="s">
        <v>352</v>
      </c>
      <c r="C14" s="405">
        <v>29.64</v>
      </c>
      <c r="D14" s="406">
        <v>37.52</v>
      </c>
      <c r="E14" s="406">
        <v>104.68</v>
      </c>
      <c r="F14" s="416">
        <v>9.836866636596</v>
      </c>
      <c r="G14" s="416">
        <v>67.3139990997363</v>
      </c>
      <c r="H14" s="414"/>
    </row>
    <row r="15" ht="17.1" customHeight="1" spans="1:8">
      <c r="A15" s="400"/>
      <c r="B15" s="272" t="s">
        <v>353</v>
      </c>
      <c r="C15" s="405">
        <v>29.53</v>
      </c>
      <c r="D15" s="406">
        <v>36.42</v>
      </c>
      <c r="E15" s="406">
        <v>101.57</v>
      </c>
      <c r="F15" s="417">
        <v>9.60291197882197</v>
      </c>
      <c r="G15" s="416">
        <v>110.860074219603</v>
      </c>
      <c r="H15" s="414"/>
    </row>
    <row r="16" ht="17.1" customHeight="1" spans="1:8">
      <c r="A16" s="400"/>
      <c r="B16" s="272" t="s">
        <v>354</v>
      </c>
      <c r="C16" s="405">
        <v>27.84</v>
      </c>
      <c r="D16" s="405">
        <v>43.23</v>
      </c>
      <c r="E16" s="405">
        <v>99.39</v>
      </c>
      <c r="F16" s="417">
        <v>8.90463732798165</v>
      </c>
      <c r="G16" s="417">
        <v>80.380105135463</v>
      </c>
      <c r="H16" s="414"/>
    </row>
    <row r="17" ht="17.1" customHeight="1" spans="1:8">
      <c r="A17" s="400"/>
      <c r="B17" s="272" t="s">
        <v>355</v>
      </c>
      <c r="C17" s="405">
        <v>26.86</v>
      </c>
      <c r="D17" s="405">
        <v>38.77</v>
      </c>
      <c r="E17" s="405">
        <v>98.35</v>
      </c>
      <c r="F17" s="417">
        <v>7.83840219331803</v>
      </c>
      <c r="G17" s="417">
        <v>71.7621306092667</v>
      </c>
      <c r="H17" s="414"/>
    </row>
    <row r="18" ht="17.1" customHeight="1" spans="1:8">
      <c r="A18" s="400"/>
      <c r="B18" s="272" t="s">
        <v>356</v>
      </c>
      <c r="C18" s="405">
        <v>19.2</v>
      </c>
      <c r="D18" s="406">
        <v>25.73</v>
      </c>
      <c r="E18" s="406">
        <v>62.67</v>
      </c>
      <c r="F18" s="416">
        <v>19.3324490236604</v>
      </c>
      <c r="G18" s="416">
        <v>95.5335365853659</v>
      </c>
      <c r="H18" s="414"/>
    </row>
    <row r="19" ht="17.1" customHeight="1" spans="1:8">
      <c r="A19" s="400"/>
      <c r="B19" s="272" t="s">
        <v>357</v>
      </c>
      <c r="C19" s="406">
        <v>11.73</v>
      </c>
      <c r="D19" s="406">
        <v>16.74</v>
      </c>
      <c r="E19" s="406">
        <v>42.71</v>
      </c>
      <c r="F19" s="416">
        <v>9.41370949966939</v>
      </c>
      <c r="G19" s="416">
        <v>94.3658859920459</v>
      </c>
      <c r="H19" s="414"/>
    </row>
    <row r="20" ht="17.1" customHeight="1" spans="1:8">
      <c r="A20" s="400"/>
      <c r="B20" s="272" t="s">
        <v>358</v>
      </c>
      <c r="C20" s="285">
        <v>6.498</v>
      </c>
      <c r="D20" s="285">
        <v>11.82</v>
      </c>
      <c r="E20" s="285">
        <v>27.158</v>
      </c>
      <c r="F20" s="418">
        <v>10.5312548472158</v>
      </c>
      <c r="G20" s="418">
        <v>92.0922346558155</v>
      </c>
      <c r="H20" s="414"/>
    </row>
    <row r="21" ht="17.1" customHeight="1" spans="1:8">
      <c r="A21" s="400"/>
      <c r="B21" s="401" t="s">
        <v>359</v>
      </c>
      <c r="C21" s="402">
        <v>23399.88222</v>
      </c>
      <c r="D21" s="403">
        <v>30485.253</v>
      </c>
      <c r="E21" s="403">
        <v>82011.81522</v>
      </c>
      <c r="F21" s="415">
        <v>13.7843365440456</v>
      </c>
      <c r="G21" s="415">
        <v>106.372617327528</v>
      </c>
      <c r="H21" s="414"/>
    </row>
    <row r="22" ht="17.1" customHeight="1" spans="1:8">
      <c r="A22" s="400"/>
      <c r="B22" s="407" t="s">
        <v>360</v>
      </c>
      <c r="C22" s="285">
        <v>15651.26804</v>
      </c>
      <c r="D22" s="406">
        <v>20690.543</v>
      </c>
      <c r="E22" s="406">
        <v>54790.67604</v>
      </c>
      <c r="F22" s="416">
        <v>12.9670409268866</v>
      </c>
      <c r="G22" s="416">
        <v>105.761879228501</v>
      </c>
      <c r="H22" s="414"/>
    </row>
    <row r="23" ht="17.1" customHeight="1" spans="1:8">
      <c r="A23" s="400"/>
      <c r="B23" s="407" t="s">
        <v>361</v>
      </c>
      <c r="C23" s="285">
        <v>6709.04418</v>
      </c>
      <c r="D23" s="406">
        <v>8448.383</v>
      </c>
      <c r="E23" s="406">
        <v>23638.20818</v>
      </c>
      <c r="F23" s="416">
        <v>15.5941146898711</v>
      </c>
      <c r="G23" s="416">
        <v>108.034353232387</v>
      </c>
      <c r="H23" s="414"/>
    </row>
    <row r="24" ht="17.1" customHeight="1" spans="1:8">
      <c r="A24" s="400"/>
      <c r="B24" s="407" t="s">
        <v>362</v>
      </c>
      <c r="C24" s="285">
        <v>1039.57</v>
      </c>
      <c r="D24" s="406">
        <v>1346.327</v>
      </c>
      <c r="E24" s="406">
        <v>3582.931</v>
      </c>
      <c r="F24" s="416">
        <v>17.1912044208396</v>
      </c>
      <c r="G24" s="416">
        <v>104.989669321592</v>
      </c>
      <c r="H24" s="414"/>
    </row>
    <row r="25" ht="17.1" customHeight="1" spans="2:8">
      <c r="B25" s="408" t="s">
        <v>363</v>
      </c>
      <c r="C25" s="409"/>
      <c r="D25" s="410"/>
      <c r="E25" s="410"/>
      <c r="F25" s="418"/>
      <c r="G25" s="418"/>
      <c r="H25" s="414"/>
    </row>
    <row r="26" ht="17.1" customHeight="1" spans="1:8">
      <c r="A26" s="411"/>
      <c r="B26" s="412" t="s">
        <v>223</v>
      </c>
      <c r="C26" s="285">
        <v>2339.147</v>
      </c>
      <c r="D26" s="285">
        <v>3494.819</v>
      </c>
      <c r="E26" s="285">
        <v>9804.978</v>
      </c>
      <c r="F26" s="418">
        <v>12.5965891083749</v>
      </c>
      <c r="G26" s="418">
        <v>122.383300614502</v>
      </c>
      <c r="H26" s="414"/>
    </row>
    <row r="27" ht="17.1" customHeight="1" spans="1:8">
      <c r="A27" s="411"/>
      <c r="B27" s="412" t="s">
        <v>273</v>
      </c>
      <c r="C27" s="285">
        <v>2042</v>
      </c>
      <c r="D27" s="285">
        <v>2762.02</v>
      </c>
      <c r="E27" s="285">
        <v>6315</v>
      </c>
      <c r="F27" s="418">
        <v>7.9557857365171</v>
      </c>
      <c r="G27" s="418">
        <v>125.138762340981</v>
      </c>
      <c r="H27" s="414"/>
    </row>
    <row r="28" ht="17.1" customHeight="1" spans="1:8">
      <c r="A28" s="411"/>
      <c r="B28" s="412" t="s">
        <v>272</v>
      </c>
      <c r="C28" s="285">
        <v>1006.21022</v>
      </c>
      <c r="D28" s="285">
        <v>1189.24</v>
      </c>
      <c r="E28" s="285">
        <v>3625.39922</v>
      </c>
      <c r="F28" s="418">
        <v>20.4568479982061</v>
      </c>
      <c r="G28" s="418">
        <v>116.213760137216</v>
      </c>
      <c r="H28" s="414"/>
    </row>
    <row r="29" ht="17.1" customHeight="1" spans="1:8">
      <c r="A29" s="411"/>
      <c r="B29" s="412" t="s">
        <v>270</v>
      </c>
      <c r="C29" s="285">
        <v>823.875</v>
      </c>
      <c r="D29" s="285">
        <v>1251.634</v>
      </c>
      <c r="E29" s="285">
        <v>3268.713</v>
      </c>
      <c r="F29" s="418">
        <v>14.8577863636364</v>
      </c>
      <c r="G29" s="418">
        <v>105.355181922055</v>
      </c>
      <c r="H29" s="414"/>
    </row>
    <row r="30" ht="17.1" customHeight="1" spans="1:8">
      <c r="A30" s="411"/>
      <c r="B30" s="412" t="s">
        <v>229</v>
      </c>
      <c r="C30" s="285">
        <v>702.743</v>
      </c>
      <c r="D30" s="285">
        <v>876.537</v>
      </c>
      <c r="E30" s="285">
        <v>2516.162</v>
      </c>
      <c r="F30" s="418">
        <v>12.6752015924993</v>
      </c>
      <c r="G30" s="418">
        <v>105.195776552802</v>
      </c>
      <c r="H30" s="414"/>
    </row>
    <row r="31" ht="17.1" customHeight="1" spans="1:8">
      <c r="A31" s="411"/>
      <c r="B31" s="412" t="s">
        <v>226</v>
      </c>
      <c r="C31" s="285">
        <v>802.625</v>
      </c>
      <c r="D31" s="285">
        <v>844.832</v>
      </c>
      <c r="E31" s="285">
        <v>2478.798</v>
      </c>
      <c r="F31" s="418">
        <v>14.4785627964653</v>
      </c>
      <c r="G31" s="418">
        <v>104.804088326731</v>
      </c>
      <c r="H31" s="414"/>
    </row>
    <row r="32" ht="17.1" customHeight="1" spans="1:8">
      <c r="A32" s="411"/>
      <c r="B32" s="412" t="s">
        <v>228</v>
      </c>
      <c r="C32" s="285">
        <v>551.097</v>
      </c>
      <c r="D32" s="285">
        <v>874.318</v>
      </c>
      <c r="E32" s="285">
        <v>2295.878</v>
      </c>
      <c r="F32" s="418">
        <v>11.495057763732</v>
      </c>
      <c r="G32" s="418">
        <v>107.254298224838</v>
      </c>
      <c r="H32" s="414"/>
    </row>
    <row r="33" ht="17.1" customHeight="1" spans="1:8">
      <c r="A33" s="411"/>
      <c r="B33" s="412" t="s">
        <v>271</v>
      </c>
      <c r="C33" s="285">
        <v>608.066</v>
      </c>
      <c r="D33" s="285">
        <v>720.129</v>
      </c>
      <c r="E33" s="285">
        <v>2026.35</v>
      </c>
      <c r="F33" s="418">
        <v>13.488211069885</v>
      </c>
      <c r="G33" s="418">
        <v>113.691705193231</v>
      </c>
      <c r="H33" s="414"/>
    </row>
    <row r="34" ht="17.1" customHeight="1" spans="1:8">
      <c r="A34" s="411"/>
      <c r="B34" s="412" t="s">
        <v>248</v>
      </c>
      <c r="C34" s="285">
        <v>563.129</v>
      </c>
      <c r="D34" s="285">
        <v>682.566</v>
      </c>
      <c r="E34" s="285">
        <v>1872.905</v>
      </c>
      <c r="F34" s="418">
        <v>15.4585432097278</v>
      </c>
      <c r="G34" s="418">
        <v>110.573238856214</v>
      </c>
      <c r="H34" s="414"/>
    </row>
    <row r="35" ht="17.1" customHeight="1" spans="1:8">
      <c r="A35" s="411"/>
      <c r="B35" s="412" t="s">
        <v>232</v>
      </c>
      <c r="C35" s="285">
        <v>410.925</v>
      </c>
      <c r="D35" s="285">
        <v>605.2</v>
      </c>
      <c r="E35" s="285">
        <v>1692.133</v>
      </c>
      <c r="F35" s="418">
        <v>17.1975484240123</v>
      </c>
      <c r="G35" s="418">
        <v>115.996290055677</v>
      </c>
      <c r="H35" s="414"/>
    </row>
    <row r="36" ht="17.1" customHeight="1" spans="1:8">
      <c r="A36" s="411"/>
      <c r="B36" s="412" t="s">
        <v>249</v>
      </c>
      <c r="C36" s="285">
        <v>516.132</v>
      </c>
      <c r="D36" s="285">
        <v>557.781</v>
      </c>
      <c r="E36" s="285">
        <v>1608.51</v>
      </c>
      <c r="F36" s="418">
        <v>17.7213669770962</v>
      </c>
      <c r="G36" s="418">
        <v>91.2861304398903</v>
      </c>
      <c r="H36" s="414"/>
    </row>
    <row r="37" ht="17.1" customHeight="1" spans="1:8">
      <c r="A37" s="411"/>
      <c r="B37" s="412" t="s">
        <v>364</v>
      </c>
      <c r="C37" s="285">
        <v>447.064</v>
      </c>
      <c r="D37" s="285">
        <v>545.707</v>
      </c>
      <c r="E37" s="285">
        <v>1513.237</v>
      </c>
      <c r="F37" s="418">
        <v>17.1425422135542</v>
      </c>
      <c r="G37" s="418">
        <v>105.8256534917</v>
      </c>
      <c r="H37" s="414"/>
    </row>
    <row r="38" ht="17.1" customHeight="1" spans="1:8">
      <c r="A38" s="411"/>
      <c r="B38" s="412" t="s">
        <v>282</v>
      </c>
      <c r="C38" s="285">
        <v>431.023</v>
      </c>
      <c r="D38" s="285">
        <v>573.537</v>
      </c>
      <c r="E38" s="285">
        <v>1495.788</v>
      </c>
      <c r="F38" s="418">
        <v>18.7284181045832</v>
      </c>
      <c r="G38" s="418">
        <v>114.889341888784</v>
      </c>
      <c r="H38" s="414"/>
    </row>
    <row r="39" ht="17.1" customHeight="1" spans="1:8">
      <c r="A39" s="411"/>
      <c r="B39" s="412" t="s">
        <v>365</v>
      </c>
      <c r="C39" s="285">
        <v>430.149</v>
      </c>
      <c r="D39" s="285">
        <v>494.039</v>
      </c>
      <c r="E39" s="285">
        <v>1422.001</v>
      </c>
      <c r="F39" s="418">
        <v>17.7102858328524</v>
      </c>
      <c r="G39" s="418">
        <v>97.8548336262554</v>
      </c>
      <c r="H39" s="414"/>
    </row>
    <row r="40" ht="17.1" customHeight="1" spans="1:8">
      <c r="A40" s="411"/>
      <c r="B40" s="412" t="s">
        <v>258</v>
      </c>
      <c r="C40" s="285">
        <v>480.955</v>
      </c>
      <c r="D40" s="285">
        <v>545.284</v>
      </c>
      <c r="E40" s="285">
        <v>1319.324</v>
      </c>
      <c r="F40" s="418">
        <v>15.3017278123474</v>
      </c>
      <c r="G40" s="418">
        <v>115.725607322518</v>
      </c>
      <c r="H40" s="414"/>
    </row>
    <row r="41" ht="17.1" customHeight="1" spans="1:8">
      <c r="A41" s="411"/>
      <c r="B41" s="412" t="s">
        <v>224</v>
      </c>
      <c r="C41" s="285">
        <v>369.674</v>
      </c>
      <c r="D41" s="285">
        <v>487.233</v>
      </c>
      <c r="E41" s="285">
        <v>1315.387</v>
      </c>
      <c r="F41" s="418">
        <v>16.9146255605742</v>
      </c>
      <c r="G41" s="418">
        <v>105.416408545914</v>
      </c>
      <c r="H41" s="414"/>
    </row>
    <row r="42" ht="17.1" customHeight="1" spans="1:8">
      <c r="A42" s="411"/>
      <c r="B42" s="412" t="s">
        <v>265</v>
      </c>
      <c r="C42" s="285">
        <v>378.151</v>
      </c>
      <c r="D42" s="285">
        <v>444.048</v>
      </c>
      <c r="E42" s="285">
        <v>1277.425</v>
      </c>
      <c r="F42" s="418">
        <v>19.9585213359355</v>
      </c>
      <c r="G42" s="418">
        <v>95.2606267510528</v>
      </c>
      <c r="H42" s="414"/>
    </row>
    <row r="43" ht="17.1" customHeight="1" spans="1:8">
      <c r="A43" s="411"/>
      <c r="B43" s="412" t="s">
        <v>256</v>
      </c>
      <c r="C43" s="285">
        <v>343.61</v>
      </c>
      <c r="D43" s="285">
        <v>369.3</v>
      </c>
      <c r="E43" s="285">
        <v>1270.257</v>
      </c>
      <c r="F43" s="418">
        <v>14.8988152639988</v>
      </c>
      <c r="G43" s="418">
        <v>117.937440811097</v>
      </c>
      <c r="H43" s="414"/>
    </row>
    <row r="44" ht="17.1" customHeight="1" spans="1:8">
      <c r="A44" s="411"/>
      <c r="B44" s="412" t="s">
        <v>240</v>
      </c>
      <c r="C44" s="285">
        <v>414.539</v>
      </c>
      <c r="D44" s="285">
        <v>432.775</v>
      </c>
      <c r="E44" s="285">
        <v>1241.511</v>
      </c>
      <c r="F44" s="418">
        <v>14.2448053963411</v>
      </c>
      <c r="G44" s="418">
        <v>116.4348463008</v>
      </c>
      <c r="H44" s="414"/>
    </row>
    <row r="45" ht="17.1" customHeight="1" spans="1:8">
      <c r="A45" s="411"/>
      <c r="B45" s="412" t="s">
        <v>283</v>
      </c>
      <c r="C45" s="285">
        <v>386.14</v>
      </c>
      <c r="D45" s="285">
        <v>440.68</v>
      </c>
      <c r="E45" s="285">
        <v>1230.71</v>
      </c>
      <c r="F45" s="418">
        <v>17.7394883538978</v>
      </c>
      <c r="G45" s="418">
        <v>137.17995875829</v>
      </c>
      <c r="H45" s="414"/>
    </row>
    <row r="46" ht="17.1" customHeight="1" spans="1:8">
      <c r="A46" s="411"/>
      <c r="B46" s="412" t="s">
        <v>274</v>
      </c>
      <c r="C46" s="285">
        <v>386.589</v>
      </c>
      <c r="D46" s="285">
        <v>551.634</v>
      </c>
      <c r="E46" s="285">
        <v>1226.527</v>
      </c>
      <c r="F46" s="418">
        <v>14.2404487180976</v>
      </c>
      <c r="G46" s="418">
        <v>143.951640824796</v>
      </c>
      <c r="H46" s="414"/>
    </row>
  </sheetData>
  <pageMargins left="0.7" right="0.7" top="0.75" bottom="0.75" header="0.3" footer="0.3"/>
  <pageSetup paperSize="9" orientation="portrait"/>
  <headerFooter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opLeftCell="P1" workbookViewId="0">
      <selection activeCell="I43" sqref="I43"/>
    </sheetView>
  </sheetViews>
  <sheetFormatPr defaultColWidth="9" defaultRowHeight="17.25"/>
  <cols>
    <col min="1" max="1" width="4.21904761904762" style="368" customWidth="1"/>
    <col min="2" max="2" width="46.4380952380952" style="368" customWidth="1"/>
    <col min="3" max="3" width="13.2190476190476" style="368" customWidth="1"/>
    <col min="4" max="4" width="12.7809523809524" style="368" customWidth="1"/>
    <col min="5" max="5" width="12.2190476190476" style="368" customWidth="1"/>
    <col min="6" max="238" width="8.78095238095238" style="368"/>
    <col min="239" max="239" width="4.21904761904762" style="368" customWidth="1"/>
    <col min="240" max="240" width="45.4380952380952" style="368" customWidth="1"/>
    <col min="241" max="242" width="20.7809523809524" style="368" customWidth="1"/>
    <col min="243" max="243" width="21.4380952380952" style="368" customWidth="1"/>
    <col min="244" max="494" width="8.78095238095238" style="368"/>
    <col min="495" max="495" width="4.21904761904762" style="368" customWidth="1"/>
    <col min="496" max="496" width="45.4380952380952" style="368" customWidth="1"/>
    <col min="497" max="498" width="20.7809523809524" style="368" customWidth="1"/>
    <col min="499" max="499" width="21.4380952380952" style="368" customWidth="1"/>
    <col min="500" max="750" width="8.78095238095238" style="368"/>
    <col min="751" max="751" width="4.21904761904762" style="368" customWidth="1"/>
    <col min="752" max="752" width="45.4380952380952" style="368" customWidth="1"/>
    <col min="753" max="754" width="20.7809523809524" style="368" customWidth="1"/>
    <col min="755" max="755" width="21.4380952380952" style="368" customWidth="1"/>
    <col min="756" max="1006" width="8.78095238095238" style="368"/>
    <col min="1007" max="1007" width="4.21904761904762" style="368" customWidth="1"/>
    <col min="1008" max="1008" width="45.4380952380952" style="368" customWidth="1"/>
    <col min="1009" max="1010" width="20.7809523809524" style="368" customWidth="1"/>
    <col min="1011" max="1011" width="21.4380952380952" style="368" customWidth="1"/>
    <col min="1012" max="1262" width="8.78095238095238" style="368"/>
    <col min="1263" max="1263" width="4.21904761904762" style="368" customWidth="1"/>
    <col min="1264" max="1264" width="45.4380952380952" style="368" customWidth="1"/>
    <col min="1265" max="1266" width="20.7809523809524" style="368" customWidth="1"/>
    <col min="1267" max="1267" width="21.4380952380952" style="368" customWidth="1"/>
    <col min="1268" max="1518" width="8.78095238095238" style="368"/>
    <col min="1519" max="1519" width="4.21904761904762" style="368" customWidth="1"/>
    <col min="1520" max="1520" width="45.4380952380952" style="368" customWidth="1"/>
    <col min="1521" max="1522" width="20.7809523809524" style="368" customWidth="1"/>
    <col min="1523" max="1523" width="21.4380952380952" style="368" customWidth="1"/>
    <col min="1524" max="1774" width="8.78095238095238" style="368"/>
    <col min="1775" max="1775" width="4.21904761904762" style="368" customWidth="1"/>
    <col min="1776" max="1776" width="45.4380952380952" style="368" customWidth="1"/>
    <col min="1777" max="1778" width="20.7809523809524" style="368" customWidth="1"/>
    <col min="1779" max="1779" width="21.4380952380952" style="368" customWidth="1"/>
    <col min="1780" max="2030" width="8.78095238095238" style="368"/>
    <col min="2031" max="2031" width="4.21904761904762" style="368" customWidth="1"/>
    <col min="2032" max="2032" width="45.4380952380952" style="368" customWidth="1"/>
    <col min="2033" max="2034" width="20.7809523809524" style="368" customWidth="1"/>
    <col min="2035" max="2035" width="21.4380952380952" style="368" customWidth="1"/>
    <col min="2036" max="2286" width="8.78095238095238" style="368"/>
    <col min="2287" max="2287" width="4.21904761904762" style="368" customWidth="1"/>
    <col min="2288" max="2288" width="45.4380952380952" style="368" customWidth="1"/>
    <col min="2289" max="2290" width="20.7809523809524" style="368" customWidth="1"/>
    <col min="2291" max="2291" width="21.4380952380952" style="368" customWidth="1"/>
    <col min="2292" max="2542" width="8.78095238095238" style="368"/>
    <col min="2543" max="2543" width="4.21904761904762" style="368" customWidth="1"/>
    <col min="2544" max="2544" width="45.4380952380952" style="368" customWidth="1"/>
    <col min="2545" max="2546" width="20.7809523809524" style="368" customWidth="1"/>
    <col min="2547" max="2547" width="21.4380952380952" style="368" customWidth="1"/>
    <col min="2548" max="2798" width="8.78095238095238" style="368"/>
    <col min="2799" max="2799" width="4.21904761904762" style="368" customWidth="1"/>
    <col min="2800" max="2800" width="45.4380952380952" style="368" customWidth="1"/>
    <col min="2801" max="2802" width="20.7809523809524" style="368" customWidth="1"/>
    <col min="2803" max="2803" width="21.4380952380952" style="368" customWidth="1"/>
    <col min="2804" max="3054" width="8.78095238095238" style="368"/>
    <col min="3055" max="3055" width="4.21904761904762" style="368" customWidth="1"/>
    <col min="3056" max="3056" width="45.4380952380952" style="368" customWidth="1"/>
    <col min="3057" max="3058" width="20.7809523809524" style="368" customWidth="1"/>
    <col min="3059" max="3059" width="21.4380952380952" style="368" customWidth="1"/>
    <col min="3060" max="3310" width="8.78095238095238" style="368"/>
    <col min="3311" max="3311" width="4.21904761904762" style="368" customWidth="1"/>
    <col min="3312" max="3312" width="45.4380952380952" style="368" customWidth="1"/>
    <col min="3313" max="3314" width="20.7809523809524" style="368" customWidth="1"/>
    <col min="3315" max="3315" width="21.4380952380952" style="368" customWidth="1"/>
    <col min="3316" max="3566" width="8.78095238095238" style="368"/>
    <col min="3567" max="3567" width="4.21904761904762" style="368" customWidth="1"/>
    <col min="3568" max="3568" width="45.4380952380952" style="368" customWidth="1"/>
    <col min="3569" max="3570" width="20.7809523809524" style="368" customWidth="1"/>
    <col min="3571" max="3571" width="21.4380952380952" style="368" customWidth="1"/>
    <col min="3572" max="3822" width="8.78095238095238" style="368"/>
    <col min="3823" max="3823" width="4.21904761904762" style="368" customWidth="1"/>
    <col min="3824" max="3824" width="45.4380952380952" style="368" customWidth="1"/>
    <col min="3825" max="3826" width="20.7809523809524" style="368" customWidth="1"/>
    <col min="3827" max="3827" width="21.4380952380952" style="368" customWidth="1"/>
    <col min="3828" max="4078" width="8.78095238095238" style="368"/>
    <col min="4079" max="4079" width="4.21904761904762" style="368" customWidth="1"/>
    <col min="4080" max="4080" width="45.4380952380952" style="368" customWidth="1"/>
    <col min="4081" max="4082" width="20.7809523809524" style="368" customWidth="1"/>
    <col min="4083" max="4083" width="21.4380952380952" style="368" customWidth="1"/>
    <col min="4084" max="4334" width="8.78095238095238" style="368"/>
    <col min="4335" max="4335" width="4.21904761904762" style="368" customWidth="1"/>
    <col min="4336" max="4336" width="45.4380952380952" style="368" customWidth="1"/>
    <col min="4337" max="4338" width="20.7809523809524" style="368" customWidth="1"/>
    <col min="4339" max="4339" width="21.4380952380952" style="368" customWidth="1"/>
    <col min="4340" max="4590" width="8.78095238095238" style="368"/>
    <col min="4591" max="4591" width="4.21904761904762" style="368" customWidth="1"/>
    <col min="4592" max="4592" width="45.4380952380952" style="368" customWidth="1"/>
    <col min="4593" max="4594" width="20.7809523809524" style="368" customWidth="1"/>
    <col min="4595" max="4595" width="21.4380952380952" style="368" customWidth="1"/>
    <col min="4596" max="4846" width="8.78095238095238" style="368"/>
    <col min="4847" max="4847" width="4.21904761904762" style="368" customWidth="1"/>
    <col min="4848" max="4848" width="45.4380952380952" style="368" customWidth="1"/>
    <col min="4849" max="4850" width="20.7809523809524" style="368" customWidth="1"/>
    <col min="4851" max="4851" width="21.4380952380952" style="368" customWidth="1"/>
    <col min="4852" max="5102" width="8.78095238095238" style="368"/>
    <col min="5103" max="5103" width="4.21904761904762" style="368" customWidth="1"/>
    <col min="5104" max="5104" width="45.4380952380952" style="368" customWidth="1"/>
    <col min="5105" max="5106" width="20.7809523809524" style="368" customWidth="1"/>
    <col min="5107" max="5107" width="21.4380952380952" style="368" customWidth="1"/>
    <col min="5108" max="5358" width="8.78095238095238" style="368"/>
    <col min="5359" max="5359" width="4.21904761904762" style="368" customWidth="1"/>
    <col min="5360" max="5360" width="45.4380952380952" style="368" customWidth="1"/>
    <col min="5361" max="5362" width="20.7809523809524" style="368" customWidth="1"/>
    <col min="5363" max="5363" width="21.4380952380952" style="368" customWidth="1"/>
    <col min="5364" max="5614" width="8.78095238095238" style="368"/>
    <col min="5615" max="5615" width="4.21904761904762" style="368" customWidth="1"/>
    <col min="5616" max="5616" width="45.4380952380952" style="368" customWidth="1"/>
    <col min="5617" max="5618" width="20.7809523809524" style="368" customWidth="1"/>
    <col min="5619" max="5619" width="21.4380952380952" style="368" customWidth="1"/>
    <col min="5620" max="5870" width="8.78095238095238" style="368"/>
    <col min="5871" max="5871" width="4.21904761904762" style="368" customWidth="1"/>
    <col min="5872" max="5872" width="45.4380952380952" style="368" customWidth="1"/>
    <col min="5873" max="5874" width="20.7809523809524" style="368" customWidth="1"/>
    <col min="5875" max="5875" width="21.4380952380952" style="368" customWidth="1"/>
    <col min="5876" max="6126" width="8.78095238095238" style="368"/>
    <col min="6127" max="6127" width="4.21904761904762" style="368" customWidth="1"/>
    <col min="6128" max="6128" width="45.4380952380952" style="368" customWidth="1"/>
    <col min="6129" max="6130" width="20.7809523809524" style="368" customWidth="1"/>
    <col min="6131" max="6131" width="21.4380952380952" style="368" customWidth="1"/>
    <col min="6132" max="6382" width="8.78095238095238" style="368"/>
    <col min="6383" max="6383" width="4.21904761904762" style="368" customWidth="1"/>
    <col min="6384" max="6384" width="45.4380952380952" style="368" customWidth="1"/>
    <col min="6385" max="6386" width="20.7809523809524" style="368" customWidth="1"/>
    <col min="6387" max="6387" width="21.4380952380952" style="368" customWidth="1"/>
    <col min="6388" max="6638" width="8.78095238095238" style="368"/>
    <col min="6639" max="6639" width="4.21904761904762" style="368" customWidth="1"/>
    <col min="6640" max="6640" width="45.4380952380952" style="368" customWidth="1"/>
    <col min="6641" max="6642" width="20.7809523809524" style="368" customWidth="1"/>
    <col min="6643" max="6643" width="21.4380952380952" style="368" customWidth="1"/>
    <col min="6644" max="6894" width="8.78095238095238" style="368"/>
    <col min="6895" max="6895" width="4.21904761904762" style="368" customWidth="1"/>
    <col min="6896" max="6896" width="45.4380952380952" style="368" customWidth="1"/>
    <col min="6897" max="6898" width="20.7809523809524" style="368" customWidth="1"/>
    <col min="6899" max="6899" width="21.4380952380952" style="368" customWidth="1"/>
    <col min="6900" max="7150" width="8.78095238095238" style="368"/>
    <col min="7151" max="7151" width="4.21904761904762" style="368" customWidth="1"/>
    <col min="7152" max="7152" width="45.4380952380952" style="368" customWidth="1"/>
    <col min="7153" max="7154" width="20.7809523809524" style="368" customWidth="1"/>
    <col min="7155" max="7155" width="21.4380952380952" style="368" customWidth="1"/>
    <col min="7156" max="7406" width="8.78095238095238" style="368"/>
    <col min="7407" max="7407" width="4.21904761904762" style="368" customWidth="1"/>
    <col min="7408" max="7408" width="45.4380952380952" style="368" customWidth="1"/>
    <col min="7409" max="7410" width="20.7809523809524" style="368" customWidth="1"/>
    <col min="7411" max="7411" width="21.4380952380952" style="368" customWidth="1"/>
    <col min="7412" max="7662" width="8.78095238095238" style="368"/>
    <col min="7663" max="7663" width="4.21904761904762" style="368" customWidth="1"/>
    <col min="7664" max="7664" width="45.4380952380952" style="368" customWidth="1"/>
    <col min="7665" max="7666" width="20.7809523809524" style="368" customWidth="1"/>
    <col min="7667" max="7667" width="21.4380952380952" style="368" customWidth="1"/>
    <col min="7668" max="7918" width="8.78095238095238" style="368"/>
    <col min="7919" max="7919" width="4.21904761904762" style="368" customWidth="1"/>
    <col min="7920" max="7920" width="45.4380952380952" style="368" customWidth="1"/>
    <col min="7921" max="7922" width="20.7809523809524" style="368" customWidth="1"/>
    <col min="7923" max="7923" width="21.4380952380952" style="368" customWidth="1"/>
    <col min="7924" max="8174" width="8.78095238095238" style="368"/>
    <col min="8175" max="8175" width="4.21904761904762" style="368" customWidth="1"/>
    <col min="8176" max="8176" width="45.4380952380952" style="368" customWidth="1"/>
    <col min="8177" max="8178" width="20.7809523809524" style="368" customWidth="1"/>
    <col min="8179" max="8179" width="21.4380952380952" style="368" customWidth="1"/>
    <col min="8180" max="8430" width="8.78095238095238" style="368"/>
    <col min="8431" max="8431" width="4.21904761904762" style="368" customWidth="1"/>
    <col min="8432" max="8432" width="45.4380952380952" style="368" customWidth="1"/>
    <col min="8433" max="8434" width="20.7809523809524" style="368" customWidth="1"/>
    <col min="8435" max="8435" width="21.4380952380952" style="368" customWidth="1"/>
    <col min="8436" max="8686" width="8.78095238095238" style="368"/>
    <col min="8687" max="8687" width="4.21904761904762" style="368" customWidth="1"/>
    <col min="8688" max="8688" width="45.4380952380952" style="368" customWidth="1"/>
    <col min="8689" max="8690" width="20.7809523809524" style="368" customWidth="1"/>
    <col min="8691" max="8691" width="21.4380952380952" style="368" customWidth="1"/>
    <col min="8692" max="8942" width="8.78095238095238" style="368"/>
    <col min="8943" max="8943" width="4.21904761904762" style="368" customWidth="1"/>
    <col min="8944" max="8944" width="45.4380952380952" style="368" customWidth="1"/>
    <col min="8945" max="8946" width="20.7809523809524" style="368" customWidth="1"/>
    <col min="8947" max="8947" width="21.4380952380952" style="368" customWidth="1"/>
    <col min="8948" max="9198" width="8.78095238095238" style="368"/>
    <col min="9199" max="9199" width="4.21904761904762" style="368" customWidth="1"/>
    <col min="9200" max="9200" width="45.4380952380952" style="368" customWidth="1"/>
    <col min="9201" max="9202" width="20.7809523809524" style="368" customWidth="1"/>
    <col min="9203" max="9203" width="21.4380952380952" style="368" customWidth="1"/>
    <col min="9204" max="9454" width="8.78095238095238" style="368"/>
    <col min="9455" max="9455" width="4.21904761904762" style="368" customWidth="1"/>
    <col min="9456" max="9456" width="45.4380952380952" style="368" customWidth="1"/>
    <col min="9457" max="9458" width="20.7809523809524" style="368" customWidth="1"/>
    <col min="9459" max="9459" width="21.4380952380952" style="368" customWidth="1"/>
    <col min="9460" max="9710" width="8.78095238095238" style="368"/>
    <col min="9711" max="9711" width="4.21904761904762" style="368" customWidth="1"/>
    <col min="9712" max="9712" width="45.4380952380952" style="368" customWidth="1"/>
    <col min="9713" max="9714" width="20.7809523809524" style="368" customWidth="1"/>
    <col min="9715" max="9715" width="21.4380952380952" style="368" customWidth="1"/>
    <col min="9716" max="9966" width="8.78095238095238" style="368"/>
    <col min="9967" max="9967" width="4.21904761904762" style="368" customWidth="1"/>
    <col min="9968" max="9968" width="45.4380952380952" style="368" customWidth="1"/>
    <col min="9969" max="9970" width="20.7809523809524" style="368" customWidth="1"/>
    <col min="9971" max="9971" width="21.4380952380952" style="368" customWidth="1"/>
    <col min="9972" max="10222" width="8.78095238095238" style="368"/>
    <col min="10223" max="10223" width="4.21904761904762" style="368" customWidth="1"/>
    <col min="10224" max="10224" width="45.4380952380952" style="368" customWidth="1"/>
    <col min="10225" max="10226" width="20.7809523809524" style="368" customWidth="1"/>
    <col min="10227" max="10227" width="21.4380952380952" style="368" customWidth="1"/>
    <col min="10228" max="10478" width="8.78095238095238" style="368"/>
    <col min="10479" max="10479" width="4.21904761904762" style="368" customWidth="1"/>
    <col min="10480" max="10480" width="45.4380952380952" style="368" customWidth="1"/>
    <col min="10481" max="10482" width="20.7809523809524" style="368" customWidth="1"/>
    <col min="10483" max="10483" width="21.4380952380952" style="368" customWidth="1"/>
    <col min="10484" max="10734" width="8.78095238095238" style="368"/>
    <col min="10735" max="10735" width="4.21904761904762" style="368" customWidth="1"/>
    <col min="10736" max="10736" width="45.4380952380952" style="368" customWidth="1"/>
    <col min="10737" max="10738" width="20.7809523809524" style="368" customWidth="1"/>
    <col min="10739" max="10739" width="21.4380952380952" style="368" customWidth="1"/>
    <col min="10740" max="10990" width="8.78095238095238" style="368"/>
    <col min="10991" max="10991" width="4.21904761904762" style="368" customWidth="1"/>
    <col min="10992" max="10992" width="45.4380952380952" style="368" customWidth="1"/>
    <col min="10993" max="10994" width="20.7809523809524" style="368" customWidth="1"/>
    <col min="10995" max="10995" width="21.4380952380952" style="368" customWidth="1"/>
    <col min="10996" max="11246" width="8.78095238095238" style="368"/>
    <col min="11247" max="11247" width="4.21904761904762" style="368" customWidth="1"/>
    <col min="11248" max="11248" width="45.4380952380952" style="368" customWidth="1"/>
    <col min="11249" max="11250" width="20.7809523809524" style="368" customWidth="1"/>
    <col min="11251" max="11251" width="21.4380952380952" style="368" customWidth="1"/>
    <col min="11252" max="11502" width="8.78095238095238" style="368"/>
    <col min="11503" max="11503" width="4.21904761904762" style="368" customWidth="1"/>
    <col min="11504" max="11504" width="45.4380952380952" style="368" customWidth="1"/>
    <col min="11505" max="11506" width="20.7809523809524" style="368" customWidth="1"/>
    <col min="11507" max="11507" width="21.4380952380952" style="368" customWidth="1"/>
    <col min="11508" max="11758" width="8.78095238095238" style="368"/>
    <col min="11759" max="11759" width="4.21904761904762" style="368" customWidth="1"/>
    <col min="11760" max="11760" width="45.4380952380952" style="368" customWidth="1"/>
    <col min="11761" max="11762" width="20.7809523809524" style="368" customWidth="1"/>
    <col min="11763" max="11763" width="21.4380952380952" style="368" customWidth="1"/>
    <col min="11764" max="12014" width="8.78095238095238" style="368"/>
    <col min="12015" max="12015" width="4.21904761904762" style="368" customWidth="1"/>
    <col min="12016" max="12016" width="45.4380952380952" style="368" customWidth="1"/>
    <col min="12017" max="12018" width="20.7809523809524" style="368" customWidth="1"/>
    <col min="12019" max="12019" width="21.4380952380952" style="368" customWidth="1"/>
    <col min="12020" max="12270" width="8.78095238095238" style="368"/>
    <col min="12271" max="12271" width="4.21904761904762" style="368" customWidth="1"/>
    <col min="12272" max="12272" width="45.4380952380952" style="368" customWidth="1"/>
    <col min="12273" max="12274" width="20.7809523809524" style="368" customWidth="1"/>
    <col min="12275" max="12275" width="21.4380952380952" style="368" customWidth="1"/>
    <col min="12276" max="12526" width="8.78095238095238" style="368"/>
    <col min="12527" max="12527" width="4.21904761904762" style="368" customWidth="1"/>
    <col min="12528" max="12528" width="45.4380952380952" style="368" customWidth="1"/>
    <col min="12529" max="12530" width="20.7809523809524" style="368" customWidth="1"/>
    <col min="12531" max="12531" width="21.4380952380952" style="368" customWidth="1"/>
    <col min="12532" max="12782" width="8.78095238095238" style="368"/>
    <col min="12783" max="12783" width="4.21904761904762" style="368" customWidth="1"/>
    <col min="12784" max="12784" width="45.4380952380952" style="368" customWidth="1"/>
    <col min="12785" max="12786" width="20.7809523809524" style="368" customWidth="1"/>
    <col min="12787" max="12787" width="21.4380952380952" style="368" customWidth="1"/>
    <col min="12788" max="13038" width="8.78095238095238" style="368"/>
    <col min="13039" max="13039" width="4.21904761904762" style="368" customWidth="1"/>
    <col min="13040" max="13040" width="45.4380952380952" style="368" customWidth="1"/>
    <col min="13041" max="13042" width="20.7809523809524" style="368" customWidth="1"/>
    <col min="13043" max="13043" width="21.4380952380952" style="368" customWidth="1"/>
    <col min="13044" max="13294" width="8.78095238095238" style="368"/>
    <col min="13295" max="13295" width="4.21904761904762" style="368" customWidth="1"/>
    <col min="13296" max="13296" width="45.4380952380952" style="368" customWidth="1"/>
    <col min="13297" max="13298" width="20.7809523809524" style="368" customWidth="1"/>
    <col min="13299" max="13299" width="21.4380952380952" style="368" customWidth="1"/>
    <col min="13300" max="13550" width="8.78095238095238" style="368"/>
    <col min="13551" max="13551" width="4.21904761904762" style="368" customWidth="1"/>
    <col min="13552" max="13552" width="45.4380952380952" style="368" customWidth="1"/>
    <col min="13553" max="13554" width="20.7809523809524" style="368" customWidth="1"/>
    <col min="13555" max="13555" width="21.4380952380952" style="368" customWidth="1"/>
    <col min="13556" max="13806" width="8.78095238095238" style="368"/>
    <col min="13807" max="13807" width="4.21904761904762" style="368" customWidth="1"/>
    <col min="13808" max="13808" width="45.4380952380952" style="368" customWidth="1"/>
    <col min="13809" max="13810" width="20.7809523809524" style="368" customWidth="1"/>
    <col min="13811" max="13811" width="21.4380952380952" style="368" customWidth="1"/>
    <col min="13812" max="14062" width="8.78095238095238" style="368"/>
    <col min="14063" max="14063" width="4.21904761904762" style="368" customWidth="1"/>
    <col min="14064" max="14064" width="45.4380952380952" style="368" customWidth="1"/>
    <col min="14065" max="14066" width="20.7809523809524" style="368" customWidth="1"/>
    <col min="14067" max="14067" width="21.4380952380952" style="368" customWidth="1"/>
    <col min="14068" max="14318" width="8.78095238095238" style="368"/>
    <col min="14319" max="14319" width="4.21904761904762" style="368" customWidth="1"/>
    <col min="14320" max="14320" width="45.4380952380952" style="368" customWidth="1"/>
    <col min="14321" max="14322" width="20.7809523809524" style="368" customWidth="1"/>
    <col min="14323" max="14323" width="21.4380952380952" style="368" customWidth="1"/>
    <col min="14324" max="14574" width="8.78095238095238" style="368"/>
    <col min="14575" max="14575" width="4.21904761904762" style="368" customWidth="1"/>
    <col min="14576" max="14576" width="45.4380952380952" style="368" customWidth="1"/>
    <col min="14577" max="14578" width="20.7809523809524" style="368" customWidth="1"/>
    <col min="14579" max="14579" width="21.4380952380952" style="368" customWidth="1"/>
    <col min="14580" max="14830" width="8.78095238095238" style="368"/>
    <col min="14831" max="14831" width="4.21904761904762" style="368" customWidth="1"/>
    <col min="14832" max="14832" width="45.4380952380952" style="368" customWidth="1"/>
    <col min="14833" max="14834" width="20.7809523809524" style="368" customWidth="1"/>
    <col min="14835" max="14835" width="21.4380952380952" style="368" customWidth="1"/>
    <col min="14836" max="15086" width="8.78095238095238" style="368"/>
    <col min="15087" max="15087" width="4.21904761904762" style="368" customWidth="1"/>
    <col min="15088" max="15088" width="45.4380952380952" style="368" customWidth="1"/>
    <col min="15089" max="15090" width="20.7809523809524" style="368" customWidth="1"/>
    <col min="15091" max="15091" width="21.4380952380952" style="368" customWidth="1"/>
    <col min="15092" max="15342" width="8.78095238095238" style="368"/>
    <col min="15343" max="15343" width="4.21904761904762" style="368" customWidth="1"/>
    <col min="15344" max="15344" width="45.4380952380952" style="368" customWidth="1"/>
    <col min="15345" max="15346" width="20.7809523809524" style="368" customWidth="1"/>
    <col min="15347" max="15347" width="21.4380952380952" style="368" customWidth="1"/>
    <col min="15348" max="15598" width="8.78095238095238" style="368"/>
    <col min="15599" max="15599" width="4.21904761904762" style="368" customWidth="1"/>
    <col min="15600" max="15600" width="45.4380952380952" style="368" customWidth="1"/>
    <col min="15601" max="15602" width="20.7809523809524" style="368" customWidth="1"/>
    <col min="15603" max="15603" width="21.4380952380952" style="368" customWidth="1"/>
    <col min="15604" max="15854" width="8.78095238095238" style="368"/>
    <col min="15855" max="15855" width="4.21904761904762" style="368" customWidth="1"/>
    <col min="15856" max="15856" width="45.4380952380952" style="368" customWidth="1"/>
    <col min="15857" max="15858" width="20.7809523809524" style="368" customWidth="1"/>
    <col min="15859" max="15859" width="21.4380952380952" style="368" customWidth="1"/>
    <col min="15860" max="16110" width="8.78095238095238" style="368"/>
    <col min="16111" max="16111" width="4.21904761904762" style="368" customWidth="1"/>
    <col min="16112" max="16112" width="45.4380952380952" style="368" customWidth="1"/>
    <col min="16113" max="16114" width="20.7809523809524" style="368" customWidth="1"/>
    <col min="16115" max="16115" width="21.4380952380952" style="368" customWidth="1"/>
    <col min="16116" max="16384" width="8.78095238095238" style="368"/>
  </cols>
  <sheetData>
    <row r="1" ht="15" spans="1:5">
      <c r="A1" s="369" t="s">
        <v>366</v>
      </c>
      <c r="B1" s="370"/>
      <c r="C1" s="371"/>
      <c r="D1" s="371"/>
      <c r="E1" s="371"/>
    </row>
    <row r="2" ht="15" spans="1:5">
      <c r="A2" s="372"/>
      <c r="B2" s="372"/>
      <c r="C2" s="371"/>
      <c r="D2" s="371"/>
      <c r="E2" s="371"/>
    </row>
    <row r="3" ht="12.75" spans="1:5">
      <c r="A3" s="373"/>
      <c r="B3" s="373"/>
      <c r="C3" s="374"/>
      <c r="D3" s="374"/>
      <c r="E3" s="392" t="s">
        <v>367</v>
      </c>
    </row>
    <row r="4" ht="12.75" spans="1:5">
      <c r="A4" s="375"/>
      <c r="B4" s="376"/>
      <c r="C4" s="377" t="s">
        <v>368</v>
      </c>
      <c r="D4" s="377" t="s">
        <v>369</v>
      </c>
      <c r="E4" s="377" t="s">
        <v>369</v>
      </c>
    </row>
    <row r="5" ht="12.75" spans="1:5">
      <c r="A5" s="373"/>
      <c r="B5" s="378"/>
      <c r="C5" s="379" t="s">
        <v>370</v>
      </c>
      <c r="D5" s="379" t="s">
        <v>371</v>
      </c>
      <c r="E5" s="379" t="s">
        <v>372</v>
      </c>
    </row>
    <row r="6" ht="12.75" spans="1:5">
      <c r="A6" s="373"/>
      <c r="B6" s="373"/>
      <c r="C6" s="374"/>
      <c r="D6" s="374"/>
      <c r="E6" s="374"/>
    </row>
    <row r="7" ht="12.75" spans="1:5">
      <c r="A7" s="380" t="s">
        <v>10</v>
      </c>
      <c r="B7" s="381"/>
      <c r="C7" s="382">
        <v>644</v>
      </c>
      <c r="D7" s="383">
        <v>4774.00940463</v>
      </c>
      <c r="E7" s="383">
        <v>934.599497570566</v>
      </c>
    </row>
    <row r="8" ht="14.25" spans="1:5">
      <c r="A8" s="380" t="s">
        <v>373</v>
      </c>
      <c r="B8" s="373"/>
      <c r="C8" s="384"/>
      <c r="D8" s="385"/>
      <c r="E8" s="385"/>
    </row>
    <row r="9" ht="18" spans="1:6">
      <c r="A9" s="380"/>
      <c r="B9" s="381" t="s">
        <v>223</v>
      </c>
      <c r="C9" s="384">
        <v>47</v>
      </c>
      <c r="D9" s="386">
        <v>904.24600224</v>
      </c>
      <c r="E9" s="386">
        <v>21.566832234375</v>
      </c>
      <c r="F9" s="393"/>
    </row>
    <row r="10" ht="18" spans="1:6">
      <c r="A10" s="380"/>
      <c r="B10" s="381" t="s">
        <v>226</v>
      </c>
      <c r="C10" s="384">
        <v>10</v>
      </c>
      <c r="D10" s="386">
        <v>574.7356</v>
      </c>
      <c r="E10" s="386">
        <v>-7.213437</v>
      </c>
      <c r="F10" s="393"/>
    </row>
    <row r="11" ht="12.75" spans="1:5">
      <c r="A11" s="380"/>
      <c r="B11" s="381" t="s">
        <v>225</v>
      </c>
      <c r="C11" s="384">
        <v>88</v>
      </c>
      <c r="D11" s="386">
        <v>481.099523</v>
      </c>
      <c r="E11" s="386">
        <v>239.754816625</v>
      </c>
    </row>
    <row r="12" ht="12.75" spans="1:5">
      <c r="A12" s="380"/>
      <c r="B12" s="381" t="s">
        <v>240</v>
      </c>
      <c r="C12" s="384">
        <v>7</v>
      </c>
      <c r="D12" s="386">
        <v>470.657</v>
      </c>
      <c r="E12" s="386">
        <v>6.81</v>
      </c>
    </row>
    <row r="13" ht="18" spans="1:6">
      <c r="A13" s="380"/>
      <c r="B13" s="381" t="s">
        <v>229</v>
      </c>
      <c r="C13" s="384">
        <v>14</v>
      </c>
      <c r="D13" s="386">
        <v>316.498942</v>
      </c>
      <c r="E13" s="386">
        <v>-47.778219</v>
      </c>
      <c r="F13" s="393"/>
    </row>
    <row r="14" ht="18" spans="1:6">
      <c r="A14" s="380"/>
      <c r="B14" s="381" t="s">
        <v>272</v>
      </c>
      <c r="C14" s="384">
        <v>5</v>
      </c>
      <c r="D14" s="386">
        <v>295.415742</v>
      </c>
      <c r="E14" s="386">
        <v>41.406447</v>
      </c>
      <c r="F14" s="393"/>
    </row>
    <row r="15" ht="12.75" spans="1:5">
      <c r="A15" s="380"/>
      <c r="B15" s="381" t="s">
        <v>271</v>
      </c>
      <c r="C15" s="384">
        <v>24</v>
      </c>
      <c r="D15" s="386">
        <v>276.838296</v>
      </c>
      <c r="E15" s="386">
        <v>143.374973</v>
      </c>
    </row>
    <row r="16" ht="12.75" spans="1:5">
      <c r="A16" s="380"/>
      <c r="B16" s="381" t="s">
        <v>228</v>
      </c>
      <c r="C16" s="384">
        <v>24</v>
      </c>
      <c r="D16" s="386">
        <v>204.3518119</v>
      </c>
      <c r="E16" s="386">
        <v>46.65</v>
      </c>
    </row>
    <row r="17" ht="12.75" spans="1:5">
      <c r="A17" s="380"/>
      <c r="B17" s="381" t="s">
        <v>274</v>
      </c>
      <c r="C17" s="384">
        <v>24</v>
      </c>
      <c r="D17" s="386">
        <v>193.193823</v>
      </c>
      <c r="E17" s="386">
        <v>42.58359025</v>
      </c>
    </row>
    <row r="18" ht="12.75" spans="1:5">
      <c r="A18" s="380"/>
      <c r="B18" s="381" t="s">
        <v>270</v>
      </c>
      <c r="C18" s="384">
        <v>34</v>
      </c>
      <c r="D18" s="386">
        <v>159.388057</v>
      </c>
      <c r="E18" s="386">
        <v>13.912418</v>
      </c>
    </row>
    <row r="19" ht="12.75" spans="1:5">
      <c r="A19" s="380"/>
      <c r="B19" s="381" t="s">
        <v>273</v>
      </c>
      <c r="C19" s="384">
        <v>247</v>
      </c>
      <c r="D19" s="386">
        <v>107.891291</v>
      </c>
      <c r="E19" s="386">
        <v>49.2209542211914</v>
      </c>
    </row>
    <row r="20" ht="12.75" spans="1:5">
      <c r="A20" s="380"/>
      <c r="B20" s="381" t="s">
        <v>242</v>
      </c>
      <c r="C20" s="384">
        <v>15</v>
      </c>
      <c r="D20" s="386">
        <v>104.540659</v>
      </c>
      <c r="E20" s="386">
        <v>146.2373363125</v>
      </c>
    </row>
    <row r="21" ht="12.75" spans="1:5">
      <c r="A21" s="380"/>
      <c r="B21" s="381" t="s">
        <v>364</v>
      </c>
      <c r="C21" s="384">
        <v>7</v>
      </c>
      <c r="D21" s="386">
        <v>92.103917</v>
      </c>
      <c r="E21" s="386">
        <v>5</v>
      </c>
    </row>
    <row r="22" ht="12.75" spans="1:5">
      <c r="A22" s="380"/>
      <c r="B22" s="381" t="s">
        <v>256</v>
      </c>
      <c r="C22" s="384">
        <v>6</v>
      </c>
      <c r="D22" s="386">
        <v>87.061285</v>
      </c>
      <c r="E22" s="386"/>
    </row>
    <row r="23" ht="12.75" spans="1:5">
      <c r="A23" s="380"/>
      <c r="B23" s="381" t="s">
        <v>232</v>
      </c>
      <c r="C23" s="384">
        <v>7</v>
      </c>
      <c r="D23" s="386">
        <v>78.6</v>
      </c>
      <c r="E23" s="386">
        <v>-3.629521</v>
      </c>
    </row>
    <row r="24" ht="12.75" spans="1:5">
      <c r="A24" s="380"/>
      <c r="B24" s="381" t="s">
        <v>231</v>
      </c>
      <c r="C24" s="384">
        <v>10</v>
      </c>
      <c r="D24" s="386">
        <v>61.78</v>
      </c>
      <c r="E24" s="386">
        <v>8.281551</v>
      </c>
    </row>
    <row r="25" ht="12.75" spans="1:5">
      <c r="A25" s="380"/>
      <c r="B25" s="381" t="s">
        <v>248</v>
      </c>
      <c r="C25" s="384">
        <v>4</v>
      </c>
      <c r="D25" s="386">
        <v>60.133333</v>
      </c>
      <c r="E25" s="386"/>
    </row>
    <row r="26" ht="12.75" spans="1:5">
      <c r="A26" s="380"/>
      <c r="B26" s="381" t="s">
        <v>224</v>
      </c>
      <c r="C26" s="384">
        <v>10</v>
      </c>
      <c r="D26" s="386">
        <v>53.808341</v>
      </c>
      <c r="E26" s="386">
        <v>94.77</v>
      </c>
    </row>
    <row r="27" ht="12.75" spans="1:5">
      <c r="A27" s="380"/>
      <c r="B27" s="381" t="s">
        <v>249</v>
      </c>
      <c r="C27" s="384">
        <v>1</v>
      </c>
      <c r="D27" s="386">
        <v>40</v>
      </c>
      <c r="E27" s="386">
        <v>26.968938</v>
      </c>
    </row>
    <row r="28" ht="12.75" spans="1:5">
      <c r="A28" s="380"/>
      <c r="B28" s="381" t="s">
        <v>374</v>
      </c>
      <c r="C28" s="387">
        <v>7</v>
      </c>
      <c r="D28" s="386">
        <v>31.667255</v>
      </c>
      <c r="E28" s="386"/>
    </row>
    <row r="29" ht="12.75" spans="1:5">
      <c r="A29" s="380" t="s">
        <v>375</v>
      </c>
      <c r="B29" s="388"/>
      <c r="C29" s="389"/>
      <c r="D29" s="390"/>
      <c r="E29" s="390"/>
    </row>
    <row r="30" ht="12.75" spans="1:5">
      <c r="A30" s="380"/>
      <c r="B30" s="391" t="s">
        <v>376</v>
      </c>
      <c r="C30" s="384">
        <v>99</v>
      </c>
      <c r="D30" s="386">
        <v>2283.98146022</v>
      </c>
      <c r="E30" s="386">
        <v>56.0956318125</v>
      </c>
    </row>
    <row r="31" ht="12.75" spans="1:5">
      <c r="A31" s="380"/>
      <c r="B31" s="391" t="s">
        <v>377</v>
      </c>
      <c r="C31" s="384">
        <v>64</v>
      </c>
      <c r="D31" s="386">
        <v>833.041275</v>
      </c>
      <c r="E31" s="386">
        <v>200.68769525</v>
      </c>
    </row>
    <row r="32" ht="12.75" spans="1:5">
      <c r="A32" s="380"/>
      <c r="B32" s="391" t="s">
        <v>378</v>
      </c>
      <c r="C32" s="384">
        <v>179</v>
      </c>
      <c r="D32" s="386">
        <v>481.26626185</v>
      </c>
      <c r="E32" s="386">
        <v>37.1943593125</v>
      </c>
    </row>
    <row r="33" ht="12.75" spans="1:5">
      <c r="A33" s="380"/>
      <c r="B33" s="391" t="s">
        <v>379</v>
      </c>
      <c r="C33" s="384">
        <v>43</v>
      </c>
      <c r="D33" s="386">
        <v>456.35412529</v>
      </c>
      <c r="E33" s="386">
        <v>35.7077255</v>
      </c>
    </row>
    <row r="34" ht="12.75" spans="1:5">
      <c r="A34" s="380"/>
      <c r="B34" s="391" t="s">
        <v>380</v>
      </c>
      <c r="C34" s="384">
        <v>83</v>
      </c>
      <c r="D34" s="386">
        <v>248.59205072</v>
      </c>
      <c r="E34" s="386">
        <v>154.769381549316</v>
      </c>
    </row>
    <row r="35" ht="12.75" spans="1:5">
      <c r="A35" s="380"/>
      <c r="B35" s="391" t="s">
        <v>381</v>
      </c>
      <c r="C35" s="384">
        <v>43</v>
      </c>
      <c r="D35" s="386">
        <v>107.7306883</v>
      </c>
      <c r="E35" s="386">
        <v>53.41101974</v>
      </c>
    </row>
    <row r="36" ht="12.75" spans="1:10">
      <c r="A36" s="380"/>
      <c r="B36" s="391" t="s">
        <v>382</v>
      </c>
      <c r="C36" s="384">
        <v>13</v>
      </c>
      <c r="D36" s="386">
        <v>97.50519619</v>
      </c>
      <c r="E36" s="386">
        <v>8.641383</v>
      </c>
      <c r="J36" s="391"/>
    </row>
    <row r="37" ht="12.75" spans="1:5">
      <c r="A37" s="380"/>
      <c r="B37" s="391" t="s">
        <v>383</v>
      </c>
      <c r="C37" s="384">
        <v>10</v>
      </c>
      <c r="D37" s="386">
        <v>96.875</v>
      </c>
      <c r="E37" s="386">
        <v>140.74</v>
      </c>
    </row>
    <row r="38" ht="12.75" spans="1:5">
      <c r="A38" s="380"/>
      <c r="B38" s="391" t="s">
        <v>384</v>
      </c>
      <c r="C38" s="384">
        <v>6</v>
      </c>
      <c r="D38" s="386">
        <v>40.437332</v>
      </c>
      <c r="E38" s="386"/>
    </row>
    <row r="39" ht="12.75" spans="1:5">
      <c r="A39" s="380"/>
      <c r="B39" s="391" t="s">
        <v>385</v>
      </c>
      <c r="C39" s="384">
        <v>1</v>
      </c>
      <c r="D39" s="386">
        <v>39.3</v>
      </c>
      <c r="E39" s="386">
        <v>-39.3</v>
      </c>
    </row>
    <row r="40" ht="12.75" spans="1:5">
      <c r="A40" s="380"/>
      <c r="B40" s="391" t="s">
        <v>386</v>
      </c>
      <c r="C40" s="384">
        <v>6</v>
      </c>
      <c r="D40" s="386">
        <v>30.54194739</v>
      </c>
      <c r="E40" s="386">
        <v>16</v>
      </c>
    </row>
    <row r="41" ht="12.75" spans="1:5">
      <c r="A41" s="380"/>
      <c r="B41" s="391" t="s">
        <v>387</v>
      </c>
      <c r="C41" s="384">
        <v>1</v>
      </c>
      <c r="D41" s="386">
        <v>27.81</v>
      </c>
      <c r="E41" s="386"/>
    </row>
    <row r="42" ht="12.75" spans="1:5">
      <c r="A42" s="380"/>
      <c r="B42" s="391" t="s">
        <v>388</v>
      </c>
      <c r="C42" s="384">
        <v>5</v>
      </c>
      <c r="D42" s="386">
        <v>7.622188</v>
      </c>
      <c r="E42" s="386">
        <v>0.85</v>
      </c>
    </row>
    <row r="43" ht="12.75" spans="1:5">
      <c r="A43" s="380"/>
      <c r="B43" s="391" t="s">
        <v>389</v>
      </c>
      <c r="C43" s="384">
        <v>23</v>
      </c>
      <c r="D43" s="386">
        <v>5.792791</v>
      </c>
      <c r="E43" s="386">
        <v>0.25552740625</v>
      </c>
    </row>
    <row r="44" ht="12.75" spans="1:5">
      <c r="A44" s="380"/>
      <c r="B44" s="391" t="s">
        <v>390</v>
      </c>
      <c r="C44" s="384">
        <v>11</v>
      </c>
      <c r="D44" s="386">
        <v>4.07343816</v>
      </c>
      <c r="E44" s="386">
        <v>-0.35526</v>
      </c>
    </row>
    <row r="45" ht="12.75" spans="1:5">
      <c r="A45" s="380"/>
      <c r="B45" s="391" t="s">
        <v>391</v>
      </c>
      <c r="C45" s="384">
        <v>2</v>
      </c>
      <c r="D45" s="386">
        <v>3.578197</v>
      </c>
      <c r="E45" s="386">
        <v>34.5</v>
      </c>
    </row>
    <row r="46" ht="12.75" spans="1:5">
      <c r="A46" s="380"/>
      <c r="B46" s="391" t="s">
        <v>392</v>
      </c>
      <c r="C46" s="384">
        <v>1</v>
      </c>
      <c r="D46" s="386">
        <v>2</v>
      </c>
      <c r="E46" s="386"/>
    </row>
    <row r="47" spans="5:5">
      <c r="E47" s="386"/>
    </row>
    <row r="48" spans="5:5">
      <c r="E48" s="386"/>
    </row>
    <row r="49" spans="5:5">
      <c r="E49" s="386"/>
    </row>
    <row r="50" spans="5:5">
      <c r="E50" s="386"/>
    </row>
    <row r="51" spans="5:5">
      <c r="E51" s="386"/>
    </row>
    <row r="52" spans="5:5">
      <c r="E52" s="386"/>
    </row>
    <row r="53" spans="5:5">
      <c r="E53" s="386"/>
    </row>
    <row r="54" spans="5:5">
      <c r="E54" s="386"/>
    </row>
    <row r="55" spans="5:5">
      <c r="E55" s="386"/>
    </row>
    <row r="56" spans="5:5">
      <c r="E56" s="386"/>
    </row>
    <row r="57" spans="5:5">
      <c r="E57" s="386"/>
    </row>
    <row r="58" spans="5:5">
      <c r="E58" s="386"/>
    </row>
    <row r="59" spans="5:5">
      <c r="E59" s="386"/>
    </row>
    <row r="60" spans="5:5">
      <c r="E60" s="394"/>
    </row>
    <row r="61" spans="5:5">
      <c r="E61" s="394"/>
    </row>
    <row r="62" spans="5:5">
      <c r="E62" s="394"/>
    </row>
    <row r="63" spans="5:5">
      <c r="E63" s="394"/>
    </row>
    <row r="64" spans="5:5">
      <c r="E64" s="394"/>
    </row>
    <row r="65" spans="5:5">
      <c r="E65" s="394"/>
    </row>
    <row r="66" spans="5:5">
      <c r="E66" s="394"/>
    </row>
    <row r="67" spans="5:5">
      <c r="E67" s="394"/>
    </row>
  </sheetData>
  <pageMargins left="0.7" right="0.7" top="0.75" bottom="0.75" header="0.3" footer="0.3"/>
  <pageSetup paperSize="9" orientation="portrait"/>
  <headerFooter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workbookViewId="0">
      <selection activeCell="I43" sqref="I43"/>
    </sheetView>
  </sheetViews>
  <sheetFormatPr defaultColWidth="8" defaultRowHeight="12.75"/>
  <cols>
    <col min="1" max="1" width="24" style="341" customWidth="1"/>
    <col min="2" max="3" width="10.552380952381" style="341" customWidth="1"/>
    <col min="4" max="4" width="12.2190476190476" style="341" customWidth="1"/>
    <col min="5" max="5" width="9.43809523809524" style="341" customWidth="1"/>
    <col min="6" max="7" width="10.7809523809524" style="341" customWidth="1"/>
    <col min="8" max="16384" width="8" style="341"/>
  </cols>
  <sheetData>
    <row r="1" ht="26.25" customHeight="1" spans="1:7">
      <c r="A1" s="342" t="s">
        <v>393</v>
      </c>
      <c r="B1" s="342"/>
      <c r="C1" s="342"/>
      <c r="D1" s="342"/>
      <c r="E1" s="342"/>
      <c r="F1" s="342"/>
      <c r="G1" s="342"/>
    </row>
    <row r="2" ht="20.1" customHeight="1" spans="1:7">
      <c r="A2" s="342"/>
      <c r="B2" s="342"/>
      <c r="C2" s="342"/>
      <c r="D2" s="342"/>
      <c r="E2" s="342"/>
      <c r="F2" s="342"/>
      <c r="G2" s="342"/>
    </row>
    <row r="3" ht="11.25" customHeight="1" spans="1:7">
      <c r="A3" s="343"/>
      <c r="B3" s="343"/>
      <c r="C3" s="343"/>
      <c r="D3" s="343"/>
      <c r="E3" s="358"/>
      <c r="F3" s="358"/>
      <c r="G3" s="358"/>
    </row>
    <row r="4" ht="20.1" customHeight="1" spans="1:7">
      <c r="A4" s="344"/>
      <c r="B4" s="345"/>
      <c r="C4" s="345"/>
      <c r="D4" s="345"/>
      <c r="E4" s="345"/>
      <c r="F4" s="345"/>
      <c r="G4" s="359" t="s">
        <v>341</v>
      </c>
    </row>
    <row r="5" ht="17.25" customHeight="1" spans="2:7">
      <c r="B5" s="346" t="s">
        <v>394</v>
      </c>
      <c r="C5" s="346" t="s">
        <v>59</v>
      </c>
      <c r="D5" s="346" t="s">
        <v>91</v>
      </c>
      <c r="E5" s="346"/>
      <c r="F5" s="360" t="s">
        <v>90</v>
      </c>
      <c r="G5" s="360" t="s">
        <v>91</v>
      </c>
    </row>
    <row r="6" ht="17.25" customHeight="1" spans="2:7">
      <c r="B6" s="347" t="s">
        <v>135</v>
      </c>
      <c r="C6" s="347" t="s">
        <v>136</v>
      </c>
      <c r="D6" s="348" t="s">
        <v>63</v>
      </c>
      <c r="E6" s="348"/>
      <c r="F6" s="361" t="s">
        <v>63</v>
      </c>
      <c r="G6" s="361" t="s">
        <v>63</v>
      </c>
    </row>
    <row r="7" ht="17.25" customHeight="1" spans="2:7">
      <c r="B7" s="347" t="s">
        <v>138</v>
      </c>
      <c r="C7" s="347" t="s">
        <v>138</v>
      </c>
      <c r="D7" s="347" t="s">
        <v>395</v>
      </c>
      <c r="E7" s="347" t="s">
        <v>396</v>
      </c>
      <c r="F7" s="362" t="s">
        <v>92</v>
      </c>
      <c r="G7" s="362" t="s">
        <v>92</v>
      </c>
    </row>
    <row r="8" ht="17.25" customHeight="1" spans="2:7">
      <c r="B8" s="347">
        <v>2024</v>
      </c>
      <c r="C8" s="347">
        <v>2024</v>
      </c>
      <c r="D8" s="347" t="s">
        <v>397</v>
      </c>
      <c r="E8" s="347" t="s">
        <v>398</v>
      </c>
      <c r="F8" s="363" t="s">
        <v>93</v>
      </c>
      <c r="G8" s="363" t="s">
        <v>93</v>
      </c>
    </row>
    <row r="9" ht="17.25" customHeight="1" spans="2:7">
      <c r="B9" s="347"/>
      <c r="C9" s="347"/>
      <c r="D9" s="347"/>
      <c r="E9" s="347"/>
      <c r="F9" s="363" t="s">
        <v>138</v>
      </c>
      <c r="G9" s="363" t="s">
        <v>138</v>
      </c>
    </row>
    <row r="10" ht="17.25" customHeight="1" spans="2:7">
      <c r="B10" s="349"/>
      <c r="C10" s="349"/>
      <c r="D10" s="350"/>
      <c r="E10" s="350"/>
      <c r="F10" s="364" t="s">
        <v>140</v>
      </c>
      <c r="G10" s="364" t="s">
        <v>140</v>
      </c>
    </row>
    <row r="11" s="339" customFormat="1" ht="22.35" customHeight="1" spans="1:7">
      <c r="A11" s="341"/>
      <c r="B11" s="351"/>
      <c r="C11" s="351"/>
      <c r="D11" s="341"/>
      <c r="E11" s="341"/>
      <c r="F11" s="365"/>
      <c r="G11" s="365"/>
    </row>
    <row r="12" s="339" customFormat="1" ht="22.35" customHeight="1" spans="1:9">
      <c r="A12" s="339" t="s">
        <v>10</v>
      </c>
      <c r="B12" s="352">
        <v>506542.1</v>
      </c>
      <c r="C12" s="352">
        <v>509325.264847374</v>
      </c>
      <c r="D12" s="352">
        <v>1537649.0328496</v>
      </c>
      <c r="E12" s="366">
        <v>100</v>
      </c>
      <c r="F12" s="366">
        <v>109.172440069641</v>
      </c>
      <c r="G12" s="366">
        <v>108.198186301849</v>
      </c>
      <c r="H12" s="352"/>
      <c r="I12" s="352"/>
    </row>
    <row r="13" ht="22.35" customHeight="1" spans="1:9">
      <c r="A13" s="353" t="s">
        <v>399</v>
      </c>
      <c r="B13" s="354">
        <v>392957.816162365</v>
      </c>
      <c r="C13" s="354">
        <v>392726.82167899</v>
      </c>
      <c r="D13" s="354">
        <v>1190275.5</v>
      </c>
      <c r="E13" s="367">
        <v>77.4087935500468</v>
      </c>
      <c r="F13" s="367">
        <v>107.600498251738</v>
      </c>
      <c r="G13" s="367">
        <v>106.97802070457</v>
      </c>
      <c r="H13" s="352"/>
      <c r="I13" s="352"/>
    </row>
    <row r="14" s="340" customFormat="1" ht="22.35" customHeight="1" spans="1:9">
      <c r="A14" s="353" t="s">
        <v>400</v>
      </c>
      <c r="B14" s="354">
        <v>57898.341556086</v>
      </c>
      <c r="C14" s="354">
        <v>58309.1628365295</v>
      </c>
      <c r="D14" s="354">
        <v>174853.070550564</v>
      </c>
      <c r="E14" s="367">
        <v>11.3714551770324</v>
      </c>
      <c r="F14" s="367">
        <v>115.769611527727</v>
      </c>
      <c r="G14" s="367">
        <v>113.38869908894</v>
      </c>
      <c r="H14" s="352"/>
      <c r="I14" s="352"/>
    </row>
    <row r="15" ht="22.35" customHeight="1" spans="1:9">
      <c r="A15" s="353" t="s">
        <v>401</v>
      </c>
      <c r="B15" s="354">
        <v>4738.65833743318</v>
      </c>
      <c r="C15" s="354">
        <v>5078.74104299912</v>
      </c>
      <c r="D15" s="354">
        <v>14153.1255284352</v>
      </c>
      <c r="E15" s="367">
        <v>0.920439269695138</v>
      </c>
      <c r="F15" s="367">
        <v>166.107710657964</v>
      </c>
      <c r="G15" s="367">
        <v>146.31766648812</v>
      </c>
      <c r="H15" s="352"/>
      <c r="I15" s="352"/>
    </row>
    <row r="16" ht="22.35" customHeight="1" spans="1:9">
      <c r="A16" s="353" t="s">
        <v>402</v>
      </c>
      <c r="B16" s="354">
        <v>50947.3428684004</v>
      </c>
      <c r="C16" s="354">
        <v>53210.6</v>
      </c>
      <c r="D16" s="354">
        <v>158367.271407762</v>
      </c>
      <c r="E16" s="367">
        <v>10.2993120032257</v>
      </c>
      <c r="F16" s="367">
        <v>110.572622183017</v>
      </c>
      <c r="G16" s="367">
        <v>109.501288765791</v>
      </c>
      <c r="H16" s="352"/>
      <c r="I16" s="352"/>
    </row>
    <row r="17" ht="22.35" customHeight="1" spans="2:5">
      <c r="B17" s="355"/>
      <c r="C17" s="355"/>
      <c r="D17" s="355"/>
      <c r="E17" s="354"/>
    </row>
    <row r="18" ht="22.35" customHeight="1" spans="2:5">
      <c r="B18" s="355"/>
      <c r="C18" s="355"/>
      <c r="D18" s="354"/>
      <c r="E18" s="354"/>
    </row>
    <row r="19" ht="22.35" customHeight="1" spans="1:7">
      <c r="A19" s="356"/>
      <c r="B19" s="355"/>
      <c r="C19" s="355"/>
      <c r="D19" s="354"/>
      <c r="E19" s="356"/>
      <c r="F19" s="356"/>
      <c r="G19" s="356"/>
    </row>
    <row r="20" ht="22.35" customHeight="1" spans="1:7">
      <c r="A20" s="356"/>
      <c r="B20" s="355"/>
      <c r="C20" s="355"/>
      <c r="D20" s="354"/>
      <c r="E20" s="356"/>
      <c r="F20" s="356"/>
      <c r="G20" s="356"/>
    </row>
    <row r="21" spans="1:7">
      <c r="A21" s="356"/>
      <c r="B21" s="355"/>
      <c r="C21" s="355"/>
      <c r="D21" s="354"/>
      <c r="E21" s="356"/>
      <c r="F21" s="356"/>
      <c r="G21" s="356"/>
    </row>
    <row r="22" spans="2:4">
      <c r="B22" s="355"/>
      <c r="C22" s="355"/>
      <c r="D22" s="355"/>
    </row>
    <row r="23" spans="2:2">
      <c r="B23" s="355"/>
    </row>
    <row r="27" spans="1:7">
      <c r="A27" s="356"/>
      <c r="B27" s="357"/>
      <c r="C27" s="357"/>
      <c r="D27" s="357"/>
      <c r="E27" s="357"/>
      <c r="F27" s="356"/>
      <c r="G27" s="356"/>
    </row>
    <row r="28" spans="1:7">
      <c r="A28" s="356"/>
      <c r="B28" s="357"/>
      <c r="C28" s="357"/>
      <c r="D28" s="357"/>
      <c r="E28" s="357"/>
      <c r="F28" s="356"/>
      <c r="G28" s="356"/>
    </row>
    <row r="29" spans="1:7">
      <c r="A29" s="356"/>
      <c r="B29" s="357"/>
      <c r="C29" s="357"/>
      <c r="D29" s="357"/>
      <c r="E29" s="357"/>
      <c r="F29" s="356"/>
      <c r="G29" s="356"/>
    </row>
    <row r="30" spans="1:7">
      <c r="A30" s="356"/>
      <c r="B30" s="356"/>
      <c r="C30" s="356"/>
      <c r="D30" s="356"/>
      <c r="E30" s="356"/>
      <c r="F30" s="356"/>
      <c r="G30" s="356"/>
    </row>
    <row r="31" spans="1:7">
      <c r="A31" s="356"/>
      <c r="B31" s="356"/>
      <c r="C31" s="356"/>
      <c r="D31" s="356"/>
      <c r="E31" s="356"/>
      <c r="F31" s="356"/>
      <c r="G31" s="356"/>
    </row>
    <row r="32" spans="1:7">
      <c r="A32" s="356"/>
      <c r="B32" s="356"/>
      <c r="C32" s="356"/>
      <c r="D32" s="356"/>
      <c r="E32" s="356"/>
      <c r="F32" s="356"/>
      <c r="G32" s="356"/>
    </row>
    <row r="33" spans="1:7">
      <c r="A33" s="356"/>
      <c r="B33" s="356"/>
      <c r="C33" s="356"/>
      <c r="D33" s="356"/>
      <c r="E33" s="356"/>
      <c r="F33" s="356"/>
      <c r="G33" s="356"/>
    </row>
    <row r="34" spans="1:7">
      <c r="A34" s="356"/>
      <c r="B34" s="356"/>
      <c r="C34" s="356"/>
      <c r="D34" s="356"/>
      <c r="E34" s="356"/>
      <c r="F34" s="356"/>
      <c r="G34" s="356"/>
    </row>
    <row r="35" spans="1:7">
      <c r="A35" s="356"/>
      <c r="B35" s="356"/>
      <c r="C35" s="356"/>
      <c r="D35" s="356"/>
      <c r="E35" s="356"/>
      <c r="F35" s="356"/>
      <c r="G35" s="356"/>
    </row>
    <row r="36" spans="1:7">
      <c r="A36" s="356"/>
      <c r="B36" s="356"/>
      <c r="C36" s="356"/>
      <c r="D36" s="356"/>
      <c r="E36" s="356"/>
      <c r="F36" s="356"/>
      <c r="G36" s="356"/>
    </row>
    <row r="37" spans="1:7">
      <c r="A37" s="356"/>
      <c r="B37" s="356"/>
      <c r="C37" s="356"/>
      <c r="D37" s="356"/>
      <c r="E37" s="356"/>
      <c r="F37" s="356"/>
      <c r="G37" s="356"/>
    </row>
    <row r="38" spans="1:7">
      <c r="A38" s="356"/>
      <c r="B38" s="356"/>
      <c r="C38" s="356"/>
      <c r="D38" s="356"/>
      <c r="E38" s="356"/>
      <c r="F38" s="356"/>
      <c r="G38" s="356"/>
    </row>
    <row r="39" spans="1:7">
      <c r="A39" s="356"/>
      <c r="B39" s="356"/>
      <c r="C39" s="356"/>
      <c r="D39" s="356"/>
      <c r="E39" s="356"/>
      <c r="F39" s="356"/>
      <c r="G39" s="356"/>
    </row>
    <row r="40" spans="1:7">
      <c r="A40" s="356"/>
      <c r="B40" s="356"/>
      <c r="C40" s="356"/>
      <c r="D40" s="356"/>
      <c r="E40" s="356"/>
      <c r="F40" s="356"/>
      <c r="G40" s="356"/>
    </row>
    <row r="41" spans="1:7">
      <c r="A41" s="356"/>
      <c r="B41" s="356"/>
      <c r="C41" s="356"/>
      <c r="D41" s="356"/>
      <c r="E41" s="356"/>
      <c r="F41" s="356"/>
      <c r="G41" s="356"/>
    </row>
    <row r="42" spans="1:7">
      <c r="A42" s="356"/>
      <c r="B42" s="356"/>
      <c r="C42" s="356"/>
      <c r="D42" s="356"/>
      <c r="E42" s="356"/>
      <c r="F42" s="356"/>
      <c r="G42" s="356"/>
    </row>
    <row r="43" spans="1:7">
      <c r="A43" s="356"/>
      <c r="B43" s="356"/>
      <c r="C43" s="356"/>
      <c r="D43" s="356"/>
      <c r="E43" s="356"/>
      <c r="F43" s="356"/>
      <c r="G43" s="356"/>
    </row>
    <row r="44" spans="1:7">
      <c r="A44" s="356"/>
      <c r="B44" s="356"/>
      <c r="C44" s="356"/>
      <c r="D44" s="356"/>
      <c r="E44" s="356"/>
      <c r="F44" s="356"/>
      <c r="G44" s="356"/>
    </row>
    <row r="45" spans="1:7">
      <c r="A45" s="356"/>
      <c r="B45" s="356"/>
      <c r="C45" s="356"/>
      <c r="D45" s="356"/>
      <c r="E45" s="356"/>
      <c r="F45" s="356"/>
      <c r="G45" s="356"/>
    </row>
    <row r="46" spans="1:7">
      <c r="A46" s="356"/>
      <c r="B46" s="356"/>
      <c r="C46" s="356"/>
      <c r="D46" s="356"/>
      <c r="E46" s="356"/>
      <c r="F46" s="356"/>
      <c r="G46" s="356"/>
    </row>
    <row r="47" spans="1:7">
      <c r="A47" s="356"/>
      <c r="B47" s="356"/>
      <c r="C47" s="356"/>
      <c r="D47" s="356"/>
      <c r="E47" s="356"/>
      <c r="F47" s="356"/>
      <c r="G47" s="356"/>
    </row>
    <row r="48" spans="1:7">
      <c r="A48" s="356"/>
      <c r="B48" s="356"/>
      <c r="C48" s="356"/>
      <c r="D48" s="356"/>
      <c r="E48" s="356"/>
      <c r="F48" s="356"/>
      <c r="G48" s="356"/>
    </row>
    <row r="49" spans="1:7">
      <c r="A49" s="356"/>
      <c r="B49" s="356"/>
      <c r="C49" s="356"/>
      <c r="D49" s="356"/>
      <c r="E49" s="356"/>
      <c r="F49" s="356"/>
      <c r="G49" s="356"/>
    </row>
    <row r="50" spans="1:7">
      <c r="A50" s="356"/>
      <c r="B50" s="356"/>
      <c r="C50" s="356"/>
      <c r="D50" s="356"/>
      <c r="E50" s="356"/>
      <c r="F50" s="356"/>
      <c r="G50" s="356"/>
    </row>
    <row r="51" spans="1:7">
      <c r="A51" s="356"/>
      <c r="B51" s="356"/>
      <c r="C51" s="356"/>
      <c r="D51" s="356"/>
      <c r="E51" s="356"/>
      <c r="F51" s="356"/>
      <c r="G51" s="356"/>
    </row>
    <row r="52" spans="1:7">
      <c r="A52" s="356"/>
      <c r="B52" s="356"/>
      <c r="C52" s="356"/>
      <c r="D52" s="356"/>
      <c r="E52" s="356"/>
      <c r="F52" s="356"/>
      <c r="G52" s="356"/>
    </row>
    <row r="53" spans="1:7">
      <c r="A53" s="356"/>
      <c r="B53" s="356"/>
      <c r="C53" s="356"/>
      <c r="D53" s="356"/>
      <c r="E53" s="356"/>
      <c r="F53" s="356"/>
      <c r="G53" s="356"/>
    </row>
    <row r="54" spans="1:7">
      <c r="A54" s="356"/>
      <c r="B54" s="356"/>
      <c r="C54" s="356"/>
      <c r="D54" s="356"/>
      <c r="E54" s="356"/>
      <c r="F54" s="356"/>
      <c r="G54" s="356"/>
    </row>
    <row r="55" spans="1:7">
      <c r="A55" s="356"/>
      <c r="B55" s="356"/>
      <c r="C55" s="356"/>
      <c r="D55" s="356"/>
      <c r="E55" s="356"/>
      <c r="F55" s="356"/>
      <c r="G55" s="356"/>
    </row>
    <row r="56" spans="1:7">
      <c r="A56" s="356"/>
      <c r="B56" s="356"/>
      <c r="C56" s="356"/>
      <c r="D56" s="356"/>
      <c r="E56" s="356"/>
      <c r="F56" s="356"/>
      <c r="G56" s="356"/>
    </row>
    <row r="57" spans="1:7">
      <c r="A57" s="356"/>
      <c r="B57" s="356"/>
      <c r="C57" s="356"/>
      <c r="D57" s="356"/>
      <c r="E57" s="356"/>
      <c r="F57" s="356"/>
      <c r="G57" s="356"/>
    </row>
    <row r="58" spans="1:7">
      <c r="A58" s="356"/>
      <c r="B58" s="356"/>
      <c r="C58" s="356"/>
      <c r="D58" s="356"/>
      <c r="E58" s="356"/>
      <c r="F58" s="356"/>
      <c r="G58" s="356"/>
    </row>
    <row r="59" spans="1:7">
      <c r="A59" s="356"/>
      <c r="B59" s="356"/>
      <c r="C59" s="356"/>
      <c r="D59" s="356"/>
      <c r="E59" s="356"/>
      <c r="F59" s="356"/>
      <c r="G59" s="356"/>
    </row>
    <row r="60" spans="1:7">
      <c r="A60" s="356"/>
      <c r="B60" s="356"/>
      <c r="C60" s="356"/>
      <c r="D60" s="356"/>
      <c r="E60" s="356"/>
      <c r="F60" s="356"/>
      <c r="G60" s="356"/>
    </row>
    <row r="61" spans="1:7">
      <c r="A61" s="356"/>
      <c r="B61" s="356"/>
      <c r="C61" s="356"/>
      <c r="D61" s="356"/>
      <c r="E61" s="356"/>
      <c r="F61" s="356"/>
      <c r="G61" s="356"/>
    </row>
    <row r="62" spans="1:7">
      <c r="A62" s="356"/>
      <c r="B62" s="356"/>
      <c r="C62" s="356"/>
      <c r="D62" s="356"/>
      <c r="E62" s="356"/>
      <c r="F62" s="356"/>
      <c r="G62" s="356"/>
    </row>
    <row r="63" spans="1:7">
      <c r="A63" s="356"/>
      <c r="B63" s="356"/>
      <c r="C63" s="356"/>
      <c r="D63" s="356"/>
      <c r="E63" s="356"/>
      <c r="F63" s="356"/>
      <c r="G63" s="356"/>
    </row>
  </sheetData>
  <mergeCells count="2">
    <mergeCell ref="D5:E5"/>
    <mergeCell ref="D6:E6"/>
  </mergeCells>
  <pageMargins left="0.866141732283465" right="0.27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3"/>
  <sheetViews>
    <sheetView zoomScale="130" zoomScaleNormal="130" topLeftCell="A5" workbookViewId="0">
      <selection activeCell="I43" sqref="I43"/>
    </sheetView>
  </sheetViews>
  <sheetFormatPr defaultColWidth="8.55238095238095" defaultRowHeight="14.25"/>
  <cols>
    <col min="1" max="1" width="0.780952380952381" style="286" customWidth="1"/>
    <col min="2" max="2" width="33.3333333333333" style="327" customWidth="1"/>
    <col min="3" max="3" width="5.88571428571429" style="286" customWidth="1"/>
    <col min="4" max="4" width="5.55238095238095" style="286" customWidth="1"/>
    <col min="5" max="5" width="0.885714285714286" style="286" customWidth="1"/>
    <col min="6" max="6" width="5.88571428571429" style="286" customWidth="1"/>
    <col min="7" max="7" width="6.55238095238095" style="286" customWidth="1"/>
    <col min="8" max="8" width="0.666666666666667" style="286" customWidth="1"/>
    <col min="9" max="10" width="7.88571428571429" style="286" customWidth="1"/>
    <col min="11" max="11" width="0.780952380952381" style="286" customWidth="1"/>
    <col min="12" max="13" width="7.55238095238095" style="286" customWidth="1"/>
    <col min="14" max="16384" width="8.55238095238095" style="286"/>
  </cols>
  <sheetData>
    <row r="1" ht="16.5" customHeight="1" spans="1:13">
      <c r="A1" s="290" t="s">
        <v>403</v>
      </c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</row>
    <row r="2" ht="6.75" customHeight="1" spans="2:13"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ht="16.5" customHeight="1" spans="2:13">
      <c r="B3" s="292"/>
      <c r="C3" s="293"/>
      <c r="D3" s="293"/>
      <c r="E3" s="293"/>
      <c r="F3" s="293"/>
      <c r="G3" s="312"/>
      <c r="H3" s="312"/>
      <c r="I3" s="312"/>
      <c r="J3" s="314"/>
      <c r="K3" s="314"/>
      <c r="L3" s="314"/>
      <c r="M3" s="321" t="s">
        <v>404</v>
      </c>
    </row>
    <row r="4" ht="16.5" customHeight="1" spans="1:13">
      <c r="A4" s="294"/>
      <c r="B4" s="295"/>
      <c r="C4" s="296" t="s">
        <v>59</v>
      </c>
      <c r="D4" s="296"/>
      <c r="E4" s="296"/>
      <c r="F4" s="296" t="s">
        <v>59</v>
      </c>
      <c r="G4" s="296"/>
      <c r="H4" s="296"/>
      <c r="I4" s="296" t="s">
        <v>288</v>
      </c>
      <c r="J4" s="296"/>
      <c r="K4" s="296"/>
      <c r="L4" s="296" t="s">
        <v>60</v>
      </c>
      <c r="M4" s="296"/>
    </row>
    <row r="5" ht="16.5" customHeight="1" spans="2:13">
      <c r="B5" s="297"/>
      <c r="C5" s="298" t="s">
        <v>136</v>
      </c>
      <c r="D5" s="298"/>
      <c r="E5" s="298"/>
      <c r="F5" s="298" t="s">
        <v>61</v>
      </c>
      <c r="G5" s="298"/>
      <c r="H5" s="298"/>
      <c r="I5" s="298" t="s">
        <v>44</v>
      </c>
      <c r="J5" s="298"/>
      <c r="K5" s="298"/>
      <c r="L5" s="298" t="s">
        <v>44</v>
      </c>
      <c r="M5" s="298"/>
    </row>
    <row r="6" ht="16.5" customHeight="1" spans="2:13">
      <c r="B6" s="297"/>
      <c r="C6" s="299" t="s">
        <v>63</v>
      </c>
      <c r="D6" s="299"/>
      <c r="E6" s="299"/>
      <c r="F6" s="299" t="s">
        <v>63</v>
      </c>
      <c r="G6" s="299"/>
      <c r="H6" s="299"/>
      <c r="I6" s="299" t="s">
        <v>46</v>
      </c>
      <c r="J6" s="299"/>
      <c r="K6" s="299"/>
      <c r="L6" s="299" t="s">
        <v>46</v>
      </c>
      <c r="M6" s="299"/>
    </row>
    <row r="7" ht="16.5" customHeight="1" spans="2:13">
      <c r="B7" s="297"/>
      <c r="C7" s="300" t="s">
        <v>405</v>
      </c>
      <c r="D7" s="300" t="s">
        <v>406</v>
      </c>
      <c r="E7" s="300"/>
      <c r="F7" s="313" t="s">
        <v>405</v>
      </c>
      <c r="G7" s="300" t="s">
        <v>406</v>
      </c>
      <c r="H7" s="300"/>
      <c r="I7" s="313" t="s">
        <v>405</v>
      </c>
      <c r="J7" s="300" t="s">
        <v>406</v>
      </c>
      <c r="K7" s="300"/>
      <c r="L7" s="317" t="s">
        <v>405</v>
      </c>
      <c r="M7" s="317" t="s">
        <v>406</v>
      </c>
    </row>
    <row r="8" ht="7.5" customHeight="1" spans="2:13">
      <c r="B8" s="328"/>
      <c r="C8" s="293"/>
      <c r="D8" s="293"/>
      <c r="E8" s="293"/>
      <c r="F8" s="293"/>
      <c r="G8" s="293"/>
      <c r="H8" s="293"/>
      <c r="I8" s="301"/>
      <c r="J8" s="301"/>
      <c r="K8" s="301"/>
      <c r="L8" s="301"/>
      <c r="M8" s="301"/>
    </row>
    <row r="9" s="326" customFormat="1" ht="16.5" customHeight="1" spans="1:15">
      <c r="A9" s="329" t="s">
        <v>407</v>
      </c>
      <c r="C9" s="330"/>
      <c r="D9" s="331">
        <v>34010</v>
      </c>
      <c r="E9" s="331"/>
      <c r="F9" s="330"/>
      <c r="G9" s="331">
        <v>93060</v>
      </c>
      <c r="H9" s="331"/>
      <c r="I9" s="337"/>
      <c r="J9" s="337">
        <v>114.19101229239</v>
      </c>
      <c r="K9" s="337"/>
      <c r="L9" s="337"/>
      <c r="M9" s="337">
        <v>116.983165879865</v>
      </c>
      <c r="O9" s="338"/>
    </row>
    <row r="10" ht="16.5" customHeight="1" spans="2:13">
      <c r="B10" s="305" t="s">
        <v>408</v>
      </c>
      <c r="C10" s="293"/>
      <c r="D10" s="331">
        <v>9539.5257126351</v>
      </c>
      <c r="E10" s="331"/>
      <c r="F10" s="330"/>
      <c r="G10" s="331">
        <v>25209.7071306351</v>
      </c>
      <c r="H10" s="331"/>
      <c r="I10" s="337"/>
      <c r="J10" s="337">
        <v>121.24690477276</v>
      </c>
      <c r="K10" s="337"/>
      <c r="L10" s="337"/>
      <c r="M10" s="337">
        <v>126.197656318719</v>
      </c>
    </row>
    <row r="11" ht="16.5" customHeight="1" spans="2:13">
      <c r="B11" s="305" t="s">
        <v>409</v>
      </c>
      <c r="C11" s="293"/>
      <c r="D11" s="331">
        <v>24470.4742873649</v>
      </c>
      <c r="E11" s="331"/>
      <c r="F11" s="331"/>
      <c r="G11" s="331">
        <v>67850.2928693649</v>
      </c>
      <c r="H11" s="331"/>
      <c r="I11" s="337"/>
      <c r="J11" s="337">
        <v>111.657895991351</v>
      </c>
      <c r="K11" s="337"/>
      <c r="L11" s="337"/>
      <c r="M11" s="337">
        <v>113.893337016497</v>
      </c>
    </row>
    <row r="12" ht="16.5" customHeight="1" spans="2:13">
      <c r="B12" s="332" t="s">
        <v>410</v>
      </c>
      <c r="C12" s="293"/>
      <c r="D12" s="333">
        <v>270.474287364901</v>
      </c>
      <c r="E12" s="333"/>
      <c r="F12" s="293"/>
      <c r="G12" s="333">
        <v>606.729994364901</v>
      </c>
      <c r="H12" s="333"/>
      <c r="I12" s="337"/>
      <c r="J12" s="301">
        <v>155.901562110909</v>
      </c>
      <c r="K12" s="301"/>
      <c r="L12" s="337"/>
      <c r="M12" s="301">
        <v>124.51886915877</v>
      </c>
    </row>
    <row r="13" ht="16.5" customHeight="1" spans="2:13">
      <c r="B13" s="334" t="s">
        <v>411</v>
      </c>
      <c r="C13" s="293"/>
      <c r="D13" s="333">
        <v>24200</v>
      </c>
      <c r="E13" s="333"/>
      <c r="F13" s="333"/>
      <c r="G13" s="333">
        <v>67243.562875</v>
      </c>
      <c r="H13" s="333"/>
      <c r="I13" s="337"/>
      <c r="J13" s="301">
        <v>111.304854811182</v>
      </c>
      <c r="K13" s="301"/>
      <c r="L13" s="337"/>
      <c r="M13" s="301">
        <v>113.805712762498</v>
      </c>
    </row>
    <row r="14" ht="16.5" customHeight="1" spans="1:13">
      <c r="A14" s="306" t="s">
        <v>412</v>
      </c>
      <c r="C14" s="293"/>
      <c r="D14" s="293"/>
      <c r="E14" s="293"/>
      <c r="F14" s="293"/>
      <c r="G14" s="293"/>
      <c r="H14" s="293"/>
      <c r="I14" s="301"/>
      <c r="J14" s="301"/>
      <c r="K14" s="301"/>
      <c r="L14" s="301"/>
      <c r="M14" s="301"/>
    </row>
    <row r="15" ht="16.5" customHeight="1" spans="2:13">
      <c r="B15" s="307" t="s">
        <v>413</v>
      </c>
      <c r="C15" s="333"/>
      <c r="D15" s="333">
        <v>653.487623727273</v>
      </c>
      <c r="E15" s="333"/>
      <c r="F15" s="333"/>
      <c r="G15" s="333">
        <v>1861.67656872727</v>
      </c>
      <c r="H15" s="333"/>
      <c r="I15" s="301"/>
      <c r="J15" s="301">
        <v>85.4248081359758</v>
      </c>
      <c r="K15" s="301"/>
      <c r="L15" s="301"/>
      <c r="M15" s="301">
        <v>101.862623436435</v>
      </c>
    </row>
    <row r="16" ht="16.5" customHeight="1" spans="2:13">
      <c r="B16" s="307" t="s">
        <v>414</v>
      </c>
      <c r="C16" s="333"/>
      <c r="D16" s="333">
        <v>413.528750727273</v>
      </c>
      <c r="E16" s="333"/>
      <c r="F16" s="333"/>
      <c r="G16" s="333">
        <v>1228.65565972727</v>
      </c>
      <c r="H16" s="333"/>
      <c r="I16" s="301"/>
      <c r="J16" s="301">
        <v>99.5759617655837</v>
      </c>
      <c r="K16" s="301"/>
      <c r="L16" s="301"/>
      <c r="M16" s="301">
        <v>125.769294492413</v>
      </c>
    </row>
    <row r="17" ht="16.5" customHeight="1" spans="2:13">
      <c r="B17" s="307" t="s">
        <v>415</v>
      </c>
      <c r="C17" s="333">
        <v>55</v>
      </c>
      <c r="D17" s="333">
        <v>288.657810478174</v>
      </c>
      <c r="E17" s="333"/>
      <c r="F17" s="333">
        <v>146.729</v>
      </c>
      <c r="G17" s="333">
        <v>781.911073478174</v>
      </c>
      <c r="H17" s="333"/>
      <c r="I17" s="301">
        <v>110.657304388065</v>
      </c>
      <c r="J17" s="301">
        <v>97.8382313337598</v>
      </c>
      <c r="K17" s="301"/>
      <c r="L17" s="301">
        <v>131.828432297422</v>
      </c>
      <c r="M17" s="301">
        <v>120.472001458169</v>
      </c>
    </row>
    <row r="18" ht="16.5" customHeight="1" spans="2:13">
      <c r="B18" s="307" t="s">
        <v>416</v>
      </c>
      <c r="C18" s="333">
        <v>400</v>
      </c>
      <c r="D18" s="333">
        <v>640.652991452991</v>
      </c>
      <c r="E18" s="333"/>
      <c r="F18" s="333">
        <v>798.819</v>
      </c>
      <c r="G18" s="333">
        <v>1895.51910345299</v>
      </c>
      <c r="H18" s="333"/>
      <c r="I18" s="301">
        <v>190.089674804089</v>
      </c>
      <c r="J18" s="301">
        <v>132.73380588219</v>
      </c>
      <c r="K18" s="301"/>
      <c r="L18" s="301">
        <v>144.431265696221</v>
      </c>
      <c r="M18" s="301">
        <v>154.180624633888</v>
      </c>
    </row>
    <row r="19" ht="16.5" customHeight="1" spans="2:13">
      <c r="B19" s="307" t="s">
        <v>417</v>
      </c>
      <c r="C19" s="333">
        <v>10</v>
      </c>
      <c r="D19" s="333">
        <v>15.5069526498697</v>
      </c>
      <c r="E19" s="333"/>
      <c r="F19" s="333">
        <v>27.653</v>
      </c>
      <c r="G19" s="333">
        <v>44.6831496498697</v>
      </c>
      <c r="H19" s="333"/>
      <c r="I19" s="301">
        <v>128.882587962366</v>
      </c>
      <c r="J19" s="301">
        <v>123.334391279012</v>
      </c>
      <c r="K19" s="301"/>
      <c r="L19" s="301">
        <v>129.960522605508</v>
      </c>
      <c r="M19" s="301">
        <v>127.159411601538</v>
      </c>
    </row>
    <row r="20" ht="16.5" customHeight="1" spans="2:13">
      <c r="B20" s="307" t="s">
        <v>418</v>
      </c>
      <c r="C20" s="333">
        <v>25</v>
      </c>
      <c r="D20" s="333">
        <v>107.896363986973</v>
      </c>
      <c r="E20" s="333"/>
      <c r="F20" s="333">
        <v>55.914</v>
      </c>
      <c r="G20" s="333">
        <v>232.218889986973</v>
      </c>
      <c r="H20" s="333"/>
      <c r="I20" s="301">
        <v>70.0888726905716</v>
      </c>
      <c r="J20" s="301">
        <v>101.573425367957</v>
      </c>
      <c r="K20" s="301"/>
      <c r="L20" s="301">
        <v>73.4743758212878</v>
      </c>
      <c r="M20" s="301">
        <v>99.5970896267621</v>
      </c>
    </row>
    <row r="21" ht="16.5" customHeight="1" spans="2:13">
      <c r="B21" s="335" t="s">
        <v>419</v>
      </c>
      <c r="C21" s="333">
        <v>1000</v>
      </c>
      <c r="D21" s="333">
        <v>636.95555822225</v>
      </c>
      <c r="E21" s="333"/>
      <c r="F21" s="333">
        <v>2075.136</v>
      </c>
      <c r="G21" s="333">
        <v>1372.53645722225</v>
      </c>
      <c r="H21" s="333"/>
      <c r="I21" s="301">
        <v>104.226814224042</v>
      </c>
      <c r="J21" s="301">
        <v>125.409975646017</v>
      </c>
      <c r="K21" s="301"/>
      <c r="L21" s="301">
        <v>112.006105686892</v>
      </c>
      <c r="M21" s="301">
        <v>140.008363762446</v>
      </c>
    </row>
    <row r="22" ht="16.5" customHeight="1" spans="2:13">
      <c r="B22" s="307" t="s">
        <v>420</v>
      </c>
      <c r="C22" s="333">
        <v>350</v>
      </c>
      <c r="D22" s="333">
        <v>159.629799813986</v>
      </c>
      <c r="E22" s="333"/>
      <c r="F22" s="333">
        <v>989.061</v>
      </c>
      <c r="G22" s="333">
        <v>451.139951813986</v>
      </c>
      <c r="H22" s="333"/>
      <c r="I22" s="301">
        <v>127.448374304951</v>
      </c>
      <c r="J22" s="301">
        <v>152.198155643586</v>
      </c>
      <c r="K22" s="301"/>
      <c r="L22" s="301">
        <v>101.192131441392</v>
      </c>
      <c r="M22" s="301">
        <v>121.125350750875</v>
      </c>
    </row>
    <row r="23" ht="16.5" customHeight="1" spans="2:13">
      <c r="B23" s="307" t="s">
        <v>421</v>
      </c>
      <c r="C23" s="333">
        <v>2700</v>
      </c>
      <c r="D23" s="333">
        <v>102.425587080815</v>
      </c>
      <c r="E23" s="333"/>
      <c r="F23" s="333">
        <v>7892.49</v>
      </c>
      <c r="G23" s="333">
        <v>298.040780080815</v>
      </c>
      <c r="H23" s="333"/>
      <c r="I23" s="301">
        <v>92.3098383141899</v>
      </c>
      <c r="J23" s="301">
        <v>82.6584068620252</v>
      </c>
      <c r="K23" s="301"/>
      <c r="L23" s="301">
        <v>100.389257693477</v>
      </c>
      <c r="M23" s="301">
        <v>88.6686474855126</v>
      </c>
    </row>
    <row r="24" ht="16.5" customHeight="1" spans="2:13">
      <c r="B24" s="307" t="s">
        <v>422</v>
      </c>
      <c r="C24" s="333">
        <v>380</v>
      </c>
      <c r="D24" s="333">
        <v>270.474287364901</v>
      </c>
      <c r="E24" s="333"/>
      <c r="F24" s="333">
        <v>872.172</v>
      </c>
      <c r="G24" s="333">
        <v>606.729994364901</v>
      </c>
      <c r="H24" s="333"/>
      <c r="I24" s="301">
        <v>144.873940609309</v>
      </c>
      <c r="J24" s="301">
        <v>155.901562110909</v>
      </c>
      <c r="K24" s="301"/>
      <c r="L24" s="301">
        <v>121.017176332487</v>
      </c>
      <c r="M24" s="301">
        <v>124.51886915877</v>
      </c>
    </row>
    <row r="25" ht="16.5" customHeight="1" spans="2:13">
      <c r="B25" s="307" t="s">
        <v>423</v>
      </c>
      <c r="C25" s="333">
        <v>120</v>
      </c>
      <c r="D25" s="333">
        <v>100.526080666912</v>
      </c>
      <c r="E25" s="333"/>
      <c r="F25" s="333">
        <v>562.469</v>
      </c>
      <c r="G25" s="333">
        <v>473.488954666912</v>
      </c>
      <c r="H25" s="333"/>
      <c r="I25" s="301">
        <v>50.6938723781763</v>
      </c>
      <c r="J25" s="301">
        <v>50.4503286018344</v>
      </c>
      <c r="K25" s="301"/>
      <c r="L25" s="301">
        <v>101.459473500031</v>
      </c>
      <c r="M25" s="301">
        <v>96.9499985389411</v>
      </c>
    </row>
    <row r="26" ht="16.5" customHeight="1" spans="2:13">
      <c r="B26" s="307" t="s">
        <v>424</v>
      </c>
      <c r="C26" s="333"/>
      <c r="D26" s="333">
        <v>250</v>
      </c>
      <c r="E26" s="333"/>
      <c r="F26" s="333"/>
      <c r="G26" s="333">
        <v>711.867422</v>
      </c>
      <c r="H26" s="333"/>
      <c r="I26" s="301"/>
      <c r="J26" s="301">
        <v>120.323970461543</v>
      </c>
      <c r="K26" s="301"/>
      <c r="L26" s="301"/>
      <c r="M26" s="301">
        <v>125.233859206381</v>
      </c>
    </row>
    <row r="27" ht="16.5" customHeight="1" spans="2:13">
      <c r="B27" s="307" t="s">
        <v>425</v>
      </c>
      <c r="C27" s="333"/>
      <c r="D27" s="333">
        <v>420</v>
      </c>
      <c r="E27" s="333"/>
      <c r="F27" s="333"/>
      <c r="G27" s="333">
        <v>829.786502</v>
      </c>
      <c r="H27" s="333"/>
      <c r="I27" s="301"/>
      <c r="J27" s="301">
        <v>181.45639939065</v>
      </c>
      <c r="K27" s="301"/>
      <c r="L27" s="301"/>
      <c r="M27" s="301">
        <v>141.85268597917</v>
      </c>
    </row>
    <row r="28" ht="16.5" customHeight="1" spans="2:13">
      <c r="B28" s="307" t="s">
        <v>426</v>
      </c>
      <c r="C28" s="333">
        <v>220</v>
      </c>
      <c r="D28" s="333">
        <v>240.965821324072</v>
      </c>
      <c r="E28" s="333"/>
      <c r="F28" s="333">
        <v>669.426</v>
      </c>
      <c r="G28" s="333">
        <v>723.479770324072</v>
      </c>
      <c r="H28" s="333"/>
      <c r="I28" s="301">
        <v>131.790979506503</v>
      </c>
      <c r="J28" s="301">
        <v>123.358392951356</v>
      </c>
      <c r="K28" s="301"/>
      <c r="L28" s="301">
        <v>150.927307898688</v>
      </c>
      <c r="M28" s="301">
        <v>138.913456135546</v>
      </c>
    </row>
    <row r="29" ht="16.5" customHeight="1" spans="2:13">
      <c r="B29" s="307" t="s">
        <v>427</v>
      </c>
      <c r="C29" s="333"/>
      <c r="D29" s="333">
        <v>1700</v>
      </c>
      <c r="E29" s="333"/>
      <c r="F29" s="333"/>
      <c r="G29" s="333">
        <v>2605.989983</v>
      </c>
      <c r="H29" s="333"/>
      <c r="I29" s="301"/>
      <c r="J29" s="301">
        <v>383.863829608283</v>
      </c>
      <c r="K29" s="301"/>
      <c r="L29" s="301"/>
      <c r="M29" s="301">
        <v>231.926424499644</v>
      </c>
    </row>
    <row r="30" ht="16.5" customHeight="1" spans="2:13">
      <c r="B30" s="307" t="s">
        <v>428</v>
      </c>
      <c r="C30" s="333">
        <v>110</v>
      </c>
      <c r="D30" s="333">
        <v>169.98536499331</v>
      </c>
      <c r="E30" s="333"/>
      <c r="F30" s="333">
        <v>408.244</v>
      </c>
      <c r="G30" s="333">
        <v>596.90776199331</v>
      </c>
      <c r="H30" s="333"/>
      <c r="I30" s="301">
        <v>94.9036727721363</v>
      </c>
      <c r="J30" s="301">
        <v>103.712203748152</v>
      </c>
      <c r="K30" s="301"/>
      <c r="L30" s="301">
        <v>106.881628656479</v>
      </c>
      <c r="M30" s="301">
        <v>112.293927354372</v>
      </c>
    </row>
    <row r="31" ht="16.5" customHeight="1" spans="2:13">
      <c r="B31" s="307" t="s">
        <v>429</v>
      </c>
      <c r="C31" s="333"/>
      <c r="D31" s="333">
        <v>285</v>
      </c>
      <c r="E31" s="333"/>
      <c r="F31" s="333"/>
      <c r="G31" s="333">
        <v>865.994482</v>
      </c>
      <c r="H31" s="333"/>
      <c r="I31" s="301"/>
      <c r="J31" s="301">
        <v>91.0695671060533</v>
      </c>
      <c r="K31" s="301"/>
      <c r="L31" s="301"/>
      <c r="M31" s="301">
        <v>105.150555196405</v>
      </c>
    </row>
    <row r="32" ht="16.5" customHeight="1" spans="2:13">
      <c r="B32" s="307" t="s">
        <v>430</v>
      </c>
      <c r="C32" s="333"/>
      <c r="D32" s="333">
        <v>1120</v>
      </c>
      <c r="E32" s="333"/>
      <c r="F32" s="333"/>
      <c r="G32" s="333">
        <v>3356.027948</v>
      </c>
      <c r="H32" s="333"/>
      <c r="I32" s="301"/>
      <c r="J32" s="301">
        <v>98.1002435008332</v>
      </c>
      <c r="K32" s="301"/>
      <c r="L32" s="301"/>
      <c r="M32" s="301">
        <v>118.868104351334</v>
      </c>
    </row>
    <row r="33" ht="16.5" customHeight="1" spans="2:13">
      <c r="B33" s="307" t="s">
        <v>431</v>
      </c>
      <c r="C33" s="333"/>
      <c r="D33" s="333">
        <v>180</v>
      </c>
      <c r="E33" s="333"/>
      <c r="F33" s="333"/>
      <c r="G33" s="333">
        <v>483.56312</v>
      </c>
      <c r="H33" s="333"/>
      <c r="I33" s="301"/>
      <c r="J33" s="301">
        <v>94.89149776661</v>
      </c>
      <c r="K33" s="301"/>
      <c r="L33" s="301"/>
      <c r="M33" s="301">
        <v>99.3772772189746</v>
      </c>
    </row>
    <row r="34" ht="16.5" customHeight="1" spans="2:13">
      <c r="B34" s="307" t="s">
        <v>432</v>
      </c>
      <c r="C34" s="333">
        <v>160</v>
      </c>
      <c r="D34" s="333">
        <v>388</v>
      </c>
      <c r="E34" s="333"/>
      <c r="F34" s="333">
        <v>442.059</v>
      </c>
      <c r="G34" s="333">
        <v>1054.65296305204</v>
      </c>
      <c r="H34" s="333"/>
      <c r="I34" s="301">
        <v>105.738983319675</v>
      </c>
      <c r="J34" s="301">
        <v>184.744496709064</v>
      </c>
      <c r="K34" s="301"/>
      <c r="L34" s="301">
        <v>118.239008850694</v>
      </c>
      <c r="M34" s="301">
        <v>112.076449704011</v>
      </c>
    </row>
    <row r="35" ht="16.5" customHeight="1" spans="2:13">
      <c r="B35" s="307" t="s">
        <v>433</v>
      </c>
      <c r="C35" s="333"/>
      <c r="D35" s="333">
        <v>2600</v>
      </c>
      <c r="E35" s="333"/>
      <c r="F35" s="333"/>
      <c r="G35" s="333">
        <v>7757.02518</v>
      </c>
      <c r="H35" s="333"/>
      <c r="I35" s="301"/>
      <c r="J35" s="301">
        <v>98.4843383061323</v>
      </c>
      <c r="K35" s="301"/>
      <c r="L35" s="301"/>
      <c r="M35" s="301">
        <v>107.894689894601</v>
      </c>
    </row>
    <row r="36" ht="16.5" customHeight="1" spans="2:13">
      <c r="B36" s="307" t="s">
        <v>434</v>
      </c>
      <c r="C36" s="333"/>
      <c r="D36" s="333">
        <v>1700</v>
      </c>
      <c r="E36" s="333"/>
      <c r="F36" s="333"/>
      <c r="G36" s="333">
        <v>4848.332366</v>
      </c>
      <c r="H36" s="333"/>
      <c r="I36" s="301"/>
      <c r="J36" s="301">
        <v>108.004756176223</v>
      </c>
      <c r="K36" s="301"/>
      <c r="L36" s="301"/>
      <c r="M36" s="301">
        <v>111.717903418438</v>
      </c>
    </row>
    <row r="37" ht="16.5" customHeight="1" spans="2:13">
      <c r="B37" s="307" t="s">
        <v>435</v>
      </c>
      <c r="C37" s="333"/>
      <c r="D37" s="333">
        <v>200</v>
      </c>
      <c r="E37" s="333"/>
      <c r="F37" s="333"/>
      <c r="G37" s="333">
        <v>510.404971</v>
      </c>
      <c r="H37" s="333"/>
      <c r="I37" s="301"/>
      <c r="J37" s="301">
        <v>100.960273545804</v>
      </c>
      <c r="K37" s="301"/>
      <c r="L37" s="301"/>
      <c r="M37" s="301">
        <v>105.612495887562</v>
      </c>
    </row>
    <row r="38" ht="16.5" customHeight="1" spans="2:13">
      <c r="B38" s="307" t="s">
        <v>436</v>
      </c>
      <c r="C38" s="333">
        <v>900</v>
      </c>
      <c r="D38" s="333">
        <v>695.598297834047</v>
      </c>
      <c r="E38" s="333"/>
      <c r="F38" s="333">
        <v>3050.402</v>
      </c>
      <c r="G38" s="333">
        <v>2263.03782983405</v>
      </c>
      <c r="H38" s="333"/>
      <c r="I38" s="301">
        <v>105.745008835583</v>
      </c>
      <c r="J38" s="301">
        <v>103.200005568014</v>
      </c>
      <c r="K38" s="301"/>
      <c r="L38" s="301">
        <v>133.987898753638</v>
      </c>
      <c r="M38" s="301">
        <v>132.679132323563</v>
      </c>
    </row>
    <row r="39" ht="16.5" customHeight="1" spans="2:13">
      <c r="B39" s="307" t="s">
        <v>437</v>
      </c>
      <c r="C39" s="333"/>
      <c r="D39" s="333">
        <v>400</v>
      </c>
      <c r="E39" s="333"/>
      <c r="F39" s="333"/>
      <c r="G39" s="333">
        <v>1038.008825</v>
      </c>
      <c r="H39" s="333"/>
      <c r="I39" s="301"/>
      <c r="J39" s="301">
        <v>102.197404649898</v>
      </c>
      <c r="K39" s="301"/>
      <c r="L39" s="301"/>
      <c r="M39" s="301">
        <v>101.196621646388</v>
      </c>
    </row>
    <row r="40" ht="16.5" customHeight="1" spans="2:13">
      <c r="B40" s="307" t="s">
        <v>438</v>
      </c>
      <c r="C40" s="333"/>
      <c r="D40" s="333">
        <v>350</v>
      </c>
      <c r="E40" s="333"/>
      <c r="F40" s="333"/>
      <c r="G40" s="333">
        <v>973.302236</v>
      </c>
      <c r="H40" s="333"/>
      <c r="I40" s="301"/>
      <c r="J40" s="301">
        <v>82.4045233057721</v>
      </c>
      <c r="K40" s="301"/>
      <c r="L40" s="301"/>
      <c r="M40" s="301">
        <v>92.9235250254021</v>
      </c>
    </row>
    <row r="41" ht="16.5" customHeight="1" spans="2:13">
      <c r="B41" s="307" t="s">
        <v>439</v>
      </c>
      <c r="C41" s="333"/>
      <c r="D41" s="333">
        <v>5700</v>
      </c>
      <c r="E41" s="333"/>
      <c r="F41" s="333"/>
      <c r="G41" s="333">
        <v>15692.649789</v>
      </c>
      <c r="H41" s="333"/>
      <c r="I41" s="301"/>
      <c r="J41" s="301">
        <v>115.95440710225</v>
      </c>
      <c r="K41" s="301"/>
      <c r="L41" s="301"/>
      <c r="M41" s="301">
        <v>130.320435742367</v>
      </c>
    </row>
    <row r="42" ht="16.5" customHeight="1" spans="2:13">
      <c r="B42" s="307" t="s">
        <v>440</v>
      </c>
      <c r="C42" s="333"/>
      <c r="D42" s="333">
        <v>5200</v>
      </c>
      <c r="E42" s="333"/>
      <c r="F42" s="333"/>
      <c r="G42" s="333">
        <v>14713.164469</v>
      </c>
      <c r="H42" s="333"/>
      <c r="I42" s="301"/>
      <c r="J42" s="301">
        <v>123.405044442905</v>
      </c>
      <c r="K42" s="301"/>
      <c r="L42" s="301"/>
      <c r="M42" s="301">
        <v>109.652177021553</v>
      </c>
    </row>
    <row r="43" ht="16.5" customHeight="1" spans="2:13">
      <c r="B43" s="307" t="s">
        <v>441</v>
      </c>
      <c r="C43" s="333"/>
      <c r="D43" s="333">
        <v>720</v>
      </c>
      <c r="E43" s="333"/>
      <c r="F43" s="333"/>
      <c r="G43" s="333">
        <v>2156.954415</v>
      </c>
      <c r="H43" s="333"/>
      <c r="I43" s="301"/>
      <c r="J43" s="301">
        <v>175.64432975607</v>
      </c>
      <c r="K43" s="301"/>
      <c r="L43" s="301"/>
      <c r="M43" s="301">
        <v>169.507362035956</v>
      </c>
    </row>
    <row r="44" ht="16.5" customHeight="1" spans="2:13">
      <c r="B44" s="307" t="s">
        <v>442</v>
      </c>
      <c r="C44" s="333"/>
      <c r="D44" s="333">
        <v>3900</v>
      </c>
      <c r="E44" s="333"/>
      <c r="F44" s="333"/>
      <c r="G44" s="333">
        <v>10876.014577</v>
      </c>
      <c r="H44" s="333"/>
      <c r="I44" s="301"/>
      <c r="J44" s="301">
        <v>108.94041411004</v>
      </c>
      <c r="K44" s="301"/>
      <c r="L44" s="301"/>
      <c r="M44" s="301">
        <v>110.216410401949</v>
      </c>
    </row>
    <row r="45" ht="16.5" customHeight="1" spans="2:13">
      <c r="B45" s="307" t="s">
        <v>443</v>
      </c>
      <c r="C45" s="333"/>
      <c r="D45" s="333">
        <v>280</v>
      </c>
      <c r="E45" s="333"/>
      <c r="F45" s="333"/>
      <c r="G45" s="333">
        <v>762.347361</v>
      </c>
      <c r="H45" s="333"/>
      <c r="I45" s="301"/>
      <c r="J45" s="301">
        <v>97.970619443979</v>
      </c>
      <c r="K45" s="301"/>
      <c r="L45" s="301"/>
      <c r="M45" s="301">
        <v>97.0121427860494</v>
      </c>
    </row>
    <row r="46" ht="16.5" customHeight="1" spans="2:13">
      <c r="B46" s="307" t="s">
        <v>444</v>
      </c>
      <c r="C46" s="333"/>
      <c r="D46" s="333">
        <v>1450</v>
      </c>
      <c r="E46" s="333"/>
      <c r="F46" s="333"/>
      <c r="G46" s="333">
        <v>3711.383456</v>
      </c>
      <c r="H46" s="333"/>
      <c r="I46" s="301"/>
      <c r="J46" s="301">
        <v>117.944375493349</v>
      </c>
      <c r="K46" s="301"/>
      <c r="L46" s="301"/>
      <c r="M46" s="301">
        <v>117.58381450723</v>
      </c>
    </row>
    <row r="47" ht="16.5" customHeight="1" spans="2:13">
      <c r="B47" s="307" t="s">
        <v>445</v>
      </c>
      <c r="C47" s="336"/>
      <c r="D47" s="333">
        <v>290</v>
      </c>
      <c r="E47" s="333"/>
      <c r="F47" s="336"/>
      <c r="G47" s="333">
        <v>772.334217</v>
      </c>
      <c r="H47" s="333"/>
      <c r="I47" s="336"/>
      <c r="J47" s="301">
        <v>128.285738380683</v>
      </c>
      <c r="K47" s="301"/>
      <c r="L47" s="336"/>
      <c r="M47" s="301">
        <v>136.957232392694</v>
      </c>
    </row>
    <row r="48" ht="16.5" customHeight="1" spans="2:13">
      <c r="B48" s="307" t="s">
        <v>446</v>
      </c>
      <c r="C48" s="336"/>
      <c r="D48" s="333">
        <v>230</v>
      </c>
      <c r="E48" s="333"/>
      <c r="F48" s="336"/>
      <c r="G48" s="333">
        <v>695.361645</v>
      </c>
      <c r="H48" s="333"/>
      <c r="I48" s="336"/>
      <c r="J48" s="301">
        <v>74.6528873622207</v>
      </c>
      <c r="K48" s="301"/>
      <c r="L48" s="336"/>
      <c r="M48" s="301">
        <v>80.0190764078645</v>
      </c>
    </row>
    <row r="49" spans="2:13">
      <c r="B49" s="336"/>
      <c r="C49" s="336"/>
      <c r="D49" s="336"/>
      <c r="E49" s="336"/>
      <c r="F49" s="336"/>
      <c r="G49" s="336"/>
      <c r="H49" s="336"/>
      <c r="I49" s="336"/>
      <c r="J49" s="336"/>
      <c r="K49" s="336"/>
      <c r="L49" s="336"/>
      <c r="M49" s="336"/>
    </row>
    <row r="50" spans="2:13">
      <c r="B50" s="336"/>
      <c r="C50" s="336"/>
      <c r="D50" s="336"/>
      <c r="E50" s="336"/>
      <c r="F50" s="336"/>
      <c r="G50" s="336"/>
      <c r="H50" s="336"/>
      <c r="I50" s="336"/>
      <c r="J50" s="336"/>
      <c r="K50" s="336"/>
      <c r="L50" s="336"/>
      <c r="M50" s="336"/>
    </row>
    <row r="51" spans="2:13"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6"/>
    </row>
    <row r="52" spans="2:13"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6"/>
    </row>
    <row r="53" spans="2:13"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</row>
    <row r="54" spans="2:13"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</row>
    <row r="55" spans="2:13">
      <c r="B55" s="336"/>
      <c r="C55" s="336"/>
      <c r="D55" s="336"/>
      <c r="E55" s="336"/>
      <c r="F55" s="336"/>
      <c r="G55" s="336"/>
      <c r="H55" s="336"/>
      <c r="I55" s="336"/>
      <c r="J55" s="336"/>
      <c r="K55" s="336"/>
      <c r="L55" s="336"/>
      <c r="M55" s="336"/>
    </row>
    <row r="56" spans="2:13">
      <c r="B56" s="336"/>
      <c r="C56" s="336"/>
      <c r="D56" s="336"/>
      <c r="E56" s="336"/>
      <c r="F56" s="336"/>
      <c r="G56" s="336"/>
      <c r="H56" s="336"/>
      <c r="I56" s="336"/>
      <c r="J56" s="336"/>
      <c r="K56" s="336"/>
      <c r="L56" s="336"/>
      <c r="M56" s="336"/>
    </row>
    <row r="57" spans="2:13">
      <c r="B57" s="336"/>
      <c r="C57" s="336"/>
      <c r="D57" s="336"/>
      <c r="E57" s="336"/>
      <c r="F57" s="336"/>
      <c r="G57" s="336"/>
      <c r="H57" s="336"/>
      <c r="I57" s="336"/>
      <c r="J57" s="336"/>
      <c r="K57" s="336"/>
      <c r="L57" s="336"/>
      <c r="M57" s="336"/>
    </row>
    <row r="58" spans="2:13">
      <c r="B58" s="336"/>
      <c r="C58" s="336"/>
      <c r="D58" s="336"/>
      <c r="E58" s="336"/>
      <c r="F58" s="336"/>
      <c r="G58" s="336"/>
      <c r="H58" s="336"/>
      <c r="I58" s="336"/>
      <c r="J58" s="336"/>
      <c r="K58" s="336"/>
      <c r="L58" s="336"/>
      <c r="M58" s="336"/>
    </row>
    <row r="59" spans="2:13"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6"/>
    </row>
    <row r="60" spans="2:13"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36"/>
    </row>
    <row r="61" spans="2:13"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</row>
    <row r="62" spans="2:13"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</row>
    <row r="63" spans="2:13">
      <c r="B63" s="336"/>
      <c r="C63" s="336"/>
      <c r="D63" s="336"/>
      <c r="E63" s="336"/>
      <c r="F63" s="336"/>
      <c r="G63" s="336"/>
      <c r="H63" s="336"/>
      <c r="I63" s="336"/>
      <c r="J63" s="336"/>
      <c r="K63" s="336"/>
      <c r="L63" s="336"/>
      <c r="M63" s="336"/>
    </row>
    <row r="64" spans="2:13">
      <c r="B64" s="336"/>
      <c r="C64" s="336"/>
      <c r="D64" s="336"/>
      <c r="E64" s="336"/>
      <c r="F64" s="336"/>
      <c r="G64" s="336"/>
      <c r="H64" s="336"/>
      <c r="I64" s="336"/>
      <c r="J64" s="336"/>
      <c r="K64" s="336"/>
      <c r="L64" s="336"/>
      <c r="M64" s="336"/>
    </row>
    <row r="65" spans="2:13">
      <c r="B65" s="336"/>
      <c r="C65" s="336"/>
      <c r="D65" s="336"/>
      <c r="E65" s="336"/>
      <c r="F65" s="336"/>
      <c r="G65" s="336"/>
      <c r="H65" s="336"/>
      <c r="I65" s="336"/>
      <c r="J65" s="336"/>
      <c r="K65" s="336"/>
      <c r="L65" s="336"/>
      <c r="M65" s="336"/>
    </row>
    <row r="66" spans="2:13">
      <c r="B66" s="336"/>
      <c r="C66" s="336"/>
      <c r="D66" s="336"/>
      <c r="E66" s="336"/>
      <c r="F66" s="336"/>
      <c r="G66" s="336"/>
      <c r="H66" s="336"/>
      <c r="I66" s="336"/>
      <c r="J66" s="336"/>
      <c r="K66" s="336"/>
      <c r="L66" s="336"/>
      <c r="M66" s="336"/>
    </row>
    <row r="67" spans="2:13">
      <c r="B67" s="336"/>
      <c r="C67" s="336"/>
      <c r="D67" s="336"/>
      <c r="E67" s="336"/>
      <c r="F67" s="336"/>
      <c r="G67" s="336"/>
      <c r="H67" s="336"/>
      <c r="I67" s="336"/>
      <c r="J67" s="336"/>
      <c r="K67" s="336"/>
      <c r="L67" s="336"/>
      <c r="M67" s="336"/>
    </row>
    <row r="68" spans="2:13">
      <c r="B68" s="336"/>
      <c r="C68" s="336"/>
      <c r="D68" s="336"/>
      <c r="E68" s="336"/>
      <c r="F68" s="336"/>
      <c r="G68" s="336"/>
      <c r="H68" s="336"/>
      <c r="I68" s="336"/>
      <c r="J68" s="336"/>
      <c r="K68" s="336"/>
      <c r="L68" s="336"/>
      <c r="M68" s="336"/>
    </row>
    <row r="69" spans="2:13">
      <c r="B69" s="336"/>
      <c r="C69" s="336"/>
      <c r="D69" s="336"/>
      <c r="E69" s="336"/>
      <c r="F69" s="336"/>
      <c r="G69" s="336"/>
      <c r="H69" s="336"/>
      <c r="L69" s="336"/>
      <c r="M69" s="336"/>
    </row>
    <row r="70" spans="2:2">
      <c r="B70" s="336"/>
    </row>
    <row r="71" spans="2:2">
      <c r="B71" s="336"/>
    </row>
    <row r="72" spans="2:2">
      <c r="B72" s="336"/>
    </row>
    <row r="73" spans="2:2">
      <c r="B73" s="336"/>
    </row>
  </sheetData>
  <mergeCells count="12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pageMargins left="0.6" right="0.4" top="0.7" bottom="0.5" header="0.3" footer="0.3"/>
  <pageSetup paperSize="9" orientation="portrait"/>
  <headerFooter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opLeftCell="C1" workbookViewId="0">
      <selection activeCell="I43" sqref="I43"/>
    </sheetView>
  </sheetViews>
  <sheetFormatPr defaultColWidth="9.43809523809524" defaultRowHeight="21" customHeight="1" outlineLevelCol="7"/>
  <cols>
    <col min="1" max="1" width="3" style="595" customWidth="1"/>
    <col min="2" max="2" width="39" style="595" customWidth="1"/>
    <col min="3" max="3" width="14" style="595" customWidth="1"/>
    <col min="4" max="4" width="14.552380952381" style="595" customWidth="1"/>
    <col min="5" max="5" width="17.552380952381" style="595" customWidth="1"/>
    <col min="6" max="16384" width="9.43809523809524" style="595"/>
  </cols>
  <sheetData>
    <row r="1" customHeight="1" spans="1:8">
      <c r="A1" s="664" t="s">
        <v>38</v>
      </c>
      <c r="B1" s="622"/>
      <c r="C1" s="622"/>
      <c r="D1" s="622"/>
      <c r="E1" s="622"/>
      <c r="F1" s="680"/>
      <c r="G1" s="680"/>
      <c r="H1" s="680"/>
    </row>
    <row r="2" customHeight="1" spans="1:8">
      <c r="A2" s="622"/>
      <c r="B2" s="622"/>
      <c r="C2" s="622"/>
      <c r="D2" s="622"/>
      <c r="E2" s="622"/>
      <c r="F2" s="680"/>
      <c r="G2" s="680"/>
      <c r="H2" s="680"/>
    </row>
    <row r="3" customHeight="1" spans="1:8">
      <c r="A3" s="665"/>
      <c r="B3" s="665"/>
      <c r="C3" s="666"/>
      <c r="D3" s="665"/>
      <c r="E3" s="681" t="s">
        <v>39</v>
      </c>
      <c r="F3" s="680"/>
      <c r="G3" s="680"/>
      <c r="H3" s="680"/>
    </row>
    <row r="4" ht="18" customHeight="1" spans="1:5">
      <c r="A4" s="667"/>
      <c r="B4" s="667"/>
      <c r="C4" s="668" t="s">
        <v>40</v>
      </c>
      <c r="D4" s="668" t="s">
        <v>40</v>
      </c>
      <c r="E4" s="668" t="s">
        <v>41</v>
      </c>
    </row>
    <row r="5" ht="18" customHeight="1" spans="1:5">
      <c r="A5" s="665"/>
      <c r="B5" s="665"/>
      <c r="C5" s="669" t="s">
        <v>42</v>
      </c>
      <c r="D5" s="669" t="s">
        <v>43</v>
      </c>
      <c r="E5" s="669" t="s">
        <v>44</v>
      </c>
    </row>
    <row r="6" ht="18" customHeight="1" spans="1:5">
      <c r="A6" s="665"/>
      <c r="B6" s="665"/>
      <c r="C6" s="670" t="s">
        <v>45</v>
      </c>
      <c r="D6" s="670"/>
      <c r="E6" s="670" t="s">
        <v>46</v>
      </c>
    </row>
    <row r="7" ht="15.75" customHeight="1" spans="1:5">
      <c r="A7" s="665"/>
      <c r="B7" s="665"/>
      <c r="C7" s="665"/>
      <c r="D7" s="665"/>
      <c r="E7" s="682"/>
    </row>
    <row r="8" customHeight="1" spans="1:6">
      <c r="A8" s="671" t="s">
        <v>47</v>
      </c>
      <c r="B8" s="672"/>
      <c r="C8" s="673">
        <v>2927.39426</v>
      </c>
      <c r="D8" s="673">
        <v>2926.1</v>
      </c>
      <c r="E8" s="683">
        <v>99.9557879846359</v>
      </c>
      <c r="F8" s="663"/>
    </row>
    <row r="9" customHeight="1" spans="1:6">
      <c r="A9" s="674"/>
      <c r="B9" s="675" t="s">
        <v>48</v>
      </c>
      <c r="C9" s="660">
        <v>1044.50366</v>
      </c>
      <c r="D9" s="660">
        <v>1032</v>
      </c>
      <c r="E9" s="683">
        <v>98.8029089337992</v>
      </c>
      <c r="F9" s="663"/>
    </row>
    <row r="10" customHeight="1" spans="1:6">
      <c r="A10" s="676"/>
      <c r="B10" s="675" t="s">
        <v>49</v>
      </c>
      <c r="C10" s="660">
        <v>1882.8906</v>
      </c>
      <c r="D10" s="660">
        <v>1894.1</v>
      </c>
      <c r="E10" s="683">
        <v>100.595329330339</v>
      </c>
      <c r="F10" s="663"/>
    </row>
    <row r="11" customHeight="1" spans="1:6">
      <c r="A11" s="671" t="s">
        <v>50</v>
      </c>
      <c r="B11" s="675"/>
      <c r="C11" s="673">
        <v>841.95636</v>
      </c>
      <c r="D11" s="673">
        <v>894.77894</v>
      </c>
      <c r="E11" s="683">
        <v>106.27379072236</v>
      </c>
      <c r="F11" s="663"/>
    </row>
    <row r="12" customHeight="1" spans="1:6">
      <c r="A12" s="671"/>
      <c r="B12" s="677" t="s">
        <v>51</v>
      </c>
      <c r="C12" s="660">
        <v>818.79861</v>
      </c>
      <c r="D12" s="660">
        <v>868.83996</v>
      </c>
      <c r="E12" s="684">
        <v>106.111557761438</v>
      </c>
      <c r="F12" s="663"/>
    </row>
    <row r="13" customHeight="1" spans="1:6">
      <c r="A13" s="678" t="s">
        <v>52</v>
      </c>
      <c r="B13" s="679"/>
      <c r="C13" s="660"/>
      <c r="D13" s="660"/>
      <c r="E13" s="683"/>
      <c r="F13" s="663"/>
    </row>
    <row r="14" customHeight="1" spans="2:6">
      <c r="B14" s="675" t="s">
        <v>53</v>
      </c>
      <c r="C14" s="660">
        <v>300.58559</v>
      </c>
      <c r="D14" s="660">
        <v>305.47138768</v>
      </c>
      <c r="E14" s="684">
        <v>101.62542644842</v>
      </c>
      <c r="F14" s="663"/>
    </row>
    <row r="15" customHeight="1" spans="2:6">
      <c r="B15" s="675" t="s">
        <v>54</v>
      </c>
      <c r="C15" s="660">
        <v>41.10357</v>
      </c>
      <c r="D15" s="660">
        <v>42.3298739</v>
      </c>
      <c r="E15" s="684">
        <v>102.983448639619</v>
      </c>
      <c r="F15" s="663"/>
    </row>
    <row r="16" customHeight="1" spans="2:6">
      <c r="B16" s="675" t="s">
        <v>55</v>
      </c>
      <c r="C16" s="660">
        <v>9.62512</v>
      </c>
      <c r="D16" s="660">
        <v>9.5552909</v>
      </c>
      <c r="E16" s="684">
        <v>99.2745119021893</v>
      </c>
      <c r="F16" s="663"/>
    </row>
    <row r="17" customHeight="1" spans="2:6">
      <c r="B17" s="675" t="s">
        <v>56</v>
      </c>
      <c r="C17" s="660">
        <v>99.92162</v>
      </c>
      <c r="D17" s="660">
        <v>98.390198935</v>
      </c>
      <c r="E17" s="684">
        <v>98.4673776656143</v>
      </c>
      <c r="F17" s="663"/>
    </row>
    <row r="18" customHeight="1" spans="2:6">
      <c r="B18" s="675" t="s">
        <v>57</v>
      </c>
      <c r="C18" s="660">
        <v>516.64846</v>
      </c>
      <c r="D18" s="660">
        <v>522.79370197</v>
      </c>
      <c r="E18" s="684">
        <v>101.18944358607</v>
      </c>
      <c r="F18" s="663"/>
    </row>
    <row r="19" customHeight="1" spans="1:5">
      <c r="A19" s="381"/>
      <c r="B19" s="381"/>
      <c r="C19" s="381"/>
      <c r="D19" s="381"/>
      <c r="E19" s="381"/>
    </row>
    <row r="20" customHeight="1" spans="1:5">
      <c r="A20" s="381"/>
      <c r="B20" s="381"/>
      <c r="C20" s="381"/>
      <c r="D20" s="381"/>
      <c r="E20" s="381"/>
    </row>
    <row r="21" customHeight="1" spans="1:5">
      <c r="A21" s="381"/>
      <c r="B21" s="381"/>
      <c r="C21" s="381"/>
      <c r="D21" s="381"/>
      <c r="E21" s="381"/>
    </row>
    <row r="22" customHeight="1" spans="1:5">
      <c r="A22" s="381"/>
      <c r="B22" s="381"/>
      <c r="C22" s="381"/>
      <c r="D22" s="381"/>
      <c r="E22" s="381"/>
    </row>
    <row r="23" customHeight="1" spans="1:5">
      <c r="A23" s="381"/>
      <c r="B23" s="381"/>
      <c r="C23" s="381"/>
      <c r="D23" s="381"/>
      <c r="E23" s="381"/>
    </row>
    <row r="24" customHeight="1" spans="1:5">
      <c r="A24" s="381"/>
      <c r="B24" s="381"/>
      <c r="C24" s="381"/>
      <c r="D24" s="381"/>
      <c r="E24" s="381"/>
    </row>
    <row r="25" customHeight="1" spans="1:5">
      <c r="A25" s="381"/>
      <c r="B25" s="381"/>
      <c r="C25" s="381"/>
      <c r="D25" s="381"/>
      <c r="E25" s="381"/>
    </row>
    <row r="26" customHeight="1" spans="1:5">
      <c r="A26" s="381"/>
      <c r="B26" s="381"/>
      <c r="C26" s="381"/>
      <c r="D26" s="381"/>
      <c r="E26" s="381"/>
    </row>
    <row r="27" customHeight="1" spans="1:5">
      <c r="A27" s="381"/>
      <c r="B27" s="381"/>
      <c r="C27" s="381"/>
      <c r="D27" s="381"/>
      <c r="E27" s="381"/>
    </row>
    <row r="28" customHeight="1" spans="1:5">
      <c r="A28" s="381"/>
      <c r="B28" s="381"/>
      <c r="C28" s="381"/>
      <c r="D28" s="381"/>
      <c r="E28" s="381"/>
    </row>
    <row r="29" customHeight="1" spans="1:5">
      <c r="A29" s="381"/>
      <c r="B29" s="381"/>
      <c r="C29" s="381"/>
      <c r="D29" s="381"/>
      <c r="E29" s="381"/>
    </row>
    <row r="30" customHeight="1" spans="1:5">
      <c r="A30" s="381"/>
      <c r="B30" s="381"/>
      <c r="C30" s="381"/>
      <c r="D30" s="381"/>
      <c r="E30" s="381"/>
    </row>
    <row r="31" customHeight="1" spans="1:5">
      <c r="A31" s="381"/>
      <c r="B31" s="381"/>
      <c r="C31" s="381"/>
      <c r="D31" s="381"/>
      <c r="E31" s="381"/>
    </row>
    <row r="32" customHeight="1" spans="1:5">
      <c r="A32" s="381"/>
      <c r="B32" s="381"/>
      <c r="C32" s="381"/>
      <c r="D32" s="381"/>
      <c r="E32" s="381"/>
    </row>
    <row r="33" customHeight="1" spans="1:5">
      <c r="A33" s="381"/>
      <c r="B33" s="381"/>
      <c r="C33" s="381"/>
      <c r="D33" s="381"/>
      <c r="E33" s="381"/>
    </row>
    <row r="34" customHeight="1" spans="1:5">
      <c r="A34" s="381"/>
      <c r="B34" s="381"/>
      <c r="C34" s="381"/>
      <c r="D34" s="381"/>
      <c r="E34" s="381"/>
    </row>
    <row r="35" customHeight="1" spans="1:5">
      <c r="A35" s="381"/>
      <c r="B35" s="381"/>
      <c r="C35" s="381"/>
      <c r="D35" s="381"/>
      <c r="E35" s="381"/>
    </row>
    <row r="36" customHeight="1" spans="1:5">
      <c r="A36" s="381"/>
      <c r="B36" s="381"/>
      <c r="C36" s="381"/>
      <c r="D36" s="381"/>
      <c r="E36" s="381"/>
    </row>
    <row r="37" customHeight="1" spans="1:5">
      <c r="A37" s="381"/>
      <c r="B37" s="381"/>
      <c r="C37" s="381"/>
      <c r="D37" s="381"/>
      <c r="E37" s="381"/>
    </row>
    <row r="38" customHeight="1" spans="1:5">
      <c r="A38" s="381"/>
      <c r="B38" s="381"/>
      <c r="C38" s="381"/>
      <c r="D38" s="381"/>
      <c r="E38" s="381"/>
    </row>
    <row r="39" customHeight="1" spans="1:5">
      <c r="A39" s="381"/>
      <c r="B39" s="381"/>
      <c r="C39" s="381"/>
      <c r="D39" s="381"/>
      <c r="E39" s="381"/>
    </row>
    <row r="40" customHeight="1" spans="1:5">
      <c r="A40" s="381"/>
      <c r="B40" s="381"/>
      <c r="C40" s="381"/>
      <c r="D40" s="381"/>
      <c r="E40" s="381"/>
    </row>
    <row r="41" customHeight="1" spans="1:5">
      <c r="A41" s="381"/>
      <c r="B41" s="381"/>
      <c r="C41" s="381"/>
      <c r="D41" s="381"/>
      <c r="E41" s="381"/>
    </row>
    <row r="42" customHeight="1" spans="1:5">
      <c r="A42" s="381"/>
      <c r="B42" s="381"/>
      <c r="C42" s="381"/>
      <c r="D42" s="381"/>
      <c r="E42" s="381"/>
    </row>
    <row r="43" customHeight="1" spans="1:5">
      <c r="A43" s="381"/>
      <c r="B43" s="381"/>
      <c r="C43" s="381"/>
      <c r="D43" s="381"/>
      <c r="E43" s="381"/>
    </row>
    <row r="44" customHeight="1" spans="1:5">
      <c r="A44" s="381"/>
      <c r="B44" s="381"/>
      <c r="C44" s="381"/>
      <c r="D44" s="381"/>
      <c r="E44" s="381"/>
    </row>
    <row r="45" customHeight="1" spans="1:5">
      <c r="A45" s="381"/>
      <c r="B45" s="381"/>
      <c r="C45" s="381"/>
      <c r="D45" s="381"/>
      <c r="E45" s="381"/>
    </row>
  </sheetData>
  <pageMargins left="0.78740157480315" right="0.47244094488189" top="0.748031496062992" bottom="0.511811023622047" header="0.433070866141732" footer="0.31496062992126"/>
  <pageSetup paperSize="9" firstPageNumber="46" orientation="portrait" useFirstPageNumber="1"/>
  <headerFooter alignWithMargins="0">
    <oddHeader>&amp;C&amp;"Times New Roman,Regular"&amp;12&amp;P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7"/>
  <sheetViews>
    <sheetView zoomScale="115" zoomScaleNormal="115" topLeftCell="A7" workbookViewId="0">
      <selection activeCell="P14" sqref="P14"/>
    </sheetView>
  </sheetViews>
  <sheetFormatPr defaultColWidth="8.55238095238095" defaultRowHeight="15"/>
  <cols>
    <col min="1" max="1" width="1.33333333333333" style="288" customWidth="1"/>
    <col min="2" max="2" width="33.3333333333333" style="289" customWidth="1"/>
    <col min="3" max="3" width="5.88571428571429" style="288" customWidth="1"/>
    <col min="4" max="4" width="5.55238095238095" style="288" customWidth="1"/>
    <col min="5" max="5" width="0.666666666666667" style="288" customWidth="1"/>
    <col min="6" max="7" width="6.55238095238095" style="288" customWidth="1"/>
    <col min="8" max="8" width="0.666666666666667" style="288" customWidth="1"/>
    <col min="9" max="10" width="7.88571428571429" style="288" customWidth="1"/>
    <col min="11" max="11" width="0.885714285714286" style="288" customWidth="1"/>
    <col min="12" max="12" width="7.33333333333333" style="288" customWidth="1"/>
    <col min="13" max="13" width="8" style="288" customWidth="1"/>
    <col min="14" max="16384" width="8.55238095238095" style="288"/>
  </cols>
  <sheetData>
    <row r="1" s="286" customFormat="1" ht="16.5" spans="1:13">
      <c r="A1" s="290" t="s">
        <v>447</v>
      </c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</row>
    <row r="2" s="286" customFormat="1" ht="14.25" spans="2:13"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="286" customFormat="1" ht="14.25" spans="2:13">
      <c r="B3" s="292"/>
      <c r="C3" s="293"/>
      <c r="D3" s="293"/>
      <c r="E3" s="293"/>
      <c r="F3" s="293"/>
      <c r="G3" s="312"/>
      <c r="H3" s="312"/>
      <c r="I3" s="312"/>
      <c r="J3" s="312"/>
      <c r="K3" s="312"/>
      <c r="L3" s="314"/>
      <c r="M3" s="321" t="s">
        <v>404</v>
      </c>
    </row>
    <row r="4" s="286" customFormat="1" ht="17.25" customHeight="1" spans="1:13">
      <c r="A4" s="294"/>
      <c r="B4" s="295"/>
      <c r="C4" s="296" t="s">
        <v>59</v>
      </c>
      <c r="D4" s="296"/>
      <c r="E4" s="296"/>
      <c r="F4" s="296" t="s">
        <v>59</v>
      </c>
      <c r="G4" s="296"/>
      <c r="H4" s="296"/>
      <c r="I4" s="296" t="s">
        <v>288</v>
      </c>
      <c r="J4" s="296"/>
      <c r="K4" s="296"/>
      <c r="L4" s="296" t="s">
        <v>60</v>
      </c>
      <c r="M4" s="296"/>
    </row>
    <row r="5" s="286" customFormat="1" ht="17.25" customHeight="1" spans="2:13">
      <c r="B5" s="297"/>
      <c r="C5" s="298" t="s">
        <v>136</v>
      </c>
      <c r="D5" s="298"/>
      <c r="E5" s="298"/>
      <c r="F5" s="298" t="s">
        <v>61</v>
      </c>
      <c r="G5" s="298"/>
      <c r="H5" s="298"/>
      <c r="I5" s="298" t="s">
        <v>44</v>
      </c>
      <c r="J5" s="298"/>
      <c r="K5" s="298"/>
      <c r="L5" s="298" t="s">
        <v>44</v>
      </c>
      <c r="M5" s="298"/>
    </row>
    <row r="6" s="286" customFormat="1" ht="17.25" customHeight="1" spans="2:13">
      <c r="B6" s="297"/>
      <c r="C6" s="299" t="s">
        <v>63</v>
      </c>
      <c r="D6" s="299"/>
      <c r="E6" s="299"/>
      <c r="F6" s="299" t="s">
        <v>63</v>
      </c>
      <c r="G6" s="299"/>
      <c r="H6" s="299"/>
      <c r="I6" s="299" t="s">
        <v>46</v>
      </c>
      <c r="J6" s="299"/>
      <c r="K6" s="299"/>
      <c r="L6" s="299" t="s">
        <v>46</v>
      </c>
      <c r="M6" s="299"/>
    </row>
    <row r="7" s="286" customFormat="1" ht="17.25" customHeight="1" spans="2:13">
      <c r="B7" s="297"/>
      <c r="C7" s="300" t="s">
        <v>405</v>
      </c>
      <c r="D7" s="300" t="s">
        <v>406</v>
      </c>
      <c r="E7" s="300"/>
      <c r="F7" s="313" t="s">
        <v>405</v>
      </c>
      <c r="G7" s="300" t="s">
        <v>406</v>
      </c>
      <c r="H7" s="300"/>
      <c r="I7" s="315" t="s">
        <v>405</v>
      </c>
      <c r="J7" s="316" t="s">
        <v>406</v>
      </c>
      <c r="K7" s="316"/>
      <c r="L7" s="317" t="s">
        <v>405</v>
      </c>
      <c r="M7" s="317" t="s">
        <v>406</v>
      </c>
    </row>
    <row r="8" spans="2:13">
      <c r="B8" s="297"/>
      <c r="C8" s="293"/>
      <c r="D8" s="301"/>
      <c r="E8" s="301"/>
      <c r="F8" s="293"/>
      <c r="G8" s="293"/>
      <c r="H8" s="293"/>
      <c r="I8" s="293"/>
      <c r="J8" s="293"/>
      <c r="K8" s="293"/>
      <c r="L8" s="293"/>
      <c r="M8" s="293"/>
    </row>
    <row r="9" s="286" customFormat="1" spans="1:15">
      <c r="A9" s="302" t="s">
        <v>407</v>
      </c>
      <c r="C9" s="303"/>
      <c r="D9" s="304">
        <v>31080</v>
      </c>
      <c r="E9" s="304"/>
      <c r="F9" s="304"/>
      <c r="G9" s="304">
        <v>84980</v>
      </c>
      <c r="H9" s="304"/>
      <c r="I9" s="318"/>
      <c r="J9" s="318">
        <v>109.705480296672</v>
      </c>
      <c r="K9" s="318"/>
      <c r="L9" s="318"/>
      <c r="M9" s="318">
        <v>113.883590948543</v>
      </c>
      <c r="N9" s="322"/>
      <c r="O9" s="322"/>
    </row>
    <row r="10" s="287" customFormat="1" spans="2:15">
      <c r="B10" s="305" t="s">
        <v>408</v>
      </c>
      <c r="C10" s="303"/>
      <c r="D10" s="304">
        <v>10830</v>
      </c>
      <c r="E10" s="304"/>
      <c r="F10" s="304"/>
      <c r="G10" s="304">
        <v>29696.990639</v>
      </c>
      <c r="H10" s="304"/>
      <c r="I10" s="318"/>
      <c r="J10" s="318">
        <v>102.912738261761</v>
      </c>
      <c r="K10" s="318"/>
      <c r="L10" s="318"/>
      <c r="M10" s="318">
        <v>114.393182779432</v>
      </c>
      <c r="N10" s="323"/>
      <c r="O10" s="323"/>
    </row>
    <row r="11" s="287" customFormat="1" spans="2:15">
      <c r="B11" s="305" t="s">
        <v>409</v>
      </c>
      <c r="C11" s="303"/>
      <c r="D11" s="304">
        <v>20250</v>
      </c>
      <c r="E11" s="304"/>
      <c r="F11" s="304"/>
      <c r="G11" s="304">
        <v>55283.009361</v>
      </c>
      <c r="H11" s="304"/>
      <c r="I11" s="318"/>
      <c r="J11" s="318">
        <v>113.719833988129</v>
      </c>
      <c r="K11" s="318"/>
      <c r="L11" s="318"/>
      <c r="M11" s="318">
        <v>113.611717869092</v>
      </c>
      <c r="N11" s="323"/>
      <c r="O11" s="323"/>
    </row>
    <row r="12" ht="14.25" spans="1:14">
      <c r="A12" s="306" t="s">
        <v>412</v>
      </c>
      <c r="C12" s="303"/>
      <c r="D12" s="303"/>
      <c r="E12" s="303"/>
      <c r="F12" s="303"/>
      <c r="G12" s="303"/>
      <c r="H12" s="303"/>
      <c r="I12" s="319"/>
      <c r="J12" s="320"/>
      <c r="K12" s="320"/>
      <c r="L12" s="319"/>
      <c r="M12" s="320"/>
      <c r="N12" s="324"/>
    </row>
    <row r="13" spans="2:14">
      <c r="B13" s="307" t="s">
        <v>14</v>
      </c>
      <c r="C13" s="303"/>
      <c r="D13" s="303">
        <v>230</v>
      </c>
      <c r="E13" s="303"/>
      <c r="F13" s="303"/>
      <c r="G13" s="303">
        <v>636.436115</v>
      </c>
      <c r="H13" s="303"/>
      <c r="I13" s="319"/>
      <c r="J13" s="319">
        <v>93.7939633715814</v>
      </c>
      <c r="K13" s="319"/>
      <c r="L13" s="319"/>
      <c r="M13" s="319">
        <v>96.0666488346654</v>
      </c>
      <c r="N13" s="324"/>
    </row>
    <row r="14" spans="2:14">
      <c r="B14" s="307" t="s">
        <v>448</v>
      </c>
      <c r="C14" s="303"/>
      <c r="D14" s="303">
        <v>90</v>
      </c>
      <c r="E14" s="303"/>
      <c r="F14" s="303"/>
      <c r="G14" s="303">
        <v>236.389268</v>
      </c>
      <c r="H14" s="303"/>
      <c r="I14" s="319"/>
      <c r="J14" s="319">
        <v>73.8153661004719</v>
      </c>
      <c r="K14" s="319"/>
      <c r="L14" s="319"/>
      <c r="M14" s="319">
        <v>74.6601644438878</v>
      </c>
      <c r="N14" s="324"/>
    </row>
    <row r="15" spans="2:14">
      <c r="B15" s="307" t="s">
        <v>414</v>
      </c>
      <c r="C15" s="303"/>
      <c r="D15" s="303">
        <v>170</v>
      </c>
      <c r="E15" s="303"/>
      <c r="F15" s="303"/>
      <c r="G15" s="303">
        <v>507.393643</v>
      </c>
      <c r="H15" s="303"/>
      <c r="I15" s="319"/>
      <c r="J15" s="319">
        <v>117.162530543324</v>
      </c>
      <c r="K15" s="319"/>
      <c r="L15" s="319"/>
      <c r="M15" s="319">
        <v>121.230699545309</v>
      </c>
      <c r="N15" s="324"/>
    </row>
    <row r="16" spans="2:14">
      <c r="B16" s="307" t="s">
        <v>415</v>
      </c>
      <c r="C16" s="303">
        <v>390</v>
      </c>
      <c r="D16" s="303">
        <v>493.509352237667</v>
      </c>
      <c r="E16" s="303"/>
      <c r="F16" s="303">
        <v>615.631</v>
      </c>
      <c r="G16" s="303">
        <v>770.083568237667</v>
      </c>
      <c r="H16" s="303"/>
      <c r="I16" s="319">
        <v>127.266734759809</v>
      </c>
      <c r="J16" s="319">
        <v>119.473523070736</v>
      </c>
      <c r="K16" s="319"/>
      <c r="L16" s="319">
        <v>106.132296658966</v>
      </c>
      <c r="M16" s="319">
        <v>99.4186500766514</v>
      </c>
      <c r="N16" s="324"/>
    </row>
    <row r="17" spans="2:14">
      <c r="B17" s="307" t="s">
        <v>53</v>
      </c>
      <c r="C17" s="303">
        <v>960</v>
      </c>
      <c r="D17" s="303">
        <v>235.687109801107</v>
      </c>
      <c r="E17" s="303"/>
      <c r="F17" s="303">
        <v>2872.156</v>
      </c>
      <c r="G17" s="303">
        <v>722.973380801107</v>
      </c>
      <c r="H17" s="303"/>
      <c r="I17" s="319">
        <v>125.112568730459</v>
      </c>
      <c r="J17" s="319">
        <v>90.4324251583778</v>
      </c>
      <c r="K17" s="319"/>
      <c r="L17" s="319">
        <v>131.295919076371</v>
      </c>
      <c r="M17" s="319">
        <v>97.9014275454347</v>
      </c>
      <c r="N17" s="324"/>
    </row>
    <row r="18" spans="2:14">
      <c r="B18" s="307" t="s">
        <v>449</v>
      </c>
      <c r="C18" s="303"/>
      <c r="D18" s="303">
        <v>480</v>
      </c>
      <c r="E18" s="303"/>
      <c r="F18" s="303"/>
      <c r="G18" s="303">
        <v>1245.789866</v>
      </c>
      <c r="H18" s="303"/>
      <c r="I18" s="319"/>
      <c r="J18" s="319">
        <v>113.821665793311</v>
      </c>
      <c r="K18" s="319"/>
      <c r="L18" s="319"/>
      <c r="M18" s="319">
        <v>106.804010768936</v>
      </c>
      <c r="N18" s="324"/>
    </row>
    <row r="19" spans="2:14">
      <c r="B19" s="307" t="s">
        <v>450</v>
      </c>
      <c r="C19" s="303">
        <v>2850</v>
      </c>
      <c r="D19" s="303">
        <v>357.487214674427</v>
      </c>
      <c r="E19" s="303"/>
      <c r="F19" s="303">
        <v>6332.726</v>
      </c>
      <c r="G19" s="303">
        <v>794.201760674427</v>
      </c>
      <c r="H19" s="303"/>
      <c r="I19" s="319">
        <v>199.413514358823</v>
      </c>
      <c r="J19" s="319">
        <v>217.941253943012</v>
      </c>
      <c r="K19" s="319"/>
      <c r="L19" s="319">
        <v>157.668398529659</v>
      </c>
      <c r="M19" s="319">
        <v>166.967846324352</v>
      </c>
      <c r="N19" s="324"/>
    </row>
    <row r="20" spans="2:14">
      <c r="B20" s="307" t="s">
        <v>451</v>
      </c>
      <c r="C20" s="303">
        <v>4950</v>
      </c>
      <c r="D20" s="303">
        <v>688.05121336519</v>
      </c>
      <c r="E20" s="303"/>
      <c r="F20" s="303">
        <v>14203.428</v>
      </c>
      <c r="G20" s="303">
        <v>1971.00885436519</v>
      </c>
      <c r="H20" s="303"/>
      <c r="I20" s="319">
        <v>136.902685975385</v>
      </c>
      <c r="J20" s="319">
        <v>107.451825098895</v>
      </c>
      <c r="K20" s="319"/>
      <c r="L20" s="319">
        <v>170.337815894391</v>
      </c>
      <c r="M20" s="319">
        <v>136.893026443595</v>
      </c>
      <c r="N20" s="324"/>
    </row>
    <row r="21" spans="2:14">
      <c r="B21" s="307" t="s">
        <v>410</v>
      </c>
      <c r="C21" s="303">
        <v>1150</v>
      </c>
      <c r="D21" s="303">
        <v>684.858630186211</v>
      </c>
      <c r="E21" s="303"/>
      <c r="F21" s="303">
        <v>3433.018</v>
      </c>
      <c r="G21" s="303">
        <v>2050.19310518621</v>
      </c>
      <c r="H21" s="303"/>
      <c r="I21" s="319">
        <v>159.808785314267</v>
      </c>
      <c r="J21" s="319">
        <v>154.179634916908</v>
      </c>
      <c r="K21" s="319"/>
      <c r="L21" s="319">
        <v>126.884003200727</v>
      </c>
      <c r="M21" s="319">
        <v>121.283298985296</v>
      </c>
      <c r="N21" s="324"/>
    </row>
    <row r="22" spans="2:14">
      <c r="B22" s="307" t="s">
        <v>423</v>
      </c>
      <c r="C22" s="303">
        <v>1200</v>
      </c>
      <c r="D22" s="303">
        <v>977.267502624722</v>
      </c>
      <c r="E22" s="303"/>
      <c r="F22" s="303">
        <v>2680.983</v>
      </c>
      <c r="G22" s="303">
        <v>2180.38912662472</v>
      </c>
      <c r="H22" s="303"/>
      <c r="I22" s="319">
        <v>159.885521966272</v>
      </c>
      <c r="J22" s="319">
        <v>160.998475373758</v>
      </c>
      <c r="K22" s="319"/>
      <c r="L22" s="319">
        <v>103.47685998037</v>
      </c>
      <c r="M22" s="319">
        <v>97.479713749631</v>
      </c>
      <c r="N22" s="324"/>
    </row>
    <row r="23" spans="2:14">
      <c r="B23" s="307" t="s">
        <v>452</v>
      </c>
      <c r="C23" s="303">
        <v>250</v>
      </c>
      <c r="D23" s="303">
        <v>168.26609931674</v>
      </c>
      <c r="E23" s="303"/>
      <c r="F23" s="303">
        <v>753.082</v>
      </c>
      <c r="G23" s="303">
        <v>512.98034331674</v>
      </c>
      <c r="H23" s="303"/>
      <c r="I23" s="319">
        <v>135.187748745458</v>
      </c>
      <c r="J23" s="319">
        <v>116.028463135309</v>
      </c>
      <c r="K23" s="319"/>
      <c r="L23" s="319">
        <v>131.78371624613</v>
      </c>
      <c r="M23" s="319">
        <v>120.216132543946</v>
      </c>
      <c r="N23" s="324"/>
    </row>
    <row r="24" spans="2:14">
      <c r="B24" s="307" t="s">
        <v>424</v>
      </c>
      <c r="C24" s="303"/>
      <c r="D24" s="303">
        <v>750</v>
      </c>
      <c r="E24" s="303"/>
      <c r="F24" s="303"/>
      <c r="G24" s="303">
        <v>1988.268703</v>
      </c>
      <c r="H24" s="303"/>
      <c r="I24" s="319"/>
      <c r="J24" s="319">
        <v>96.1250596561733</v>
      </c>
      <c r="K24" s="319"/>
      <c r="L24" s="319"/>
      <c r="M24" s="319">
        <v>107.602209252787</v>
      </c>
      <c r="N24" s="324"/>
    </row>
    <row r="25" spans="2:14">
      <c r="B25" s="307" t="s">
        <v>453</v>
      </c>
      <c r="C25" s="303"/>
      <c r="D25" s="303">
        <v>650</v>
      </c>
      <c r="E25" s="303"/>
      <c r="F25" s="303"/>
      <c r="G25" s="303">
        <v>1760.23742</v>
      </c>
      <c r="H25" s="303"/>
      <c r="I25" s="319"/>
      <c r="J25" s="319">
        <v>92.1802793946262</v>
      </c>
      <c r="K25" s="319"/>
      <c r="L25" s="319"/>
      <c r="M25" s="319">
        <v>99.1201534516739</v>
      </c>
      <c r="N25" s="324"/>
    </row>
    <row r="26" spans="2:14">
      <c r="B26" s="307" t="s">
        <v>454</v>
      </c>
      <c r="C26" s="303"/>
      <c r="D26" s="303">
        <v>370</v>
      </c>
      <c r="E26" s="303"/>
      <c r="F26" s="303"/>
      <c r="G26" s="303">
        <v>967.927509</v>
      </c>
      <c r="H26" s="303"/>
      <c r="I26" s="319"/>
      <c r="J26" s="319">
        <v>124.985576411133</v>
      </c>
      <c r="K26" s="319"/>
      <c r="L26" s="319"/>
      <c r="M26" s="319">
        <v>119.682025826969</v>
      </c>
      <c r="N26" s="324"/>
    </row>
    <row r="27" spans="2:14">
      <c r="B27" s="307" t="s">
        <v>455</v>
      </c>
      <c r="C27" s="303">
        <v>460</v>
      </c>
      <c r="D27" s="303">
        <v>139.63180725195</v>
      </c>
      <c r="E27" s="303"/>
      <c r="F27" s="303">
        <v>1147.236</v>
      </c>
      <c r="G27" s="303">
        <v>366.53440825195</v>
      </c>
      <c r="H27" s="303"/>
      <c r="I27" s="319">
        <v>157.857530147357</v>
      </c>
      <c r="J27" s="319">
        <v>123.487432079099</v>
      </c>
      <c r="K27" s="319"/>
      <c r="L27" s="319">
        <v>187.228639599442</v>
      </c>
      <c r="M27" s="319">
        <v>154.414649973628</v>
      </c>
      <c r="N27" s="324"/>
    </row>
    <row r="28" spans="2:14">
      <c r="B28" s="307" t="s">
        <v>456</v>
      </c>
      <c r="C28" s="303">
        <v>700</v>
      </c>
      <c r="D28" s="303">
        <v>943.906003871064</v>
      </c>
      <c r="E28" s="303"/>
      <c r="F28" s="303">
        <v>1836.761</v>
      </c>
      <c r="G28" s="303">
        <v>2493.86227387106</v>
      </c>
      <c r="H28" s="303"/>
      <c r="I28" s="319">
        <v>113.626402880267</v>
      </c>
      <c r="J28" s="319">
        <v>102.191688337754</v>
      </c>
      <c r="K28" s="319"/>
      <c r="L28" s="319">
        <v>119.134582517433</v>
      </c>
      <c r="M28" s="319">
        <v>108.482196905705</v>
      </c>
      <c r="N28" s="324"/>
    </row>
    <row r="29" spans="2:14">
      <c r="B29" s="307" t="s">
        <v>457</v>
      </c>
      <c r="C29" s="303"/>
      <c r="D29" s="303">
        <v>700</v>
      </c>
      <c r="E29" s="303"/>
      <c r="F29" s="303"/>
      <c r="G29" s="303">
        <v>1921.648933</v>
      </c>
      <c r="H29" s="303"/>
      <c r="I29" s="319"/>
      <c r="J29" s="319">
        <v>108.95992957652</v>
      </c>
      <c r="K29" s="319"/>
      <c r="L29" s="319"/>
      <c r="M29" s="319">
        <v>116.057705521273</v>
      </c>
      <c r="N29" s="324"/>
    </row>
    <row r="30" spans="2:14">
      <c r="B30" s="307" t="s">
        <v>428</v>
      </c>
      <c r="C30" s="303">
        <v>120</v>
      </c>
      <c r="D30" s="303">
        <v>193.388408551069</v>
      </c>
      <c r="E30" s="303"/>
      <c r="F30" s="303">
        <v>419.805</v>
      </c>
      <c r="G30" s="303">
        <v>593.226015551069</v>
      </c>
      <c r="H30" s="303"/>
      <c r="I30" s="319">
        <v>107.721862151924</v>
      </c>
      <c r="J30" s="319">
        <v>112.269802660741</v>
      </c>
      <c r="K30" s="319"/>
      <c r="L30" s="319">
        <v>116.309127027005</v>
      </c>
      <c r="M30" s="319">
        <v>119.829002937235</v>
      </c>
      <c r="N30" s="324"/>
    </row>
    <row r="31" spans="2:14">
      <c r="B31" s="307" t="s">
        <v>430</v>
      </c>
      <c r="C31" s="303"/>
      <c r="D31" s="303">
        <v>190</v>
      </c>
      <c r="E31" s="303"/>
      <c r="F31" s="303"/>
      <c r="G31" s="303">
        <v>532.047617</v>
      </c>
      <c r="H31" s="303"/>
      <c r="I31" s="319"/>
      <c r="J31" s="319">
        <v>98.1201886378185</v>
      </c>
      <c r="K31" s="319"/>
      <c r="L31" s="319"/>
      <c r="M31" s="319">
        <v>114.531571234525</v>
      </c>
      <c r="N31" s="324"/>
    </row>
    <row r="32" spans="2:14">
      <c r="B32" s="307" t="s">
        <v>458</v>
      </c>
      <c r="C32" s="303">
        <v>220</v>
      </c>
      <c r="D32" s="303">
        <v>192.945661410649</v>
      </c>
      <c r="E32" s="303"/>
      <c r="F32" s="303">
        <v>560.216</v>
      </c>
      <c r="G32" s="303">
        <v>498.460873410649</v>
      </c>
      <c r="H32" s="303"/>
      <c r="I32" s="319">
        <v>108.907117080101</v>
      </c>
      <c r="J32" s="319">
        <v>104.48565651019</v>
      </c>
      <c r="K32" s="319"/>
      <c r="L32" s="319">
        <v>112.816671097041</v>
      </c>
      <c r="M32" s="319">
        <v>108.089177324913</v>
      </c>
      <c r="N32" s="324"/>
    </row>
    <row r="33" spans="2:14">
      <c r="B33" s="307" t="s">
        <v>459</v>
      </c>
      <c r="C33" s="303">
        <v>130</v>
      </c>
      <c r="D33" s="303">
        <v>253.061691190833</v>
      </c>
      <c r="E33" s="303"/>
      <c r="F33" s="303">
        <v>373.771</v>
      </c>
      <c r="G33" s="303">
        <v>733.876271190833</v>
      </c>
      <c r="H33" s="303"/>
      <c r="I33" s="319">
        <v>136.04018417748</v>
      </c>
      <c r="J33" s="319">
        <v>116.000350057267</v>
      </c>
      <c r="K33" s="319"/>
      <c r="L33" s="319">
        <v>154.350052445098</v>
      </c>
      <c r="M33" s="319">
        <v>127.441921466004</v>
      </c>
      <c r="N33" s="324"/>
    </row>
    <row r="34" spans="2:14">
      <c r="B34" s="307" t="s">
        <v>460</v>
      </c>
      <c r="C34" s="303">
        <v>120</v>
      </c>
      <c r="D34" s="303">
        <v>242.608314113125</v>
      </c>
      <c r="E34" s="303"/>
      <c r="F34" s="303">
        <v>287.617</v>
      </c>
      <c r="G34" s="303">
        <v>595.865541113125</v>
      </c>
      <c r="H34" s="303"/>
      <c r="I34" s="319">
        <v>118.926097341011</v>
      </c>
      <c r="J34" s="319">
        <v>115.507447015119</v>
      </c>
      <c r="K34" s="319"/>
      <c r="L34" s="319">
        <v>119.470059482272</v>
      </c>
      <c r="M34" s="319">
        <v>117.903395240553</v>
      </c>
      <c r="N34" s="324"/>
    </row>
    <row r="35" spans="2:14">
      <c r="B35" s="307" t="s">
        <v>461</v>
      </c>
      <c r="C35" s="303"/>
      <c r="D35" s="303">
        <v>1100</v>
      </c>
      <c r="E35" s="303"/>
      <c r="F35" s="303"/>
      <c r="G35" s="303">
        <v>3064.349876</v>
      </c>
      <c r="H35" s="303"/>
      <c r="I35" s="319"/>
      <c r="J35" s="319">
        <v>86.5153790689502</v>
      </c>
      <c r="K35" s="319"/>
      <c r="L35" s="319"/>
      <c r="M35" s="319">
        <v>102.71597920396</v>
      </c>
      <c r="N35" s="324"/>
    </row>
    <row r="36" spans="2:14">
      <c r="B36" s="307" t="s">
        <v>462</v>
      </c>
      <c r="C36" s="303"/>
      <c r="D36" s="303">
        <v>570</v>
      </c>
      <c r="E36" s="303"/>
      <c r="F36" s="303"/>
      <c r="G36" s="303">
        <v>1510.984588</v>
      </c>
      <c r="H36" s="303"/>
      <c r="I36" s="319"/>
      <c r="J36" s="319">
        <v>97.2990934136487</v>
      </c>
      <c r="K36" s="319"/>
      <c r="L36" s="319"/>
      <c r="M36" s="319">
        <v>109.143483178183</v>
      </c>
      <c r="N36" s="324"/>
    </row>
    <row r="37" spans="2:14">
      <c r="B37" s="307" t="s">
        <v>463</v>
      </c>
      <c r="C37" s="303"/>
      <c r="D37" s="303">
        <v>160</v>
      </c>
      <c r="E37" s="303"/>
      <c r="F37" s="303"/>
      <c r="G37" s="303">
        <v>451.352255</v>
      </c>
      <c r="H37" s="303"/>
      <c r="I37" s="319"/>
      <c r="J37" s="319">
        <v>121.581523644913</v>
      </c>
      <c r="K37" s="319"/>
      <c r="L37" s="319"/>
      <c r="M37" s="319">
        <v>123.686074270778</v>
      </c>
      <c r="N37" s="324"/>
    </row>
    <row r="38" spans="2:14">
      <c r="B38" s="307" t="s">
        <v>464</v>
      </c>
      <c r="C38" s="303">
        <v>480</v>
      </c>
      <c r="D38" s="303">
        <v>194.380783509202</v>
      </c>
      <c r="E38" s="303"/>
      <c r="F38" s="303">
        <v>1299.494</v>
      </c>
      <c r="G38" s="303">
        <v>511.637461509202</v>
      </c>
      <c r="H38" s="303"/>
      <c r="I38" s="319">
        <v>86.438050029623</v>
      </c>
      <c r="J38" s="319">
        <v>87.5156779572913</v>
      </c>
      <c r="K38" s="319"/>
      <c r="L38" s="319">
        <v>104.947453346826</v>
      </c>
      <c r="M38" s="319">
        <v>105.575422409425</v>
      </c>
      <c r="N38" s="324"/>
    </row>
    <row r="39" spans="2:14">
      <c r="B39" s="307" t="s">
        <v>465</v>
      </c>
      <c r="C39" s="303">
        <v>1500</v>
      </c>
      <c r="D39" s="303">
        <v>1107.24916816567</v>
      </c>
      <c r="E39" s="303"/>
      <c r="F39" s="303">
        <v>4153.432</v>
      </c>
      <c r="G39" s="303">
        <v>2990.99836716567</v>
      </c>
      <c r="H39" s="303"/>
      <c r="I39" s="319">
        <v>115.136628799509</v>
      </c>
      <c r="J39" s="319">
        <v>103.69983583549</v>
      </c>
      <c r="K39" s="319"/>
      <c r="L39" s="319">
        <v>151.913608807366</v>
      </c>
      <c r="M39" s="319">
        <v>131.900223546732</v>
      </c>
      <c r="N39" s="324"/>
    </row>
    <row r="40" spans="2:14">
      <c r="B40" s="307" t="s">
        <v>437</v>
      </c>
      <c r="C40" s="303"/>
      <c r="D40" s="303">
        <v>450</v>
      </c>
      <c r="E40" s="303"/>
      <c r="F40" s="303"/>
      <c r="G40" s="303">
        <v>1329.539094</v>
      </c>
      <c r="H40" s="303"/>
      <c r="I40" s="319"/>
      <c r="J40" s="319">
        <v>99.6968257193121</v>
      </c>
      <c r="K40" s="319"/>
      <c r="L40" s="319"/>
      <c r="M40" s="319">
        <v>113.396001316726</v>
      </c>
      <c r="N40" s="324"/>
    </row>
    <row r="41" spans="2:14">
      <c r="B41" s="307" t="s">
        <v>466</v>
      </c>
      <c r="C41" s="303">
        <v>170</v>
      </c>
      <c r="D41" s="303">
        <v>707.002321418979</v>
      </c>
      <c r="E41" s="303"/>
      <c r="F41" s="303">
        <v>472.834</v>
      </c>
      <c r="G41" s="303">
        <v>1998.47803541898</v>
      </c>
      <c r="H41" s="303"/>
      <c r="I41" s="319">
        <v>107.780482856563</v>
      </c>
      <c r="J41" s="319">
        <v>96.0556323455516</v>
      </c>
      <c r="K41" s="319"/>
      <c r="L41" s="319">
        <v>115.52711564586</v>
      </c>
      <c r="M41" s="319">
        <v>105.163234104259</v>
      </c>
      <c r="N41" s="324"/>
    </row>
    <row r="42" spans="2:14">
      <c r="B42" s="307" t="s">
        <v>467</v>
      </c>
      <c r="C42" s="303"/>
      <c r="D42" s="303">
        <v>250</v>
      </c>
      <c r="E42" s="303"/>
      <c r="F42" s="303"/>
      <c r="G42" s="303">
        <v>678.02843</v>
      </c>
      <c r="H42" s="303"/>
      <c r="I42" s="319"/>
      <c r="J42" s="319">
        <v>134.925654668991</v>
      </c>
      <c r="K42" s="319"/>
      <c r="L42" s="319"/>
      <c r="M42" s="319">
        <v>138.812734063542</v>
      </c>
      <c r="N42" s="324"/>
    </row>
    <row r="43" spans="2:15">
      <c r="B43" s="307" t="s">
        <v>439</v>
      </c>
      <c r="C43" s="303"/>
      <c r="D43" s="303">
        <v>8300</v>
      </c>
      <c r="E43" s="303"/>
      <c r="F43" s="303"/>
      <c r="G43" s="303">
        <v>23940.557472</v>
      </c>
      <c r="H43" s="303"/>
      <c r="I43" s="319"/>
      <c r="J43" s="319">
        <v>121.044997305508</v>
      </c>
      <c r="K43" s="319"/>
      <c r="L43" s="319"/>
      <c r="M43" s="319">
        <v>123.608228058135</v>
      </c>
      <c r="N43" s="325"/>
      <c r="O43" s="325"/>
    </row>
    <row r="44" spans="2:14">
      <c r="B44" s="307" t="s">
        <v>468</v>
      </c>
      <c r="C44" s="303"/>
      <c r="D44" s="303">
        <v>230</v>
      </c>
      <c r="E44" s="303"/>
      <c r="F44" s="303"/>
      <c r="G44" s="303">
        <v>584.365559</v>
      </c>
      <c r="H44" s="303"/>
      <c r="I44" s="319"/>
      <c r="J44" s="319">
        <v>110.842370303752</v>
      </c>
      <c r="K44" s="319"/>
      <c r="L44" s="319"/>
      <c r="M44" s="319">
        <v>122.726232650693</v>
      </c>
      <c r="N44" s="324"/>
    </row>
    <row r="45" spans="2:14">
      <c r="B45" s="307" t="s">
        <v>440</v>
      </c>
      <c r="C45" s="303"/>
      <c r="D45" s="303">
        <v>850</v>
      </c>
      <c r="E45" s="303"/>
      <c r="F45" s="303"/>
      <c r="G45" s="303">
        <v>2342.56499</v>
      </c>
      <c r="H45" s="303"/>
      <c r="I45" s="319"/>
      <c r="J45" s="319">
        <v>146.349515535583</v>
      </c>
      <c r="K45" s="319"/>
      <c r="L45" s="319"/>
      <c r="M45" s="319">
        <v>123.285093378686</v>
      </c>
      <c r="N45" s="324"/>
    </row>
    <row r="46" spans="2:13">
      <c r="B46" s="307" t="s">
        <v>441</v>
      </c>
      <c r="C46" s="303"/>
      <c r="D46" s="303">
        <v>200</v>
      </c>
      <c r="E46" s="303"/>
      <c r="F46" s="303"/>
      <c r="G46" s="303">
        <v>565.514118</v>
      </c>
      <c r="H46" s="303"/>
      <c r="I46" s="319"/>
      <c r="J46" s="319">
        <v>119.920948350689</v>
      </c>
      <c r="K46" s="319"/>
      <c r="L46" s="319"/>
      <c r="M46" s="319">
        <v>108.976066687911</v>
      </c>
    </row>
    <row r="47" spans="2:13">
      <c r="B47" s="307" t="s">
        <v>442</v>
      </c>
      <c r="C47" s="303"/>
      <c r="D47" s="303">
        <v>3750</v>
      </c>
      <c r="E47" s="303"/>
      <c r="F47" s="303"/>
      <c r="G47" s="303">
        <v>10311.643271</v>
      </c>
      <c r="H47" s="303"/>
      <c r="I47" s="319"/>
      <c r="J47" s="319">
        <v>104.238939982867</v>
      </c>
      <c r="K47" s="319"/>
      <c r="L47" s="319"/>
      <c r="M47" s="319">
        <v>112.142021537354</v>
      </c>
    </row>
    <row r="48" spans="2:13">
      <c r="B48" s="307" t="s">
        <v>443</v>
      </c>
      <c r="C48" s="303"/>
      <c r="D48" s="303">
        <v>230</v>
      </c>
      <c r="E48" s="303"/>
      <c r="F48" s="303"/>
      <c r="G48" s="303">
        <v>683.20119</v>
      </c>
      <c r="H48" s="303"/>
      <c r="I48" s="319"/>
      <c r="J48" s="319">
        <v>109.122698905333</v>
      </c>
      <c r="K48" s="319"/>
      <c r="L48" s="319"/>
      <c r="M48" s="319">
        <v>126.044977134583</v>
      </c>
    </row>
    <row r="49" spans="2:13">
      <c r="B49" s="307" t="s">
        <v>180</v>
      </c>
      <c r="C49" s="303"/>
      <c r="D49" s="303">
        <v>587.098434532067</v>
      </c>
      <c r="E49" s="303"/>
      <c r="F49" s="303"/>
      <c r="G49" s="303">
        <v>1534.06595853207</v>
      </c>
      <c r="H49" s="303"/>
      <c r="I49" s="319"/>
      <c r="J49" s="319">
        <v>81.4045352918431</v>
      </c>
      <c r="K49" s="319"/>
      <c r="L49" s="319"/>
      <c r="M49" s="319">
        <v>79.6612236772657</v>
      </c>
    </row>
    <row r="50" spans="2:13">
      <c r="B50" s="307" t="s">
        <v>469</v>
      </c>
      <c r="C50" s="303">
        <v>15000</v>
      </c>
      <c r="D50" s="303">
        <v>287.098434532067</v>
      </c>
      <c r="E50" s="303"/>
      <c r="F50" s="303">
        <v>31452</v>
      </c>
      <c r="G50" s="303">
        <v>632.248898532067</v>
      </c>
      <c r="H50" s="303"/>
      <c r="I50" s="319">
        <v>98.341309906248</v>
      </c>
      <c r="J50" s="319">
        <v>81.1558740347079</v>
      </c>
      <c r="K50" s="319"/>
      <c r="L50" s="319">
        <v>74.8839313349682</v>
      </c>
      <c r="M50" s="319">
        <v>68.2689858588113</v>
      </c>
    </row>
    <row r="51" spans="2:13">
      <c r="B51" s="308" t="s">
        <v>470</v>
      </c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</row>
    <row r="52" spans="2:13">
      <c r="B52" s="292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</row>
    <row r="53" spans="2:13">
      <c r="B53" s="309"/>
      <c r="C53" s="310"/>
      <c r="D53" s="310"/>
      <c r="E53" s="310"/>
      <c r="F53" s="310"/>
      <c r="G53" s="310"/>
      <c r="H53" s="310"/>
      <c r="I53" s="310"/>
      <c r="J53" s="310"/>
      <c r="K53" s="310"/>
      <c r="L53" s="310"/>
      <c r="M53" s="310"/>
    </row>
    <row r="54" spans="2:13">
      <c r="B54" s="311"/>
      <c r="C54" s="310"/>
      <c r="D54" s="310"/>
      <c r="E54" s="310"/>
      <c r="F54" s="310"/>
      <c r="G54" s="310"/>
      <c r="H54" s="310"/>
      <c r="I54" s="310"/>
      <c r="J54" s="310"/>
      <c r="K54" s="310"/>
      <c r="L54" s="310"/>
      <c r="M54" s="310"/>
    </row>
    <row r="55" spans="2:13">
      <c r="B55" s="311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</row>
    <row r="56" spans="3:13"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</row>
    <row r="57" spans="3:13"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6"/>
    </row>
    <row r="58" spans="3:13"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</row>
    <row r="59" spans="3:13"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</row>
    <row r="60" spans="3:13"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</row>
    <row r="61" spans="3:13"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6"/>
    </row>
    <row r="62" spans="3:13"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</row>
    <row r="63" spans="3:13"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</row>
    <row r="64" spans="3:13"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</row>
    <row r="65" spans="3:13"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</row>
    <row r="66" spans="3:13"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6"/>
    </row>
    <row r="67" spans="3:13"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</row>
    <row r="68" spans="3:13"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</row>
    <row r="69" spans="3:13"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</row>
    <row r="70" spans="2:13">
      <c r="B70" s="288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</row>
    <row r="71" spans="2:13">
      <c r="B71" s="288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</row>
    <row r="72" spans="2:13">
      <c r="B72" s="288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</row>
    <row r="73" spans="2:13">
      <c r="B73" s="288"/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</row>
    <row r="74" spans="2:13">
      <c r="B74" s="288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</row>
    <row r="75" spans="2:13">
      <c r="B75" s="288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</row>
    <row r="76" spans="2:13">
      <c r="B76" s="288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</row>
    <row r="77" spans="2:2">
      <c r="B77" s="288"/>
    </row>
  </sheetData>
  <mergeCells count="12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conditionalFormatting sqref="D13:D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" right="0.4" top="0.7" bottom="0.5" header="0.3" footer="0.3"/>
  <pageSetup paperSize="9" orientation="portrait"/>
  <headerFooter>
    <oddHeader>&amp;C&amp;"Times New Roman,Regular"&amp;13&amp;P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workbookViewId="0">
      <selection activeCell="I43" sqref="I43"/>
    </sheetView>
  </sheetViews>
  <sheetFormatPr defaultColWidth="7.33333333333333" defaultRowHeight="21" customHeight="1" outlineLevelCol="5"/>
  <cols>
    <col min="1" max="1" width="39.552380952381" style="254" customWidth="1"/>
    <col min="2" max="3" width="20" style="254" customWidth="1"/>
    <col min="4" max="16384" width="7.33333333333333" style="254"/>
  </cols>
  <sheetData>
    <row r="1" customHeight="1" spans="1:1">
      <c r="A1" s="255" t="s">
        <v>471</v>
      </c>
    </row>
    <row r="2" customHeight="1" spans="1:2">
      <c r="A2" s="256"/>
      <c r="B2" s="256"/>
    </row>
    <row r="3" customHeight="1" spans="1:3">
      <c r="A3" s="253"/>
      <c r="B3" s="253"/>
      <c r="C3" s="257" t="s">
        <v>367</v>
      </c>
    </row>
    <row r="4" customHeight="1" spans="1:3">
      <c r="A4" s="258"/>
      <c r="B4" s="259" t="s">
        <v>59</v>
      </c>
      <c r="C4" s="260" t="s">
        <v>60</v>
      </c>
    </row>
    <row r="5" customHeight="1" spans="1:3">
      <c r="A5" s="261"/>
      <c r="B5" s="262" t="s">
        <v>61</v>
      </c>
      <c r="C5" s="263" t="s">
        <v>44</v>
      </c>
    </row>
    <row r="6" customHeight="1" spans="1:3">
      <c r="A6" s="261"/>
      <c r="B6" s="264" t="s">
        <v>63</v>
      </c>
      <c r="C6" s="265" t="s">
        <v>472</v>
      </c>
    </row>
    <row r="7" customHeight="1" spans="1:5">
      <c r="A7" s="261"/>
      <c r="B7" s="266"/>
      <c r="C7" s="267"/>
      <c r="D7" s="267"/>
      <c r="E7" s="267"/>
    </row>
    <row r="8" customHeight="1" spans="1:6">
      <c r="A8" s="268" t="s">
        <v>473</v>
      </c>
      <c r="B8" s="269">
        <v>5672</v>
      </c>
      <c r="C8" s="270">
        <v>124.741587860128</v>
      </c>
      <c r="D8" s="271"/>
      <c r="E8" s="271"/>
      <c r="F8" s="271"/>
    </row>
    <row r="9" customHeight="1" spans="1:5">
      <c r="A9" s="272" t="s">
        <v>474</v>
      </c>
      <c r="B9" s="273">
        <v>1350</v>
      </c>
      <c r="C9" s="274">
        <v>103.846153846154</v>
      </c>
      <c r="D9" s="267"/>
      <c r="E9" s="271"/>
    </row>
    <row r="10" customHeight="1" spans="1:5">
      <c r="A10" s="272" t="s">
        <v>475</v>
      </c>
      <c r="B10" s="273">
        <v>140</v>
      </c>
      <c r="C10" s="274">
        <v>104.477611940299</v>
      </c>
      <c r="D10" s="267"/>
      <c r="E10" s="271"/>
    </row>
    <row r="11" customHeight="1" spans="1:5">
      <c r="A11" s="272" t="s">
        <v>476</v>
      </c>
      <c r="B11" s="273">
        <v>3150</v>
      </c>
      <c r="C11" s="274">
        <v>145.833333333333</v>
      </c>
      <c r="D11" s="267"/>
      <c r="E11" s="271"/>
    </row>
    <row r="12" customHeight="1" spans="1:5">
      <c r="A12" s="272" t="s">
        <v>477</v>
      </c>
      <c r="B12" s="273">
        <v>51</v>
      </c>
      <c r="C12" s="274">
        <v>106.25</v>
      </c>
      <c r="D12" s="267"/>
      <c r="E12" s="271"/>
    </row>
    <row r="13" customHeight="1" spans="1:5">
      <c r="A13" s="272" t="s">
        <v>478</v>
      </c>
      <c r="B13" s="273">
        <v>28</v>
      </c>
      <c r="C13" s="274">
        <v>112</v>
      </c>
      <c r="D13" s="267"/>
      <c r="E13" s="271"/>
    </row>
    <row r="14" customHeight="1" spans="1:5">
      <c r="A14" s="272" t="s">
        <v>479</v>
      </c>
      <c r="B14" s="273">
        <v>53</v>
      </c>
      <c r="C14" s="274">
        <v>106</v>
      </c>
      <c r="D14" s="267"/>
      <c r="E14" s="271"/>
    </row>
    <row r="15" customHeight="1" spans="1:5">
      <c r="A15" s="272" t="s">
        <v>402</v>
      </c>
      <c r="B15" s="275">
        <v>900</v>
      </c>
      <c r="C15" s="274">
        <v>108.433734939759</v>
      </c>
      <c r="D15" s="267"/>
      <c r="E15" s="271"/>
    </row>
    <row r="16" s="252" customFormat="1" customHeight="1" spans="1:5">
      <c r="A16" s="276" t="s">
        <v>480</v>
      </c>
      <c r="B16" s="277">
        <v>7997</v>
      </c>
      <c r="C16" s="278">
        <v>126.835844567803</v>
      </c>
      <c r="E16" s="271"/>
    </row>
    <row r="17" s="253" customFormat="1" customHeight="1" spans="1:5">
      <c r="A17" s="279" t="s">
        <v>476</v>
      </c>
      <c r="B17" s="280">
        <v>2350</v>
      </c>
      <c r="C17" s="281">
        <v>167.259786476868</v>
      </c>
      <c r="E17" s="271"/>
    </row>
    <row r="18" s="253" customFormat="1" customHeight="1" spans="1:5">
      <c r="A18" s="279" t="s">
        <v>481</v>
      </c>
      <c r="B18" s="280">
        <v>3430</v>
      </c>
      <c r="C18" s="281">
        <v>122.5</v>
      </c>
      <c r="E18" s="271"/>
    </row>
    <row r="19" s="253" customFormat="1" customHeight="1" spans="1:5">
      <c r="A19" s="282" t="s">
        <v>482</v>
      </c>
      <c r="B19" s="283">
        <v>2485</v>
      </c>
      <c r="C19" s="284">
        <v>114.095500459137</v>
      </c>
      <c r="E19" s="271"/>
    </row>
    <row r="20" s="253" customFormat="1" customHeight="1" spans="1:5">
      <c r="A20" s="279" t="s">
        <v>483</v>
      </c>
      <c r="B20" s="280">
        <v>125</v>
      </c>
      <c r="C20" s="281">
        <v>112.612612612613</v>
      </c>
      <c r="E20" s="271"/>
    </row>
    <row r="21" s="253" customFormat="1" customHeight="1" spans="1:5">
      <c r="A21" s="279" t="s">
        <v>477</v>
      </c>
      <c r="B21" s="280">
        <v>80</v>
      </c>
      <c r="C21" s="281">
        <v>105.263157894737</v>
      </c>
      <c r="E21" s="271"/>
    </row>
    <row r="22" s="253" customFormat="1" customHeight="1" spans="1:5">
      <c r="A22" s="279" t="s">
        <v>484</v>
      </c>
      <c r="B22" s="280">
        <v>234</v>
      </c>
      <c r="C22" s="281">
        <v>117</v>
      </c>
      <c r="E22" s="271"/>
    </row>
    <row r="23" s="253" customFormat="1" customHeight="1" spans="1:5">
      <c r="A23" s="282" t="s">
        <v>485</v>
      </c>
      <c r="B23" s="283">
        <v>208</v>
      </c>
      <c r="C23" s="284">
        <v>114.285714285714</v>
      </c>
      <c r="E23" s="271"/>
    </row>
    <row r="24" s="253" customFormat="1" customHeight="1" spans="1:5">
      <c r="A24" s="279" t="s">
        <v>486</v>
      </c>
      <c r="B24" s="280">
        <v>58</v>
      </c>
      <c r="C24" s="281">
        <v>109.433962264151</v>
      </c>
      <c r="E24" s="271"/>
    </row>
    <row r="25" s="253" customFormat="1" customHeight="1" spans="1:5">
      <c r="A25" s="279" t="s">
        <v>487</v>
      </c>
      <c r="B25" s="280">
        <v>1720</v>
      </c>
      <c r="C25" s="281">
        <v>103.614457831325</v>
      </c>
      <c r="E25" s="271"/>
    </row>
    <row r="26" customHeight="1" spans="1:5">
      <c r="A26" s="272"/>
      <c r="D26" s="267"/>
      <c r="E26" s="267"/>
    </row>
    <row r="27" customHeight="1" spans="1:1">
      <c r="A27" s="272"/>
    </row>
    <row r="28" customHeight="1" spans="1:1">
      <c r="A28" s="272"/>
    </row>
    <row r="29" customHeight="1" spans="1:2">
      <c r="A29" s="272"/>
      <c r="B29" s="285"/>
    </row>
    <row r="30" customHeight="1" spans="1:2">
      <c r="A30" s="272"/>
      <c r="B30" s="285"/>
    </row>
    <row r="31" customHeight="1" spans="1:1">
      <c r="A31" s="272"/>
    </row>
    <row r="32" customHeight="1" spans="1:2">
      <c r="A32" s="272"/>
      <c r="B32" s="285"/>
    </row>
    <row r="33" customHeight="1" spans="1:1">
      <c r="A33" s="272"/>
    </row>
    <row r="34" customHeight="1" spans="1:2">
      <c r="A34" s="272"/>
      <c r="B34" s="285"/>
    </row>
    <row r="35" customHeight="1" spans="1:1">
      <c r="A35" s="272"/>
    </row>
    <row r="36" customHeight="1" spans="1:1">
      <c r="A36" s="272"/>
    </row>
    <row r="37" customHeight="1" spans="1:1">
      <c r="A37" s="272"/>
    </row>
    <row r="38" customHeight="1" spans="1:1">
      <c r="A38" s="272"/>
    </row>
    <row r="39" customHeight="1" spans="1:1">
      <c r="A39" s="272"/>
    </row>
    <row r="40" customHeight="1" spans="1:1">
      <c r="A40" s="272"/>
    </row>
    <row r="41" customHeight="1" spans="1:1">
      <c r="A41" s="272"/>
    </row>
    <row r="42" customHeight="1" spans="1:1">
      <c r="A42" s="272"/>
    </row>
    <row r="43" customHeight="1" spans="1:1">
      <c r="A43" s="272"/>
    </row>
    <row r="44" customHeight="1" spans="1:1">
      <c r="A44" s="272"/>
    </row>
    <row r="45" customHeight="1" spans="1:1">
      <c r="A45" s="272"/>
    </row>
    <row r="46" customHeight="1" spans="1:1">
      <c r="A46" s="272"/>
    </row>
    <row r="47" customHeight="1" spans="1:1">
      <c r="A47" s="272"/>
    </row>
    <row r="48" customHeight="1" spans="1:1">
      <c r="A48" s="272"/>
    </row>
    <row r="49" customHeight="1" spans="1:1">
      <c r="A49" s="272"/>
    </row>
    <row r="50" customHeight="1" spans="1:1">
      <c r="A50" s="272"/>
    </row>
    <row r="51" customHeight="1" spans="1:1">
      <c r="A51" s="272"/>
    </row>
    <row r="52" customHeight="1" spans="1:1">
      <c r="A52" s="272"/>
    </row>
    <row r="53" customHeight="1" spans="1:1">
      <c r="A53" s="272"/>
    </row>
    <row r="54" customHeight="1" spans="1:1">
      <c r="A54" s="272"/>
    </row>
    <row r="55" customHeight="1" spans="1:1">
      <c r="A55" s="272"/>
    </row>
    <row r="56" customHeight="1" spans="1:1">
      <c r="A56" s="272"/>
    </row>
    <row r="57" customHeight="1" spans="1:1">
      <c r="A57" s="272"/>
    </row>
    <row r="58" customHeight="1" spans="1:1">
      <c r="A58" s="272"/>
    </row>
    <row r="59" customHeight="1" spans="1:1">
      <c r="A59" s="272"/>
    </row>
    <row r="60" customHeight="1" spans="1:1">
      <c r="A60" s="272"/>
    </row>
    <row r="61" customHeight="1" spans="1:1">
      <c r="A61" s="272"/>
    </row>
    <row r="62" customHeight="1" spans="1:1">
      <c r="A62" s="272"/>
    </row>
    <row r="63" customHeight="1" spans="1:1">
      <c r="A63" s="272"/>
    </row>
    <row r="64" customHeight="1" spans="1:1">
      <c r="A64" s="272"/>
    </row>
    <row r="65" customHeight="1" spans="1:1">
      <c r="A65" s="272"/>
    </row>
    <row r="66" customHeight="1" spans="1:1">
      <c r="A66" s="272"/>
    </row>
    <row r="67" customHeight="1" spans="1:2">
      <c r="A67" s="272"/>
      <c r="B67" s="261"/>
    </row>
    <row r="68" customHeight="1" spans="1:2">
      <c r="A68" s="272"/>
      <c r="B68" s="261"/>
    </row>
    <row r="69" customHeight="1" spans="1:2">
      <c r="A69" s="272"/>
      <c r="B69" s="261"/>
    </row>
    <row r="70" customHeight="1" spans="1:2">
      <c r="A70" s="272"/>
      <c r="B70" s="261"/>
    </row>
    <row r="71" customHeight="1" spans="1:2">
      <c r="A71" s="261"/>
      <c r="B71" s="261"/>
    </row>
    <row r="72" customHeight="1" spans="1:2">
      <c r="A72" s="261"/>
      <c r="B72" s="261"/>
    </row>
    <row r="73" customHeight="1" spans="1:2">
      <c r="A73" s="261"/>
      <c r="B73" s="261"/>
    </row>
    <row r="74" customHeight="1" spans="1:1">
      <c r="A74" s="261"/>
    </row>
    <row r="75" customHeight="1" spans="1:1">
      <c r="A75" s="261"/>
    </row>
    <row r="76" customHeight="1" spans="1:1">
      <c r="A76" s="261"/>
    </row>
  </sheetData>
  <pageMargins left="0.95" right="0.4" top="0.7" bottom="0.5" header="0.3" footer="0.3"/>
  <pageSetup paperSize="9" orientation="portrait"/>
  <headerFooter>
    <oddHeader>&amp;C&amp;"Times New Roman,Regular"&amp;13&amp;P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workbookViewId="0">
      <selection activeCell="I43" sqref="I43"/>
    </sheetView>
  </sheetViews>
  <sheetFormatPr defaultColWidth="9.21904761904762" defaultRowHeight="12.75"/>
  <cols>
    <col min="1" max="1" width="10.552380952381" style="219" customWidth="1"/>
    <col min="2" max="2" width="21.4380952380952" style="219" customWidth="1"/>
    <col min="3" max="6" width="10.7809523809524" style="219" customWidth="1"/>
    <col min="7" max="7" width="15" style="219" customWidth="1"/>
    <col min="8" max="16384" width="9.21904761904762" style="219"/>
  </cols>
  <sheetData>
    <row r="1" ht="20.1" customHeight="1" spans="1:6">
      <c r="A1" s="220" t="s">
        <v>488</v>
      </c>
      <c r="B1" s="221"/>
      <c r="C1" s="222"/>
      <c r="D1" s="222"/>
      <c r="E1" s="222"/>
      <c r="F1" s="222"/>
    </row>
    <row r="2" ht="20.1" customHeight="1" spans="1:6">
      <c r="A2" s="220" t="s">
        <v>489</v>
      </c>
      <c r="B2" s="221"/>
      <c r="C2" s="222"/>
      <c r="D2" s="222"/>
      <c r="E2" s="222"/>
      <c r="F2" s="222"/>
    </row>
    <row r="3" ht="20.1" customHeight="1" spans="1:7">
      <c r="A3" s="223"/>
      <c r="B3" s="223"/>
      <c r="C3" s="223"/>
      <c r="D3" s="223"/>
      <c r="E3" s="223"/>
      <c r="F3" s="240"/>
      <c r="G3" s="240"/>
    </row>
    <row r="4" ht="20.1" customHeight="1" spans="1:7">
      <c r="A4" s="223"/>
      <c r="B4" s="223"/>
      <c r="C4" s="223"/>
      <c r="D4" s="223"/>
      <c r="E4" s="223"/>
      <c r="F4" s="240"/>
      <c r="G4" s="241" t="s">
        <v>87</v>
      </c>
    </row>
    <row r="5" ht="16.2" customHeight="1" spans="1:7">
      <c r="A5" s="224"/>
      <c r="B5" s="224"/>
      <c r="C5" s="225" t="s">
        <v>490</v>
      </c>
      <c r="D5" s="225"/>
      <c r="E5" s="225"/>
      <c r="F5" s="225"/>
      <c r="G5" s="242" t="s">
        <v>491</v>
      </c>
    </row>
    <row r="6" ht="16.2" customHeight="1" spans="1:7">
      <c r="A6" s="223"/>
      <c r="B6" s="223"/>
      <c r="C6" s="226" t="s">
        <v>492</v>
      </c>
      <c r="D6" s="226" t="s">
        <v>90</v>
      </c>
      <c r="E6" s="226" t="s">
        <v>493</v>
      </c>
      <c r="F6" s="226" t="s">
        <v>88</v>
      </c>
      <c r="G6" s="243" t="s">
        <v>63</v>
      </c>
    </row>
    <row r="7" ht="16.2" customHeight="1" spans="1:7">
      <c r="A7" s="223"/>
      <c r="B7" s="223"/>
      <c r="C7" s="718" t="s">
        <v>494</v>
      </c>
      <c r="D7" s="226" t="s">
        <v>138</v>
      </c>
      <c r="E7" s="226" t="s">
        <v>138</v>
      </c>
      <c r="F7" s="226" t="s">
        <v>138</v>
      </c>
      <c r="G7" s="243" t="s">
        <v>44</v>
      </c>
    </row>
    <row r="8" ht="16.2" customHeight="1" spans="1:7">
      <c r="A8" s="223"/>
      <c r="B8" s="223"/>
      <c r="C8" s="227"/>
      <c r="D8" s="228">
        <v>2023</v>
      </c>
      <c r="E8" s="228">
        <v>2023</v>
      </c>
      <c r="F8" s="228">
        <v>2024</v>
      </c>
      <c r="G8" s="244" t="s">
        <v>45</v>
      </c>
    </row>
    <row r="9" ht="20.1" customHeight="1" spans="1:7">
      <c r="A9" s="229"/>
      <c r="B9" s="229"/>
      <c r="C9" s="229"/>
      <c r="D9" s="229"/>
      <c r="E9" s="229"/>
      <c r="G9" s="245"/>
    </row>
    <row r="10" ht="20.1" customHeight="1" spans="1:7">
      <c r="A10" s="230" t="s">
        <v>495</v>
      </c>
      <c r="B10" s="231"/>
      <c r="C10" s="232">
        <v>115.058880759659</v>
      </c>
      <c r="D10" s="232">
        <v>103.969426818387</v>
      </c>
      <c r="E10" s="232">
        <v>101.11568155123</v>
      </c>
      <c r="F10" s="232">
        <v>99.7674</v>
      </c>
      <c r="G10" s="246">
        <v>103.771854282762</v>
      </c>
    </row>
    <row r="11" ht="20.1" customHeight="1" spans="1:7">
      <c r="A11" s="233" t="s">
        <v>496</v>
      </c>
      <c r="B11" s="233"/>
      <c r="C11" s="234">
        <v>119.377776246439</v>
      </c>
      <c r="D11" s="234">
        <v>104.049615963557</v>
      </c>
      <c r="E11" s="234">
        <v>101.154799923387</v>
      </c>
      <c r="F11" s="234">
        <v>99.2443</v>
      </c>
      <c r="G11" s="247">
        <v>103.526894369216</v>
      </c>
    </row>
    <row r="12" ht="20.1" customHeight="1" spans="1:7">
      <c r="A12" s="235" t="s">
        <v>497</v>
      </c>
      <c r="B12" s="233" t="s">
        <v>498</v>
      </c>
      <c r="C12" s="234">
        <v>133.282828491716</v>
      </c>
      <c r="D12" s="234">
        <v>116.537903694186</v>
      </c>
      <c r="E12" s="234">
        <v>103.085893197948</v>
      </c>
      <c r="F12" s="234">
        <v>99.5812</v>
      </c>
      <c r="G12" s="247">
        <v>116.50662656643</v>
      </c>
    </row>
    <row r="13" ht="20.1" customHeight="1" spans="1:7">
      <c r="A13" s="233"/>
      <c r="B13" s="233" t="s">
        <v>499</v>
      </c>
      <c r="C13" s="234">
        <v>115.50396812175</v>
      </c>
      <c r="D13" s="234">
        <v>101.940619388974</v>
      </c>
      <c r="E13" s="234">
        <v>100.674710217797</v>
      </c>
      <c r="F13" s="234">
        <v>98.8069</v>
      </c>
      <c r="G13" s="247">
        <v>101.239913613085</v>
      </c>
    </row>
    <row r="14" ht="20.1" customHeight="1" spans="1:7">
      <c r="A14" s="233"/>
      <c r="B14" s="233" t="s">
        <v>500</v>
      </c>
      <c r="C14" s="234">
        <v>123.577849202407</v>
      </c>
      <c r="D14" s="234">
        <v>104.288707265478</v>
      </c>
      <c r="E14" s="234">
        <v>101.529931801198</v>
      </c>
      <c r="F14" s="234">
        <v>100.189</v>
      </c>
      <c r="G14" s="247">
        <v>104.031480822911</v>
      </c>
    </row>
    <row r="15" ht="20.1" customHeight="1" spans="1:7">
      <c r="A15" s="233" t="s">
        <v>501</v>
      </c>
      <c r="B15" s="233"/>
      <c r="C15" s="234">
        <v>112.524291908975</v>
      </c>
      <c r="D15" s="234">
        <v>102.633082003002</v>
      </c>
      <c r="E15" s="234">
        <v>101.11564207322</v>
      </c>
      <c r="F15" s="234">
        <v>99.9339</v>
      </c>
      <c r="G15" s="247">
        <v>102.326308110099</v>
      </c>
    </row>
    <row r="16" ht="20.1" customHeight="1" spans="1:7">
      <c r="A16" s="233" t="s">
        <v>502</v>
      </c>
      <c r="B16" s="233"/>
      <c r="C16" s="234">
        <v>107.608344755279</v>
      </c>
      <c r="D16" s="234">
        <v>101.597585157693</v>
      </c>
      <c r="E16" s="234">
        <v>100.324833783973</v>
      </c>
      <c r="F16" s="234">
        <v>99.9415</v>
      </c>
      <c r="G16" s="247">
        <v>101.542712893513</v>
      </c>
    </row>
    <row r="17" ht="20.1" customHeight="1" spans="1:7">
      <c r="A17" s="233" t="s">
        <v>503</v>
      </c>
      <c r="B17" s="233"/>
      <c r="C17" s="234">
        <v>118.643388874706</v>
      </c>
      <c r="D17" s="234">
        <v>104.866431851551</v>
      </c>
      <c r="E17" s="234">
        <v>101.282959832748</v>
      </c>
      <c r="F17" s="234">
        <v>100.2855</v>
      </c>
      <c r="G17" s="247">
        <v>105.396870471563</v>
      </c>
    </row>
    <row r="18" ht="20.1" customHeight="1" spans="1:10">
      <c r="A18" s="233" t="s">
        <v>504</v>
      </c>
      <c r="B18" s="233"/>
      <c r="C18" s="234">
        <v>107.442036682929</v>
      </c>
      <c r="D18" s="234">
        <v>101.178330805836</v>
      </c>
      <c r="E18" s="234">
        <v>100.40207829364</v>
      </c>
      <c r="F18" s="234">
        <v>100.0059</v>
      </c>
      <c r="G18" s="247">
        <v>101.210275866102</v>
      </c>
      <c r="H18" s="248"/>
      <c r="J18" s="248"/>
    </row>
    <row r="19" ht="20.1" customHeight="1" spans="1:7">
      <c r="A19" s="233" t="s">
        <v>505</v>
      </c>
      <c r="B19" s="233"/>
      <c r="C19" s="234">
        <v>109.962798181353</v>
      </c>
      <c r="D19" s="234">
        <v>106.481763897049</v>
      </c>
      <c r="E19" s="234">
        <v>101.060141817768</v>
      </c>
      <c r="F19" s="234">
        <v>100.0197</v>
      </c>
      <c r="G19" s="247">
        <v>106.507561201985</v>
      </c>
    </row>
    <row r="20" ht="20.1" customHeight="1" spans="1:7">
      <c r="A20" s="235" t="s">
        <v>497</v>
      </c>
      <c r="B20" s="233" t="s">
        <v>506</v>
      </c>
      <c r="C20" s="234">
        <v>110.933195212946</v>
      </c>
      <c r="D20" s="234">
        <v>108.178353070863</v>
      </c>
      <c r="E20" s="234">
        <v>101.308319602</v>
      </c>
      <c r="F20" s="234">
        <v>100.0015</v>
      </c>
      <c r="G20" s="247">
        <v>108.209866486274</v>
      </c>
    </row>
    <row r="21" ht="20.1" customHeight="1" spans="1:7">
      <c r="A21" s="233" t="s">
        <v>507</v>
      </c>
      <c r="B21" s="233"/>
      <c r="C21" s="234">
        <v>112.447377838913</v>
      </c>
      <c r="D21" s="234">
        <v>102.680398314236</v>
      </c>
      <c r="E21" s="234">
        <v>103.4721494799</v>
      </c>
      <c r="F21" s="234">
        <v>99.965</v>
      </c>
      <c r="G21" s="247">
        <v>102.267607073429</v>
      </c>
    </row>
    <row r="22" ht="20.1" customHeight="1" spans="1:7">
      <c r="A22" s="233" t="s">
        <v>508</v>
      </c>
      <c r="B22" s="233"/>
      <c r="C22" s="234">
        <v>96.1843664122171</v>
      </c>
      <c r="D22" s="234">
        <v>98.5284720890101</v>
      </c>
      <c r="E22" s="234">
        <v>99.772296052434</v>
      </c>
      <c r="F22" s="234">
        <v>99.9947</v>
      </c>
      <c r="G22" s="247">
        <v>98.54492778075</v>
      </c>
    </row>
    <row r="23" ht="20.1" customHeight="1" spans="1:8">
      <c r="A23" s="233" t="s">
        <v>509</v>
      </c>
      <c r="B23" s="233"/>
      <c r="C23" s="234">
        <v>123.776023451505</v>
      </c>
      <c r="D23" s="234">
        <v>110.123037859268</v>
      </c>
      <c r="E23" s="234">
        <v>99.1660964279488</v>
      </c>
      <c r="F23" s="234">
        <v>99.7098</v>
      </c>
      <c r="G23" s="247">
        <v>109.020796118123</v>
      </c>
      <c r="H23" s="249"/>
    </row>
    <row r="24" ht="20.1" customHeight="1" spans="1:7">
      <c r="A24" s="235" t="s">
        <v>497</v>
      </c>
      <c r="B24" s="233" t="s">
        <v>510</v>
      </c>
      <c r="C24" s="234">
        <v>124.947363004356</v>
      </c>
      <c r="D24" s="234">
        <v>110.898536710252</v>
      </c>
      <c r="E24" s="234">
        <v>99.0382149324128</v>
      </c>
      <c r="F24" s="234">
        <v>99.6645</v>
      </c>
      <c r="G24" s="247">
        <v>109.630877624575</v>
      </c>
    </row>
    <row r="25" ht="20.1" customHeight="1" spans="1:7">
      <c r="A25" s="233" t="s">
        <v>511</v>
      </c>
      <c r="B25" s="233"/>
      <c r="C25" s="234">
        <v>105.766687250859</v>
      </c>
      <c r="D25" s="234">
        <v>101.452300098619</v>
      </c>
      <c r="E25" s="234">
        <v>100.777592099463</v>
      </c>
      <c r="F25" s="234">
        <v>99.8823</v>
      </c>
      <c r="G25" s="247">
        <v>101.351555559486</v>
      </c>
    </row>
    <row r="26" ht="20.1" customHeight="1" spans="1:7">
      <c r="A26" s="233" t="s">
        <v>512</v>
      </c>
      <c r="B26" s="233"/>
      <c r="C26" s="234">
        <v>116.814411469194</v>
      </c>
      <c r="D26" s="234">
        <v>106.318866536274</v>
      </c>
      <c r="E26" s="234">
        <v>101.244001087831</v>
      </c>
      <c r="F26" s="234">
        <v>100.0556</v>
      </c>
      <c r="G26" s="247">
        <v>106.197081061503</v>
      </c>
    </row>
    <row r="27" ht="20.1" customHeight="1" spans="1:7">
      <c r="A27" s="230" t="s">
        <v>513</v>
      </c>
      <c r="B27" s="236"/>
      <c r="C27" s="232">
        <v>180.383992527491</v>
      </c>
      <c r="D27" s="232">
        <v>122.711901547456</v>
      </c>
      <c r="E27" s="232">
        <v>109.407834741785</v>
      </c>
      <c r="F27" s="232">
        <v>104.587</v>
      </c>
      <c r="G27" s="250">
        <v>118.229359460092</v>
      </c>
    </row>
    <row r="28" ht="20.1" customHeight="1" spans="1:7">
      <c r="A28" s="230" t="s">
        <v>514</v>
      </c>
      <c r="B28" s="236"/>
      <c r="C28" s="232">
        <v>106.991909284302</v>
      </c>
      <c r="D28" s="232">
        <v>104.317515389437</v>
      </c>
      <c r="E28" s="232">
        <v>101.809171138253</v>
      </c>
      <c r="F28" s="232">
        <v>100.8817</v>
      </c>
      <c r="G28" s="250">
        <v>103.967141259341</v>
      </c>
    </row>
    <row r="29" ht="20.1" customHeight="1" spans="1:7">
      <c r="A29" s="230" t="s">
        <v>515</v>
      </c>
      <c r="B29" s="236"/>
      <c r="C29" s="232"/>
      <c r="D29" s="232">
        <v>2.76088400588026</v>
      </c>
      <c r="E29" s="232"/>
      <c r="F29" s="232">
        <v>0.0297565602049632</v>
      </c>
      <c r="G29" s="250">
        <v>2.81144824665699</v>
      </c>
    </row>
    <row r="30" ht="20.1" customHeight="1"/>
    <row r="39" ht="14.25" spans="3:7">
      <c r="C39" s="237"/>
      <c r="D39" s="237"/>
      <c r="E39" s="237"/>
      <c r="F39" s="238"/>
      <c r="G39" s="238"/>
    </row>
    <row r="40" ht="14.25" spans="3:7">
      <c r="C40" s="238"/>
      <c r="D40" s="238"/>
      <c r="E40" s="238"/>
      <c r="F40" s="238"/>
      <c r="G40" s="238"/>
    </row>
    <row r="41" ht="14.25" spans="3:7">
      <c r="C41" s="239"/>
      <c r="D41" s="239"/>
      <c r="E41" s="251"/>
      <c r="F41" s="239"/>
      <c r="G41" s="239"/>
    </row>
    <row r="42" ht="14.25" spans="3:7">
      <c r="C42" s="239"/>
      <c r="D42" s="239"/>
      <c r="E42" s="251"/>
      <c r="F42" s="239"/>
      <c r="G42" s="239"/>
    </row>
  </sheetData>
  <mergeCells count="1">
    <mergeCell ref="C5:F5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L27"/>
  <sheetViews>
    <sheetView workbookViewId="0">
      <selection activeCell="I43" sqref="I43"/>
    </sheetView>
  </sheetViews>
  <sheetFormatPr defaultColWidth="9.43809523809524" defaultRowHeight="12.75"/>
  <cols>
    <col min="1" max="1" width="59.4380952380952" style="132" customWidth="1"/>
    <col min="2" max="3" width="13.552380952381" style="132" customWidth="1"/>
    <col min="4" max="4" width="11.552380952381" style="132" customWidth="1"/>
    <col min="5" max="5" width="11" style="132" customWidth="1"/>
    <col min="6" max="6" width="11.4380952380952" style="132" customWidth="1"/>
    <col min="7" max="7" width="9.43809523809524" style="132"/>
    <col min="8" max="8" width="17.552380952381" style="132" customWidth="1"/>
    <col min="9" max="16384" width="9.43809523809524" style="132"/>
  </cols>
  <sheetData>
    <row r="1" s="135" customFormat="1" ht="20.1" customHeight="1" spans="1:1">
      <c r="A1" s="165" t="s">
        <v>516</v>
      </c>
    </row>
    <row r="2" s="135" customFormat="1" ht="20.1" customHeight="1" spans="1:3">
      <c r="A2" s="137"/>
      <c r="B2" s="137"/>
      <c r="C2" s="137"/>
    </row>
    <row r="3" s="135" customFormat="1" ht="20.1" customHeight="1" spans="1:3">
      <c r="A3" s="209"/>
      <c r="B3" s="139"/>
      <c r="C3" s="140" t="s">
        <v>87</v>
      </c>
    </row>
    <row r="4" s="135" customFormat="1" ht="20.1" customHeight="1" spans="1:3">
      <c r="A4" s="168"/>
      <c r="B4" s="142" t="s">
        <v>517</v>
      </c>
      <c r="C4" s="142"/>
    </row>
    <row r="5" s="208" customFormat="1" ht="20.1" customHeight="1" spans="1:3">
      <c r="A5" s="169"/>
      <c r="B5" s="143" t="s">
        <v>91</v>
      </c>
      <c r="C5" s="143" t="s">
        <v>518</v>
      </c>
    </row>
    <row r="6" s="208" customFormat="1" ht="20.1" customHeight="1" spans="1:3">
      <c r="A6" s="169"/>
      <c r="B6" s="144" t="s">
        <v>62</v>
      </c>
      <c r="C6" s="144" t="s">
        <v>62</v>
      </c>
    </row>
    <row r="7" ht="18" customHeight="1"/>
    <row r="8" ht="19.95" customHeight="1" spans="1:6">
      <c r="A8" s="210" t="s">
        <v>519</v>
      </c>
      <c r="B8" s="146">
        <v>105.806124437122</v>
      </c>
      <c r="C8" s="147">
        <v>103.398059265265</v>
      </c>
      <c r="D8" s="211"/>
      <c r="E8" s="215"/>
      <c r="F8" s="211"/>
    </row>
    <row r="9" ht="19.95" customHeight="1" spans="1:6">
      <c r="A9" s="185" t="s">
        <v>520</v>
      </c>
      <c r="B9" s="150">
        <v>108.225422151395</v>
      </c>
      <c r="C9" s="150">
        <v>103.801810066903</v>
      </c>
      <c r="D9" s="212"/>
      <c r="E9" s="215"/>
      <c r="F9" s="212"/>
    </row>
    <row r="10" ht="19.95" customHeight="1" spans="1:6">
      <c r="A10" s="185" t="s">
        <v>521</v>
      </c>
      <c r="B10" s="152">
        <v>99.5557223604387</v>
      </c>
      <c r="C10" s="150">
        <v>100.372900602141</v>
      </c>
      <c r="D10" s="212"/>
      <c r="E10" s="215"/>
      <c r="F10" s="212"/>
    </row>
    <row r="11" ht="19.95" customHeight="1" spans="1:6">
      <c r="A11" s="185" t="s">
        <v>522</v>
      </c>
      <c r="B11" s="152">
        <v>99.2168493962596</v>
      </c>
      <c r="C11" s="150">
        <v>102.506730934531</v>
      </c>
      <c r="D11" s="212"/>
      <c r="E11" s="215"/>
      <c r="F11" s="212"/>
    </row>
    <row r="12" ht="19.95" customHeight="1" spans="1:6">
      <c r="A12" s="210" t="s">
        <v>523</v>
      </c>
      <c r="B12" s="146">
        <v>99.4382270977507</v>
      </c>
      <c r="C12" s="147">
        <v>99.3635573986869</v>
      </c>
      <c r="D12" s="211"/>
      <c r="E12" s="215"/>
      <c r="F12" s="211"/>
    </row>
    <row r="13" ht="19.95" customHeight="1" spans="1:8">
      <c r="A13" s="185" t="s">
        <v>17</v>
      </c>
      <c r="B13" s="150">
        <v>103.228464841562</v>
      </c>
      <c r="C13" s="150">
        <v>96.9827257757785</v>
      </c>
      <c r="D13" s="213"/>
      <c r="E13" s="215"/>
      <c r="F13" s="212"/>
      <c r="H13" s="216"/>
    </row>
    <row r="14" ht="19.95" customHeight="1" spans="1:6">
      <c r="A14" s="185" t="s">
        <v>18</v>
      </c>
      <c r="B14" s="152">
        <v>98.9909256619508</v>
      </c>
      <c r="C14" s="150">
        <v>99.44664509043</v>
      </c>
      <c r="D14" s="212"/>
      <c r="E14" s="215"/>
      <c r="F14" s="212"/>
    </row>
    <row r="15" ht="19.95" customHeight="1" spans="1:6">
      <c r="A15" s="214" t="s">
        <v>524</v>
      </c>
      <c r="B15" s="152">
        <v>104.746616864974</v>
      </c>
      <c r="C15" s="150">
        <v>101.092465453739</v>
      </c>
      <c r="D15" s="212"/>
      <c r="E15" s="215"/>
      <c r="F15" s="212"/>
    </row>
    <row r="16" ht="32.25" customHeight="1" spans="1:6">
      <c r="A16" s="214" t="s">
        <v>525</v>
      </c>
      <c r="B16" s="152">
        <v>102.528283515756</v>
      </c>
      <c r="C16" s="150">
        <v>100.777431381217</v>
      </c>
      <c r="D16" s="212"/>
      <c r="E16" s="215"/>
      <c r="F16" s="212"/>
    </row>
    <row r="17" ht="19.95" customHeight="1" spans="1:12">
      <c r="A17" s="210" t="s">
        <v>22</v>
      </c>
      <c r="B17" s="147">
        <v>107.152240971951</v>
      </c>
      <c r="C17" s="147">
        <v>101.974318311126</v>
      </c>
      <c r="D17" s="211"/>
      <c r="E17" s="215"/>
      <c r="F17" s="211"/>
      <c r="H17" s="217"/>
      <c r="I17" s="217"/>
      <c r="K17" s="218"/>
      <c r="L17" s="218"/>
    </row>
    <row r="18" ht="19.95" customHeight="1" spans="1:12">
      <c r="A18" s="171" t="s">
        <v>348</v>
      </c>
      <c r="B18" s="150"/>
      <c r="C18" s="150"/>
      <c r="D18" s="212"/>
      <c r="E18" s="215"/>
      <c r="F18" s="212"/>
      <c r="H18" s="217"/>
      <c r="I18" s="217"/>
      <c r="K18" s="218"/>
      <c r="L18" s="218"/>
    </row>
    <row r="19" ht="19.95" customHeight="1" spans="1:12">
      <c r="A19" s="185" t="s">
        <v>317</v>
      </c>
      <c r="B19" s="150">
        <v>115.490168965962</v>
      </c>
      <c r="C19" s="150">
        <v>104.239343480361</v>
      </c>
      <c r="D19" s="212"/>
      <c r="E19" s="215"/>
      <c r="F19" s="212"/>
      <c r="H19" s="217"/>
      <c r="I19" s="217"/>
      <c r="K19" s="218"/>
      <c r="L19" s="218"/>
    </row>
    <row r="20" ht="19.95" customHeight="1" spans="1:12">
      <c r="A20" s="185" t="s">
        <v>25</v>
      </c>
      <c r="B20" s="150">
        <v>104.902999978056</v>
      </c>
      <c r="C20" s="150">
        <v>101.81435065915</v>
      </c>
      <c r="D20" s="212"/>
      <c r="E20" s="215"/>
      <c r="F20" s="212"/>
      <c r="H20" s="217"/>
      <c r="I20" s="217"/>
      <c r="K20" s="218"/>
      <c r="L20" s="218"/>
    </row>
    <row r="21" ht="19.95" customHeight="1" spans="1:12">
      <c r="A21" s="185" t="s">
        <v>26</v>
      </c>
      <c r="B21" s="150">
        <v>100.635258851822</v>
      </c>
      <c r="C21" s="150">
        <v>100.057342424323</v>
      </c>
      <c r="D21" s="212"/>
      <c r="E21" s="215"/>
      <c r="F21" s="212"/>
      <c r="H21" s="217"/>
      <c r="I21" s="217"/>
      <c r="K21" s="218"/>
      <c r="L21" s="218"/>
    </row>
    <row r="22" ht="19.95" customHeight="1" spans="1:12">
      <c r="A22" s="185" t="s">
        <v>526</v>
      </c>
      <c r="B22" s="150">
        <v>104.24913478396</v>
      </c>
      <c r="C22" s="150">
        <v>102.574319252255</v>
      </c>
      <c r="D22" s="212"/>
      <c r="E22" s="215"/>
      <c r="F22" s="212"/>
      <c r="H22" s="217"/>
      <c r="I22" s="217"/>
      <c r="K22" s="218"/>
      <c r="L22" s="218"/>
    </row>
    <row r="23" ht="19.95" customHeight="1" spans="1:12">
      <c r="A23" s="185" t="s">
        <v>34</v>
      </c>
      <c r="B23" s="150">
        <v>103.368766341598</v>
      </c>
      <c r="C23" s="150">
        <v>101.368429858699</v>
      </c>
      <c r="D23" s="212"/>
      <c r="E23" s="215"/>
      <c r="F23" s="212"/>
      <c r="H23" s="217"/>
      <c r="I23" s="217"/>
      <c r="K23" s="218"/>
      <c r="L23" s="218"/>
    </row>
    <row r="24" ht="19.95" customHeight="1" spans="1:6">
      <c r="A24" s="185" t="s">
        <v>35</v>
      </c>
      <c r="B24" s="150">
        <v>106.85674355732</v>
      </c>
      <c r="C24" s="150">
        <v>103.181995290688</v>
      </c>
      <c r="D24" s="212"/>
      <c r="E24" s="212"/>
      <c r="F24" s="212"/>
    </row>
    <row r="25" ht="19.95" customHeight="1" spans="1:3">
      <c r="A25" s="185" t="s">
        <v>527</v>
      </c>
      <c r="B25" s="179">
        <v>103.834868158649</v>
      </c>
      <c r="C25" s="179">
        <v>101.463735168624</v>
      </c>
    </row>
    <row r="26" ht="6" customHeight="1" spans="1:3">
      <c r="A26" s="154"/>
      <c r="B26" s="154"/>
      <c r="C26" s="154"/>
    </row>
    <row r="27" ht="21.75" customHeight="1" spans="1:1">
      <c r="A27" s="155" t="s">
        <v>528</v>
      </c>
    </row>
  </sheetData>
  <mergeCells count="1">
    <mergeCell ref="B4:C4"/>
  </mergeCells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5"/>
  <sheetViews>
    <sheetView workbookViewId="0">
      <selection activeCell="I43" sqref="I43"/>
    </sheetView>
  </sheetViews>
  <sheetFormatPr defaultColWidth="9.43809523809524" defaultRowHeight="25.35" customHeight="1" outlineLevelCol="4"/>
  <cols>
    <col min="1" max="1" width="59.4380952380952" style="188" customWidth="1"/>
    <col min="2" max="3" width="13.552380952381" style="132" customWidth="1"/>
    <col min="4" max="16384" width="9.43809523809524" style="188"/>
  </cols>
  <sheetData>
    <row r="1" ht="20.1" customHeight="1" spans="1:3">
      <c r="A1" s="165" t="s">
        <v>529</v>
      </c>
      <c r="B1" s="135"/>
      <c r="C1" s="135"/>
    </row>
    <row r="2" ht="20.1" customHeight="1" spans="1:3">
      <c r="A2" s="166"/>
      <c r="B2" s="137"/>
      <c r="C2" s="137"/>
    </row>
    <row r="3" ht="20.1" customHeight="1" spans="1:3">
      <c r="A3" s="167"/>
      <c r="B3" s="139"/>
      <c r="C3" s="140" t="s">
        <v>87</v>
      </c>
    </row>
    <row r="4" ht="20.1" customHeight="1" spans="1:3">
      <c r="A4" s="168"/>
      <c r="B4" s="142" t="s">
        <v>517</v>
      </c>
      <c r="C4" s="142"/>
    </row>
    <row r="5" ht="20.1" customHeight="1" spans="1:3">
      <c r="A5" s="169"/>
      <c r="B5" s="143" t="s">
        <v>91</v>
      </c>
      <c r="C5" s="143" t="s">
        <v>518</v>
      </c>
    </row>
    <row r="6" ht="20.1" customHeight="1" spans="1:3">
      <c r="A6" s="169"/>
      <c r="B6" s="144" t="s">
        <v>62</v>
      </c>
      <c r="C6" s="144" t="s">
        <v>62</v>
      </c>
    </row>
    <row r="7" ht="20.1" customHeight="1" spans="1:3">
      <c r="A7" s="169"/>
      <c r="B7" s="202"/>
      <c r="C7" s="202"/>
    </row>
    <row r="8" s="187" customFormat="1" ht="20.1" customHeight="1" spans="1:5">
      <c r="A8" s="189" t="s">
        <v>530</v>
      </c>
      <c r="B8" s="203">
        <v>101.250345543358</v>
      </c>
      <c r="C8" s="204">
        <v>101.393946288598</v>
      </c>
      <c r="E8" s="207"/>
    </row>
    <row r="9" ht="20.1" customHeight="1" spans="1:5">
      <c r="A9" s="189" t="s">
        <v>531</v>
      </c>
      <c r="B9" s="205"/>
      <c r="C9" s="205"/>
      <c r="E9" s="207"/>
    </row>
    <row r="10" ht="20.1" customHeight="1" spans="1:5">
      <c r="A10" s="196" t="s">
        <v>532</v>
      </c>
      <c r="B10" s="206">
        <v>99.6597328367387</v>
      </c>
      <c r="C10" s="205">
        <v>99.426320864629</v>
      </c>
      <c r="E10" s="196"/>
    </row>
    <row r="11" ht="20.1" customHeight="1" spans="1:5">
      <c r="A11" s="196" t="s">
        <v>533</v>
      </c>
      <c r="B11" s="206">
        <v>101.496913137549</v>
      </c>
      <c r="C11" s="205">
        <v>101.492259681577</v>
      </c>
      <c r="E11" s="196"/>
    </row>
    <row r="12" ht="20.1" customHeight="1" spans="1:5">
      <c r="A12" s="196" t="s">
        <v>534</v>
      </c>
      <c r="B12" s="206">
        <v>99.0565841624605</v>
      </c>
      <c r="C12" s="205">
        <v>100.368533918729</v>
      </c>
      <c r="E12" s="196"/>
    </row>
    <row r="13" ht="20.1" customHeight="1" spans="1:5">
      <c r="A13" s="189" t="s">
        <v>535</v>
      </c>
      <c r="B13" s="205"/>
      <c r="C13" s="205"/>
      <c r="E13" s="207"/>
    </row>
    <row r="14" ht="20.1" customHeight="1" spans="1:5">
      <c r="A14" s="196" t="s">
        <v>536</v>
      </c>
      <c r="B14" s="206">
        <v>99.9576916860802</v>
      </c>
      <c r="C14" s="205">
        <v>101.354994758908</v>
      </c>
      <c r="E14" s="196"/>
    </row>
    <row r="15" ht="20.1" customHeight="1" spans="1:5">
      <c r="A15" s="196" t="s">
        <v>537</v>
      </c>
      <c r="B15" s="205">
        <v>103.132887889799</v>
      </c>
      <c r="C15" s="205">
        <v>101.141027804558</v>
      </c>
      <c r="E15" s="196"/>
    </row>
    <row r="16" ht="20.1" customHeight="1" spans="1:5">
      <c r="A16" s="196" t="s">
        <v>538</v>
      </c>
      <c r="B16" s="205">
        <v>101.147231024847</v>
      </c>
      <c r="C16" s="205">
        <v>101.397644833763</v>
      </c>
      <c r="E16" s="196"/>
    </row>
    <row r="17" ht="20.1" customHeight="1" spans="1:5">
      <c r="A17" s="196" t="s">
        <v>539</v>
      </c>
      <c r="B17" s="205">
        <v>105.861067648269</v>
      </c>
      <c r="C17" s="205">
        <v>101.67763315418</v>
      </c>
      <c r="E17" s="196"/>
    </row>
    <row r="18" ht="20.1" customHeight="1" spans="1:5">
      <c r="A18" s="196" t="s">
        <v>540</v>
      </c>
      <c r="B18" s="205">
        <v>104.133028149883</v>
      </c>
      <c r="C18" s="205">
        <v>100.699847057024</v>
      </c>
      <c r="E18" s="196"/>
    </row>
    <row r="19" ht="20.1" customHeight="1" spans="1:5">
      <c r="A19" s="196" t="s">
        <v>541</v>
      </c>
      <c r="B19" s="205">
        <v>103.63088737539</v>
      </c>
      <c r="C19" s="205">
        <v>101.428865776541</v>
      </c>
      <c r="E19" s="196"/>
    </row>
    <row r="20" ht="20.1" customHeight="1" spans="1:5">
      <c r="A20" s="196" t="s">
        <v>542</v>
      </c>
      <c r="B20" s="205">
        <v>104.763892343022</v>
      </c>
      <c r="C20" s="205">
        <v>101.759704611838</v>
      </c>
      <c r="E20" s="196"/>
    </row>
    <row r="21" s="132" customFormat="1" ht="6" customHeight="1" spans="1:3">
      <c r="A21" s="154"/>
      <c r="B21" s="154"/>
      <c r="C21" s="154"/>
    </row>
    <row r="22" s="132" customFormat="1" ht="24" customHeight="1" spans="1:1">
      <c r="A22" s="155" t="s">
        <v>528</v>
      </c>
    </row>
    <row r="23" ht="20.1" customHeight="1" spans="1:3">
      <c r="A23" s="196"/>
      <c r="B23" s="205"/>
      <c r="C23" s="205"/>
    </row>
    <row r="24" ht="20.1" customHeight="1" spans="1:3">
      <c r="A24" s="196"/>
      <c r="B24" s="205"/>
      <c r="C24" s="205"/>
    </row>
    <row r="25" ht="20.1" customHeight="1" spans="1:3">
      <c r="A25" s="196"/>
      <c r="B25" s="205"/>
      <c r="C25" s="205"/>
    </row>
    <row r="26" ht="20.1" customHeight="1" spans="1:3">
      <c r="A26" s="197"/>
      <c r="B26" s="202"/>
      <c r="C26" s="202"/>
    </row>
    <row r="27" ht="20.1" customHeight="1" spans="1:3">
      <c r="A27" s="197"/>
      <c r="B27" s="202"/>
      <c r="C27" s="202"/>
    </row>
    <row r="28" ht="20.1" customHeight="1" spans="1:3">
      <c r="A28" s="197"/>
      <c r="B28" s="202"/>
      <c r="C28" s="202"/>
    </row>
    <row r="29" ht="20.1" customHeight="1" spans="1:3">
      <c r="A29" s="197"/>
      <c r="B29" s="202"/>
      <c r="C29" s="202"/>
    </row>
    <row r="30" ht="20.1" customHeight="1" spans="1:3">
      <c r="A30" s="197"/>
      <c r="B30" s="202"/>
      <c r="C30" s="202"/>
    </row>
    <row r="31" ht="20.1" customHeight="1" spans="1:3">
      <c r="A31" s="198"/>
      <c r="B31" s="202"/>
      <c r="C31" s="202"/>
    </row>
    <row r="32" ht="20.1" customHeight="1" spans="1:3">
      <c r="A32" s="198"/>
      <c r="B32" s="202"/>
      <c r="C32" s="202"/>
    </row>
    <row r="33" ht="20.1" customHeight="1" spans="1:3">
      <c r="A33" s="198"/>
      <c r="B33" s="202"/>
      <c r="C33" s="202"/>
    </row>
    <row r="34" ht="20.1" customHeight="1" spans="1:3">
      <c r="A34" s="198"/>
      <c r="B34" s="202"/>
      <c r="C34" s="202"/>
    </row>
    <row r="35" ht="20.1" customHeight="1" spans="1:3">
      <c r="A35" s="198"/>
      <c r="B35" s="202"/>
      <c r="C35" s="202"/>
    </row>
    <row r="36" ht="20.1" customHeight="1" spans="1:3">
      <c r="A36" s="198"/>
      <c r="B36" s="202"/>
      <c r="C36" s="202"/>
    </row>
    <row r="37" ht="20.1" customHeight="1" spans="1:3">
      <c r="A37" s="198"/>
      <c r="B37" s="202"/>
      <c r="C37" s="202"/>
    </row>
    <row r="38" ht="20.1" customHeight="1" spans="1:3">
      <c r="A38" s="198"/>
      <c r="B38" s="202"/>
      <c r="C38" s="202"/>
    </row>
    <row r="39" ht="20.1" customHeight="1" spans="1:3">
      <c r="A39" s="198"/>
      <c r="B39" s="202"/>
      <c r="C39" s="202"/>
    </row>
    <row r="40" ht="20.1" customHeight="1" spans="1:3">
      <c r="A40" s="198"/>
      <c r="B40" s="202"/>
      <c r="C40" s="202"/>
    </row>
    <row r="41" ht="20.1" customHeight="1" spans="1:3">
      <c r="A41" s="198"/>
      <c r="B41" s="202"/>
      <c r="C41" s="202"/>
    </row>
    <row r="42" ht="20.1" customHeight="1" spans="1:3">
      <c r="A42" s="198"/>
      <c r="B42" s="202"/>
      <c r="C42" s="202"/>
    </row>
    <row r="43" ht="20.1" customHeight="1" spans="1:3">
      <c r="A43" s="198"/>
      <c r="B43" s="202"/>
      <c r="C43" s="202"/>
    </row>
    <row r="44" ht="20.1" customHeight="1" spans="1:3">
      <c r="A44" s="198"/>
      <c r="B44" s="202"/>
      <c r="C44" s="202"/>
    </row>
    <row r="45" ht="20.1" customHeight="1" spans="1:3">
      <c r="A45" s="198"/>
      <c r="B45" s="202"/>
      <c r="C45" s="202"/>
    </row>
    <row r="46" ht="20.1" customHeight="1" spans="1:3">
      <c r="A46" s="198"/>
      <c r="B46" s="202"/>
      <c r="C46" s="202"/>
    </row>
    <row r="47" ht="20.1" customHeight="1" spans="1:3">
      <c r="A47" s="198"/>
      <c r="B47" s="202"/>
      <c r="C47" s="202"/>
    </row>
    <row r="48" ht="20.1" customHeight="1" spans="1:3">
      <c r="A48" s="198"/>
      <c r="B48" s="202"/>
      <c r="C48" s="202"/>
    </row>
    <row r="49" ht="20.1" customHeight="1" spans="1:1">
      <c r="A49" s="198"/>
    </row>
    <row r="50" ht="20.1" customHeight="1" spans="1:1">
      <c r="A50" s="198"/>
    </row>
    <row r="51" ht="20.1" customHeight="1" spans="1:1">
      <c r="A51" s="198"/>
    </row>
    <row r="52" ht="20.1" customHeight="1" spans="1:1">
      <c r="A52" s="198"/>
    </row>
    <row r="53" ht="20.1" customHeight="1" spans="1:1">
      <c r="A53" s="198"/>
    </row>
    <row r="54" ht="20.1" customHeight="1" spans="1:1">
      <c r="A54" s="198"/>
    </row>
    <row r="55" ht="20.1" customHeight="1" spans="1:1">
      <c r="A55" s="198"/>
    </row>
    <row r="56" ht="20.1" customHeight="1" spans="1:1">
      <c r="A56" s="198"/>
    </row>
    <row r="57" ht="20.1" customHeight="1" spans="1:1">
      <c r="A57" s="198"/>
    </row>
    <row r="58" ht="20.1" customHeight="1" spans="1:1">
      <c r="A58" s="198"/>
    </row>
    <row r="59" customHeight="1" spans="1:1">
      <c r="A59" s="198"/>
    </row>
    <row r="60" customHeight="1" spans="1:1">
      <c r="A60" s="198"/>
    </row>
    <row r="61" customHeight="1" spans="1:1">
      <c r="A61" s="198"/>
    </row>
    <row r="62" customHeight="1" spans="1:1">
      <c r="A62" s="199"/>
    </row>
    <row r="63" customHeight="1" spans="1:1">
      <c r="A63" s="199"/>
    </row>
    <row r="64" customHeight="1" spans="1:1">
      <c r="A64" s="199"/>
    </row>
    <row r="65" customHeight="1" spans="1:1">
      <c r="A65" s="199"/>
    </row>
    <row r="66" customHeight="1" spans="1:1">
      <c r="A66" s="199"/>
    </row>
    <row r="67" customHeight="1" spans="1:1">
      <c r="A67" s="199"/>
    </row>
    <row r="68" customHeight="1" spans="1:1">
      <c r="A68" s="199"/>
    </row>
    <row r="69" customHeight="1" spans="1:1">
      <c r="A69" s="199"/>
    </row>
    <row r="70" customHeight="1" spans="1:1">
      <c r="A70" s="199"/>
    </row>
    <row r="71" customHeight="1" spans="1:1">
      <c r="A71" s="199"/>
    </row>
    <row r="72" customHeight="1" spans="1:1">
      <c r="A72" s="199"/>
    </row>
    <row r="73" customHeight="1" spans="1:1">
      <c r="A73" s="199"/>
    </row>
    <row r="74" customHeight="1" spans="1:1">
      <c r="A74" s="199"/>
    </row>
    <row r="75" customHeight="1" spans="1:1">
      <c r="A75" s="199"/>
    </row>
    <row r="76" customHeight="1" spans="1:1">
      <c r="A76" s="199"/>
    </row>
    <row r="77" customHeight="1" spans="1:1">
      <c r="A77" s="199"/>
    </row>
    <row r="78" customHeight="1" spans="1:1">
      <c r="A78" s="199"/>
    </row>
    <row r="79" customHeight="1" spans="1:1">
      <c r="A79" s="199"/>
    </row>
    <row r="80" customHeight="1" spans="1:1">
      <c r="A80" s="199"/>
    </row>
    <row r="81" customHeight="1" spans="1:1">
      <c r="A81" s="199"/>
    </row>
    <row r="82" customHeight="1" spans="1:1">
      <c r="A82" s="199"/>
    </row>
    <row r="83" customHeight="1" spans="1:1">
      <c r="A83" s="199"/>
    </row>
    <row r="84" customHeight="1" spans="1:1">
      <c r="A84" s="199"/>
    </row>
    <row r="85" customHeight="1" spans="1:1">
      <c r="A85" s="199"/>
    </row>
    <row r="86" customHeight="1" spans="1:1">
      <c r="A86" s="199"/>
    </row>
    <row r="87" customHeight="1" spans="1:1">
      <c r="A87" s="199"/>
    </row>
    <row r="88" customHeight="1" spans="1:1">
      <c r="A88" s="199"/>
    </row>
    <row r="89" customHeight="1" spans="1:1">
      <c r="A89" s="199"/>
    </row>
    <row r="90" customHeight="1" spans="1:1">
      <c r="A90" s="199"/>
    </row>
    <row r="91" customHeight="1" spans="1:1">
      <c r="A91" s="199"/>
    </row>
    <row r="92" customHeight="1" spans="1:1">
      <c r="A92" s="199"/>
    </row>
    <row r="93" customHeight="1" spans="1:1">
      <c r="A93" s="199"/>
    </row>
    <row r="94" customHeight="1" spans="1:1">
      <c r="A94" s="199"/>
    </row>
    <row r="95" customHeight="1" spans="1:1">
      <c r="A95" s="199"/>
    </row>
  </sheetData>
  <mergeCells count="1">
    <mergeCell ref="B4:C4"/>
  </mergeCells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G96"/>
  <sheetViews>
    <sheetView workbookViewId="0">
      <selection activeCell="I43" sqref="I43"/>
    </sheetView>
  </sheetViews>
  <sheetFormatPr defaultColWidth="9" defaultRowHeight="25.35" customHeight="1" outlineLevelCol="6"/>
  <cols>
    <col min="1" max="1" width="59.4380952380952" style="188" customWidth="1"/>
    <col min="2" max="3" width="13.552380952381" style="132" customWidth="1"/>
    <col min="4" max="255" width="8.78095238095238" style="188"/>
    <col min="256" max="256" width="51" style="188" customWidth="1"/>
    <col min="257" max="257" width="12.4380952380952" style="188" customWidth="1"/>
    <col min="258" max="258" width="12.552380952381" style="188" customWidth="1"/>
    <col min="259" max="259" width="11.552380952381" style="188" customWidth="1"/>
    <col min="260" max="511" width="8.78095238095238" style="188"/>
    <col min="512" max="512" width="51" style="188" customWidth="1"/>
    <col min="513" max="513" width="12.4380952380952" style="188" customWidth="1"/>
    <col min="514" max="514" width="12.552380952381" style="188" customWidth="1"/>
    <col min="515" max="515" width="11.552380952381" style="188" customWidth="1"/>
    <col min="516" max="767" width="8.78095238095238" style="188"/>
    <col min="768" max="768" width="51" style="188" customWidth="1"/>
    <col min="769" max="769" width="12.4380952380952" style="188" customWidth="1"/>
    <col min="770" max="770" width="12.552380952381" style="188" customWidth="1"/>
    <col min="771" max="771" width="11.552380952381" style="188" customWidth="1"/>
    <col min="772" max="1023" width="8.78095238095238" style="188"/>
    <col min="1024" max="1024" width="51" style="188" customWidth="1"/>
    <col min="1025" max="1025" width="12.4380952380952" style="188" customWidth="1"/>
    <col min="1026" max="1026" width="12.552380952381" style="188" customWidth="1"/>
    <col min="1027" max="1027" width="11.552380952381" style="188" customWidth="1"/>
    <col min="1028" max="1279" width="8.78095238095238" style="188"/>
    <col min="1280" max="1280" width="51" style="188" customWidth="1"/>
    <col min="1281" max="1281" width="12.4380952380952" style="188" customWidth="1"/>
    <col min="1282" max="1282" width="12.552380952381" style="188" customWidth="1"/>
    <col min="1283" max="1283" width="11.552380952381" style="188" customWidth="1"/>
    <col min="1284" max="1535" width="8.78095238095238" style="188"/>
    <col min="1536" max="1536" width="51" style="188" customWidth="1"/>
    <col min="1537" max="1537" width="12.4380952380952" style="188" customWidth="1"/>
    <col min="1538" max="1538" width="12.552380952381" style="188" customWidth="1"/>
    <col min="1539" max="1539" width="11.552380952381" style="188" customWidth="1"/>
    <col min="1540" max="1791" width="8.78095238095238" style="188"/>
    <col min="1792" max="1792" width="51" style="188" customWidth="1"/>
    <col min="1793" max="1793" width="12.4380952380952" style="188" customWidth="1"/>
    <col min="1794" max="1794" width="12.552380952381" style="188" customWidth="1"/>
    <col min="1795" max="1795" width="11.552380952381" style="188" customWidth="1"/>
    <col min="1796" max="2047" width="8.78095238095238" style="188"/>
    <col min="2048" max="2048" width="51" style="188" customWidth="1"/>
    <col min="2049" max="2049" width="12.4380952380952" style="188" customWidth="1"/>
    <col min="2050" max="2050" width="12.552380952381" style="188" customWidth="1"/>
    <col min="2051" max="2051" width="11.552380952381" style="188" customWidth="1"/>
    <col min="2052" max="2303" width="8.78095238095238" style="188"/>
    <col min="2304" max="2304" width="51" style="188" customWidth="1"/>
    <col min="2305" max="2305" width="12.4380952380952" style="188" customWidth="1"/>
    <col min="2306" max="2306" width="12.552380952381" style="188" customWidth="1"/>
    <col min="2307" max="2307" width="11.552380952381" style="188" customWidth="1"/>
    <col min="2308" max="2559" width="8.78095238095238" style="188"/>
    <col min="2560" max="2560" width="51" style="188" customWidth="1"/>
    <col min="2561" max="2561" width="12.4380952380952" style="188" customWidth="1"/>
    <col min="2562" max="2562" width="12.552380952381" style="188" customWidth="1"/>
    <col min="2563" max="2563" width="11.552380952381" style="188" customWidth="1"/>
    <col min="2564" max="2815" width="8.78095238095238" style="188"/>
    <col min="2816" max="2816" width="51" style="188" customWidth="1"/>
    <col min="2817" max="2817" width="12.4380952380952" style="188" customWidth="1"/>
    <col min="2818" max="2818" width="12.552380952381" style="188" customWidth="1"/>
    <col min="2819" max="2819" width="11.552380952381" style="188" customWidth="1"/>
    <col min="2820" max="3071" width="8.78095238095238" style="188"/>
    <col min="3072" max="3072" width="51" style="188" customWidth="1"/>
    <col min="3073" max="3073" width="12.4380952380952" style="188" customWidth="1"/>
    <col min="3074" max="3074" width="12.552380952381" style="188" customWidth="1"/>
    <col min="3075" max="3075" width="11.552380952381" style="188" customWidth="1"/>
    <col min="3076" max="3327" width="8.78095238095238" style="188"/>
    <col min="3328" max="3328" width="51" style="188" customWidth="1"/>
    <col min="3329" max="3329" width="12.4380952380952" style="188" customWidth="1"/>
    <col min="3330" max="3330" width="12.552380952381" style="188" customWidth="1"/>
    <col min="3331" max="3331" width="11.552380952381" style="188" customWidth="1"/>
    <col min="3332" max="3583" width="8.78095238095238" style="188"/>
    <col min="3584" max="3584" width="51" style="188" customWidth="1"/>
    <col min="3585" max="3585" width="12.4380952380952" style="188" customWidth="1"/>
    <col min="3586" max="3586" width="12.552380952381" style="188" customWidth="1"/>
    <col min="3587" max="3587" width="11.552380952381" style="188" customWidth="1"/>
    <col min="3588" max="3839" width="8.78095238095238" style="188"/>
    <col min="3840" max="3840" width="51" style="188" customWidth="1"/>
    <col min="3841" max="3841" width="12.4380952380952" style="188" customWidth="1"/>
    <col min="3842" max="3842" width="12.552380952381" style="188" customWidth="1"/>
    <col min="3843" max="3843" width="11.552380952381" style="188" customWidth="1"/>
    <col min="3844" max="4095" width="8.78095238095238" style="188"/>
    <col min="4096" max="4096" width="51" style="188" customWidth="1"/>
    <col min="4097" max="4097" width="12.4380952380952" style="188" customWidth="1"/>
    <col min="4098" max="4098" width="12.552380952381" style="188" customWidth="1"/>
    <col min="4099" max="4099" width="11.552380952381" style="188" customWidth="1"/>
    <col min="4100" max="4351" width="8.78095238095238" style="188"/>
    <col min="4352" max="4352" width="51" style="188" customWidth="1"/>
    <col min="4353" max="4353" width="12.4380952380952" style="188" customWidth="1"/>
    <col min="4354" max="4354" width="12.552380952381" style="188" customWidth="1"/>
    <col min="4355" max="4355" width="11.552380952381" style="188" customWidth="1"/>
    <col min="4356" max="4607" width="8.78095238095238" style="188"/>
    <col min="4608" max="4608" width="51" style="188" customWidth="1"/>
    <col min="4609" max="4609" width="12.4380952380952" style="188" customWidth="1"/>
    <col min="4610" max="4610" width="12.552380952381" style="188" customWidth="1"/>
    <col min="4611" max="4611" width="11.552380952381" style="188" customWidth="1"/>
    <col min="4612" max="4863" width="8.78095238095238" style="188"/>
    <col min="4864" max="4864" width="51" style="188" customWidth="1"/>
    <col min="4865" max="4865" width="12.4380952380952" style="188" customWidth="1"/>
    <col min="4866" max="4866" width="12.552380952381" style="188" customWidth="1"/>
    <col min="4867" max="4867" width="11.552380952381" style="188" customWidth="1"/>
    <col min="4868" max="5119" width="8.78095238095238" style="188"/>
    <col min="5120" max="5120" width="51" style="188" customWidth="1"/>
    <col min="5121" max="5121" width="12.4380952380952" style="188" customWidth="1"/>
    <col min="5122" max="5122" width="12.552380952381" style="188" customWidth="1"/>
    <col min="5123" max="5123" width="11.552380952381" style="188" customWidth="1"/>
    <col min="5124" max="5375" width="8.78095238095238" style="188"/>
    <col min="5376" max="5376" width="51" style="188" customWidth="1"/>
    <col min="5377" max="5377" width="12.4380952380952" style="188" customWidth="1"/>
    <col min="5378" max="5378" width="12.552380952381" style="188" customWidth="1"/>
    <col min="5379" max="5379" width="11.552380952381" style="188" customWidth="1"/>
    <col min="5380" max="5631" width="8.78095238095238" style="188"/>
    <col min="5632" max="5632" width="51" style="188" customWidth="1"/>
    <col min="5633" max="5633" width="12.4380952380952" style="188" customWidth="1"/>
    <col min="5634" max="5634" width="12.552380952381" style="188" customWidth="1"/>
    <col min="5635" max="5635" width="11.552380952381" style="188" customWidth="1"/>
    <col min="5636" max="5887" width="8.78095238095238" style="188"/>
    <col min="5888" max="5888" width="51" style="188" customWidth="1"/>
    <col min="5889" max="5889" width="12.4380952380952" style="188" customWidth="1"/>
    <col min="5890" max="5890" width="12.552380952381" style="188" customWidth="1"/>
    <col min="5891" max="5891" width="11.552380952381" style="188" customWidth="1"/>
    <col min="5892" max="6143" width="8.78095238095238" style="188"/>
    <col min="6144" max="6144" width="51" style="188" customWidth="1"/>
    <col min="6145" max="6145" width="12.4380952380952" style="188" customWidth="1"/>
    <col min="6146" max="6146" width="12.552380952381" style="188" customWidth="1"/>
    <col min="6147" max="6147" width="11.552380952381" style="188" customWidth="1"/>
    <col min="6148" max="6399" width="8.78095238095238" style="188"/>
    <col min="6400" max="6400" width="51" style="188" customWidth="1"/>
    <col min="6401" max="6401" width="12.4380952380952" style="188" customWidth="1"/>
    <col min="6402" max="6402" width="12.552380952381" style="188" customWidth="1"/>
    <col min="6403" max="6403" width="11.552380952381" style="188" customWidth="1"/>
    <col min="6404" max="6655" width="8.78095238095238" style="188"/>
    <col min="6656" max="6656" width="51" style="188" customWidth="1"/>
    <col min="6657" max="6657" width="12.4380952380952" style="188" customWidth="1"/>
    <col min="6658" max="6658" width="12.552380952381" style="188" customWidth="1"/>
    <col min="6659" max="6659" width="11.552380952381" style="188" customWidth="1"/>
    <col min="6660" max="6911" width="8.78095238095238" style="188"/>
    <col min="6912" max="6912" width="51" style="188" customWidth="1"/>
    <col min="6913" max="6913" width="12.4380952380952" style="188" customWidth="1"/>
    <col min="6914" max="6914" width="12.552380952381" style="188" customWidth="1"/>
    <col min="6915" max="6915" width="11.552380952381" style="188" customWidth="1"/>
    <col min="6916" max="7167" width="8.78095238095238" style="188"/>
    <col min="7168" max="7168" width="51" style="188" customWidth="1"/>
    <col min="7169" max="7169" width="12.4380952380952" style="188" customWidth="1"/>
    <col min="7170" max="7170" width="12.552380952381" style="188" customWidth="1"/>
    <col min="7171" max="7171" width="11.552380952381" style="188" customWidth="1"/>
    <col min="7172" max="7423" width="8.78095238095238" style="188"/>
    <col min="7424" max="7424" width="51" style="188" customWidth="1"/>
    <col min="7425" max="7425" width="12.4380952380952" style="188" customWidth="1"/>
    <col min="7426" max="7426" width="12.552380952381" style="188" customWidth="1"/>
    <col min="7427" max="7427" width="11.552380952381" style="188" customWidth="1"/>
    <col min="7428" max="7679" width="8.78095238095238" style="188"/>
    <col min="7680" max="7680" width="51" style="188" customWidth="1"/>
    <col min="7681" max="7681" width="12.4380952380952" style="188" customWidth="1"/>
    <col min="7682" max="7682" width="12.552380952381" style="188" customWidth="1"/>
    <col min="7683" max="7683" width="11.552380952381" style="188" customWidth="1"/>
    <col min="7684" max="7935" width="8.78095238095238" style="188"/>
    <col min="7936" max="7936" width="51" style="188" customWidth="1"/>
    <col min="7937" max="7937" width="12.4380952380952" style="188" customWidth="1"/>
    <col min="7938" max="7938" width="12.552380952381" style="188" customWidth="1"/>
    <col min="7939" max="7939" width="11.552380952381" style="188" customWidth="1"/>
    <col min="7940" max="8191" width="8.78095238095238" style="188"/>
    <col min="8192" max="8192" width="51" style="188" customWidth="1"/>
    <col min="8193" max="8193" width="12.4380952380952" style="188" customWidth="1"/>
    <col min="8194" max="8194" width="12.552380952381" style="188" customWidth="1"/>
    <col min="8195" max="8195" width="11.552380952381" style="188" customWidth="1"/>
    <col min="8196" max="8447" width="8.78095238095238" style="188"/>
    <col min="8448" max="8448" width="51" style="188" customWidth="1"/>
    <col min="8449" max="8449" width="12.4380952380952" style="188" customWidth="1"/>
    <col min="8450" max="8450" width="12.552380952381" style="188" customWidth="1"/>
    <col min="8451" max="8451" width="11.552380952381" style="188" customWidth="1"/>
    <col min="8452" max="8703" width="8.78095238095238" style="188"/>
    <col min="8704" max="8704" width="51" style="188" customWidth="1"/>
    <col min="8705" max="8705" width="12.4380952380952" style="188" customWidth="1"/>
    <col min="8706" max="8706" width="12.552380952381" style="188" customWidth="1"/>
    <col min="8707" max="8707" width="11.552380952381" style="188" customWidth="1"/>
    <col min="8708" max="8959" width="8.78095238095238" style="188"/>
    <col min="8960" max="8960" width="51" style="188" customWidth="1"/>
    <col min="8961" max="8961" width="12.4380952380952" style="188" customWidth="1"/>
    <col min="8962" max="8962" width="12.552380952381" style="188" customWidth="1"/>
    <col min="8963" max="8963" width="11.552380952381" style="188" customWidth="1"/>
    <col min="8964" max="9215" width="8.78095238095238" style="188"/>
    <col min="9216" max="9216" width="51" style="188" customWidth="1"/>
    <col min="9217" max="9217" width="12.4380952380952" style="188" customWidth="1"/>
    <col min="9218" max="9218" width="12.552380952381" style="188" customWidth="1"/>
    <col min="9219" max="9219" width="11.552380952381" style="188" customWidth="1"/>
    <col min="9220" max="9471" width="8.78095238095238" style="188"/>
    <col min="9472" max="9472" width="51" style="188" customWidth="1"/>
    <col min="9473" max="9473" width="12.4380952380952" style="188" customWidth="1"/>
    <col min="9474" max="9474" width="12.552380952381" style="188" customWidth="1"/>
    <col min="9475" max="9475" width="11.552380952381" style="188" customWidth="1"/>
    <col min="9476" max="9727" width="8.78095238095238" style="188"/>
    <col min="9728" max="9728" width="51" style="188" customWidth="1"/>
    <col min="9729" max="9729" width="12.4380952380952" style="188" customWidth="1"/>
    <col min="9730" max="9730" width="12.552380952381" style="188" customWidth="1"/>
    <col min="9731" max="9731" width="11.552380952381" style="188" customWidth="1"/>
    <col min="9732" max="9983" width="8.78095238095238" style="188"/>
    <col min="9984" max="9984" width="51" style="188" customWidth="1"/>
    <col min="9985" max="9985" width="12.4380952380952" style="188" customWidth="1"/>
    <col min="9986" max="9986" width="12.552380952381" style="188" customWidth="1"/>
    <col min="9987" max="9987" width="11.552380952381" style="188" customWidth="1"/>
    <col min="9988" max="10239" width="8.78095238095238" style="188"/>
    <col min="10240" max="10240" width="51" style="188" customWidth="1"/>
    <col min="10241" max="10241" width="12.4380952380952" style="188" customWidth="1"/>
    <col min="10242" max="10242" width="12.552380952381" style="188" customWidth="1"/>
    <col min="10243" max="10243" width="11.552380952381" style="188" customWidth="1"/>
    <col min="10244" max="10495" width="8.78095238095238" style="188"/>
    <col min="10496" max="10496" width="51" style="188" customWidth="1"/>
    <col min="10497" max="10497" width="12.4380952380952" style="188" customWidth="1"/>
    <col min="10498" max="10498" width="12.552380952381" style="188" customWidth="1"/>
    <col min="10499" max="10499" width="11.552380952381" style="188" customWidth="1"/>
    <col min="10500" max="10751" width="8.78095238095238" style="188"/>
    <col min="10752" max="10752" width="51" style="188" customWidth="1"/>
    <col min="10753" max="10753" width="12.4380952380952" style="188" customWidth="1"/>
    <col min="10754" max="10754" width="12.552380952381" style="188" customWidth="1"/>
    <col min="10755" max="10755" width="11.552380952381" style="188" customWidth="1"/>
    <col min="10756" max="11007" width="8.78095238095238" style="188"/>
    <col min="11008" max="11008" width="51" style="188" customWidth="1"/>
    <col min="11009" max="11009" width="12.4380952380952" style="188" customWidth="1"/>
    <col min="11010" max="11010" width="12.552380952381" style="188" customWidth="1"/>
    <col min="11011" max="11011" width="11.552380952381" style="188" customWidth="1"/>
    <col min="11012" max="11263" width="8.78095238095238" style="188"/>
    <col min="11264" max="11264" width="51" style="188" customWidth="1"/>
    <col min="11265" max="11265" width="12.4380952380952" style="188" customWidth="1"/>
    <col min="11266" max="11266" width="12.552380952381" style="188" customWidth="1"/>
    <col min="11267" max="11267" width="11.552380952381" style="188" customWidth="1"/>
    <col min="11268" max="11519" width="8.78095238095238" style="188"/>
    <col min="11520" max="11520" width="51" style="188" customWidth="1"/>
    <col min="11521" max="11521" width="12.4380952380952" style="188" customWidth="1"/>
    <col min="11522" max="11522" width="12.552380952381" style="188" customWidth="1"/>
    <col min="11523" max="11523" width="11.552380952381" style="188" customWidth="1"/>
    <col min="11524" max="11775" width="8.78095238095238" style="188"/>
    <col min="11776" max="11776" width="51" style="188" customWidth="1"/>
    <col min="11777" max="11777" width="12.4380952380952" style="188" customWidth="1"/>
    <col min="11778" max="11778" width="12.552380952381" style="188" customWidth="1"/>
    <col min="11779" max="11779" width="11.552380952381" style="188" customWidth="1"/>
    <col min="11780" max="12031" width="8.78095238095238" style="188"/>
    <col min="12032" max="12032" width="51" style="188" customWidth="1"/>
    <col min="12033" max="12033" width="12.4380952380952" style="188" customWidth="1"/>
    <col min="12034" max="12034" width="12.552380952381" style="188" customWidth="1"/>
    <col min="12035" max="12035" width="11.552380952381" style="188" customWidth="1"/>
    <col min="12036" max="12287" width="8.78095238095238" style="188"/>
    <col min="12288" max="12288" width="51" style="188" customWidth="1"/>
    <col min="12289" max="12289" width="12.4380952380952" style="188" customWidth="1"/>
    <col min="12290" max="12290" width="12.552380952381" style="188" customWidth="1"/>
    <col min="12291" max="12291" width="11.552380952381" style="188" customWidth="1"/>
    <col min="12292" max="12543" width="8.78095238095238" style="188"/>
    <col min="12544" max="12544" width="51" style="188" customWidth="1"/>
    <col min="12545" max="12545" width="12.4380952380952" style="188" customWidth="1"/>
    <col min="12546" max="12546" width="12.552380952381" style="188" customWidth="1"/>
    <col min="12547" max="12547" width="11.552380952381" style="188" customWidth="1"/>
    <col min="12548" max="12799" width="8.78095238095238" style="188"/>
    <col min="12800" max="12800" width="51" style="188" customWidth="1"/>
    <col min="12801" max="12801" width="12.4380952380952" style="188" customWidth="1"/>
    <col min="12802" max="12802" width="12.552380952381" style="188" customWidth="1"/>
    <col min="12803" max="12803" width="11.552380952381" style="188" customWidth="1"/>
    <col min="12804" max="13055" width="8.78095238095238" style="188"/>
    <col min="13056" max="13056" width="51" style="188" customWidth="1"/>
    <col min="13057" max="13057" width="12.4380952380952" style="188" customWidth="1"/>
    <col min="13058" max="13058" width="12.552380952381" style="188" customWidth="1"/>
    <col min="13059" max="13059" width="11.552380952381" style="188" customWidth="1"/>
    <col min="13060" max="13311" width="8.78095238095238" style="188"/>
    <col min="13312" max="13312" width="51" style="188" customWidth="1"/>
    <col min="13313" max="13313" width="12.4380952380952" style="188" customWidth="1"/>
    <col min="13314" max="13314" width="12.552380952381" style="188" customWidth="1"/>
    <col min="13315" max="13315" width="11.552380952381" style="188" customWidth="1"/>
    <col min="13316" max="13567" width="8.78095238095238" style="188"/>
    <col min="13568" max="13568" width="51" style="188" customWidth="1"/>
    <col min="13569" max="13569" width="12.4380952380952" style="188" customWidth="1"/>
    <col min="13570" max="13570" width="12.552380952381" style="188" customWidth="1"/>
    <col min="13571" max="13571" width="11.552380952381" style="188" customWidth="1"/>
    <col min="13572" max="13823" width="8.78095238095238" style="188"/>
    <col min="13824" max="13824" width="51" style="188" customWidth="1"/>
    <col min="13825" max="13825" width="12.4380952380952" style="188" customWidth="1"/>
    <col min="13826" max="13826" width="12.552380952381" style="188" customWidth="1"/>
    <col min="13827" max="13827" width="11.552380952381" style="188" customWidth="1"/>
    <col min="13828" max="14079" width="8.78095238095238" style="188"/>
    <col min="14080" max="14080" width="51" style="188" customWidth="1"/>
    <col min="14081" max="14081" width="12.4380952380952" style="188" customWidth="1"/>
    <col min="14082" max="14082" width="12.552380952381" style="188" customWidth="1"/>
    <col min="14083" max="14083" width="11.552380952381" style="188" customWidth="1"/>
    <col min="14084" max="14335" width="8.78095238095238" style="188"/>
    <col min="14336" max="14336" width="51" style="188" customWidth="1"/>
    <col min="14337" max="14337" width="12.4380952380952" style="188" customWidth="1"/>
    <col min="14338" max="14338" width="12.552380952381" style="188" customWidth="1"/>
    <col min="14339" max="14339" width="11.552380952381" style="188" customWidth="1"/>
    <col min="14340" max="14591" width="8.78095238095238" style="188"/>
    <col min="14592" max="14592" width="51" style="188" customWidth="1"/>
    <col min="14593" max="14593" width="12.4380952380952" style="188" customWidth="1"/>
    <col min="14594" max="14594" width="12.552380952381" style="188" customWidth="1"/>
    <col min="14595" max="14595" width="11.552380952381" style="188" customWidth="1"/>
    <col min="14596" max="14847" width="8.78095238095238" style="188"/>
    <col min="14848" max="14848" width="51" style="188" customWidth="1"/>
    <col min="14849" max="14849" width="12.4380952380952" style="188" customWidth="1"/>
    <col min="14850" max="14850" width="12.552380952381" style="188" customWidth="1"/>
    <col min="14851" max="14851" width="11.552380952381" style="188" customWidth="1"/>
    <col min="14852" max="15103" width="8.78095238095238" style="188"/>
    <col min="15104" max="15104" width="51" style="188" customWidth="1"/>
    <col min="15105" max="15105" width="12.4380952380952" style="188" customWidth="1"/>
    <col min="15106" max="15106" width="12.552380952381" style="188" customWidth="1"/>
    <col min="15107" max="15107" width="11.552380952381" style="188" customWidth="1"/>
    <col min="15108" max="15359" width="8.78095238095238" style="188"/>
    <col min="15360" max="15360" width="51" style="188" customWidth="1"/>
    <col min="15361" max="15361" width="12.4380952380952" style="188" customWidth="1"/>
    <col min="15362" max="15362" width="12.552380952381" style="188" customWidth="1"/>
    <col min="15363" max="15363" width="11.552380952381" style="188" customWidth="1"/>
    <col min="15364" max="15615" width="8.78095238095238" style="188"/>
    <col min="15616" max="15616" width="51" style="188" customWidth="1"/>
    <col min="15617" max="15617" width="12.4380952380952" style="188" customWidth="1"/>
    <col min="15618" max="15618" width="12.552380952381" style="188" customWidth="1"/>
    <col min="15619" max="15619" width="11.552380952381" style="188" customWidth="1"/>
    <col min="15620" max="15871" width="8.78095238095238" style="188"/>
    <col min="15872" max="15872" width="51" style="188" customWidth="1"/>
    <col min="15873" max="15873" width="12.4380952380952" style="188" customWidth="1"/>
    <col min="15874" max="15874" width="12.552380952381" style="188" customWidth="1"/>
    <col min="15875" max="15875" width="11.552380952381" style="188" customWidth="1"/>
    <col min="15876" max="16127" width="8.78095238095238" style="188"/>
    <col min="16128" max="16128" width="51" style="188" customWidth="1"/>
    <col min="16129" max="16129" width="12.4380952380952" style="188" customWidth="1"/>
    <col min="16130" max="16130" width="12.552380952381" style="188" customWidth="1"/>
    <col min="16131" max="16131" width="11.552380952381" style="188" customWidth="1"/>
    <col min="16132" max="16384" width="8.78095238095238" style="188"/>
  </cols>
  <sheetData>
    <row r="1" ht="20.1" customHeight="1" spans="1:3">
      <c r="A1" s="165" t="s">
        <v>543</v>
      </c>
      <c r="B1" s="135"/>
      <c r="C1" s="135"/>
    </row>
    <row r="2" ht="20.1" customHeight="1" spans="1:3">
      <c r="A2" s="166"/>
      <c r="B2" s="137"/>
      <c r="C2" s="137"/>
    </row>
    <row r="3" ht="20.1" customHeight="1" spans="1:3">
      <c r="A3" s="167"/>
      <c r="B3" s="139"/>
      <c r="C3" s="140" t="s">
        <v>87</v>
      </c>
    </row>
    <row r="4" ht="20.1" customHeight="1" spans="1:3">
      <c r="A4" s="168"/>
      <c r="B4" s="142" t="s">
        <v>517</v>
      </c>
      <c r="C4" s="142"/>
    </row>
    <row r="5" ht="20.1" customHeight="1" spans="1:3">
      <c r="A5" s="169"/>
      <c r="B5" s="143" t="s">
        <v>91</v>
      </c>
      <c r="C5" s="143" t="s">
        <v>518</v>
      </c>
    </row>
    <row r="6" ht="20.1" customHeight="1" spans="1:3">
      <c r="A6" s="169"/>
      <c r="B6" s="144" t="s">
        <v>62</v>
      </c>
      <c r="C6" s="144" t="s">
        <v>62</v>
      </c>
    </row>
    <row r="7" ht="20.1" customHeight="1" spans="1:1">
      <c r="A7" s="169"/>
    </row>
    <row r="8" s="187" customFormat="1" ht="20.1" customHeight="1" spans="1:7">
      <c r="A8" s="189" t="s">
        <v>530</v>
      </c>
      <c r="B8" s="146">
        <v>115.490168965962</v>
      </c>
      <c r="C8" s="147">
        <v>104.239343480361</v>
      </c>
      <c r="D8" s="190"/>
      <c r="E8" s="190"/>
      <c r="F8" s="190"/>
      <c r="G8" s="200"/>
    </row>
    <row r="9" ht="20.1" customHeight="1" spans="1:7">
      <c r="A9" s="170" t="s">
        <v>544</v>
      </c>
      <c r="B9" s="147">
        <v>101.106830461931</v>
      </c>
      <c r="C9" s="147">
        <v>100.946323703655</v>
      </c>
      <c r="D9" s="191"/>
      <c r="E9" s="191"/>
      <c r="F9" s="191"/>
      <c r="G9" s="191"/>
    </row>
    <row r="10" ht="20.1" customHeight="1" spans="1:7">
      <c r="A10" s="185" t="s">
        <v>545</v>
      </c>
      <c r="B10" s="152">
        <v>115.37193019292</v>
      </c>
      <c r="C10" s="150">
        <v>128.266700249917</v>
      </c>
      <c r="D10" s="191"/>
      <c r="E10" s="191"/>
      <c r="F10" s="191"/>
      <c r="G10" s="191"/>
    </row>
    <row r="11" ht="20.1" customHeight="1" spans="1:7">
      <c r="A11" s="185" t="s">
        <v>546</v>
      </c>
      <c r="B11" s="152">
        <v>100.340698015365</v>
      </c>
      <c r="C11" s="150">
        <v>100.0003999991</v>
      </c>
      <c r="D11" s="191"/>
      <c r="E11" s="191"/>
      <c r="F11" s="191"/>
      <c r="G11" s="191"/>
    </row>
    <row r="12" ht="20.1" customHeight="1" spans="1:7">
      <c r="A12" s="185" t="s">
        <v>547</v>
      </c>
      <c r="B12" s="152">
        <v>101.218492083496</v>
      </c>
      <c r="C12" s="150">
        <v>100.582823094583</v>
      </c>
      <c r="D12" s="191"/>
      <c r="E12" s="191"/>
      <c r="F12" s="191"/>
      <c r="G12" s="191"/>
    </row>
    <row r="13" ht="20.1" customHeight="1" spans="1:7">
      <c r="A13" s="170" t="s">
        <v>548</v>
      </c>
      <c r="B13" s="146">
        <v>103.718982648961</v>
      </c>
      <c r="C13" s="147">
        <v>101.80841662134</v>
      </c>
      <c r="D13" s="190"/>
      <c r="E13" s="190"/>
      <c r="F13" s="190"/>
      <c r="G13" s="200"/>
    </row>
    <row r="14" ht="20.1" customHeight="1" spans="1:7">
      <c r="A14" s="185" t="s">
        <v>549</v>
      </c>
      <c r="B14" s="150">
        <v>104.855194373785</v>
      </c>
      <c r="C14" s="150">
        <v>102.546366658581</v>
      </c>
      <c r="D14" s="191"/>
      <c r="E14" s="191"/>
      <c r="F14" s="191"/>
      <c r="G14" s="191"/>
    </row>
    <row r="15" ht="20.1" customHeight="1" spans="1:7">
      <c r="A15" s="185" t="s">
        <v>550</v>
      </c>
      <c r="B15" s="152">
        <v>101.485405039781</v>
      </c>
      <c r="C15" s="150">
        <v>100.291877628371</v>
      </c>
      <c r="D15" s="191"/>
      <c r="E15" s="191"/>
      <c r="F15" s="191"/>
      <c r="G15" s="191"/>
    </row>
    <row r="16" ht="20.1" customHeight="1" spans="1:7">
      <c r="A16" s="170" t="s">
        <v>551</v>
      </c>
      <c r="B16" s="147">
        <v>185.443083115945</v>
      </c>
      <c r="C16" s="147">
        <v>129.303945735357</v>
      </c>
      <c r="D16" s="191"/>
      <c r="E16" s="191"/>
      <c r="F16" s="191"/>
      <c r="G16" s="191"/>
    </row>
    <row r="17" ht="20.1" customHeight="1" spans="1:7">
      <c r="A17" s="192" t="s">
        <v>552</v>
      </c>
      <c r="B17" s="147">
        <v>103.052222653074</v>
      </c>
      <c r="C17" s="147">
        <v>101.370408269453</v>
      </c>
      <c r="D17" s="191"/>
      <c r="E17" s="191"/>
      <c r="F17" s="191"/>
      <c r="G17" s="191"/>
    </row>
    <row r="18" ht="20.1" customHeight="1" spans="1:7">
      <c r="A18" s="193" t="s">
        <v>553</v>
      </c>
      <c r="B18" s="150"/>
      <c r="C18" s="150"/>
      <c r="D18" s="194"/>
      <c r="E18" s="194"/>
      <c r="F18" s="194"/>
      <c r="G18" s="194"/>
    </row>
    <row r="19" ht="20.1" customHeight="1" spans="1:7">
      <c r="A19" s="185" t="s">
        <v>554</v>
      </c>
      <c r="B19" s="150">
        <v>103.262326278825</v>
      </c>
      <c r="C19" s="150">
        <v>101.391740246935</v>
      </c>
      <c r="D19" s="190"/>
      <c r="E19" s="190"/>
      <c r="F19" s="190"/>
      <c r="G19" s="201"/>
    </row>
    <row r="20" ht="20.1" customHeight="1" spans="1:7">
      <c r="A20" s="185" t="s">
        <v>555</v>
      </c>
      <c r="B20" s="150">
        <v>104.672158707273</v>
      </c>
      <c r="C20" s="150">
        <v>100.76567351247</v>
      </c>
      <c r="D20" s="194"/>
      <c r="E20" s="194"/>
      <c r="F20" s="194"/>
      <c r="G20" s="194"/>
    </row>
    <row r="21" ht="20.1" customHeight="1" spans="1:7">
      <c r="A21" s="195" t="s">
        <v>556</v>
      </c>
      <c r="B21" s="147">
        <v>108.098285544026</v>
      </c>
      <c r="C21" s="147">
        <v>105.759880573757</v>
      </c>
      <c r="D21" s="194"/>
      <c r="E21" s="194"/>
      <c r="F21" s="194"/>
      <c r="G21" s="194"/>
    </row>
    <row r="22" s="132" customFormat="1" ht="6" customHeight="1" spans="1:3">
      <c r="A22" s="154"/>
      <c r="B22" s="154"/>
      <c r="C22" s="154"/>
    </row>
    <row r="23" s="132" customFormat="1" ht="24" customHeight="1" spans="1:1">
      <c r="A23" s="155" t="s">
        <v>557</v>
      </c>
    </row>
    <row r="24" ht="20.1" customHeight="1" spans="1:3">
      <c r="A24" s="196"/>
      <c r="B24" s="150"/>
      <c r="C24" s="150"/>
    </row>
    <row r="25" ht="20.1" customHeight="1" spans="1:3">
      <c r="A25" s="196"/>
      <c r="B25" s="150"/>
      <c r="C25" s="150"/>
    </row>
    <row r="26" ht="20.1" customHeight="1" spans="1:3">
      <c r="A26" s="196"/>
      <c r="B26" s="150"/>
      <c r="C26" s="150"/>
    </row>
    <row r="27" ht="20.1" customHeight="1" spans="1:3">
      <c r="A27" s="197"/>
      <c r="B27" s="146"/>
      <c r="C27" s="147"/>
    </row>
    <row r="28" ht="20.1" customHeight="1" spans="1:1">
      <c r="A28" s="197"/>
    </row>
    <row r="29" ht="20.1" customHeight="1" spans="1:1">
      <c r="A29" s="197"/>
    </row>
    <row r="30" ht="20.1" customHeight="1" spans="1:1">
      <c r="A30" s="197"/>
    </row>
    <row r="31" ht="20.1" customHeight="1" spans="1:1">
      <c r="A31" s="197"/>
    </row>
    <row r="32" ht="20.1" customHeight="1" spans="1:1">
      <c r="A32" s="198"/>
    </row>
    <row r="33" ht="20.1" customHeight="1" spans="1:1">
      <c r="A33" s="198"/>
    </row>
    <row r="34" ht="20.1" customHeight="1" spans="1:1">
      <c r="A34" s="198"/>
    </row>
    <row r="35" ht="20.1" customHeight="1" spans="1:1">
      <c r="A35" s="198"/>
    </row>
    <row r="36" ht="20.1" customHeight="1" spans="1:1">
      <c r="A36" s="198"/>
    </row>
    <row r="37" ht="20.1" customHeight="1" spans="1:1">
      <c r="A37" s="198"/>
    </row>
    <row r="38" ht="20.1" customHeight="1" spans="1:1">
      <c r="A38" s="198"/>
    </row>
    <row r="39" ht="20.1" customHeight="1" spans="1:1">
      <c r="A39" s="198"/>
    </row>
    <row r="40" ht="20.1" customHeight="1" spans="1:1">
      <c r="A40" s="198"/>
    </row>
    <row r="41" ht="20.1" customHeight="1" spans="1:1">
      <c r="A41" s="198"/>
    </row>
    <row r="42" ht="20.1" customHeight="1" spans="1:1">
      <c r="A42" s="198"/>
    </row>
    <row r="43" ht="20.1" customHeight="1" spans="1:1">
      <c r="A43" s="198"/>
    </row>
    <row r="44" ht="20.1" customHeight="1" spans="1:1">
      <c r="A44" s="198"/>
    </row>
    <row r="45" ht="20.1" customHeight="1" spans="1:1">
      <c r="A45" s="198"/>
    </row>
    <row r="46" ht="20.1" customHeight="1" spans="1:1">
      <c r="A46" s="198"/>
    </row>
    <row r="47" ht="20.1" customHeight="1" spans="1:1">
      <c r="A47" s="198"/>
    </row>
    <row r="48" ht="20.1" customHeight="1" spans="1:1">
      <c r="A48" s="198"/>
    </row>
    <row r="49" ht="20.1" customHeight="1" spans="1:1">
      <c r="A49" s="198"/>
    </row>
    <row r="50" ht="20.1" customHeight="1" spans="1:1">
      <c r="A50" s="198"/>
    </row>
    <row r="51" ht="20.1" customHeight="1" spans="1:1">
      <c r="A51" s="198"/>
    </row>
    <row r="52" ht="20.1" customHeight="1" spans="1:1">
      <c r="A52" s="198"/>
    </row>
    <row r="53" ht="20.1" customHeight="1" spans="1:1">
      <c r="A53" s="198"/>
    </row>
    <row r="54" ht="20.1" customHeight="1" spans="1:1">
      <c r="A54" s="198"/>
    </row>
    <row r="55" ht="20.1" customHeight="1" spans="1:1">
      <c r="A55" s="198"/>
    </row>
    <row r="56" ht="20.1" customHeight="1" spans="1:1">
      <c r="A56" s="198"/>
    </row>
    <row r="57" ht="20.1" customHeight="1" spans="1:1">
      <c r="A57" s="198"/>
    </row>
    <row r="58" ht="20.1" customHeight="1" spans="1:1">
      <c r="A58" s="198"/>
    </row>
    <row r="59" ht="20.1" customHeight="1" spans="1:1">
      <c r="A59" s="198"/>
    </row>
    <row r="60" customHeight="1" spans="1:1">
      <c r="A60" s="198"/>
    </row>
    <row r="61" customHeight="1" spans="1:1">
      <c r="A61" s="198"/>
    </row>
    <row r="62" customHeight="1" spans="1:1">
      <c r="A62" s="198"/>
    </row>
    <row r="63" customHeight="1" spans="1:1">
      <c r="A63" s="199"/>
    </row>
    <row r="64" customHeight="1" spans="1:1">
      <c r="A64" s="199"/>
    </row>
    <row r="65" customHeight="1" spans="1:1">
      <c r="A65" s="199"/>
    </row>
    <row r="66" customHeight="1" spans="1:1">
      <c r="A66" s="199"/>
    </row>
    <row r="67" customHeight="1" spans="1:1">
      <c r="A67" s="199"/>
    </row>
    <row r="68" customHeight="1" spans="1:1">
      <c r="A68" s="199"/>
    </row>
    <row r="69" customHeight="1" spans="1:1">
      <c r="A69" s="199"/>
    </row>
    <row r="70" customHeight="1" spans="1:1">
      <c r="A70" s="199"/>
    </row>
    <row r="71" customHeight="1" spans="1:1">
      <c r="A71" s="199"/>
    </row>
    <row r="72" customHeight="1" spans="1:1">
      <c r="A72" s="199"/>
    </row>
    <row r="73" customHeight="1" spans="1:1">
      <c r="A73" s="199"/>
    </row>
    <row r="74" customHeight="1" spans="1:1">
      <c r="A74" s="199"/>
    </row>
    <row r="75" customHeight="1" spans="1:1">
      <c r="A75" s="199"/>
    </row>
    <row r="76" customHeight="1" spans="1:1">
      <c r="A76" s="199"/>
    </row>
    <row r="77" customHeight="1" spans="1:1">
      <c r="A77" s="199"/>
    </row>
    <row r="78" customHeight="1" spans="1:1">
      <c r="A78" s="199"/>
    </row>
    <row r="79" customHeight="1" spans="1:1">
      <c r="A79" s="199"/>
    </row>
    <row r="80" customHeight="1" spans="1:1">
      <c r="A80" s="199"/>
    </row>
    <row r="81" customHeight="1" spans="1:1">
      <c r="A81" s="199"/>
    </row>
    <row r="82" customHeight="1" spans="1:1">
      <c r="A82" s="199"/>
    </row>
    <row r="83" customHeight="1" spans="1:1">
      <c r="A83" s="199"/>
    </row>
    <row r="84" customHeight="1" spans="1:1">
      <c r="A84" s="199"/>
    </row>
    <row r="85" customHeight="1" spans="1:1">
      <c r="A85" s="199"/>
    </row>
    <row r="86" customHeight="1" spans="1:1">
      <c r="A86" s="199"/>
    </row>
    <row r="87" customHeight="1" spans="1:1">
      <c r="A87" s="199"/>
    </row>
    <row r="88" customHeight="1" spans="1:1">
      <c r="A88" s="199"/>
    </row>
    <row r="89" customHeight="1" spans="1:1">
      <c r="A89" s="199"/>
    </row>
    <row r="90" customHeight="1" spans="1:1">
      <c r="A90" s="199"/>
    </row>
    <row r="91" customHeight="1" spans="1:1">
      <c r="A91" s="199"/>
    </row>
    <row r="92" customHeight="1" spans="1:1">
      <c r="A92" s="199"/>
    </row>
    <row r="93" customHeight="1" spans="1:1">
      <c r="A93" s="199"/>
    </row>
    <row r="94" customHeight="1" spans="1:1">
      <c r="A94" s="199"/>
    </row>
    <row r="95" customHeight="1" spans="1:1">
      <c r="A95" s="199"/>
    </row>
    <row r="96" customHeight="1" spans="1:1">
      <c r="A96" s="199"/>
    </row>
  </sheetData>
  <mergeCells count="1">
    <mergeCell ref="B4:C4"/>
  </mergeCells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G56"/>
  <sheetViews>
    <sheetView workbookViewId="0">
      <selection activeCell="I43" sqref="I43"/>
    </sheetView>
  </sheetViews>
  <sheetFormatPr defaultColWidth="9.43809523809524" defaultRowHeight="17.25" outlineLevelCol="6"/>
  <cols>
    <col min="1" max="1" width="59.4380952380952" style="163" customWidth="1"/>
    <col min="2" max="3" width="13.552380952381" style="132" customWidth="1"/>
    <col min="4" max="4" width="11.552380952381" style="132" customWidth="1"/>
    <col min="5" max="240" width="9.43809523809524" style="163"/>
    <col min="241" max="241" width="41.4380952380952" style="163" customWidth="1"/>
    <col min="242" max="242" width="8.43809523809524" style="163" customWidth="1"/>
    <col min="243" max="244" width="11.4380952380952" style="163" customWidth="1"/>
    <col min="245" max="245" width="12.4380952380952" style="163" customWidth="1"/>
    <col min="246" max="246" width="9.43809523809524" style="163"/>
    <col min="247" max="247" width="2.55238095238095" style="163" customWidth="1"/>
    <col min="248" max="16384" width="9.43809523809524" style="163"/>
  </cols>
  <sheetData>
    <row r="1" ht="20.1" customHeight="1" spans="1:4">
      <c r="A1" s="165" t="s">
        <v>558</v>
      </c>
      <c r="B1" s="135"/>
      <c r="C1" s="135"/>
      <c r="D1" s="163"/>
    </row>
    <row r="2" ht="13.5" customHeight="1" spans="1:4">
      <c r="A2" s="165"/>
      <c r="B2" s="135"/>
      <c r="C2" s="135"/>
      <c r="D2" s="163"/>
    </row>
    <row r="3" ht="16.35" customHeight="1" spans="1:4">
      <c r="A3" s="167"/>
      <c r="B3" s="139"/>
      <c r="C3" s="140" t="s">
        <v>87</v>
      </c>
      <c r="D3" s="163"/>
    </row>
    <row r="4" ht="21" customHeight="1" spans="1:4">
      <c r="A4" s="168"/>
      <c r="B4" s="142" t="s">
        <v>517</v>
      </c>
      <c r="C4" s="142"/>
      <c r="D4" s="163"/>
    </row>
    <row r="5" ht="16.35" customHeight="1" spans="1:4">
      <c r="A5" s="169"/>
      <c r="B5" s="143" t="s">
        <v>91</v>
      </c>
      <c r="C5" s="143" t="s">
        <v>518</v>
      </c>
      <c r="D5" s="163"/>
    </row>
    <row r="6" ht="16.35" customHeight="1" spans="1:4">
      <c r="A6" s="169"/>
      <c r="B6" s="144" t="s">
        <v>62</v>
      </c>
      <c r="C6" s="144" t="s">
        <v>62</v>
      </c>
      <c r="D6" s="163"/>
    </row>
    <row r="7" ht="16.35" customHeight="1" spans="1:4">
      <c r="A7" s="169"/>
      <c r="D7" s="163"/>
    </row>
    <row r="8" s="176" customFormat="1" customHeight="1" spans="1:7">
      <c r="A8" s="170" t="s">
        <v>530</v>
      </c>
      <c r="B8" s="146">
        <v>98.2548193934728</v>
      </c>
      <c r="C8" s="177">
        <v>98.4028882346691</v>
      </c>
      <c r="D8" s="178"/>
      <c r="E8" s="186"/>
      <c r="F8" s="178"/>
      <c r="G8" s="174"/>
    </row>
    <row r="9" s="176" customFormat="1" customHeight="1" spans="1:7">
      <c r="A9" s="170" t="s">
        <v>559</v>
      </c>
      <c r="B9" s="177">
        <v>104.633277559974</v>
      </c>
      <c r="C9" s="177">
        <v>102.356119759132</v>
      </c>
      <c r="D9" s="174"/>
      <c r="E9" s="186"/>
      <c r="F9" s="174"/>
      <c r="G9" s="174"/>
    </row>
    <row r="10" s="176" customFormat="1" customHeight="1" spans="1:7">
      <c r="A10" s="171" t="s">
        <v>348</v>
      </c>
      <c r="B10" s="152"/>
      <c r="C10" s="179"/>
      <c r="D10" s="180"/>
      <c r="E10" s="186"/>
      <c r="F10" s="180"/>
      <c r="G10" s="180"/>
    </row>
    <row r="11" customHeight="1" spans="1:7">
      <c r="A11" s="172" t="s">
        <v>560</v>
      </c>
      <c r="B11" s="152">
        <v>91.6913405062212</v>
      </c>
      <c r="C11" s="179">
        <v>98.3076639411732</v>
      </c>
      <c r="D11" s="180"/>
      <c r="E11" s="186"/>
      <c r="F11" s="180"/>
      <c r="G11" s="180"/>
    </row>
    <row r="12" customHeight="1" spans="1:7">
      <c r="A12" s="172" t="s">
        <v>561</v>
      </c>
      <c r="B12" s="152">
        <v>102.097145606998</v>
      </c>
      <c r="C12" s="179">
        <v>104.225440046119</v>
      </c>
      <c r="D12" s="181"/>
      <c r="E12" s="186"/>
      <c r="F12" s="181"/>
      <c r="G12" s="180"/>
    </row>
    <row r="13" customHeight="1" spans="1:7">
      <c r="A13" s="172" t="s">
        <v>415</v>
      </c>
      <c r="B13" s="179">
        <v>92.348717571224</v>
      </c>
      <c r="C13" s="179">
        <v>100.312163760166</v>
      </c>
      <c r="D13" s="180"/>
      <c r="E13" s="186"/>
      <c r="F13" s="180"/>
      <c r="G13" s="180"/>
    </row>
    <row r="14" customHeight="1" spans="1:7">
      <c r="A14" s="172" t="s">
        <v>416</v>
      </c>
      <c r="B14" s="152">
        <v>132.951710690887</v>
      </c>
      <c r="C14" s="179">
        <v>108.260344175222</v>
      </c>
      <c r="D14" s="180"/>
      <c r="E14" s="186"/>
      <c r="F14" s="180"/>
      <c r="G14" s="180"/>
    </row>
    <row r="15" customHeight="1" spans="1:7">
      <c r="A15" s="172" t="s">
        <v>417</v>
      </c>
      <c r="B15" s="182">
        <v>109.816933310347</v>
      </c>
      <c r="C15" s="179">
        <v>96.0063548886784</v>
      </c>
      <c r="D15" s="180"/>
      <c r="E15" s="186"/>
      <c r="F15" s="180"/>
      <c r="G15" s="180"/>
    </row>
    <row r="16" customHeight="1" spans="1:7">
      <c r="A16" s="172" t="s">
        <v>418</v>
      </c>
      <c r="B16" s="179">
        <v>108.258408234123</v>
      </c>
      <c r="C16" s="179">
        <v>103.722651395779</v>
      </c>
      <c r="D16" s="163"/>
      <c r="E16" s="186"/>
      <c r="F16" s="180"/>
      <c r="G16" s="180"/>
    </row>
    <row r="17" customHeight="1" spans="1:7">
      <c r="A17" s="172" t="s">
        <v>419</v>
      </c>
      <c r="B17" s="179">
        <v>121.094976532566</v>
      </c>
      <c r="C17" s="179">
        <v>103.646252118145</v>
      </c>
      <c r="D17" s="183"/>
      <c r="E17" s="186"/>
      <c r="F17" s="183"/>
      <c r="G17" s="183"/>
    </row>
    <row r="18" customHeight="1" spans="1:7">
      <c r="A18" s="172" t="s">
        <v>562</v>
      </c>
      <c r="B18" s="179">
        <v>111.304968175879</v>
      </c>
      <c r="C18" s="179">
        <v>98.2612263758415</v>
      </c>
      <c r="D18" s="180"/>
      <c r="E18" s="186"/>
      <c r="F18" s="180"/>
      <c r="G18" s="180"/>
    </row>
    <row r="19" s="176" customFormat="1" customHeight="1" spans="1:7">
      <c r="A19" s="172" t="s">
        <v>428</v>
      </c>
      <c r="B19" s="179">
        <v>106.885056385812</v>
      </c>
      <c r="C19" s="179">
        <v>106.811819246393</v>
      </c>
      <c r="D19" s="180"/>
      <c r="E19" s="186"/>
      <c r="F19" s="181"/>
      <c r="G19" s="181"/>
    </row>
    <row r="20" s="176" customFormat="1" customHeight="1" spans="1:7">
      <c r="A20" s="170" t="s">
        <v>563</v>
      </c>
      <c r="B20" s="177">
        <v>93.2768786787852</v>
      </c>
      <c r="C20" s="177">
        <v>93.2738329979592</v>
      </c>
      <c r="D20" s="181"/>
      <c r="E20" s="186"/>
      <c r="F20" s="178"/>
      <c r="G20" s="178"/>
    </row>
    <row r="21" customHeight="1" spans="1:7">
      <c r="A21" s="172" t="s">
        <v>451</v>
      </c>
      <c r="B21" s="179">
        <v>79.9346351560776</v>
      </c>
      <c r="C21" s="179">
        <v>105.84886299</v>
      </c>
      <c r="D21" s="178"/>
      <c r="E21" s="186"/>
      <c r="F21" s="181"/>
      <c r="G21" s="181"/>
    </row>
    <row r="22" customHeight="1" spans="1:7">
      <c r="A22" s="172" t="s">
        <v>410</v>
      </c>
      <c r="B22" s="179">
        <v>96.6632870625528</v>
      </c>
      <c r="C22" s="179">
        <v>92.11922032</v>
      </c>
      <c r="D22" s="181"/>
      <c r="E22" s="186"/>
      <c r="F22" s="181"/>
      <c r="G22" s="181"/>
    </row>
    <row r="23" customHeight="1" spans="1:7">
      <c r="A23" s="172" t="s">
        <v>564</v>
      </c>
      <c r="B23" s="179">
        <v>89.3466168165925</v>
      </c>
      <c r="C23" s="179">
        <v>94.0077752257151</v>
      </c>
      <c r="D23" s="181"/>
      <c r="E23" s="186"/>
      <c r="F23" s="181"/>
      <c r="G23" s="181"/>
    </row>
    <row r="24" customHeight="1" spans="1:7">
      <c r="A24" s="170" t="s">
        <v>565</v>
      </c>
      <c r="B24" s="177">
        <v>97.6570457292062</v>
      </c>
      <c r="C24" s="177">
        <v>98.0854631302581</v>
      </c>
      <c r="D24" s="181"/>
      <c r="E24" s="186"/>
      <c r="F24" s="178"/>
      <c r="G24" s="178"/>
    </row>
    <row r="25" customHeight="1" spans="1:7">
      <c r="A25" s="171" t="s">
        <v>348</v>
      </c>
      <c r="B25" s="179"/>
      <c r="C25" s="179"/>
      <c r="D25" s="178"/>
      <c r="E25" s="186"/>
      <c r="F25" s="181"/>
      <c r="G25" s="181"/>
    </row>
    <row r="26" customHeight="1" spans="1:7">
      <c r="A26" s="172" t="s">
        <v>566</v>
      </c>
      <c r="B26" s="179">
        <v>92.0986735777358</v>
      </c>
      <c r="C26" s="179">
        <v>91.4407301830901</v>
      </c>
      <c r="D26" s="181"/>
      <c r="E26" s="186"/>
      <c r="F26" s="181"/>
      <c r="G26" s="181"/>
    </row>
    <row r="27" customHeight="1" spans="1:7">
      <c r="A27" s="172" t="s">
        <v>567</v>
      </c>
      <c r="B27" s="179">
        <v>90.9773630752045</v>
      </c>
      <c r="C27" s="179">
        <v>98.3460806665041</v>
      </c>
      <c r="D27" s="181"/>
      <c r="E27" s="186"/>
      <c r="F27" s="181"/>
      <c r="G27" s="181"/>
    </row>
    <row r="28" customHeight="1" spans="1:7">
      <c r="A28" s="172" t="s">
        <v>568</v>
      </c>
      <c r="B28" s="179">
        <v>81.0760042239998</v>
      </c>
      <c r="C28" s="179">
        <v>102.603949728777</v>
      </c>
      <c r="D28" s="181"/>
      <c r="E28" s="186"/>
      <c r="F28" s="181"/>
      <c r="G28" s="181"/>
    </row>
    <row r="29" s="176" customFormat="1" customHeight="1" spans="1:7">
      <c r="A29" s="172" t="s">
        <v>427</v>
      </c>
      <c r="B29" s="179">
        <v>97.4900258498922</v>
      </c>
      <c r="C29" s="179">
        <v>98.3136552530342</v>
      </c>
      <c r="D29" s="181"/>
      <c r="E29" s="186"/>
      <c r="F29" s="181"/>
      <c r="G29" s="181"/>
    </row>
    <row r="30" s="176" customFormat="1" customHeight="1" spans="1:7">
      <c r="A30" s="172" t="s">
        <v>569</v>
      </c>
      <c r="B30" s="179">
        <v>101.989467533709</v>
      </c>
      <c r="C30" s="179">
        <v>94.4067132288936</v>
      </c>
      <c r="D30" s="181"/>
      <c r="E30" s="186"/>
      <c r="F30" s="181"/>
      <c r="G30" s="181"/>
    </row>
    <row r="31" s="176" customFormat="1" customHeight="1" spans="1:7">
      <c r="A31" s="172" t="s">
        <v>570</v>
      </c>
      <c r="B31" s="179">
        <v>100.737870205851</v>
      </c>
      <c r="C31" s="179">
        <v>91.9489027151553</v>
      </c>
      <c r="D31" s="181"/>
      <c r="E31" s="186"/>
      <c r="F31" s="183"/>
      <c r="G31" s="183"/>
    </row>
    <row r="32" customHeight="1" spans="1:7">
      <c r="A32" s="172" t="s">
        <v>571</v>
      </c>
      <c r="B32" s="152">
        <v>92.1315977653712</v>
      </c>
      <c r="C32" s="179">
        <v>98.4095814102972</v>
      </c>
      <c r="D32" s="181"/>
      <c r="E32" s="186"/>
      <c r="F32" s="183"/>
      <c r="G32" s="183"/>
    </row>
    <row r="33" customHeight="1" spans="1:7">
      <c r="A33" s="172" t="s">
        <v>572</v>
      </c>
      <c r="B33" s="152">
        <v>93.1454133049259</v>
      </c>
      <c r="C33" s="179">
        <v>97.6037586264341</v>
      </c>
      <c r="D33" s="181"/>
      <c r="E33" s="186"/>
      <c r="F33" s="180"/>
      <c r="G33" s="180"/>
    </row>
    <row r="34" customHeight="1" spans="1:7">
      <c r="A34" s="184" t="s">
        <v>573</v>
      </c>
      <c r="B34" s="152">
        <v>102.561731123634</v>
      </c>
      <c r="C34" s="179">
        <v>93.4587942448214</v>
      </c>
      <c r="D34" s="181"/>
      <c r="E34" s="186"/>
      <c r="F34" s="183"/>
      <c r="G34" s="183"/>
    </row>
    <row r="35" customHeight="1" spans="1:7">
      <c r="A35" s="172" t="s">
        <v>434</v>
      </c>
      <c r="B35" s="179">
        <v>98.6584190804615</v>
      </c>
      <c r="C35" s="179">
        <v>99.0510282191275</v>
      </c>
      <c r="D35" s="183"/>
      <c r="E35" s="186"/>
      <c r="F35" s="183"/>
      <c r="G35" s="183"/>
    </row>
    <row r="36" customHeight="1" spans="1:7">
      <c r="A36" s="172" t="s">
        <v>436</v>
      </c>
      <c r="B36" s="152">
        <v>95.6504805428358</v>
      </c>
      <c r="C36" s="179">
        <v>100.799271049145</v>
      </c>
      <c r="D36" s="183"/>
      <c r="E36" s="186"/>
      <c r="F36" s="180"/>
      <c r="G36" s="180"/>
    </row>
    <row r="37" customHeight="1" spans="1:7">
      <c r="A37" s="184" t="s">
        <v>574</v>
      </c>
      <c r="B37" s="152">
        <v>105.655678875134</v>
      </c>
      <c r="C37" s="179">
        <v>98.578549936378</v>
      </c>
      <c r="D37" s="183"/>
      <c r="E37" s="186"/>
      <c r="F37" s="180"/>
      <c r="G37" s="180"/>
    </row>
    <row r="38" customHeight="1" spans="1:7">
      <c r="A38" s="172" t="s">
        <v>575</v>
      </c>
      <c r="B38" s="152">
        <v>91.5817912488036</v>
      </c>
      <c r="C38" s="179">
        <v>98.0331647729802</v>
      </c>
      <c r="D38" s="180"/>
      <c r="E38" s="186"/>
      <c r="F38" s="180"/>
      <c r="G38" s="180"/>
    </row>
    <row r="39" customHeight="1" spans="1:7">
      <c r="A39" s="172" t="s">
        <v>576</v>
      </c>
      <c r="B39" s="152">
        <v>97.3625757137728</v>
      </c>
      <c r="C39" s="179">
        <v>100.552819781737</v>
      </c>
      <c r="D39" s="183"/>
      <c r="E39" s="180"/>
      <c r="F39" s="180"/>
      <c r="G39" s="180"/>
    </row>
    <row r="40" customHeight="1" spans="1:7">
      <c r="A40" s="172" t="s">
        <v>577</v>
      </c>
      <c r="B40" s="152">
        <v>102.227394369921</v>
      </c>
      <c r="C40" s="179">
        <v>101.183775740574</v>
      </c>
      <c r="D40" s="183"/>
      <c r="E40" s="183"/>
      <c r="F40" s="183"/>
      <c r="G40" s="183"/>
    </row>
    <row r="41" s="132" customFormat="1" ht="6" customHeight="1" spans="1:3">
      <c r="A41" s="154"/>
      <c r="B41" s="154"/>
      <c r="C41" s="154"/>
    </row>
    <row r="42" s="132" customFormat="1" ht="24" customHeight="1" spans="1:1">
      <c r="A42" s="155" t="s">
        <v>557</v>
      </c>
    </row>
    <row r="43" customHeight="1" spans="1:7">
      <c r="A43" s="172"/>
      <c r="B43" s="152"/>
      <c r="C43" s="179"/>
      <c r="D43" s="180"/>
      <c r="E43" s="183"/>
      <c r="F43" s="183"/>
      <c r="G43" s="183"/>
    </row>
    <row r="44" customHeight="1" spans="1:4">
      <c r="A44" s="172"/>
      <c r="B44" s="179"/>
      <c r="C44" s="179"/>
      <c r="D44" s="180"/>
    </row>
    <row r="45" ht="16.35" customHeight="1" spans="1:4">
      <c r="A45" s="185"/>
      <c r="B45" s="150"/>
      <c r="C45" s="150"/>
      <c r="D45" s="180"/>
    </row>
    <row r="46" ht="16.35" customHeight="1" spans="1:4">
      <c r="A46" s="185"/>
      <c r="B46" s="150"/>
      <c r="C46" s="150"/>
      <c r="D46" s="183"/>
    </row>
    <row r="47" ht="16.35" customHeight="1" spans="1:4">
      <c r="A47" s="185"/>
      <c r="B47" s="147"/>
      <c r="C47" s="147"/>
      <c r="D47" s="180"/>
    </row>
    <row r="48" ht="16.35" customHeight="1" spans="1:4">
      <c r="A48" s="185"/>
      <c r="B48" s="150"/>
      <c r="C48" s="150"/>
      <c r="D48" s="180"/>
    </row>
    <row r="49" ht="16.35" customHeight="1" spans="1:3">
      <c r="A49" s="171"/>
      <c r="B49" s="146"/>
      <c r="C49" s="147"/>
    </row>
    <row r="50" ht="16.35" customHeight="1" spans="1:3">
      <c r="A50" s="185"/>
      <c r="B50" s="150"/>
      <c r="C50" s="150"/>
    </row>
    <row r="51" ht="16.35" customHeight="1" spans="1:3">
      <c r="A51" s="185"/>
      <c r="B51" s="152"/>
      <c r="C51" s="150"/>
    </row>
    <row r="52" ht="16.35" customHeight="1" spans="1:3">
      <c r="A52" s="185"/>
      <c r="B52" s="152"/>
      <c r="C52" s="150"/>
    </row>
    <row r="53" ht="16.35" customHeight="1" spans="1:3">
      <c r="A53" s="185"/>
      <c r="B53" s="146"/>
      <c r="C53" s="147"/>
    </row>
    <row r="54" spans="2:3">
      <c r="B54" s="150"/>
      <c r="C54" s="150"/>
    </row>
    <row r="55" spans="2:3">
      <c r="B55" s="152"/>
      <c r="C55" s="150"/>
    </row>
    <row r="56" spans="2:3">
      <c r="B56" s="150"/>
      <c r="C56" s="150"/>
    </row>
  </sheetData>
  <mergeCells count="1">
    <mergeCell ref="B4:C4"/>
  </mergeCells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57"/>
  <sheetViews>
    <sheetView workbookViewId="0">
      <selection activeCell="I43" sqref="I43"/>
    </sheetView>
  </sheetViews>
  <sheetFormatPr defaultColWidth="15.552380952381" defaultRowHeight="17.25" outlineLevelCol="4"/>
  <cols>
    <col min="1" max="1" width="59.4380952380952" style="164" customWidth="1"/>
    <col min="2" max="3" width="13.552380952381" style="132" customWidth="1"/>
    <col min="4" max="4" width="11.552380952381" style="132" customWidth="1"/>
    <col min="5" max="249" width="9.43809523809524" style="164" customWidth="1"/>
    <col min="250" max="250" width="40.4380952380952" style="164" customWidth="1"/>
    <col min="251" max="251" width="8.43809523809524" style="164" customWidth="1"/>
    <col min="252" max="16384" width="15.552380952381" style="164"/>
  </cols>
  <sheetData>
    <row r="1" ht="18" customHeight="1" spans="1:4">
      <c r="A1" s="165" t="s">
        <v>578</v>
      </c>
      <c r="B1" s="135"/>
      <c r="C1" s="135"/>
      <c r="D1" s="164"/>
    </row>
    <row r="2" ht="18" customHeight="1" spans="1:4">
      <c r="A2" s="166"/>
      <c r="B2" s="137"/>
      <c r="C2" s="137"/>
      <c r="D2" s="164"/>
    </row>
    <row r="3" ht="18" customHeight="1" spans="1:4">
      <c r="A3" s="167"/>
      <c r="B3" s="139"/>
      <c r="C3" s="140" t="s">
        <v>87</v>
      </c>
      <c r="D3" s="164"/>
    </row>
    <row r="4" ht="18" customHeight="1" spans="1:4">
      <c r="A4" s="168"/>
      <c r="B4" s="142" t="s">
        <v>517</v>
      </c>
      <c r="C4" s="142"/>
      <c r="D4" s="164"/>
    </row>
    <row r="5" ht="18" customHeight="1" spans="1:4">
      <c r="A5" s="169"/>
      <c r="B5" s="143" t="s">
        <v>91</v>
      </c>
      <c r="C5" s="143" t="s">
        <v>518</v>
      </c>
      <c r="D5" s="164"/>
    </row>
    <row r="6" ht="18" customHeight="1" spans="1:4">
      <c r="A6" s="169"/>
      <c r="B6" s="144" t="s">
        <v>62</v>
      </c>
      <c r="C6" s="144" t="s">
        <v>62</v>
      </c>
      <c r="D6" s="164"/>
    </row>
    <row r="7" ht="18" customHeight="1" spans="1:4">
      <c r="A7" s="169"/>
      <c r="D7" s="164"/>
    </row>
    <row r="8" s="162" customFormat="1" ht="18" customHeight="1" spans="1:5">
      <c r="A8" s="170" t="s">
        <v>579</v>
      </c>
      <c r="B8" s="146">
        <v>98.4552955199771</v>
      </c>
      <c r="C8" s="147">
        <v>99.6054502538954</v>
      </c>
      <c r="E8" s="174"/>
    </row>
    <row r="9" s="162" customFormat="1" ht="18" customHeight="1" spans="1:5">
      <c r="A9" s="170" t="s">
        <v>559</v>
      </c>
      <c r="B9" s="147">
        <v>92.1710604744127</v>
      </c>
      <c r="C9" s="147">
        <v>100.221822920969</v>
      </c>
      <c r="E9" s="174"/>
    </row>
    <row r="10" s="162" customFormat="1" ht="18" customHeight="1" spans="1:5">
      <c r="A10" s="171" t="s">
        <v>348</v>
      </c>
      <c r="B10" s="152"/>
      <c r="C10" s="150"/>
      <c r="E10" s="174"/>
    </row>
    <row r="11" s="162" customFormat="1" ht="18" customHeight="1" spans="1:5">
      <c r="A11" s="172" t="s">
        <v>580</v>
      </c>
      <c r="B11" s="152">
        <v>91.1773778438802</v>
      </c>
      <c r="C11" s="150">
        <v>98.3702693584406</v>
      </c>
      <c r="E11" s="174"/>
    </row>
    <row r="12" s="162" customFormat="1" ht="18" customHeight="1" spans="1:5">
      <c r="A12" s="172" t="s">
        <v>581</v>
      </c>
      <c r="B12" s="152">
        <v>104.133374980323</v>
      </c>
      <c r="C12" s="150">
        <v>101.557235375774</v>
      </c>
      <c r="E12" s="174"/>
    </row>
    <row r="13" s="162" customFormat="1" ht="18" customHeight="1" spans="1:5">
      <c r="A13" s="172" t="s">
        <v>582</v>
      </c>
      <c r="B13" s="150">
        <v>82.7635580544755</v>
      </c>
      <c r="C13" s="150">
        <v>99.65745876</v>
      </c>
      <c r="E13" s="174"/>
    </row>
    <row r="14" s="162" customFormat="1" ht="18" customHeight="1" spans="1:5">
      <c r="A14" s="172" t="s">
        <v>583</v>
      </c>
      <c r="B14" s="150">
        <v>81.6510803916129</v>
      </c>
      <c r="C14" s="150">
        <v>100.297162123292</v>
      </c>
      <c r="E14" s="174"/>
    </row>
    <row r="15" s="162" customFormat="1" ht="18" customHeight="1" spans="1:5">
      <c r="A15" s="170" t="s">
        <v>563</v>
      </c>
      <c r="B15" s="147">
        <v>79.280811899043</v>
      </c>
      <c r="C15" s="147">
        <v>101.065645879196</v>
      </c>
      <c r="E15" s="174"/>
    </row>
    <row r="16" s="162" customFormat="1" ht="18" customHeight="1" spans="1:5">
      <c r="A16" s="172" t="s">
        <v>564</v>
      </c>
      <c r="B16" s="150">
        <v>97.7088469266919</v>
      </c>
      <c r="C16" s="150">
        <v>99.498287868159</v>
      </c>
      <c r="E16" s="174"/>
    </row>
    <row r="17" s="162" customFormat="1" ht="18" customHeight="1" spans="1:5">
      <c r="A17" s="172" t="s">
        <v>452</v>
      </c>
      <c r="B17" s="150">
        <v>105.411981294919</v>
      </c>
      <c r="C17" s="150">
        <v>107.451173171944</v>
      </c>
      <c r="E17" s="174"/>
    </row>
    <row r="18" s="162" customFormat="1" ht="18" customHeight="1" spans="1:5">
      <c r="A18" s="172" t="s">
        <v>451</v>
      </c>
      <c r="B18" s="150">
        <v>63.6504719150171</v>
      </c>
      <c r="C18" s="150">
        <v>101.298654513791</v>
      </c>
      <c r="E18" s="174"/>
    </row>
    <row r="19" s="162" customFormat="1" ht="18" customHeight="1" spans="1:5">
      <c r="A19" s="170" t="s">
        <v>565</v>
      </c>
      <c r="B19" s="147">
        <v>100.200980726117</v>
      </c>
      <c r="C19" s="147">
        <v>99.4957380594938</v>
      </c>
      <c r="E19" s="174"/>
    </row>
    <row r="20" s="162" customFormat="1" ht="18" customHeight="1" spans="1:5">
      <c r="A20" s="171" t="s">
        <v>348</v>
      </c>
      <c r="B20" s="147"/>
      <c r="C20" s="147"/>
      <c r="E20" s="174"/>
    </row>
    <row r="21" s="162" customFormat="1" ht="18" customHeight="1" spans="1:5">
      <c r="A21" s="172" t="s">
        <v>584</v>
      </c>
      <c r="B21" s="150">
        <v>96.2402466167962</v>
      </c>
      <c r="C21" s="150">
        <v>100.616250745242</v>
      </c>
      <c r="E21" s="174"/>
    </row>
    <row r="22" s="162" customFormat="1" ht="18" customHeight="1" spans="1:5">
      <c r="A22" s="172" t="s">
        <v>585</v>
      </c>
      <c r="B22" s="150">
        <v>93.8253252663681</v>
      </c>
      <c r="C22" s="150">
        <v>99.4766383300204</v>
      </c>
      <c r="E22" s="174"/>
    </row>
    <row r="23" s="162" customFormat="1" ht="18" customHeight="1" spans="1:5">
      <c r="A23" s="172" t="s">
        <v>586</v>
      </c>
      <c r="B23" s="150">
        <v>93.3078481391775</v>
      </c>
      <c r="C23" s="150">
        <v>93.6151287672865</v>
      </c>
      <c r="E23" s="174"/>
    </row>
    <row r="24" s="162" customFormat="1" ht="18" customHeight="1" spans="1:5">
      <c r="A24" s="172" t="s">
        <v>568</v>
      </c>
      <c r="B24" s="150">
        <v>72.9630275029709</v>
      </c>
      <c r="C24" s="150">
        <v>97.4755943909306</v>
      </c>
      <c r="E24" s="174"/>
    </row>
    <row r="25" s="162" customFormat="1" ht="18" customHeight="1" spans="1:5">
      <c r="A25" s="172" t="s">
        <v>587</v>
      </c>
      <c r="B25" s="150">
        <v>87.6831023018831</v>
      </c>
      <c r="C25" s="150">
        <v>97.6602868696093</v>
      </c>
      <c r="E25" s="174"/>
    </row>
    <row r="26" s="162" customFormat="1" ht="18" customHeight="1" spans="1:5">
      <c r="A26" s="172" t="s">
        <v>426</v>
      </c>
      <c r="B26" s="150">
        <v>95.2195753152711</v>
      </c>
      <c r="C26" s="150">
        <v>98.7443219029659</v>
      </c>
      <c r="E26" s="174"/>
    </row>
    <row r="27" s="162" customFormat="1" ht="18" customHeight="1" spans="1:5">
      <c r="A27" s="172" t="s">
        <v>588</v>
      </c>
      <c r="B27" s="150">
        <v>99.6362654467553</v>
      </c>
      <c r="C27" s="150">
        <v>103.482227661627</v>
      </c>
      <c r="E27" s="174"/>
    </row>
    <row r="28" s="162" customFormat="1" ht="18" customHeight="1" spans="1:5">
      <c r="A28" s="172" t="s">
        <v>571</v>
      </c>
      <c r="B28" s="150">
        <v>95.2160050161846</v>
      </c>
      <c r="C28" s="150">
        <v>100.369739805355</v>
      </c>
      <c r="E28" s="174"/>
    </row>
    <row r="29" s="162" customFormat="1" ht="18" customHeight="1" spans="1:5">
      <c r="A29" s="172" t="s">
        <v>589</v>
      </c>
      <c r="B29" s="150">
        <v>92.8934137193147</v>
      </c>
      <c r="C29" s="150">
        <v>100.225421833637</v>
      </c>
      <c r="E29" s="174"/>
    </row>
    <row r="30" s="162" customFormat="1" ht="18" customHeight="1" spans="1:5">
      <c r="A30" s="172" t="s">
        <v>590</v>
      </c>
      <c r="B30" s="152">
        <v>99.909760449647</v>
      </c>
      <c r="C30" s="150">
        <v>100.395333320898</v>
      </c>
      <c r="E30" s="174"/>
    </row>
    <row r="31" s="162" customFormat="1" ht="18" customHeight="1" spans="1:5">
      <c r="A31" s="172" t="s">
        <v>591</v>
      </c>
      <c r="B31" s="150">
        <v>99.3666143191104</v>
      </c>
      <c r="C31" s="150">
        <v>99.711362445572</v>
      </c>
      <c r="E31" s="174"/>
    </row>
    <row r="32" s="162" customFormat="1" ht="18" customHeight="1" spans="1:5">
      <c r="A32" s="172" t="s">
        <v>435</v>
      </c>
      <c r="B32" s="152">
        <v>99.7902778669174</v>
      </c>
      <c r="C32" s="150">
        <v>98.8551945898794</v>
      </c>
      <c r="E32" s="174"/>
    </row>
    <row r="33" s="162" customFormat="1" ht="18" customHeight="1" spans="1:5">
      <c r="A33" s="172" t="s">
        <v>436</v>
      </c>
      <c r="B33" s="152">
        <v>94.3516547670396</v>
      </c>
      <c r="C33" s="150">
        <v>99.1533766200677</v>
      </c>
      <c r="E33" s="174"/>
    </row>
    <row r="34" s="163" customFormat="1" ht="18" customHeight="1" spans="1:5">
      <c r="A34" s="172" t="s">
        <v>592</v>
      </c>
      <c r="B34" s="152">
        <v>101.254525094132</v>
      </c>
      <c r="C34" s="150">
        <v>100.690452242017</v>
      </c>
      <c r="E34" s="174"/>
    </row>
    <row r="35" s="163" customFormat="1" ht="18" customHeight="1" spans="1:5">
      <c r="A35" s="172" t="s">
        <v>593</v>
      </c>
      <c r="B35" s="150">
        <v>94.2670014626132</v>
      </c>
      <c r="C35" s="150">
        <v>97.439949629981</v>
      </c>
      <c r="E35" s="174"/>
    </row>
    <row r="36" s="162" customFormat="1" ht="18" customHeight="1" spans="1:5">
      <c r="A36" s="172" t="s">
        <v>594</v>
      </c>
      <c r="B36" s="152">
        <v>96.1702737949295</v>
      </c>
      <c r="C36" s="150">
        <v>99.0293610816303</v>
      </c>
      <c r="E36" s="174"/>
    </row>
    <row r="37" s="162" customFormat="1" ht="18" customHeight="1" spans="1:5">
      <c r="A37" s="172" t="s">
        <v>595</v>
      </c>
      <c r="B37" s="152">
        <v>101.262006901023</v>
      </c>
      <c r="C37" s="150">
        <v>100.972996965091</v>
      </c>
      <c r="E37" s="172"/>
    </row>
    <row r="38" s="162" customFormat="1" ht="18" customHeight="1" spans="1:5">
      <c r="A38" s="172" t="s">
        <v>596</v>
      </c>
      <c r="B38" s="150">
        <v>105.685695294903</v>
      </c>
      <c r="C38" s="150">
        <v>101.803860078251</v>
      </c>
      <c r="E38" s="172"/>
    </row>
    <row r="39" s="162" customFormat="1" ht="18" customHeight="1" spans="1:5">
      <c r="A39" s="172" t="s">
        <v>597</v>
      </c>
      <c r="B39" s="150">
        <v>104.483318507434</v>
      </c>
      <c r="C39" s="150">
        <v>104.797127146996</v>
      </c>
      <c r="E39" s="172"/>
    </row>
    <row r="40" s="132" customFormat="1" ht="6" customHeight="1" spans="1:3">
      <c r="A40" s="154"/>
      <c r="B40" s="154"/>
      <c r="C40" s="154"/>
    </row>
    <row r="41" s="132" customFormat="1" ht="24" customHeight="1" spans="1:1">
      <c r="A41" s="155" t="s">
        <v>557</v>
      </c>
    </row>
    <row r="42" s="162" customFormat="1" ht="18" customHeight="1" spans="1:5">
      <c r="A42" s="173"/>
      <c r="B42" s="150"/>
      <c r="C42" s="150"/>
      <c r="E42" s="172"/>
    </row>
    <row r="43" s="162" customFormat="1" ht="18" customHeight="1" spans="1:5">
      <c r="A43" s="173"/>
      <c r="B43" s="150"/>
      <c r="C43" s="150"/>
      <c r="E43" s="175"/>
    </row>
    <row r="44" s="162" customFormat="1" ht="18" customHeight="1" spans="1:5">
      <c r="A44" s="173"/>
      <c r="B44" s="150"/>
      <c r="C44" s="150"/>
      <c r="E44" s="175"/>
    </row>
    <row r="45" s="162" customFormat="1" ht="14.1" customHeight="1" spans="1:5">
      <c r="A45" s="173"/>
      <c r="B45" s="150"/>
      <c r="C45" s="150"/>
      <c r="D45" s="132"/>
      <c r="E45" s="175"/>
    </row>
    <row r="46" s="162" customFormat="1" ht="14.1" customHeight="1" spans="1:5">
      <c r="A46" s="173"/>
      <c r="B46" s="146"/>
      <c r="C46" s="147"/>
      <c r="D46" s="132"/>
      <c r="E46" s="175"/>
    </row>
    <row r="47" s="162" customFormat="1" ht="14.1" customHeight="1" spans="1:5">
      <c r="A47" s="173"/>
      <c r="B47" s="150"/>
      <c r="C47" s="150"/>
      <c r="D47" s="132"/>
      <c r="E47" s="175"/>
    </row>
    <row r="48" s="162" customFormat="1" ht="14.1" customHeight="1" spans="1:5">
      <c r="A48" s="173"/>
      <c r="B48" s="152"/>
      <c r="C48" s="150"/>
      <c r="D48" s="132"/>
      <c r="E48" s="175"/>
    </row>
    <row r="49" s="162" customFormat="1" ht="14.1" customHeight="1" spans="1:5">
      <c r="A49" s="173"/>
      <c r="B49" s="152"/>
      <c r="C49" s="150"/>
      <c r="D49" s="132"/>
      <c r="E49" s="175"/>
    </row>
    <row r="50" s="162" customFormat="1" ht="14.1" customHeight="1" spans="1:5">
      <c r="A50" s="173"/>
      <c r="B50" s="146"/>
      <c r="C50" s="147"/>
      <c r="D50" s="132"/>
      <c r="E50" s="175"/>
    </row>
    <row r="51" s="162" customFormat="1" ht="14.1" customHeight="1" spans="1:5">
      <c r="A51" s="173"/>
      <c r="B51" s="150"/>
      <c r="C51" s="150"/>
      <c r="D51" s="132"/>
      <c r="E51" s="175"/>
    </row>
    <row r="52" s="162" customFormat="1" ht="14.1" customHeight="1" spans="1:5">
      <c r="A52" s="173"/>
      <c r="B52" s="152"/>
      <c r="C52" s="150"/>
      <c r="D52" s="132"/>
      <c r="E52" s="175"/>
    </row>
    <row r="53" s="162" customFormat="1" ht="14.1" customHeight="1" spans="1:5">
      <c r="A53" s="173"/>
      <c r="B53" s="132"/>
      <c r="C53" s="132"/>
      <c r="D53" s="132"/>
      <c r="E53" s="175"/>
    </row>
    <row r="54" s="162" customFormat="1" ht="14.1" customHeight="1" spans="1:5">
      <c r="A54" s="173"/>
      <c r="B54" s="132"/>
      <c r="C54" s="132"/>
      <c r="D54" s="132"/>
      <c r="E54" s="175"/>
    </row>
    <row r="55" s="162" customFormat="1" ht="14.1" customHeight="1" spans="1:5">
      <c r="A55" s="173"/>
      <c r="B55" s="132"/>
      <c r="C55" s="132"/>
      <c r="D55" s="132"/>
      <c r="E55" s="175"/>
    </row>
    <row r="56" s="162" customFormat="1" ht="14.1" customHeight="1" spans="1:5">
      <c r="A56" s="173"/>
      <c r="B56" s="132"/>
      <c r="C56" s="132"/>
      <c r="D56" s="132"/>
      <c r="E56" s="175"/>
    </row>
    <row r="57" s="162" customFormat="1" ht="14.1" customHeight="1" spans="1:5">
      <c r="A57" s="164"/>
      <c r="B57" s="132"/>
      <c r="C57" s="132"/>
      <c r="D57" s="132"/>
      <c r="E57" s="175"/>
    </row>
  </sheetData>
  <mergeCells count="1">
    <mergeCell ref="B4:C4"/>
  </mergeCells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F104"/>
  <sheetViews>
    <sheetView workbookViewId="0">
      <selection activeCell="I43" sqref="I43"/>
    </sheetView>
  </sheetViews>
  <sheetFormatPr defaultColWidth="9.43809523809524" defaultRowHeight="15" outlineLevelCol="5"/>
  <cols>
    <col min="1" max="1" width="59.4380952380952" style="133" customWidth="1"/>
    <col min="2" max="3" width="13.552380952381" style="132" customWidth="1"/>
    <col min="4" max="4" width="11.552380952381" style="132" customWidth="1"/>
    <col min="5" max="16384" width="9.43809523809524" style="133"/>
  </cols>
  <sheetData>
    <row r="1" ht="20.1" customHeight="1" spans="1:6">
      <c r="A1" s="134" t="s">
        <v>598</v>
      </c>
      <c r="B1" s="135"/>
      <c r="C1" s="135"/>
      <c r="D1" s="131"/>
      <c r="E1" s="131"/>
      <c r="F1" s="131"/>
    </row>
    <row r="2" ht="20.1" customHeight="1" spans="1:4">
      <c r="A2" s="136"/>
      <c r="B2" s="137"/>
      <c r="C2" s="137"/>
      <c r="D2" s="133"/>
    </row>
    <row r="3" ht="20.1" customHeight="1" spans="1:4">
      <c r="A3" s="138"/>
      <c r="B3" s="139"/>
      <c r="C3" s="140" t="s">
        <v>87</v>
      </c>
      <c r="D3" s="133"/>
    </row>
    <row r="4" ht="20.1" customHeight="1" spans="1:4">
      <c r="A4" s="141"/>
      <c r="B4" s="142" t="s">
        <v>517</v>
      </c>
      <c r="C4" s="142"/>
      <c r="D4" s="133"/>
    </row>
    <row r="5" ht="20.1" customHeight="1" spans="1:4">
      <c r="A5" s="138"/>
      <c r="B5" s="143" t="s">
        <v>91</v>
      </c>
      <c r="C5" s="143" t="s">
        <v>518</v>
      </c>
      <c r="D5" s="133"/>
    </row>
    <row r="6" ht="20.1" customHeight="1" spans="1:4">
      <c r="A6" s="138"/>
      <c r="B6" s="144" t="s">
        <v>62</v>
      </c>
      <c r="C6" s="144" t="s">
        <v>62</v>
      </c>
      <c r="D6" s="133"/>
    </row>
    <row r="7" ht="20.1" customHeight="1" spans="1:4">
      <c r="A7" s="138"/>
      <c r="D7" s="133"/>
    </row>
    <row r="8" ht="20.1" customHeight="1" spans="1:6">
      <c r="A8" s="145" t="s">
        <v>530</v>
      </c>
      <c r="B8" s="146">
        <v>99.7963785234247</v>
      </c>
      <c r="C8" s="147">
        <v>98.7926744810038</v>
      </c>
      <c r="D8" s="148"/>
      <c r="E8" s="160"/>
      <c r="F8" s="161"/>
    </row>
    <row r="9" ht="20.1" customHeight="1" spans="1:4">
      <c r="A9" s="149" t="s">
        <v>348</v>
      </c>
      <c r="B9" s="150"/>
      <c r="C9" s="150"/>
      <c r="D9" s="133"/>
    </row>
    <row r="10" s="131" customFormat="1" ht="20.1" customHeight="1" spans="1:5">
      <c r="A10" s="151" t="s">
        <v>560</v>
      </c>
      <c r="B10" s="152">
        <v>100.563695375426</v>
      </c>
      <c r="C10" s="150">
        <v>99.9363573794443</v>
      </c>
      <c r="D10" s="153"/>
      <c r="E10" s="160"/>
    </row>
    <row r="11" s="131" customFormat="1" ht="20.1" customHeight="1" spans="1:5">
      <c r="A11" s="151" t="s">
        <v>561</v>
      </c>
      <c r="B11" s="152">
        <v>98.0445948537537</v>
      </c>
      <c r="C11" s="150">
        <v>102.627291556798</v>
      </c>
      <c r="E11" s="160"/>
    </row>
    <row r="12" ht="20.1" customHeight="1" spans="1:5">
      <c r="A12" s="151" t="s">
        <v>564</v>
      </c>
      <c r="B12" s="152">
        <v>91.4416858113438</v>
      </c>
      <c r="C12" s="150">
        <v>94.4818018881699</v>
      </c>
      <c r="D12" s="133"/>
      <c r="E12" s="160"/>
    </row>
    <row r="13" s="131" customFormat="1" ht="20.1" customHeight="1" spans="1:5">
      <c r="A13" s="151" t="s">
        <v>428</v>
      </c>
      <c r="B13" s="152">
        <v>107.275253550054</v>
      </c>
      <c r="C13" s="150">
        <v>103.217549196615</v>
      </c>
      <c r="D13" s="133"/>
      <c r="E13" s="160"/>
    </row>
    <row r="14" ht="20.1" customHeight="1" spans="1:5">
      <c r="A14" s="151" t="s">
        <v>430</v>
      </c>
      <c r="B14" s="150">
        <v>96.7606210213407</v>
      </c>
      <c r="C14" s="150">
        <v>98.0470623926504</v>
      </c>
      <c r="D14" s="133"/>
      <c r="E14" s="160"/>
    </row>
    <row r="15" ht="20.1" customHeight="1" spans="1:5">
      <c r="A15" s="151" t="s">
        <v>436</v>
      </c>
      <c r="B15" s="150">
        <v>101.376579752632</v>
      </c>
      <c r="C15" s="150">
        <v>101.659947936401</v>
      </c>
      <c r="D15" s="131"/>
      <c r="E15" s="160"/>
    </row>
    <row r="16" s="131" customFormat="1" ht="20.1" customHeight="1" spans="1:5">
      <c r="A16" s="151" t="s">
        <v>592</v>
      </c>
      <c r="B16" s="150">
        <v>104.346624288555</v>
      </c>
      <c r="C16" s="150">
        <v>97.9025793820424</v>
      </c>
      <c r="E16" s="160"/>
    </row>
    <row r="17" s="132" customFormat="1" ht="6" customHeight="1" spans="1:3">
      <c r="A17" s="154"/>
      <c r="B17" s="154"/>
      <c r="C17" s="154"/>
    </row>
    <row r="18" s="132" customFormat="1" ht="24" customHeight="1" spans="1:1">
      <c r="A18" s="155" t="s">
        <v>557</v>
      </c>
    </row>
    <row r="19" s="131" customFormat="1" ht="20.1" customHeight="1" spans="1:4">
      <c r="A19" s="156"/>
      <c r="B19" s="150"/>
      <c r="C19" s="150"/>
      <c r="D19" s="133"/>
    </row>
    <row r="20" ht="20.1" customHeight="1" spans="1:4">
      <c r="A20" s="138"/>
      <c r="B20" s="150"/>
      <c r="C20" s="150"/>
      <c r="D20" s="133"/>
    </row>
    <row r="21" ht="20.1" customHeight="1" spans="1:4">
      <c r="A21" s="138"/>
      <c r="B21" s="150"/>
      <c r="C21" s="150"/>
      <c r="D21" s="133"/>
    </row>
    <row r="22" ht="20.1" customHeight="1" spans="1:4">
      <c r="A22" s="138"/>
      <c r="B22" s="150"/>
      <c r="C22" s="150"/>
      <c r="D22" s="133"/>
    </row>
    <row r="23" ht="20.1" customHeight="1" spans="1:4">
      <c r="A23" s="138"/>
      <c r="B23" s="150"/>
      <c r="C23" s="150"/>
      <c r="D23" s="133"/>
    </row>
    <row r="24" ht="20.1" customHeight="1" spans="1:4">
      <c r="A24" s="138"/>
      <c r="B24" s="150"/>
      <c r="C24" s="150"/>
      <c r="D24" s="133"/>
    </row>
    <row r="25" ht="20.1" customHeight="1" spans="1:4">
      <c r="A25" s="138"/>
      <c r="B25" s="146"/>
      <c r="C25" s="147"/>
      <c r="D25" s="133"/>
    </row>
    <row r="26" ht="20.1" customHeight="1" spans="1:4">
      <c r="A26" s="157"/>
      <c r="B26" s="150"/>
      <c r="C26" s="150"/>
      <c r="D26" s="133"/>
    </row>
    <row r="27" ht="20.1" customHeight="1" spans="1:4">
      <c r="A27" s="157"/>
      <c r="B27" s="152"/>
      <c r="C27" s="150"/>
      <c r="D27" s="133"/>
    </row>
    <row r="28" ht="20.1" customHeight="1" spans="1:4">
      <c r="A28" s="157"/>
      <c r="B28" s="152"/>
      <c r="C28" s="150"/>
      <c r="D28" s="133"/>
    </row>
    <row r="29" ht="20.1" customHeight="1" spans="1:4">
      <c r="A29" s="157"/>
      <c r="B29" s="146"/>
      <c r="C29" s="147"/>
      <c r="D29" s="133"/>
    </row>
    <row r="30" ht="20.1" customHeight="1" spans="1:4">
      <c r="A30" s="157"/>
      <c r="B30" s="150"/>
      <c r="C30" s="150"/>
      <c r="D30" s="133"/>
    </row>
    <row r="31" ht="20.1" customHeight="1" spans="1:4">
      <c r="A31" s="157"/>
      <c r="B31" s="152"/>
      <c r="C31" s="150"/>
      <c r="D31" s="133"/>
    </row>
    <row r="32" ht="20.1" customHeight="1" spans="1:4">
      <c r="A32" s="157"/>
      <c r="B32" s="150"/>
      <c r="C32" s="150"/>
      <c r="D32" s="133"/>
    </row>
    <row r="33" ht="20.1" customHeight="1" spans="1:4">
      <c r="A33" s="158"/>
      <c r="B33" s="150"/>
      <c r="C33" s="150"/>
      <c r="D33" s="133"/>
    </row>
    <row r="34" ht="20.1" customHeight="1" spans="1:4">
      <c r="A34" s="158"/>
      <c r="B34" s="150"/>
      <c r="C34" s="150"/>
      <c r="D34" s="133"/>
    </row>
    <row r="35" ht="20.1" customHeight="1" spans="1:4">
      <c r="A35" s="159"/>
      <c r="B35" s="147"/>
      <c r="C35" s="147"/>
      <c r="D35" s="133"/>
    </row>
    <row r="36" ht="20.1" customHeight="1" spans="1:4">
      <c r="A36" s="159"/>
      <c r="B36" s="150"/>
      <c r="C36" s="150"/>
      <c r="D36" s="133"/>
    </row>
    <row r="37" ht="20.1" customHeight="1" spans="1:4">
      <c r="A37" s="159"/>
      <c r="B37" s="150"/>
      <c r="C37" s="150"/>
      <c r="D37" s="133"/>
    </row>
    <row r="38" ht="20.1" customHeight="1" spans="1:4">
      <c r="A38" s="159"/>
      <c r="B38" s="150"/>
      <c r="C38" s="150"/>
      <c r="D38" s="133"/>
    </row>
    <row r="39" ht="20.1" customHeight="1" spans="1:4">
      <c r="A39" s="159"/>
      <c r="B39" s="150"/>
      <c r="C39" s="150"/>
      <c r="D39" s="133"/>
    </row>
    <row r="40" ht="20.1" customHeight="1" spans="1:4">
      <c r="A40" s="159"/>
      <c r="B40" s="150"/>
      <c r="C40" s="150"/>
      <c r="D40" s="133"/>
    </row>
    <row r="41" ht="20.1" customHeight="1" spans="1:4">
      <c r="A41" s="159"/>
      <c r="B41" s="150"/>
      <c r="C41" s="150"/>
      <c r="D41" s="133"/>
    </row>
    <row r="42" spans="1:4">
      <c r="A42" s="159"/>
      <c r="B42" s="150"/>
      <c r="C42" s="150"/>
      <c r="D42" s="133"/>
    </row>
    <row r="43" spans="1:4">
      <c r="A43" s="159"/>
      <c r="B43" s="146"/>
      <c r="C43" s="147"/>
      <c r="D43" s="133"/>
    </row>
    <row r="44" spans="1:4">
      <c r="A44" s="159"/>
      <c r="B44" s="150"/>
      <c r="C44" s="150"/>
      <c r="D44" s="133"/>
    </row>
    <row r="45" spans="1:4">
      <c r="A45" s="159"/>
      <c r="B45" s="152"/>
      <c r="C45" s="150"/>
      <c r="D45" s="133"/>
    </row>
    <row r="46" spans="1:4">
      <c r="A46" s="159"/>
      <c r="B46" s="133"/>
      <c r="C46" s="133"/>
      <c r="D46" s="133"/>
    </row>
    <row r="47" spans="1:4">
      <c r="A47" s="159"/>
      <c r="B47" s="133"/>
      <c r="C47" s="133"/>
      <c r="D47" s="133"/>
    </row>
    <row r="48" spans="1:4">
      <c r="A48" s="159"/>
      <c r="B48" s="133"/>
      <c r="C48" s="133"/>
      <c r="D48" s="133"/>
    </row>
    <row r="49" spans="1:4">
      <c r="A49" s="159"/>
      <c r="B49" s="133"/>
      <c r="C49" s="133"/>
      <c r="D49" s="133"/>
    </row>
    <row r="50" spans="1:4">
      <c r="A50" s="159"/>
      <c r="B50" s="133"/>
      <c r="C50" s="133"/>
      <c r="D50" s="133"/>
    </row>
    <row r="51" spans="1:4">
      <c r="A51" s="159"/>
      <c r="B51" s="133"/>
      <c r="C51" s="133"/>
      <c r="D51" s="133"/>
    </row>
    <row r="52" spans="1:4">
      <c r="A52" s="159"/>
      <c r="B52" s="133"/>
      <c r="C52" s="133"/>
      <c r="D52" s="133"/>
    </row>
    <row r="53" spans="1:4">
      <c r="A53" s="159"/>
      <c r="B53" s="133"/>
      <c r="C53" s="133"/>
      <c r="D53" s="133"/>
    </row>
    <row r="54" spans="1:4">
      <c r="A54" s="159"/>
      <c r="B54" s="133"/>
      <c r="C54" s="133"/>
      <c r="D54" s="133"/>
    </row>
    <row r="55" spans="1:4">
      <c r="A55" s="159"/>
      <c r="B55" s="133"/>
      <c r="C55" s="133"/>
      <c r="D55" s="133"/>
    </row>
    <row r="56" spans="1:4">
      <c r="A56" s="159"/>
      <c r="B56" s="133"/>
      <c r="C56" s="133"/>
      <c r="D56" s="133"/>
    </row>
    <row r="57" spans="1:4">
      <c r="A57" s="159"/>
      <c r="B57" s="133"/>
      <c r="C57" s="133"/>
      <c r="D57" s="133"/>
    </row>
    <row r="58" spans="1:4">
      <c r="A58" s="159"/>
      <c r="B58" s="133"/>
      <c r="C58" s="133"/>
      <c r="D58" s="133"/>
    </row>
    <row r="59" spans="1:4">
      <c r="A59" s="159"/>
      <c r="B59" s="133"/>
      <c r="C59" s="133"/>
      <c r="D59" s="133"/>
    </row>
    <row r="60" spans="1:4">
      <c r="A60" s="159"/>
      <c r="B60" s="133"/>
      <c r="C60" s="133"/>
      <c r="D60" s="133"/>
    </row>
    <row r="61" spans="1:4">
      <c r="A61" s="159"/>
      <c r="B61" s="133"/>
      <c r="C61" s="133"/>
      <c r="D61" s="133"/>
    </row>
    <row r="62" spans="1:4">
      <c r="A62" s="159"/>
      <c r="B62" s="133"/>
      <c r="C62" s="133"/>
      <c r="D62" s="133"/>
    </row>
    <row r="63" spans="1:4">
      <c r="A63" s="159"/>
      <c r="B63" s="133"/>
      <c r="C63" s="133"/>
      <c r="D63" s="133"/>
    </row>
    <row r="64" spans="1:4">
      <c r="A64" s="159"/>
      <c r="B64" s="133"/>
      <c r="C64" s="133"/>
      <c r="D64" s="133"/>
    </row>
    <row r="65" spans="1:4">
      <c r="A65" s="159"/>
      <c r="B65" s="133"/>
      <c r="C65" s="133"/>
      <c r="D65" s="133"/>
    </row>
    <row r="66" spans="1:4">
      <c r="A66" s="159"/>
      <c r="B66" s="133"/>
      <c r="C66" s="133"/>
      <c r="D66" s="133"/>
    </row>
    <row r="67" spans="1:4">
      <c r="A67" s="159"/>
      <c r="B67" s="133"/>
      <c r="C67" s="133"/>
      <c r="D67" s="133"/>
    </row>
    <row r="68" spans="1:4">
      <c r="A68" s="159"/>
      <c r="B68" s="133"/>
      <c r="C68" s="133"/>
      <c r="D68" s="133"/>
    </row>
    <row r="69" spans="1:4">
      <c r="A69" s="159"/>
      <c r="B69" s="133"/>
      <c r="C69" s="133"/>
      <c r="D69" s="133"/>
    </row>
    <row r="70" spans="1:4">
      <c r="A70" s="159"/>
      <c r="B70" s="133"/>
      <c r="C70" s="133"/>
      <c r="D70" s="133"/>
    </row>
    <row r="71" spans="1:4">
      <c r="A71" s="159"/>
      <c r="B71" s="133"/>
      <c r="C71" s="133"/>
      <c r="D71" s="133"/>
    </row>
    <row r="72" spans="1:4">
      <c r="A72" s="159"/>
      <c r="B72" s="133"/>
      <c r="C72" s="133"/>
      <c r="D72" s="133"/>
    </row>
    <row r="73" spans="1:4">
      <c r="A73" s="159"/>
      <c r="B73" s="133"/>
      <c r="C73" s="133"/>
      <c r="D73" s="133"/>
    </row>
    <row r="74" spans="1:4">
      <c r="A74" s="159"/>
      <c r="B74" s="133"/>
      <c r="C74" s="133"/>
      <c r="D74" s="133"/>
    </row>
    <row r="75" spans="1:4">
      <c r="A75" s="159"/>
      <c r="B75" s="133"/>
      <c r="C75" s="133"/>
      <c r="D75" s="133"/>
    </row>
    <row r="76" spans="1:4">
      <c r="A76" s="159"/>
      <c r="B76" s="133"/>
      <c r="C76" s="133"/>
      <c r="D76" s="133"/>
    </row>
    <row r="77" spans="1:4">
      <c r="A77" s="159"/>
      <c r="B77" s="133"/>
      <c r="C77" s="133"/>
      <c r="D77" s="133"/>
    </row>
    <row r="78" spans="1:4">
      <c r="A78" s="159"/>
      <c r="B78" s="133"/>
      <c r="C78" s="133"/>
      <c r="D78" s="133"/>
    </row>
    <row r="79" spans="1:4">
      <c r="A79" s="159"/>
      <c r="B79" s="133"/>
      <c r="C79" s="133"/>
      <c r="D79" s="133"/>
    </row>
    <row r="80" spans="1:4">
      <c r="A80" s="159"/>
      <c r="B80" s="133"/>
      <c r="C80" s="133"/>
      <c r="D80" s="133"/>
    </row>
    <row r="81" spans="1:4">
      <c r="A81" s="159"/>
      <c r="B81" s="133"/>
      <c r="C81" s="133"/>
      <c r="D81" s="133"/>
    </row>
    <row r="82" spans="1:4">
      <c r="A82" s="159"/>
      <c r="B82" s="133"/>
      <c r="C82" s="133"/>
      <c r="D82" s="133"/>
    </row>
    <row r="83" spans="1:4">
      <c r="A83" s="159"/>
      <c r="B83" s="133"/>
      <c r="C83" s="133"/>
      <c r="D83" s="133"/>
    </row>
    <row r="84" spans="1:4">
      <c r="A84" s="159"/>
      <c r="B84" s="133"/>
      <c r="C84" s="133"/>
      <c r="D84" s="133"/>
    </row>
    <row r="85" spans="1:4">
      <c r="A85" s="159"/>
      <c r="B85" s="133"/>
      <c r="C85" s="133"/>
      <c r="D85" s="133"/>
    </row>
    <row r="86" spans="1:4">
      <c r="A86" s="159"/>
      <c r="B86" s="133"/>
      <c r="C86" s="133"/>
      <c r="D86" s="133"/>
    </row>
    <row r="87" spans="1:4">
      <c r="A87" s="159"/>
      <c r="B87" s="133"/>
      <c r="C87" s="133"/>
      <c r="D87" s="133"/>
    </row>
    <row r="88" spans="1:4">
      <c r="A88" s="159"/>
      <c r="B88" s="133"/>
      <c r="C88" s="133"/>
      <c r="D88" s="133"/>
    </row>
    <row r="89" spans="1:4">
      <c r="A89" s="159"/>
      <c r="B89" s="133"/>
      <c r="C89" s="133"/>
      <c r="D89" s="133"/>
    </row>
    <row r="90" spans="1:4">
      <c r="A90" s="159"/>
      <c r="B90" s="133"/>
      <c r="C90" s="133"/>
      <c r="D90" s="133"/>
    </row>
    <row r="91" spans="1:4">
      <c r="A91" s="159"/>
      <c r="B91" s="133"/>
      <c r="C91" s="133"/>
      <c r="D91" s="133"/>
    </row>
    <row r="92" spans="1:4">
      <c r="A92" s="159"/>
      <c r="B92" s="133"/>
      <c r="C92" s="133"/>
      <c r="D92" s="133"/>
    </row>
    <row r="93" spans="1:4">
      <c r="A93" s="159"/>
      <c r="B93" s="133"/>
      <c r="C93" s="133"/>
      <c r="D93" s="133"/>
    </row>
    <row r="94" spans="1:4">
      <c r="A94" s="159"/>
      <c r="B94" s="133"/>
      <c r="C94" s="133"/>
      <c r="D94" s="133"/>
    </row>
    <row r="95" spans="1:4">
      <c r="A95" s="159"/>
      <c r="B95" s="133"/>
      <c r="C95" s="133"/>
      <c r="D95" s="133"/>
    </row>
    <row r="96" spans="1:4">
      <c r="A96" s="159"/>
      <c r="B96" s="133"/>
      <c r="C96" s="133"/>
      <c r="D96" s="133"/>
    </row>
    <row r="97" spans="1:4">
      <c r="A97" s="159"/>
      <c r="B97" s="133"/>
      <c r="C97" s="133"/>
      <c r="D97" s="133"/>
    </row>
    <row r="98" spans="1:4">
      <c r="A98" s="159"/>
      <c r="B98" s="133"/>
      <c r="C98" s="133"/>
      <c r="D98" s="133"/>
    </row>
    <row r="99" spans="1:4">
      <c r="A99" s="159"/>
      <c r="B99" s="133"/>
      <c r="C99" s="133"/>
      <c r="D99" s="133"/>
    </row>
    <row r="100" spans="1:4">
      <c r="A100" s="159"/>
      <c r="B100" s="133"/>
      <c r="C100" s="133"/>
      <c r="D100" s="133"/>
    </row>
    <row r="101" spans="1:4">
      <c r="A101" s="159"/>
      <c r="B101" s="133"/>
      <c r="C101" s="133"/>
      <c r="D101" s="133"/>
    </row>
    <row r="102" spans="1:4">
      <c r="A102" s="159"/>
      <c r="B102" s="133"/>
      <c r="C102" s="133"/>
      <c r="D102" s="133"/>
    </row>
    <row r="103" spans="1:4">
      <c r="A103" s="159"/>
      <c r="B103" s="133"/>
      <c r="C103" s="133"/>
      <c r="D103" s="133"/>
    </row>
    <row r="104" spans="1:4">
      <c r="A104" s="159"/>
      <c r="B104" s="133"/>
      <c r="C104" s="133"/>
      <c r="D104" s="133"/>
    </row>
  </sheetData>
  <mergeCells count="1">
    <mergeCell ref="B4:C4"/>
  </mergeCells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8"/>
  <sheetViews>
    <sheetView workbookViewId="0">
      <selection activeCell="I43" sqref="I43"/>
    </sheetView>
  </sheetViews>
  <sheetFormatPr defaultColWidth="9" defaultRowHeight="14.25" outlineLevelCol="6"/>
  <cols>
    <col min="1" max="1" width="31" style="56" customWidth="1"/>
    <col min="2" max="2" width="10.2190476190476" style="56" customWidth="1"/>
    <col min="3" max="3" width="10.4380952380952" style="56" customWidth="1"/>
    <col min="4" max="4" width="12.2190476190476" style="56" customWidth="1"/>
    <col min="5" max="5" width="12.4380952380952" style="56" customWidth="1"/>
    <col min="6" max="6" width="12.552380952381" style="56" customWidth="1"/>
    <col min="7" max="16384" width="9" style="56"/>
  </cols>
  <sheetData>
    <row r="1" ht="20.1" customHeight="1" spans="1:7">
      <c r="A1" s="92" t="s">
        <v>599</v>
      </c>
      <c r="B1" s="93"/>
      <c r="C1" s="93"/>
      <c r="D1" s="93"/>
      <c r="E1" s="93"/>
      <c r="F1" s="93"/>
      <c r="G1" s="119"/>
    </row>
    <row r="2" ht="20.1" customHeight="1" spans="1:7">
      <c r="A2" s="120" t="s">
        <v>600</v>
      </c>
      <c r="B2" s="94"/>
      <c r="C2" s="94"/>
      <c r="D2" s="94"/>
      <c r="E2" s="94"/>
      <c r="F2" s="94"/>
      <c r="G2" s="119"/>
    </row>
    <row r="3" ht="20.1" customHeight="1" spans="1:7">
      <c r="A3" s="121"/>
      <c r="B3" s="95"/>
      <c r="C3" s="95"/>
      <c r="D3" s="95"/>
      <c r="E3" s="95"/>
      <c r="F3" s="117"/>
      <c r="G3" s="119"/>
    </row>
    <row r="4" ht="16.05" customHeight="1" spans="1:7">
      <c r="A4" s="96"/>
      <c r="B4" s="97" t="s">
        <v>59</v>
      </c>
      <c r="C4" s="97" t="s">
        <v>59</v>
      </c>
      <c r="D4" s="97" t="s">
        <v>132</v>
      </c>
      <c r="E4" s="97" t="s">
        <v>132</v>
      </c>
      <c r="F4" s="97" t="s">
        <v>133</v>
      </c>
      <c r="G4" s="119"/>
    </row>
    <row r="5" ht="16.05" customHeight="1" spans="1:7">
      <c r="A5" s="98"/>
      <c r="B5" s="99" t="s">
        <v>136</v>
      </c>
      <c r="C5" s="99" t="s">
        <v>61</v>
      </c>
      <c r="D5" s="99" t="s">
        <v>137</v>
      </c>
      <c r="E5" s="99" t="s">
        <v>137</v>
      </c>
      <c r="F5" s="99" t="s">
        <v>137</v>
      </c>
      <c r="G5" s="119"/>
    </row>
    <row r="6" ht="16.05" customHeight="1" spans="1:7">
      <c r="A6" s="98"/>
      <c r="B6" s="100" t="s">
        <v>138</v>
      </c>
      <c r="C6" s="100" t="s">
        <v>138</v>
      </c>
      <c r="D6" s="100" t="s">
        <v>195</v>
      </c>
      <c r="E6" s="100" t="s">
        <v>139</v>
      </c>
      <c r="F6" s="100" t="s">
        <v>139</v>
      </c>
      <c r="G6" s="119"/>
    </row>
    <row r="7" ht="16.05" customHeight="1" spans="1:7">
      <c r="A7" s="98"/>
      <c r="B7" s="101">
        <v>2024</v>
      </c>
      <c r="C7" s="101">
        <v>2024</v>
      </c>
      <c r="D7" s="101" t="s">
        <v>7</v>
      </c>
      <c r="E7" s="101" t="s">
        <v>140</v>
      </c>
      <c r="F7" s="101" t="s">
        <v>140</v>
      </c>
      <c r="G7" s="119"/>
    </row>
    <row r="8" ht="20.1" customHeight="1" spans="1:7">
      <c r="A8" s="98"/>
      <c r="B8" s="102"/>
      <c r="C8" s="102"/>
      <c r="D8" s="103"/>
      <c r="E8" s="103"/>
      <c r="F8" s="118"/>
      <c r="G8" s="119"/>
    </row>
    <row r="9" ht="20.1" customHeight="1" spans="1:7">
      <c r="A9" s="104" t="s">
        <v>601</v>
      </c>
      <c r="B9" s="122">
        <v>398123.275958881</v>
      </c>
      <c r="C9" s="122">
        <v>1199553.58732815</v>
      </c>
      <c r="D9" s="123">
        <v>96.2259493015006</v>
      </c>
      <c r="E9" s="123">
        <v>109.384617908034</v>
      </c>
      <c r="F9" s="123">
        <v>108.548316781466</v>
      </c>
      <c r="G9" s="119"/>
    </row>
    <row r="10" ht="20.1" customHeight="1" spans="1:7">
      <c r="A10" s="107" t="s">
        <v>602</v>
      </c>
      <c r="B10" s="122"/>
      <c r="C10" s="122"/>
      <c r="D10" s="123"/>
      <c r="E10" s="123"/>
      <c r="F10" s="123"/>
      <c r="G10" s="119"/>
    </row>
    <row r="11" ht="20.1" customHeight="1" spans="1:7">
      <c r="A11" s="108" t="s">
        <v>603</v>
      </c>
      <c r="B11" s="124">
        <v>396765.082358881</v>
      </c>
      <c r="C11" s="124">
        <v>1195228.07372815</v>
      </c>
      <c r="D11" s="125">
        <v>96.2487415076864</v>
      </c>
      <c r="E11" s="125">
        <v>109.358213388981</v>
      </c>
      <c r="F11" s="125">
        <v>108.488835355234</v>
      </c>
      <c r="G11" s="119"/>
    </row>
    <row r="12" ht="20.1" customHeight="1" spans="1:7">
      <c r="A12" s="108" t="s">
        <v>604</v>
      </c>
      <c r="B12" s="124">
        <v>1358.1936</v>
      </c>
      <c r="C12" s="124">
        <v>4325.5136</v>
      </c>
      <c r="D12" s="125">
        <v>90</v>
      </c>
      <c r="E12" s="125">
        <v>117.685445130701</v>
      </c>
      <c r="F12" s="125">
        <v>127.929491862284</v>
      </c>
      <c r="G12" s="119"/>
    </row>
    <row r="13" ht="20.1" customHeight="1" spans="1:7">
      <c r="A13" s="107" t="s">
        <v>605</v>
      </c>
      <c r="B13" s="122"/>
      <c r="C13" s="122"/>
      <c r="D13" s="123"/>
      <c r="E13" s="123"/>
      <c r="F13" s="123"/>
      <c r="G13" s="119"/>
    </row>
    <row r="14" ht="20.1" customHeight="1" spans="1:7">
      <c r="A14" s="108" t="s">
        <v>606</v>
      </c>
      <c r="B14" s="124">
        <v>542.684</v>
      </c>
      <c r="C14" s="124">
        <v>1680.582</v>
      </c>
      <c r="D14" s="125">
        <v>75.8383409262416</v>
      </c>
      <c r="E14" s="125">
        <v>126.846599209494</v>
      </c>
      <c r="F14" s="125">
        <v>113.379856947981</v>
      </c>
      <c r="G14" s="119"/>
    </row>
    <row r="15" ht="20.1" customHeight="1" spans="1:7">
      <c r="A15" s="108" t="s">
        <v>607</v>
      </c>
      <c r="B15" s="124">
        <v>1181.21754834862</v>
      </c>
      <c r="C15" s="124">
        <v>4762.18373139736</v>
      </c>
      <c r="D15" s="125">
        <v>71.5976208236526</v>
      </c>
      <c r="E15" s="125">
        <v>115.3</v>
      </c>
      <c r="F15" s="129">
        <v>101.562190697643</v>
      </c>
      <c r="G15" s="119"/>
    </row>
    <row r="16" ht="20.1" customHeight="1" spans="1:7">
      <c r="A16" s="108" t="s">
        <v>608</v>
      </c>
      <c r="B16" s="124">
        <v>35234.3868795793</v>
      </c>
      <c r="C16" s="124">
        <v>101674.119127213</v>
      </c>
      <c r="D16" s="125">
        <v>95.3999373631089</v>
      </c>
      <c r="E16" s="125">
        <v>108.575395819678</v>
      </c>
      <c r="F16" s="125">
        <v>112.757106024502</v>
      </c>
      <c r="G16" s="119"/>
    </row>
    <row r="17" ht="20.1" customHeight="1" spans="1:7">
      <c r="A17" s="108" t="s">
        <v>609</v>
      </c>
      <c r="B17" s="124">
        <v>356831.518958728</v>
      </c>
      <c r="C17" s="124">
        <v>1078393.47403181</v>
      </c>
      <c r="D17" s="125">
        <v>96.4728427783317</v>
      </c>
      <c r="E17" s="125">
        <v>109.576555856482</v>
      </c>
      <c r="F17" s="125">
        <v>108.372687579401</v>
      </c>
      <c r="G17" s="119"/>
    </row>
    <row r="18" ht="20.1" customHeight="1" spans="1:7">
      <c r="A18" s="108" t="s">
        <v>610</v>
      </c>
      <c r="B18" s="124">
        <v>4333.468572225</v>
      </c>
      <c r="C18" s="124">
        <v>13043.228437725</v>
      </c>
      <c r="D18" s="125">
        <v>95</v>
      </c>
      <c r="E18" s="125">
        <v>98.1151292028379</v>
      </c>
      <c r="F18" s="125">
        <v>95.4396197857289</v>
      </c>
      <c r="G18" s="119"/>
    </row>
    <row r="19" ht="20.1" customHeight="1" spans="1:7">
      <c r="A19" s="108"/>
      <c r="B19" s="126"/>
      <c r="C19" s="126"/>
      <c r="D19" s="127"/>
      <c r="E19" s="127"/>
      <c r="F19" s="127"/>
      <c r="G19" s="119"/>
    </row>
    <row r="20" ht="20.1" customHeight="1" spans="1:7">
      <c r="A20" s="104" t="s">
        <v>611</v>
      </c>
      <c r="B20" s="122">
        <v>21726.1873021097</v>
      </c>
      <c r="C20" s="122">
        <v>66571.1669689125</v>
      </c>
      <c r="D20" s="123">
        <v>93.0676300672858</v>
      </c>
      <c r="E20" s="123">
        <v>110.30050182072</v>
      </c>
      <c r="F20" s="123">
        <v>110.709504302477</v>
      </c>
      <c r="G20" s="119"/>
    </row>
    <row r="21" ht="20.1" customHeight="1" spans="1:7">
      <c r="A21" s="107" t="s">
        <v>602</v>
      </c>
      <c r="B21" s="122"/>
      <c r="C21" s="122"/>
      <c r="D21" s="123"/>
      <c r="E21" s="123"/>
      <c r="F21" s="123"/>
      <c r="G21" s="119"/>
    </row>
    <row r="22" ht="20.1" customHeight="1" spans="1:7">
      <c r="A22" s="108" t="s">
        <v>603</v>
      </c>
      <c r="B22" s="124">
        <v>17523.8526631097</v>
      </c>
      <c r="C22" s="124">
        <v>52659.2824109125</v>
      </c>
      <c r="D22" s="125">
        <v>94.6506429549279</v>
      </c>
      <c r="E22" s="125">
        <v>107.954592172568</v>
      </c>
      <c r="F22" s="125">
        <v>105.691719488975</v>
      </c>
      <c r="G22" s="119"/>
    </row>
    <row r="23" ht="20.1" customHeight="1" spans="1:7">
      <c r="A23" s="108" t="s">
        <v>604</v>
      </c>
      <c r="B23" s="124">
        <v>4202.334639</v>
      </c>
      <c r="C23" s="124">
        <v>13911.884558</v>
      </c>
      <c r="D23" s="125">
        <v>87</v>
      </c>
      <c r="E23" s="125">
        <v>121.291565438022</v>
      </c>
      <c r="F23" s="125">
        <v>134.963028665317</v>
      </c>
      <c r="G23" s="119"/>
    </row>
    <row r="24" ht="20.1" customHeight="1" spans="1:7">
      <c r="A24" s="107" t="s">
        <v>605</v>
      </c>
      <c r="B24" s="122"/>
      <c r="C24" s="122"/>
      <c r="D24" s="123"/>
      <c r="E24" s="123"/>
      <c r="F24" s="123"/>
      <c r="G24" s="119"/>
    </row>
    <row r="25" ht="20.1" customHeight="1" spans="1:7">
      <c r="A25" s="108" t="s">
        <v>606</v>
      </c>
      <c r="B25" s="124">
        <v>197.789</v>
      </c>
      <c r="C25" s="124">
        <v>680.81</v>
      </c>
      <c r="D25" s="125">
        <v>59.1230293718501</v>
      </c>
      <c r="E25" s="125">
        <v>138.636825614893</v>
      </c>
      <c r="F25" s="125">
        <v>113.516767153986</v>
      </c>
      <c r="G25" s="119"/>
    </row>
    <row r="26" ht="20.1" customHeight="1" spans="1:7">
      <c r="A26" s="108" t="s">
        <v>607</v>
      </c>
      <c r="B26" s="124">
        <v>78.0810876617407</v>
      </c>
      <c r="C26" s="124">
        <v>231.6881108474</v>
      </c>
      <c r="D26" s="125">
        <v>114.846113808292</v>
      </c>
      <c r="E26" s="125">
        <v>117.5</v>
      </c>
      <c r="F26" s="125">
        <v>104.987401299981</v>
      </c>
      <c r="G26" s="119"/>
    </row>
    <row r="27" ht="20.1" customHeight="1" spans="1:7">
      <c r="A27" s="108" t="s">
        <v>608</v>
      </c>
      <c r="B27" s="124">
        <v>609.120186319574</v>
      </c>
      <c r="C27" s="124">
        <v>1783.13709590365</v>
      </c>
      <c r="D27" s="125">
        <v>96.5453426910849</v>
      </c>
      <c r="E27" s="125">
        <v>109.143938995456</v>
      </c>
      <c r="F27" s="125">
        <v>113.595493465667</v>
      </c>
      <c r="G27" s="119"/>
    </row>
    <row r="28" ht="20.1" customHeight="1" spans="1:7">
      <c r="A28" s="108" t="s">
        <v>609</v>
      </c>
      <c r="B28" s="124">
        <v>14059.8156463283</v>
      </c>
      <c r="C28" s="124">
        <v>42318.9830683614</v>
      </c>
      <c r="D28" s="125">
        <v>95.1517331603145</v>
      </c>
      <c r="E28" s="125">
        <v>110.4</v>
      </c>
      <c r="F28" s="125">
        <v>109.489634153885</v>
      </c>
      <c r="G28" s="119"/>
    </row>
    <row r="29" ht="20.1" customHeight="1" spans="1:7">
      <c r="A29" s="108" t="s">
        <v>610</v>
      </c>
      <c r="B29" s="124">
        <v>6781.3813818</v>
      </c>
      <c r="C29" s="124">
        <v>21556.6</v>
      </c>
      <c r="D29" s="125">
        <v>90</v>
      </c>
      <c r="E29" s="125">
        <v>109.47031800079</v>
      </c>
      <c r="F29" s="125">
        <v>112.919982805636</v>
      </c>
      <c r="G29" s="119"/>
    </row>
    <row r="30" ht="20.1" customHeight="1" spans="1:7">
      <c r="A30" s="128"/>
      <c r="B30" s="128"/>
      <c r="C30" s="128"/>
      <c r="D30" s="128"/>
      <c r="E30" s="128"/>
      <c r="F30" s="128"/>
      <c r="G30" s="119"/>
    </row>
    <row r="31" ht="20.1" customHeight="1" spans="1:7">
      <c r="A31" s="128"/>
      <c r="B31" s="128"/>
      <c r="C31" s="128"/>
      <c r="D31" s="128"/>
      <c r="E31" s="128"/>
      <c r="F31" s="128"/>
      <c r="G31" s="119"/>
    </row>
    <row r="32" ht="20.1" customHeight="1" spans="1:7">
      <c r="A32" s="128"/>
      <c r="B32" s="128"/>
      <c r="C32" s="128"/>
      <c r="D32" s="128"/>
      <c r="E32" s="128"/>
      <c r="F32" s="128"/>
      <c r="G32" s="119"/>
    </row>
    <row r="33" ht="20.1" customHeight="1" spans="1:7">
      <c r="A33" s="128"/>
      <c r="B33" s="128"/>
      <c r="C33" s="128"/>
      <c r="D33" s="128"/>
      <c r="E33" s="128"/>
      <c r="F33" s="128"/>
      <c r="G33" s="119"/>
    </row>
    <row r="34" ht="20.1" customHeight="1" spans="1:7">
      <c r="A34" s="128"/>
      <c r="B34" s="128"/>
      <c r="C34" s="128"/>
      <c r="D34" s="128"/>
      <c r="E34" s="128"/>
      <c r="F34" s="128"/>
      <c r="G34" s="119"/>
    </row>
    <row r="35" ht="20.1" customHeight="1" spans="1:7">
      <c r="A35" s="115"/>
      <c r="B35" s="115"/>
      <c r="C35" s="116"/>
      <c r="D35" s="116"/>
      <c r="E35" s="116"/>
      <c r="F35" s="115"/>
      <c r="G35" s="119"/>
    </row>
    <row r="36" ht="20.1" customHeight="1" spans="1:7">
      <c r="A36" s="115"/>
      <c r="B36" s="115"/>
      <c r="C36" s="116"/>
      <c r="D36" s="116"/>
      <c r="E36" s="116"/>
      <c r="F36" s="115"/>
      <c r="G36" s="119"/>
    </row>
    <row r="37" ht="20.1" customHeight="1" spans="1:6">
      <c r="A37" s="115"/>
      <c r="B37" s="115"/>
      <c r="C37" s="116"/>
      <c r="D37" s="116"/>
      <c r="E37" s="116"/>
      <c r="F37" s="115"/>
    </row>
    <row r="38" ht="20.1" customHeight="1" spans="1:6">
      <c r="A38" s="115"/>
      <c r="B38" s="115"/>
      <c r="C38" s="116"/>
      <c r="D38" s="116"/>
      <c r="E38" s="116"/>
      <c r="F38" s="115"/>
    </row>
    <row r="39" ht="20.1" customHeight="1" spans="1:6">
      <c r="A39" s="115"/>
      <c r="B39" s="115"/>
      <c r="C39" s="116"/>
      <c r="D39" s="116"/>
      <c r="E39" s="116"/>
      <c r="F39" s="115"/>
    </row>
    <row r="40" ht="20.1" customHeight="1" spans="1:6">
      <c r="A40" s="115"/>
      <c r="B40" s="115"/>
      <c r="C40" s="116"/>
      <c r="D40" s="116"/>
      <c r="E40" s="116"/>
      <c r="F40" s="115"/>
    </row>
    <row r="41" ht="20.1" customHeight="1" spans="1:6">
      <c r="A41" s="115"/>
      <c r="B41" s="115"/>
      <c r="C41" s="116"/>
      <c r="D41" s="116"/>
      <c r="E41" s="116"/>
      <c r="F41" s="115"/>
    </row>
    <row r="42" ht="20.1" customHeight="1" spans="1:6">
      <c r="A42" s="115"/>
      <c r="B42" s="115"/>
      <c r="C42" s="116"/>
      <c r="D42" s="116"/>
      <c r="E42" s="116"/>
      <c r="F42" s="115"/>
    </row>
    <row r="43" ht="20.1" customHeight="1" spans="1:6">
      <c r="A43" s="115"/>
      <c r="B43" s="115"/>
      <c r="C43" s="116"/>
      <c r="D43" s="116"/>
      <c r="E43" s="116"/>
      <c r="F43" s="115"/>
    </row>
    <row r="44" ht="20.1" customHeight="1" spans="1:6">
      <c r="A44" s="115"/>
      <c r="B44" s="115"/>
      <c r="C44" s="116"/>
      <c r="D44" s="116"/>
      <c r="E44" s="116"/>
      <c r="F44" s="115"/>
    </row>
    <row r="45" ht="20.1" customHeight="1" spans="1:6">
      <c r="A45" s="115"/>
      <c r="B45" s="115"/>
      <c r="C45" s="116"/>
      <c r="D45" s="116"/>
      <c r="E45" s="116"/>
      <c r="F45" s="115"/>
    </row>
    <row r="46" ht="20.1" customHeight="1" spans="1:6">
      <c r="A46" s="115"/>
      <c r="B46" s="115"/>
      <c r="C46" s="116"/>
      <c r="D46" s="116"/>
      <c r="E46" s="116"/>
      <c r="F46" s="115"/>
    </row>
    <row r="47" ht="20.1" customHeight="1" spans="1:6">
      <c r="A47" s="115"/>
      <c r="B47" s="115"/>
      <c r="C47" s="116"/>
      <c r="D47" s="116"/>
      <c r="E47" s="116"/>
      <c r="F47" s="115"/>
    </row>
    <row r="48" ht="14.1" customHeight="1" spans="1:6">
      <c r="A48" s="115"/>
      <c r="B48" s="115"/>
      <c r="C48" s="116"/>
      <c r="D48" s="116"/>
      <c r="E48" s="116"/>
      <c r="F48" s="115"/>
    </row>
    <row r="49" ht="14.1" customHeight="1" spans="1:6">
      <c r="A49" s="115"/>
      <c r="B49" s="115"/>
      <c r="C49" s="116"/>
      <c r="D49" s="116"/>
      <c r="E49" s="116"/>
      <c r="F49" s="115"/>
    </row>
    <row r="50" ht="14.1" customHeight="1" spans="1:6">
      <c r="A50" s="115"/>
      <c r="B50" s="115"/>
      <c r="C50" s="116"/>
      <c r="D50" s="116"/>
      <c r="E50" s="116"/>
      <c r="F50" s="115"/>
    </row>
    <row r="51" ht="14.1" customHeight="1" spans="1:6">
      <c r="A51" s="115"/>
      <c r="B51" s="115"/>
      <c r="C51" s="116"/>
      <c r="D51" s="116"/>
      <c r="E51" s="116"/>
      <c r="F51" s="115"/>
    </row>
    <row r="52" ht="14.1" customHeight="1" spans="1:6">
      <c r="A52" s="115"/>
      <c r="B52" s="115"/>
      <c r="C52" s="116"/>
      <c r="D52" s="116"/>
      <c r="E52" s="116"/>
      <c r="F52" s="115"/>
    </row>
    <row r="53" ht="14.1" customHeight="1" spans="1:6">
      <c r="A53" s="115"/>
      <c r="B53" s="115"/>
      <c r="C53" s="116"/>
      <c r="D53" s="116"/>
      <c r="E53" s="116"/>
      <c r="F53" s="115"/>
    </row>
    <row r="54" ht="14.1" customHeight="1" spans="1:6">
      <c r="A54" s="115"/>
      <c r="B54" s="115"/>
      <c r="C54" s="116"/>
      <c r="D54" s="116"/>
      <c r="E54" s="116"/>
      <c r="F54" s="115"/>
    </row>
    <row r="55" ht="18" customHeight="1" spans="1:6">
      <c r="A55" s="115"/>
      <c r="B55" s="115"/>
      <c r="C55" s="116"/>
      <c r="D55" s="116"/>
      <c r="E55" s="116"/>
      <c r="F55" s="115"/>
    </row>
    <row r="56" ht="18" customHeight="1" spans="1:6">
      <c r="A56" s="115"/>
      <c r="B56" s="115"/>
      <c r="C56" s="116"/>
      <c r="D56" s="116"/>
      <c r="E56" s="116"/>
      <c r="F56" s="115"/>
    </row>
    <row r="57" ht="18" customHeight="1" spans="1:6">
      <c r="A57" s="115"/>
      <c r="B57" s="115"/>
      <c r="C57" s="116"/>
      <c r="D57" s="116"/>
      <c r="E57" s="116"/>
      <c r="F57" s="115"/>
    </row>
    <row r="58" ht="18" customHeight="1" spans="1:6">
      <c r="A58" s="115"/>
      <c r="B58" s="115"/>
      <c r="C58" s="116"/>
      <c r="D58" s="116"/>
      <c r="E58" s="116"/>
      <c r="F58" s="115"/>
    </row>
    <row r="59" ht="18" customHeight="1" spans="1:6">
      <c r="A59" s="115"/>
      <c r="B59" s="115"/>
      <c r="C59" s="116"/>
      <c r="D59" s="116"/>
      <c r="E59" s="116"/>
      <c r="F59" s="115"/>
    </row>
    <row r="60" spans="1:6">
      <c r="A60" s="115"/>
      <c r="B60" s="115"/>
      <c r="C60" s="116"/>
      <c r="D60" s="116"/>
      <c r="E60" s="116"/>
      <c r="F60" s="115"/>
    </row>
    <row r="61" spans="1:6">
      <c r="A61" s="115"/>
      <c r="B61" s="115"/>
      <c r="C61" s="116"/>
      <c r="D61" s="116"/>
      <c r="E61" s="116"/>
      <c r="F61" s="115"/>
    </row>
    <row r="62" spans="1:6">
      <c r="A62" s="115"/>
      <c r="B62" s="115"/>
      <c r="C62" s="116"/>
      <c r="D62" s="116"/>
      <c r="E62" s="116"/>
      <c r="F62" s="115"/>
    </row>
    <row r="63" spans="1:6">
      <c r="A63" s="115"/>
      <c r="B63" s="115"/>
      <c r="C63" s="116"/>
      <c r="D63" s="116"/>
      <c r="E63" s="116"/>
      <c r="F63" s="115"/>
    </row>
    <row r="64" spans="1:6">
      <c r="A64" s="115"/>
      <c r="B64" s="115"/>
      <c r="C64" s="116"/>
      <c r="D64" s="116"/>
      <c r="E64" s="116"/>
      <c r="F64" s="115"/>
    </row>
    <row r="65" spans="1:6">
      <c r="A65" s="115"/>
      <c r="B65" s="115"/>
      <c r="C65" s="116"/>
      <c r="D65" s="116"/>
      <c r="E65" s="116"/>
      <c r="F65" s="115"/>
    </row>
    <row r="66" spans="1:6">
      <c r="A66" s="115"/>
      <c r="B66" s="115"/>
      <c r="C66" s="116"/>
      <c r="D66" s="116"/>
      <c r="E66" s="116"/>
      <c r="F66" s="115"/>
    </row>
    <row r="67" spans="1:6">
      <c r="A67" s="115"/>
      <c r="B67" s="115"/>
      <c r="C67" s="116"/>
      <c r="D67" s="116"/>
      <c r="E67" s="116"/>
      <c r="F67" s="115"/>
    </row>
    <row r="68" spans="1:6">
      <c r="A68" s="115"/>
      <c r="B68" s="115"/>
      <c r="C68" s="116"/>
      <c r="D68" s="116"/>
      <c r="E68" s="116"/>
      <c r="F68" s="115"/>
    </row>
    <row r="69" spans="1:6">
      <c r="A69" s="115"/>
      <c r="B69" s="115"/>
      <c r="C69" s="116"/>
      <c r="D69" s="116"/>
      <c r="E69" s="116"/>
      <c r="F69" s="115"/>
    </row>
    <row r="70" spans="1:6">
      <c r="A70" s="115"/>
      <c r="B70" s="115"/>
      <c r="C70" s="116"/>
      <c r="D70" s="116"/>
      <c r="E70" s="116"/>
      <c r="F70" s="115"/>
    </row>
    <row r="71" spans="1:6">
      <c r="A71" s="115"/>
      <c r="B71" s="115"/>
      <c r="C71" s="116"/>
      <c r="D71" s="116"/>
      <c r="E71" s="116"/>
      <c r="F71" s="115"/>
    </row>
    <row r="72" spans="1:6">
      <c r="A72" s="115"/>
      <c r="B72" s="115"/>
      <c r="C72" s="116"/>
      <c r="D72" s="116"/>
      <c r="E72" s="116"/>
      <c r="F72" s="115"/>
    </row>
    <row r="73" spans="1:6">
      <c r="A73" s="115"/>
      <c r="B73" s="115"/>
      <c r="C73" s="116"/>
      <c r="D73" s="116"/>
      <c r="E73" s="116"/>
      <c r="F73" s="115"/>
    </row>
    <row r="74" spans="1:6">
      <c r="A74" s="115"/>
      <c r="B74" s="115"/>
      <c r="C74" s="116"/>
      <c r="D74" s="116"/>
      <c r="E74" s="116"/>
      <c r="F74" s="115"/>
    </row>
    <row r="75" spans="1:6">
      <c r="A75" s="115"/>
      <c r="B75" s="115"/>
      <c r="C75" s="116"/>
      <c r="D75" s="116"/>
      <c r="E75" s="116"/>
      <c r="F75" s="115"/>
    </row>
    <row r="76" spans="1:6">
      <c r="A76" s="115"/>
      <c r="B76" s="115"/>
      <c r="C76" s="116"/>
      <c r="D76" s="116"/>
      <c r="E76" s="116"/>
      <c r="F76" s="115"/>
    </row>
    <row r="77" spans="1:6">
      <c r="A77" s="115"/>
      <c r="B77" s="115"/>
      <c r="C77" s="116"/>
      <c r="D77" s="116"/>
      <c r="E77" s="116"/>
      <c r="F77" s="115"/>
    </row>
    <row r="78" spans="1:6">
      <c r="A78" s="115"/>
      <c r="B78" s="115"/>
      <c r="C78" s="116"/>
      <c r="D78" s="116"/>
      <c r="E78" s="116"/>
      <c r="F78" s="115"/>
    </row>
    <row r="79" spans="1:6">
      <c r="A79" s="115"/>
      <c r="B79" s="115"/>
      <c r="C79" s="116"/>
      <c r="D79" s="116"/>
      <c r="E79" s="116"/>
      <c r="F79" s="115"/>
    </row>
    <row r="80" spans="1:6">
      <c r="A80" s="115"/>
      <c r="B80" s="115"/>
      <c r="C80" s="116"/>
      <c r="D80" s="116"/>
      <c r="E80" s="116"/>
      <c r="F80" s="115"/>
    </row>
    <row r="81" spans="1:6">
      <c r="A81" s="115"/>
      <c r="B81" s="115"/>
      <c r="C81" s="116"/>
      <c r="D81" s="116"/>
      <c r="E81" s="116"/>
      <c r="F81" s="115"/>
    </row>
    <row r="82" spans="1:6">
      <c r="A82" s="115"/>
      <c r="B82" s="115"/>
      <c r="C82" s="116"/>
      <c r="D82" s="116"/>
      <c r="E82" s="116"/>
      <c r="F82" s="115"/>
    </row>
    <row r="83" spans="1:6">
      <c r="A83" s="115"/>
      <c r="B83" s="115"/>
      <c r="C83" s="116"/>
      <c r="D83" s="116"/>
      <c r="E83" s="116"/>
      <c r="F83" s="115"/>
    </row>
    <row r="84" spans="1:6">
      <c r="A84" s="115"/>
      <c r="B84" s="115"/>
      <c r="C84" s="116"/>
      <c r="D84" s="116"/>
      <c r="E84" s="116"/>
      <c r="F84" s="115"/>
    </row>
    <row r="85" spans="1:6">
      <c r="A85" s="115"/>
      <c r="B85" s="115"/>
      <c r="C85" s="116"/>
      <c r="D85" s="116"/>
      <c r="E85" s="116"/>
      <c r="F85" s="115"/>
    </row>
    <row r="86" spans="1:6">
      <c r="A86" s="115"/>
      <c r="B86" s="115"/>
      <c r="C86" s="116"/>
      <c r="D86" s="116"/>
      <c r="E86" s="116"/>
      <c r="F86" s="115"/>
    </row>
    <row r="87" spans="1:6">
      <c r="A87" s="115"/>
      <c r="B87" s="115"/>
      <c r="C87" s="116"/>
      <c r="D87" s="116"/>
      <c r="E87" s="116"/>
      <c r="F87" s="115"/>
    </row>
    <row r="88" spans="1:6">
      <c r="A88" s="115"/>
      <c r="B88" s="115"/>
      <c r="C88" s="116"/>
      <c r="D88" s="116"/>
      <c r="E88" s="116"/>
      <c r="F88" s="115"/>
    </row>
    <row r="89" spans="1:6">
      <c r="A89" s="115"/>
      <c r="B89" s="115"/>
      <c r="C89" s="116"/>
      <c r="D89" s="116"/>
      <c r="E89" s="116"/>
      <c r="F89" s="115"/>
    </row>
    <row r="90" spans="1:6">
      <c r="A90" s="115"/>
      <c r="B90" s="115"/>
      <c r="C90" s="116"/>
      <c r="D90" s="116"/>
      <c r="E90" s="116"/>
      <c r="F90" s="115"/>
    </row>
    <row r="91" spans="1:6">
      <c r="A91" s="115"/>
      <c r="B91" s="115"/>
      <c r="C91" s="116"/>
      <c r="D91" s="116"/>
      <c r="E91" s="116"/>
      <c r="F91" s="115"/>
    </row>
    <row r="92" spans="1:6">
      <c r="A92" s="115"/>
      <c r="B92" s="115"/>
      <c r="C92" s="116"/>
      <c r="D92" s="116"/>
      <c r="E92" s="116"/>
      <c r="F92" s="115"/>
    </row>
    <row r="93" spans="1:6">
      <c r="A93" s="115"/>
      <c r="B93" s="115"/>
      <c r="C93" s="116"/>
      <c r="D93" s="116"/>
      <c r="E93" s="116"/>
      <c r="F93" s="115"/>
    </row>
    <row r="94" spans="1:6">
      <c r="A94" s="115"/>
      <c r="B94" s="115"/>
      <c r="C94" s="116"/>
      <c r="D94" s="116"/>
      <c r="E94" s="116"/>
      <c r="F94" s="115"/>
    </row>
    <row r="95" spans="1:6">
      <c r="A95" s="115"/>
      <c r="B95" s="115"/>
      <c r="C95" s="116"/>
      <c r="D95" s="116"/>
      <c r="E95" s="116"/>
      <c r="F95" s="115"/>
    </row>
    <row r="96" spans="1:6">
      <c r="A96" s="115"/>
      <c r="B96" s="115"/>
      <c r="C96" s="116"/>
      <c r="D96" s="116"/>
      <c r="E96" s="116"/>
      <c r="F96" s="115"/>
    </row>
    <row r="97" spans="1:6">
      <c r="A97" s="115"/>
      <c r="B97" s="115"/>
      <c r="C97" s="116"/>
      <c r="D97" s="116"/>
      <c r="E97" s="116"/>
      <c r="F97" s="115"/>
    </row>
    <row r="98" spans="1:6">
      <c r="A98" s="115"/>
      <c r="B98" s="115"/>
      <c r="C98" s="116"/>
      <c r="D98" s="116"/>
      <c r="E98" s="116"/>
      <c r="F98" s="115"/>
    </row>
    <row r="99" spans="1:6">
      <c r="A99" s="115"/>
      <c r="B99" s="115"/>
      <c r="C99" s="116"/>
      <c r="D99" s="116"/>
      <c r="E99" s="116"/>
      <c r="F99" s="115"/>
    </row>
    <row r="100" spans="1:6">
      <c r="A100" s="115"/>
      <c r="B100" s="115"/>
      <c r="C100" s="116"/>
      <c r="D100" s="116"/>
      <c r="E100" s="116"/>
      <c r="F100" s="115"/>
    </row>
    <row r="101" spans="1:6">
      <c r="A101" s="115"/>
      <c r="B101" s="115"/>
      <c r="C101" s="116"/>
      <c r="D101" s="116"/>
      <c r="E101" s="116"/>
      <c r="F101" s="115"/>
    </row>
    <row r="102" spans="1:6">
      <c r="A102" s="115"/>
      <c r="B102" s="115"/>
      <c r="C102" s="116"/>
      <c r="D102" s="116"/>
      <c r="E102" s="116"/>
      <c r="F102" s="115"/>
    </row>
    <row r="103" spans="1:6">
      <c r="A103" s="115"/>
      <c r="B103" s="115"/>
      <c r="C103" s="116"/>
      <c r="D103" s="116"/>
      <c r="E103" s="116"/>
      <c r="F103" s="115"/>
    </row>
    <row r="104" spans="1:6">
      <c r="A104" s="115"/>
      <c r="B104" s="115"/>
      <c r="C104" s="116"/>
      <c r="D104" s="116"/>
      <c r="E104" s="116"/>
      <c r="F104" s="115"/>
    </row>
    <row r="105" spans="1:6">
      <c r="A105" s="115"/>
      <c r="B105" s="115"/>
      <c r="C105" s="116"/>
      <c r="D105" s="116"/>
      <c r="E105" s="116"/>
      <c r="F105" s="115"/>
    </row>
    <row r="106" spans="1:6">
      <c r="A106" s="115"/>
      <c r="B106" s="115"/>
      <c r="C106" s="116"/>
      <c r="D106" s="116"/>
      <c r="E106" s="116"/>
      <c r="F106" s="115"/>
    </row>
    <row r="107" spans="1:6">
      <c r="A107" s="115"/>
      <c r="B107" s="115"/>
      <c r="C107" s="116"/>
      <c r="D107" s="116"/>
      <c r="E107" s="116"/>
      <c r="F107" s="115"/>
    </row>
    <row r="108" spans="1:6">
      <c r="A108" s="115"/>
      <c r="B108" s="115"/>
      <c r="C108" s="116"/>
      <c r="D108" s="116"/>
      <c r="E108" s="116"/>
      <c r="F108" s="115"/>
    </row>
    <row r="109" spans="1:6">
      <c r="A109" s="115"/>
      <c r="B109" s="115"/>
      <c r="C109" s="116"/>
      <c r="D109" s="116"/>
      <c r="E109" s="116"/>
      <c r="F109" s="115"/>
    </row>
    <row r="110" spans="1:6">
      <c r="A110" s="115"/>
      <c r="B110" s="115"/>
      <c r="C110" s="116"/>
      <c r="D110" s="116"/>
      <c r="E110" s="116"/>
      <c r="F110" s="115"/>
    </row>
    <row r="111" spans="1:6">
      <c r="A111" s="115"/>
      <c r="B111" s="115"/>
      <c r="C111" s="116"/>
      <c r="D111" s="116"/>
      <c r="E111" s="116"/>
      <c r="F111" s="115"/>
    </row>
    <row r="112" spans="1:6">
      <c r="A112" s="115"/>
      <c r="B112" s="115"/>
      <c r="C112" s="116"/>
      <c r="D112" s="116"/>
      <c r="E112" s="116"/>
      <c r="F112" s="115"/>
    </row>
    <row r="113" spans="1:6">
      <c r="A113" s="115"/>
      <c r="B113" s="115"/>
      <c r="C113" s="116"/>
      <c r="D113" s="116"/>
      <c r="E113" s="116"/>
      <c r="F113" s="115"/>
    </row>
    <row r="114" spans="1:6">
      <c r="A114" s="115"/>
      <c r="B114" s="115"/>
      <c r="C114" s="116"/>
      <c r="D114" s="116"/>
      <c r="E114" s="116"/>
      <c r="F114" s="115"/>
    </row>
    <row r="115" spans="1:6">
      <c r="A115" s="115"/>
      <c r="B115" s="115"/>
      <c r="C115" s="116"/>
      <c r="D115" s="116"/>
      <c r="E115" s="116"/>
      <c r="F115" s="115"/>
    </row>
    <row r="116" spans="1:6">
      <c r="A116" s="115"/>
      <c r="B116" s="115"/>
      <c r="C116" s="116"/>
      <c r="D116" s="116"/>
      <c r="E116" s="116"/>
      <c r="F116" s="115"/>
    </row>
    <row r="117" spans="1:6">
      <c r="A117" s="115"/>
      <c r="B117" s="115"/>
      <c r="C117" s="116"/>
      <c r="D117" s="116"/>
      <c r="E117" s="116"/>
      <c r="F117" s="115"/>
    </row>
    <row r="118" spans="1:6">
      <c r="A118" s="115"/>
      <c r="B118" s="115"/>
      <c r="C118" s="116"/>
      <c r="D118" s="116"/>
      <c r="E118" s="116"/>
      <c r="F118" s="115"/>
    </row>
    <row r="119" spans="1:6">
      <c r="A119" s="115"/>
      <c r="B119" s="115"/>
      <c r="C119" s="116"/>
      <c r="D119" s="116"/>
      <c r="E119" s="116"/>
      <c r="F119" s="115"/>
    </row>
    <row r="120" spans="1:6">
      <c r="A120" s="115"/>
      <c r="B120" s="115"/>
      <c r="C120" s="116"/>
      <c r="D120" s="116"/>
      <c r="E120" s="116"/>
      <c r="F120" s="115"/>
    </row>
    <row r="121" spans="1:6">
      <c r="A121" s="115"/>
      <c r="B121" s="115"/>
      <c r="C121" s="116"/>
      <c r="D121" s="116"/>
      <c r="E121" s="116"/>
      <c r="F121" s="115"/>
    </row>
    <row r="122" spans="1:6">
      <c r="A122" s="115"/>
      <c r="B122" s="115"/>
      <c r="C122" s="116"/>
      <c r="D122" s="116"/>
      <c r="E122" s="116"/>
      <c r="F122" s="115"/>
    </row>
    <row r="123" spans="1:6">
      <c r="A123" s="115"/>
      <c r="B123" s="115"/>
      <c r="C123" s="116"/>
      <c r="D123" s="116"/>
      <c r="E123" s="116"/>
      <c r="F123" s="115"/>
    </row>
    <row r="124" spans="1:6">
      <c r="A124" s="115"/>
      <c r="B124" s="115"/>
      <c r="C124" s="116"/>
      <c r="D124" s="116"/>
      <c r="E124" s="116"/>
      <c r="F124" s="115"/>
    </row>
    <row r="125" spans="1:6">
      <c r="A125" s="115"/>
      <c r="B125" s="115"/>
      <c r="C125" s="116"/>
      <c r="D125" s="116"/>
      <c r="E125" s="116"/>
      <c r="F125" s="115"/>
    </row>
    <row r="126" spans="1:6">
      <c r="A126" s="115"/>
      <c r="B126" s="115"/>
      <c r="C126" s="116"/>
      <c r="D126" s="116"/>
      <c r="E126" s="116"/>
      <c r="F126" s="115"/>
    </row>
    <row r="127" spans="1:6">
      <c r="A127" s="115"/>
      <c r="B127" s="115"/>
      <c r="C127" s="116"/>
      <c r="D127" s="116"/>
      <c r="E127" s="116"/>
      <c r="F127" s="115"/>
    </row>
    <row r="128" spans="1:6">
      <c r="A128" s="115"/>
      <c r="B128" s="115"/>
      <c r="C128" s="116"/>
      <c r="D128" s="116"/>
      <c r="E128" s="116"/>
      <c r="F128" s="115"/>
    </row>
    <row r="129" spans="1:6">
      <c r="A129" s="115"/>
      <c r="B129" s="115"/>
      <c r="C129" s="116"/>
      <c r="D129" s="116"/>
      <c r="E129" s="116"/>
      <c r="F129" s="115"/>
    </row>
    <row r="130" spans="1:6">
      <c r="A130" s="115"/>
      <c r="B130" s="115"/>
      <c r="C130" s="116"/>
      <c r="D130" s="116"/>
      <c r="E130" s="116"/>
      <c r="F130" s="115"/>
    </row>
    <row r="131" spans="1:6">
      <c r="A131" s="115"/>
      <c r="B131" s="115"/>
      <c r="C131" s="116"/>
      <c r="D131" s="116"/>
      <c r="E131" s="116"/>
      <c r="F131" s="115"/>
    </row>
    <row r="132" spans="1:6">
      <c r="A132" s="115"/>
      <c r="B132" s="115"/>
      <c r="C132" s="116"/>
      <c r="D132" s="116"/>
      <c r="E132" s="116"/>
      <c r="F132" s="115"/>
    </row>
    <row r="133" spans="1:6">
      <c r="A133" s="115"/>
      <c r="B133" s="115"/>
      <c r="C133" s="116"/>
      <c r="D133" s="116"/>
      <c r="E133" s="116"/>
      <c r="F133" s="115"/>
    </row>
    <row r="134" spans="1:6">
      <c r="A134" s="115"/>
      <c r="B134" s="115"/>
      <c r="C134" s="116"/>
      <c r="D134" s="116"/>
      <c r="E134" s="116"/>
      <c r="F134" s="115"/>
    </row>
    <row r="135" spans="1:6">
      <c r="A135" s="115"/>
      <c r="B135" s="115"/>
      <c r="C135" s="116"/>
      <c r="D135" s="116"/>
      <c r="E135" s="116"/>
      <c r="F135" s="115"/>
    </row>
    <row r="136" spans="1:6">
      <c r="A136" s="115"/>
      <c r="B136" s="115"/>
      <c r="C136" s="116"/>
      <c r="D136" s="116"/>
      <c r="E136" s="116"/>
      <c r="F136" s="115"/>
    </row>
    <row r="137" spans="1:6">
      <c r="A137" s="115"/>
      <c r="B137" s="115"/>
      <c r="C137" s="116"/>
      <c r="D137" s="116"/>
      <c r="E137" s="116"/>
      <c r="F137" s="115"/>
    </row>
    <row r="138" spans="1:6">
      <c r="A138" s="115"/>
      <c r="B138" s="115"/>
      <c r="C138" s="116"/>
      <c r="D138" s="116"/>
      <c r="E138" s="116"/>
      <c r="F138" s="115"/>
    </row>
    <row r="139" spans="1:6">
      <c r="A139" s="115"/>
      <c r="B139" s="115"/>
      <c r="C139" s="116"/>
      <c r="D139" s="116"/>
      <c r="E139" s="116"/>
      <c r="F139" s="115"/>
    </row>
    <row r="140" spans="1:6">
      <c r="A140" s="115"/>
      <c r="B140" s="115"/>
      <c r="C140" s="116"/>
      <c r="D140" s="116"/>
      <c r="E140" s="116"/>
      <c r="F140" s="115"/>
    </row>
    <row r="141" spans="1:6">
      <c r="A141" s="115"/>
      <c r="B141" s="115"/>
      <c r="C141" s="116"/>
      <c r="D141" s="116"/>
      <c r="E141" s="116"/>
      <c r="F141" s="115"/>
    </row>
    <row r="142" spans="1:6">
      <c r="A142" s="115"/>
      <c r="B142" s="115"/>
      <c r="C142" s="116"/>
      <c r="D142" s="116"/>
      <c r="E142" s="116"/>
      <c r="F142" s="115"/>
    </row>
    <row r="143" spans="1:6">
      <c r="A143" s="115"/>
      <c r="B143" s="115"/>
      <c r="C143" s="116"/>
      <c r="D143" s="116"/>
      <c r="E143" s="116"/>
      <c r="F143" s="115"/>
    </row>
    <row r="144" spans="1:6">
      <c r="A144" s="115"/>
      <c r="B144" s="115"/>
      <c r="C144" s="116"/>
      <c r="D144" s="116"/>
      <c r="E144" s="116"/>
      <c r="F144" s="115"/>
    </row>
    <row r="145" spans="1:6">
      <c r="A145" s="115"/>
      <c r="B145" s="115"/>
      <c r="C145" s="116"/>
      <c r="D145" s="116"/>
      <c r="E145" s="116"/>
      <c r="F145" s="115"/>
    </row>
    <row r="146" spans="1:6">
      <c r="A146" s="115"/>
      <c r="B146" s="115"/>
      <c r="C146" s="116"/>
      <c r="D146" s="116"/>
      <c r="E146" s="116"/>
      <c r="F146" s="115"/>
    </row>
    <row r="147" spans="1:6">
      <c r="A147" s="115"/>
      <c r="B147" s="115"/>
      <c r="C147" s="116"/>
      <c r="D147" s="116"/>
      <c r="E147" s="116"/>
      <c r="F147" s="115"/>
    </row>
    <row r="148" spans="1:6">
      <c r="A148" s="115"/>
      <c r="B148" s="115"/>
      <c r="C148" s="116"/>
      <c r="D148" s="116"/>
      <c r="E148" s="116"/>
      <c r="F148" s="115"/>
    </row>
    <row r="149" spans="1:6">
      <c r="A149" s="115"/>
      <c r="B149" s="115"/>
      <c r="C149" s="116"/>
      <c r="D149" s="116"/>
      <c r="E149" s="116"/>
      <c r="F149" s="115"/>
    </row>
    <row r="150" ht="18" spans="1:6">
      <c r="A150" s="115"/>
      <c r="B150" s="115"/>
      <c r="C150" s="116"/>
      <c r="D150" s="116"/>
      <c r="E150" s="116"/>
      <c r="F150" s="89"/>
    </row>
    <row r="151" ht="18" spans="1:6">
      <c r="A151" s="89"/>
      <c r="B151" s="89"/>
      <c r="C151" s="130"/>
      <c r="D151" s="130"/>
      <c r="E151" s="130"/>
      <c r="F151" s="89"/>
    </row>
    <row r="152" ht="18" spans="1:6">
      <c r="A152" s="89"/>
      <c r="B152" s="89"/>
      <c r="C152" s="130"/>
      <c r="D152" s="130"/>
      <c r="E152" s="130"/>
      <c r="F152" s="89"/>
    </row>
    <row r="153" ht="16.5" spans="3:5">
      <c r="C153" s="130"/>
      <c r="D153" s="130"/>
      <c r="E153" s="130"/>
    </row>
    <row r="154" ht="16.5" spans="3:5">
      <c r="C154" s="130"/>
      <c r="D154" s="130"/>
      <c r="E154" s="130"/>
    </row>
    <row r="155" ht="16.5" spans="3:5">
      <c r="C155" s="130"/>
      <c r="D155" s="130"/>
      <c r="E155" s="130"/>
    </row>
    <row r="156" ht="16.5" spans="3:5">
      <c r="C156" s="130"/>
      <c r="D156" s="130"/>
      <c r="E156" s="130"/>
    </row>
    <row r="157" ht="16.5" spans="3:5">
      <c r="C157" s="130"/>
      <c r="D157" s="130"/>
      <c r="E157" s="130"/>
    </row>
    <row r="158" ht="16.5" spans="3:5">
      <c r="C158" s="130"/>
      <c r="D158" s="130"/>
      <c r="E158" s="130"/>
    </row>
    <row r="159" ht="16.5" spans="3:5">
      <c r="C159" s="130"/>
      <c r="D159" s="130"/>
      <c r="E159" s="130"/>
    </row>
    <row r="160" ht="16.5" spans="3:5">
      <c r="C160" s="130"/>
      <c r="D160" s="130"/>
      <c r="E160" s="130"/>
    </row>
    <row r="161" ht="16.5" spans="3:5">
      <c r="C161" s="130"/>
      <c r="D161" s="130"/>
      <c r="E161" s="130"/>
    </row>
    <row r="162" ht="16.5" spans="3:5">
      <c r="C162" s="130"/>
      <c r="D162" s="130"/>
      <c r="E162" s="130"/>
    </row>
    <row r="163" ht="16.5" spans="3:5">
      <c r="C163" s="130"/>
      <c r="D163" s="130"/>
      <c r="E163" s="130"/>
    </row>
    <row r="164" ht="16.5" spans="3:5">
      <c r="C164" s="130"/>
      <c r="D164" s="130"/>
      <c r="E164" s="130"/>
    </row>
    <row r="165" ht="16.5" spans="3:5">
      <c r="C165" s="130"/>
      <c r="D165" s="130"/>
      <c r="E165" s="130"/>
    </row>
    <row r="166" ht="16.5" spans="3:5">
      <c r="C166" s="130"/>
      <c r="D166" s="130"/>
      <c r="E166" s="130"/>
    </row>
    <row r="167" ht="16.5" spans="3:5">
      <c r="C167" s="130"/>
      <c r="D167" s="130"/>
      <c r="E167" s="130"/>
    </row>
    <row r="168" ht="16.5" spans="3:5">
      <c r="C168" s="130"/>
      <c r="D168" s="130"/>
      <c r="E168" s="130"/>
    </row>
    <row r="169" ht="16.5" spans="3:5">
      <c r="C169" s="130"/>
      <c r="D169" s="130"/>
      <c r="E169" s="130"/>
    </row>
    <row r="170" ht="16.5" spans="3:5">
      <c r="C170" s="130"/>
      <c r="D170" s="130"/>
      <c r="E170" s="130"/>
    </row>
    <row r="171" ht="16.5" spans="3:5">
      <c r="C171" s="130"/>
      <c r="D171" s="130"/>
      <c r="E171" s="130"/>
    </row>
    <row r="172" ht="16.5" spans="3:5">
      <c r="C172" s="130"/>
      <c r="D172" s="130"/>
      <c r="E172" s="130"/>
    </row>
    <row r="173" ht="16.5" spans="3:5">
      <c r="C173" s="130"/>
      <c r="D173" s="130"/>
      <c r="E173" s="130"/>
    </row>
    <row r="174" ht="16.5" spans="3:5">
      <c r="C174" s="130"/>
      <c r="D174" s="130"/>
      <c r="E174" s="130"/>
    </row>
    <row r="175" ht="16.5" spans="3:5">
      <c r="C175" s="130"/>
      <c r="D175" s="130"/>
      <c r="E175" s="130"/>
    </row>
    <row r="176" ht="16.5" spans="3:5">
      <c r="C176" s="130"/>
      <c r="D176" s="130"/>
      <c r="E176" s="130"/>
    </row>
    <row r="177" ht="16.5" spans="3:5">
      <c r="C177" s="130"/>
      <c r="D177" s="130"/>
      <c r="E177" s="130"/>
    </row>
    <row r="178" ht="16.5" spans="3:5">
      <c r="C178" s="130"/>
      <c r="D178" s="130"/>
      <c r="E178" s="130"/>
    </row>
    <row r="179" ht="16.5" spans="3:5">
      <c r="C179" s="130"/>
      <c r="D179" s="130"/>
      <c r="E179" s="130"/>
    </row>
    <row r="180" ht="16.5" spans="3:5">
      <c r="C180" s="130"/>
      <c r="D180" s="130"/>
      <c r="E180" s="130"/>
    </row>
    <row r="181" ht="16.5" spans="3:5">
      <c r="C181" s="130"/>
      <c r="D181" s="130"/>
      <c r="E181" s="130"/>
    </row>
    <row r="182" ht="16.5" spans="3:5">
      <c r="C182" s="130"/>
      <c r="D182" s="130"/>
      <c r="E182" s="130"/>
    </row>
    <row r="183" ht="16.5" spans="3:5">
      <c r="C183" s="130"/>
      <c r="D183" s="130"/>
      <c r="E183" s="130"/>
    </row>
    <row r="184" ht="16.5" spans="3:5">
      <c r="C184" s="130"/>
      <c r="D184" s="130"/>
      <c r="E184" s="130"/>
    </row>
    <row r="185" ht="16.5" spans="3:5">
      <c r="C185" s="130"/>
      <c r="D185" s="130"/>
      <c r="E185" s="130"/>
    </row>
    <row r="186" ht="16.5" spans="3:5">
      <c r="C186" s="130"/>
      <c r="D186" s="130"/>
      <c r="E186" s="130"/>
    </row>
    <row r="187" ht="16.5" spans="3:5">
      <c r="C187" s="130"/>
      <c r="D187" s="130"/>
      <c r="E187" s="130"/>
    </row>
    <row r="188" ht="16.5" spans="3:5">
      <c r="C188" s="130"/>
      <c r="D188" s="130"/>
      <c r="E188" s="130"/>
    </row>
    <row r="189" ht="16.5" spans="3:5">
      <c r="C189" s="130"/>
      <c r="D189" s="130"/>
      <c r="E189" s="130"/>
    </row>
    <row r="190" ht="16.5" spans="3:5">
      <c r="C190" s="130"/>
      <c r="D190" s="130"/>
      <c r="E190" s="130"/>
    </row>
    <row r="191" ht="16.5" spans="3:5">
      <c r="C191" s="130"/>
      <c r="D191" s="130"/>
      <c r="E191" s="130"/>
    </row>
    <row r="192" ht="16.5" spans="3:5">
      <c r="C192" s="130"/>
      <c r="D192" s="130"/>
      <c r="E192" s="130"/>
    </row>
    <row r="193" ht="16.5" spans="3:5">
      <c r="C193" s="130"/>
      <c r="D193" s="130"/>
      <c r="E193" s="130"/>
    </row>
    <row r="194" ht="16.5" spans="3:5">
      <c r="C194" s="130"/>
      <c r="D194" s="130"/>
      <c r="E194" s="130"/>
    </row>
    <row r="195" ht="16.5" spans="3:5">
      <c r="C195" s="130"/>
      <c r="D195" s="130"/>
      <c r="E195" s="130"/>
    </row>
    <row r="196" ht="16.5" spans="3:5">
      <c r="C196" s="130"/>
      <c r="D196" s="130"/>
      <c r="E196" s="130"/>
    </row>
    <row r="197" ht="16.5" spans="3:5">
      <c r="C197" s="130"/>
      <c r="D197" s="130"/>
      <c r="E197" s="130"/>
    </row>
    <row r="198" ht="16.5" spans="3:5">
      <c r="C198" s="130"/>
      <c r="D198" s="130"/>
      <c r="E198" s="130"/>
    </row>
  </sheetData>
  <pageMargins left="0.81" right="0.17" top="0.65" bottom="0.511811023622047" header="0.433070866141732" footer="0.31496062992126"/>
  <pageSetup paperSize="9" firstPageNumber="19" orientation="portrait" useFirstPageNumber="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I43" sqref="I43"/>
    </sheetView>
  </sheetViews>
  <sheetFormatPr defaultColWidth="9.43809523809524" defaultRowHeight="12.75" outlineLevelCol="4"/>
  <cols>
    <col min="1" max="1" width="41.4380952380952" style="595" customWidth="1"/>
    <col min="2" max="2" width="12.4380952380952" style="595" customWidth="1"/>
    <col min="3" max="3" width="12.552380952381" style="595" customWidth="1"/>
    <col min="4" max="4" width="13.552380952381" style="595" customWidth="1"/>
    <col min="5" max="16384" width="9.43809523809524" style="595"/>
  </cols>
  <sheetData>
    <row r="1" ht="18" customHeight="1" spans="1:4">
      <c r="A1" s="641" t="s">
        <v>58</v>
      </c>
      <c r="B1" s="641"/>
      <c r="C1" s="641"/>
      <c r="D1" s="641"/>
    </row>
    <row r="2" ht="18" customHeight="1" spans="1:4">
      <c r="A2" s="641"/>
      <c r="B2" s="641"/>
      <c r="C2" s="641"/>
      <c r="D2" s="641"/>
    </row>
    <row r="3" ht="18" customHeight="1" spans="1:4">
      <c r="A3" s="641"/>
      <c r="B3" s="641"/>
      <c r="C3" s="641"/>
      <c r="D3" s="641"/>
    </row>
    <row r="4" ht="16.35" customHeight="1" spans="1:4">
      <c r="A4" s="642"/>
      <c r="B4" s="643" t="s">
        <v>40</v>
      </c>
      <c r="C4" s="643" t="s">
        <v>59</v>
      </c>
      <c r="D4" s="643" t="s">
        <v>60</v>
      </c>
    </row>
    <row r="5" ht="16.35" customHeight="1" spans="1:4">
      <c r="A5" s="644"/>
      <c r="B5" s="645" t="s">
        <v>61</v>
      </c>
      <c r="C5" s="645" t="s">
        <v>61</v>
      </c>
      <c r="D5" s="645" t="s">
        <v>44</v>
      </c>
    </row>
    <row r="6" ht="16.35" customHeight="1" spans="1:4">
      <c r="A6" s="644"/>
      <c r="B6" s="646" t="s">
        <v>62</v>
      </c>
      <c r="C6" s="646" t="s">
        <v>63</v>
      </c>
      <c r="D6" s="646" t="s">
        <v>46</v>
      </c>
    </row>
    <row r="7" s="640" customFormat="1" ht="18" customHeight="1" spans="1:4">
      <c r="A7" s="647" t="s">
        <v>64</v>
      </c>
      <c r="B7" s="648"/>
      <c r="C7" s="648"/>
      <c r="D7" s="91"/>
    </row>
    <row r="8" s="640" customFormat="1" ht="21" customHeight="1" spans="1:4">
      <c r="A8" s="649" t="s">
        <v>65</v>
      </c>
      <c r="B8" s="650">
        <v>1237.45</v>
      </c>
      <c r="C8" s="650">
        <v>1293.91</v>
      </c>
      <c r="D8" s="650">
        <v>104.56</v>
      </c>
    </row>
    <row r="9" s="640" customFormat="1" ht="21" customHeight="1" spans="1:4">
      <c r="A9" s="649" t="s">
        <v>66</v>
      </c>
      <c r="B9" s="650">
        <v>564.603</v>
      </c>
      <c r="C9" s="650">
        <v>593.533</v>
      </c>
      <c r="D9" s="650">
        <v>105.12</v>
      </c>
    </row>
    <row r="10" ht="21" customHeight="1" spans="1:4">
      <c r="A10" s="649" t="s">
        <v>67</v>
      </c>
      <c r="B10" s="650">
        <v>32.8</v>
      </c>
      <c r="C10" s="650">
        <v>32.9173191774983</v>
      </c>
      <c r="D10" s="650">
        <v>100.36</v>
      </c>
    </row>
    <row r="11" ht="21" customHeight="1" spans="1:4">
      <c r="A11" s="649" t="s">
        <v>68</v>
      </c>
      <c r="B11" s="650">
        <v>130.5</v>
      </c>
      <c r="C11" s="650">
        <v>132.460801676808</v>
      </c>
      <c r="D11" s="650">
        <v>101.5</v>
      </c>
    </row>
    <row r="12" ht="21" customHeight="1" spans="1:4">
      <c r="A12" s="651" t="s">
        <v>69</v>
      </c>
      <c r="B12" s="652"/>
      <c r="C12" s="650"/>
      <c r="D12" s="650"/>
    </row>
    <row r="13" ht="21" customHeight="1" spans="1:4">
      <c r="A13" s="653" t="s">
        <v>70</v>
      </c>
      <c r="B13" s="650">
        <v>4795.37</v>
      </c>
      <c r="C13" s="650">
        <v>5025.78</v>
      </c>
      <c r="D13" s="650">
        <v>104.8</v>
      </c>
    </row>
    <row r="14" ht="21" customHeight="1" spans="1:4">
      <c r="A14" s="654" t="s">
        <v>71</v>
      </c>
      <c r="B14" s="655">
        <v>314.9116</v>
      </c>
      <c r="C14" s="655">
        <v>331.27616</v>
      </c>
      <c r="D14" s="655">
        <v>105.2</v>
      </c>
    </row>
    <row r="15" ht="21" customHeight="1" spans="1:4">
      <c r="A15" s="91"/>
      <c r="B15" s="91"/>
      <c r="C15" s="656"/>
      <c r="D15" s="656"/>
    </row>
    <row r="16" ht="20.1" customHeight="1" spans="1:4">
      <c r="A16" s="657"/>
      <c r="B16" s="657"/>
      <c r="C16" s="657"/>
      <c r="D16" s="657"/>
    </row>
    <row r="17" ht="20.1" customHeight="1" spans="1:4">
      <c r="A17" s="657"/>
      <c r="B17" s="657"/>
      <c r="C17" s="657"/>
      <c r="D17" s="657"/>
    </row>
    <row r="18" ht="15" spans="1:4">
      <c r="A18" s="657"/>
      <c r="B18" s="657"/>
      <c r="C18" s="657"/>
      <c r="D18" s="657"/>
    </row>
    <row r="19" ht="15" spans="1:4">
      <c r="A19" s="657"/>
      <c r="B19" s="657"/>
      <c r="C19" s="657"/>
      <c r="D19" s="657"/>
    </row>
    <row r="20" ht="15" spans="1:4">
      <c r="A20" s="657"/>
      <c r="B20" s="657"/>
      <c r="C20" s="657"/>
      <c r="D20" s="657"/>
    </row>
    <row r="21" ht="15" spans="1:4">
      <c r="A21" s="657"/>
      <c r="B21" s="657"/>
      <c r="C21" s="657"/>
      <c r="D21" s="657"/>
    </row>
    <row r="22" ht="16.5" spans="1:4">
      <c r="A22" s="641" t="s">
        <v>72</v>
      </c>
      <c r="B22" s="641"/>
      <c r="C22" s="641"/>
      <c r="D22" s="641"/>
    </row>
    <row r="23" ht="16.5" spans="1:4">
      <c r="A23" s="641"/>
      <c r="B23" s="641"/>
      <c r="C23" s="641"/>
      <c r="D23" s="641"/>
    </row>
    <row r="24" spans="1:4">
      <c r="A24" s="658"/>
      <c r="B24" s="658"/>
      <c r="C24" s="658"/>
      <c r="D24" s="658"/>
    </row>
    <row r="25" ht="18" customHeight="1" spans="1:4">
      <c r="A25" s="627"/>
      <c r="B25" s="643" t="s">
        <v>40</v>
      </c>
      <c r="C25" s="643" t="s">
        <v>59</v>
      </c>
      <c r="D25" s="643" t="s">
        <v>60</v>
      </c>
    </row>
    <row r="26" ht="18" customHeight="1" spans="1:4">
      <c r="A26" s="627"/>
      <c r="B26" s="645" t="s">
        <v>61</v>
      </c>
      <c r="C26" s="645" t="s">
        <v>61</v>
      </c>
      <c r="D26" s="645" t="s">
        <v>44</v>
      </c>
    </row>
    <row r="27" ht="18" customHeight="1" spans="1:4">
      <c r="A27" s="627"/>
      <c r="B27" s="646" t="s">
        <v>62</v>
      </c>
      <c r="C27" s="646" t="s">
        <v>63</v>
      </c>
      <c r="D27" s="646" t="s">
        <v>46</v>
      </c>
    </row>
    <row r="28" spans="1:4">
      <c r="A28" s="627"/>
      <c r="B28" s="648"/>
      <c r="C28" s="648"/>
      <c r="D28" s="91"/>
    </row>
    <row r="29" ht="19.5" customHeight="1" spans="1:4">
      <c r="A29" s="91" t="s">
        <v>73</v>
      </c>
      <c r="B29" s="659">
        <v>37.85</v>
      </c>
      <c r="C29" s="659">
        <v>37.32</v>
      </c>
      <c r="D29" s="659">
        <v>98.5997357992074</v>
      </c>
    </row>
    <row r="30" ht="19.5" customHeight="1" spans="1:4">
      <c r="A30" s="627" t="s">
        <v>74</v>
      </c>
      <c r="B30" s="659">
        <v>22.79</v>
      </c>
      <c r="C30" s="659">
        <v>23.61</v>
      </c>
      <c r="D30" s="659">
        <v>103.598069328653</v>
      </c>
    </row>
    <row r="31" ht="19.5" customHeight="1" spans="1:4">
      <c r="A31" s="627" t="s">
        <v>75</v>
      </c>
      <c r="B31" s="659">
        <v>3508.75</v>
      </c>
      <c r="C31" s="659">
        <v>3670.14</v>
      </c>
      <c r="D31" s="659">
        <v>104.599643747773</v>
      </c>
    </row>
    <row r="32" ht="19.5" customHeight="1" spans="1:4">
      <c r="A32" s="91" t="s">
        <v>76</v>
      </c>
      <c r="B32" s="660">
        <f>B33+B34</f>
        <v>251.6</v>
      </c>
      <c r="C32" s="660">
        <f>C33+C34</f>
        <v>252.3</v>
      </c>
      <c r="D32" s="660">
        <f>C32/B32*100</f>
        <v>100.278219395866</v>
      </c>
    </row>
    <row r="33" ht="19.5" customHeight="1" spans="1:5">
      <c r="A33" s="661" t="s">
        <v>77</v>
      </c>
      <c r="B33" s="660">
        <v>71.4</v>
      </c>
      <c r="C33" s="660">
        <v>70.1</v>
      </c>
      <c r="D33" s="660">
        <v>98.1</v>
      </c>
      <c r="E33" s="663"/>
    </row>
    <row r="34" ht="19.5" customHeight="1" spans="1:4">
      <c r="A34" s="661" t="s">
        <v>78</v>
      </c>
      <c r="B34" s="660">
        <v>180.2</v>
      </c>
      <c r="C34" s="660">
        <v>182.2</v>
      </c>
      <c r="D34" s="660">
        <f t="shared" ref="D34" si="0">C34/B34*100</f>
        <v>101.10987791343</v>
      </c>
    </row>
    <row r="35" ht="6" customHeight="1" spans="1:4">
      <c r="A35" s="662"/>
      <c r="B35" s="662"/>
      <c r="C35" s="662"/>
      <c r="D35" s="662"/>
    </row>
    <row r="36" ht="15" spans="1:4">
      <c r="A36" s="657"/>
      <c r="B36" s="657"/>
      <c r="C36" s="657"/>
      <c r="D36" s="657"/>
    </row>
    <row r="37" ht="15" spans="1:4">
      <c r="A37" s="657"/>
      <c r="B37" s="657"/>
      <c r="C37" s="657"/>
      <c r="D37" s="657"/>
    </row>
    <row r="38" ht="15" spans="1:4">
      <c r="A38" s="657"/>
      <c r="B38" s="657"/>
      <c r="C38" s="657"/>
      <c r="D38" s="657"/>
    </row>
    <row r="39" ht="15" spans="1:4">
      <c r="A39" s="657"/>
      <c r="B39" s="657"/>
      <c r="C39" s="657"/>
      <c r="D39" s="657"/>
    </row>
    <row r="40" ht="15" spans="1:4">
      <c r="A40" s="657"/>
      <c r="B40" s="657"/>
      <c r="C40" s="657"/>
      <c r="D40" s="657"/>
    </row>
    <row r="41" ht="15" spans="1:4">
      <c r="A41" s="657"/>
      <c r="B41" s="657"/>
      <c r="C41" s="657"/>
      <c r="D41" s="657"/>
    </row>
    <row r="42" ht="15" spans="1:4">
      <c r="A42" s="657"/>
      <c r="B42" s="657"/>
      <c r="C42" s="657"/>
      <c r="D42" s="657"/>
    </row>
    <row r="43" ht="15" spans="1:4">
      <c r="A43" s="657"/>
      <c r="B43" s="657"/>
      <c r="C43" s="657"/>
      <c r="D43" s="657"/>
    </row>
    <row r="44" ht="15" spans="1:4">
      <c r="A44" s="657"/>
      <c r="B44" s="657"/>
      <c r="C44" s="657"/>
      <c r="D44" s="657"/>
    </row>
  </sheetData>
  <pageMargins left="1.07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workbookViewId="0">
      <selection activeCell="I43" sqref="I43"/>
    </sheetView>
  </sheetViews>
  <sheetFormatPr defaultColWidth="10.4380952380952" defaultRowHeight="12.75" outlineLevelCol="5"/>
  <cols>
    <col min="1" max="1" width="31.7809523809524" style="91" customWidth="1"/>
    <col min="2" max="2" width="9.55238095238095" style="91" customWidth="1"/>
    <col min="3" max="3" width="10.4380952380952" style="91" customWidth="1"/>
    <col min="4" max="4" width="12.7809523809524" style="91" customWidth="1"/>
    <col min="5" max="5" width="12.4380952380952" style="91" customWidth="1"/>
    <col min="6" max="6" width="12.552380952381" style="91" customWidth="1"/>
    <col min="7" max="16384" width="10.4380952380952" style="91"/>
  </cols>
  <sheetData>
    <row r="1" ht="20.1" customHeight="1" spans="1:6">
      <c r="A1" s="92" t="s">
        <v>612</v>
      </c>
      <c r="B1" s="93"/>
      <c r="C1" s="93"/>
      <c r="D1" s="93"/>
      <c r="E1" s="93"/>
      <c r="F1" s="93"/>
    </row>
    <row r="2" ht="20.1" customHeight="1" spans="1:6">
      <c r="A2" s="94"/>
      <c r="B2" s="94"/>
      <c r="C2" s="94"/>
      <c r="D2" s="94"/>
      <c r="E2" s="94"/>
      <c r="F2" s="94"/>
    </row>
    <row r="3" ht="20.1" customHeight="1" spans="1:6">
      <c r="A3" s="95"/>
      <c r="B3" s="95"/>
      <c r="C3" s="95"/>
      <c r="D3" s="95"/>
      <c r="E3" s="95"/>
      <c r="F3" s="117"/>
    </row>
    <row r="4" ht="16.35" customHeight="1" spans="1:6">
      <c r="A4" s="96"/>
      <c r="B4" s="97" t="s">
        <v>59</v>
      </c>
      <c r="C4" s="97" t="s">
        <v>59</v>
      </c>
      <c r="D4" s="97" t="s">
        <v>132</v>
      </c>
      <c r="E4" s="97" t="s">
        <v>132</v>
      </c>
      <c r="F4" s="97" t="s">
        <v>133</v>
      </c>
    </row>
    <row r="5" ht="16.35" customHeight="1" spans="1:6">
      <c r="A5" s="98"/>
      <c r="B5" s="99" t="s">
        <v>136</v>
      </c>
      <c r="C5" s="99" t="s">
        <v>61</v>
      </c>
      <c r="D5" s="99" t="s">
        <v>137</v>
      </c>
      <c r="E5" s="99" t="s">
        <v>137</v>
      </c>
      <c r="F5" s="99" t="s">
        <v>137</v>
      </c>
    </row>
    <row r="6" ht="16.35" customHeight="1" spans="1:6">
      <c r="A6" s="98"/>
      <c r="B6" s="100" t="s">
        <v>138</v>
      </c>
      <c r="C6" s="100" t="s">
        <v>138</v>
      </c>
      <c r="D6" s="100" t="s">
        <v>195</v>
      </c>
      <c r="E6" s="100" t="s">
        <v>139</v>
      </c>
      <c r="F6" s="100" t="s">
        <v>139</v>
      </c>
    </row>
    <row r="7" ht="16.35" customHeight="1" spans="1:6">
      <c r="A7" s="98"/>
      <c r="B7" s="101">
        <v>2024</v>
      </c>
      <c r="C7" s="101">
        <v>2024</v>
      </c>
      <c r="D7" s="101" t="s">
        <v>7</v>
      </c>
      <c r="E7" s="101" t="s">
        <v>140</v>
      </c>
      <c r="F7" s="101" t="s">
        <v>140</v>
      </c>
    </row>
    <row r="8" ht="20.1" customHeight="1" spans="1:6">
      <c r="A8" s="98"/>
      <c r="B8" s="102"/>
      <c r="C8" s="102"/>
      <c r="D8" s="103"/>
      <c r="E8" s="103"/>
      <c r="F8" s="118"/>
    </row>
    <row r="9" ht="20.1" customHeight="1" spans="1:6">
      <c r="A9" s="104" t="s">
        <v>613</v>
      </c>
      <c r="B9" s="105">
        <v>208063.312589106</v>
      </c>
      <c r="C9" s="105">
        <v>620076.29614299</v>
      </c>
      <c r="D9" s="106">
        <v>103.104047893649</v>
      </c>
      <c r="E9" s="106">
        <v>113.321732632853</v>
      </c>
      <c r="F9" s="106">
        <v>113.042866308284</v>
      </c>
    </row>
    <row r="10" ht="20.1" customHeight="1" spans="1:6">
      <c r="A10" s="107" t="s">
        <v>602</v>
      </c>
      <c r="B10" s="105"/>
      <c r="C10" s="105"/>
      <c r="D10" s="106"/>
      <c r="E10" s="106"/>
      <c r="F10" s="106"/>
    </row>
    <row r="11" ht="20.1" customHeight="1" spans="1:6">
      <c r="A11" s="108" t="s">
        <v>603</v>
      </c>
      <c r="B11" s="109">
        <v>204163.4</v>
      </c>
      <c r="C11" s="109">
        <v>608572.66592277</v>
      </c>
      <c r="D11" s="110">
        <v>103.101621060804</v>
      </c>
      <c r="E11" s="110">
        <v>113.341076183557</v>
      </c>
      <c r="F11" s="110">
        <v>113.146753519709</v>
      </c>
    </row>
    <row r="12" ht="20.1" customHeight="1" spans="1:6">
      <c r="A12" s="108" t="s">
        <v>604</v>
      </c>
      <c r="B12" s="109">
        <v>3899.86096774053</v>
      </c>
      <c r="C12" s="109">
        <v>11503.6302202202</v>
      </c>
      <c r="D12" s="110">
        <v>103.23125590295</v>
      </c>
      <c r="E12" s="110">
        <v>112.318208303144</v>
      </c>
      <c r="F12" s="110">
        <v>107.806356869824</v>
      </c>
    </row>
    <row r="13" ht="20.1" customHeight="1" spans="1:6">
      <c r="A13" s="107" t="s">
        <v>605</v>
      </c>
      <c r="B13" s="105"/>
      <c r="C13" s="105"/>
      <c r="D13" s="106"/>
      <c r="E13" s="106"/>
      <c r="F13" s="106"/>
    </row>
    <row r="14" ht="20.1" customHeight="1" spans="1:6">
      <c r="A14" s="108" t="s">
        <v>606</v>
      </c>
      <c r="B14" s="109">
        <v>497.3</v>
      </c>
      <c r="C14" s="109">
        <v>1202.7</v>
      </c>
      <c r="D14" s="110">
        <v>168.519146052186</v>
      </c>
      <c r="E14" s="110">
        <v>119.514539774093</v>
      </c>
      <c r="F14" s="112">
        <v>115.544240561053</v>
      </c>
    </row>
    <row r="15" ht="20.1" customHeight="1" spans="1:6">
      <c r="A15" s="108" t="s">
        <v>607</v>
      </c>
      <c r="B15" s="111">
        <v>10909.3359781088</v>
      </c>
      <c r="C15" s="111">
        <v>32545.6426177531</v>
      </c>
      <c r="D15" s="112">
        <v>101.036500039947</v>
      </c>
      <c r="E15" s="112">
        <v>105.041434887318</v>
      </c>
      <c r="F15" s="112">
        <v>112.806336107595</v>
      </c>
    </row>
    <row r="16" ht="20.1" customHeight="1" spans="1:6">
      <c r="A16" s="108" t="s">
        <v>608</v>
      </c>
      <c r="B16" s="109">
        <v>41656.2305759559</v>
      </c>
      <c r="C16" s="109">
        <v>131312.9</v>
      </c>
      <c r="D16" s="110">
        <v>101.25716154094</v>
      </c>
      <c r="E16" s="110">
        <v>113.555792419753</v>
      </c>
      <c r="F16" s="110">
        <v>114.168610626128</v>
      </c>
    </row>
    <row r="17" ht="20.1" customHeight="1" spans="1:6">
      <c r="A17" s="108" t="s">
        <v>609</v>
      </c>
      <c r="B17" s="109">
        <v>154973.178900641</v>
      </c>
      <c r="C17" s="109">
        <v>454920.739890906</v>
      </c>
      <c r="D17" s="110">
        <v>103.634993928827</v>
      </c>
      <c r="E17" s="110">
        <v>113.874100565012</v>
      </c>
      <c r="F17" s="110">
        <v>112.729089327649</v>
      </c>
    </row>
    <row r="18" ht="20.1" customHeight="1" spans="1:6">
      <c r="A18" s="108" t="s">
        <v>610</v>
      </c>
      <c r="B18" s="109">
        <v>27.2671344</v>
      </c>
      <c r="C18" s="109">
        <v>94.3653034</v>
      </c>
      <c r="D18" s="110">
        <v>90</v>
      </c>
      <c r="E18" s="110">
        <v>100.80485404755</v>
      </c>
      <c r="F18" s="110">
        <v>132.185206841273</v>
      </c>
    </row>
    <row r="19" ht="20.1" customHeight="1" spans="1:6">
      <c r="A19" s="108"/>
      <c r="B19" s="113"/>
      <c r="C19" s="113"/>
      <c r="D19" s="114"/>
      <c r="E19" s="114"/>
      <c r="F19" s="114"/>
    </row>
    <row r="20" ht="20.1" customHeight="1" spans="1:6">
      <c r="A20" s="104" t="s">
        <v>614</v>
      </c>
      <c r="B20" s="105">
        <v>41364.1022866366</v>
      </c>
      <c r="C20" s="105">
        <v>129158.247285702</v>
      </c>
      <c r="D20" s="106">
        <v>100.75985055628</v>
      </c>
      <c r="E20" s="106">
        <v>105.891600766251</v>
      </c>
      <c r="F20" s="106">
        <v>111.181000185248</v>
      </c>
    </row>
    <row r="21" ht="20.1" customHeight="1" spans="1:6">
      <c r="A21" s="107" t="s">
        <v>602</v>
      </c>
      <c r="B21" s="105"/>
      <c r="C21" s="105"/>
      <c r="D21" s="106"/>
      <c r="E21" s="106"/>
      <c r="F21" s="106"/>
    </row>
    <row r="22" ht="20.1" customHeight="1" spans="1:6">
      <c r="A22" s="108" t="s">
        <v>603</v>
      </c>
      <c r="B22" s="109">
        <v>24811.0406789427</v>
      </c>
      <c r="C22" s="109">
        <v>79614.5898707577</v>
      </c>
      <c r="D22" s="110">
        <v>99.4083951812915</v>
      </c>
      <c r="E22" s="110">
        <v>101.485034317407</v>
      </c>
      <c r="F22" s="110">
        <v>109.594707241852</v>
      </c>
    </row>
    <row r="23" ht="20.1" customHeight="1" spans="1:6">
      <c r="A23" s="108" t="s">
        <v>604</v>
      </c>
      <c r="B23" s="109">
        <v>16553.0616076938</v>
      </c>
      <c r="C23" s="109">
        <v>49543.6</v>
      </c>
      <c r="D23" s="110">
        <v>102.855766894643</v>
      </c>
      <c r="E23" s="110">
        <v>113.263056232198</v>
      </c>
      <c r="F23" s="110">
        <v>113.828584159458</v>
      </c>
    </row>
    <row r="24" ht="20.1" customHeight="1" spans="1:6">
      <c r="A24" s="107" t="s">
        <v>605</v>
      </c>
      <c r="B24" s="105"/>
      <c r="C24" s="105"/>
      <c r="D24" s="106"/>
      <c r="E24" s="106"/>
      <c r="F24" s="106"/>
    </row>
    <row r="25" ht="20.1" customHeight="1" spans="1:6">
      <c r="A25" s="108" t="s">
        <v>606</v>
      </c>
      <c r="B25" s="109">
        <v>362.301</v>
      </c>
      <c r="C25" s="109">
        <v>917.361</v>
      </c>
      <c r="D25" s="110">
        <v>181.08892976388</v>
      </c>
      <c r="E25" s="110">
        <v>99.9178155483054</v>
      </c>
      <c r="F25" s="112">
        <v>104.286690319933</v>
      </c>
    </row>
    <row r="26" ht="20.1" customHeight="1" spans="1:6">
      <c r="A26" s="108" t="s">
        <v>607</v>
      </c>
      <c r="B26" s="111">
        <v>23054.4147877002</v>
      </c>
      <c r="C26" s="111">
        <v>68285.4</v>
      </c>
      <c r="D26" s="112">
        <v>99.7504680822473</v>
      </c>
      <c r="E26" s="112">
        <v>100.575582705516</v>
      </c>
      <c r="F26" s="112">
        <v>114.430969784959</v>
      </c>
    </row>
    <row r="27" ht="20.1" customHeight="1" spans="1:6">
      <c r="A27" s="108" t="s">
        <v>608</v>
      </c>
      <c r="B27" s="109">
        <v>7745.43132716976</v>
      </c>
      <c r="C27" s="109">
        <v>27573.2850220612</v>
      </c>
      <c r="D27" s="110">
        <v>99.6513463940492</v>
      </c>
      <c r="E27" s="110">
        <v>112.87437512252</v>
      </c>
      <c r="F27" s="110">
        <v>105.356484993686</v>
      </c>
    </row>
    <row r="28" ht="20.1" customHeight="1" spans="1:6">
      <c r="A28" s="108" t="s">
        <v>609</v>
      </c>
      <c r="B28" s="109">
        <v>9460.08914092156</v>
      </c>
      <c r="C28" s="109">
        <v>29931.9842683528</v>
      </c>
      <c r="D28" s="110">
        <v>103.788655129008</v>
      </c>
      <c r="E28" s="110">
        <v>114.249695171053</v>
      </c>
      <c r="F28" s="110">
        <v>108.755256854936</v>
      </c>
    </row>
    <row r="29" ht="20.1" customHeight="1" spans="1:6">
      <c r="A29" s="108" t="s">
        <v>610</v>
      </c>
      <c r="B29" s="109">
        <v>741.866030845022</v>
      </c>
      <c r="C29" s="109">
        <v>2450.14063874823</v>
      </c>
      <c r="D29" s="110">
        <v>87</v>
      </c>
      <c r="E29" s="110">
        <v>116.750498291912</v>
      </c>
      <c r="F29" s="110">
        <v>127.478604190154</v>
      </c>
    </row>
    <row r="30" ht="20.1" customHeight="1" spans="1:6">
      <c r="A30" s="115"/>
      <c r="B30" s="115"/>
      <c r="C30" s="116"/>
      <c r="D30" s="116"/>
      <c r="E30" s="116"/>
      <c r="F30" s="115"/>
    </row>
    <row r="31" ht="20.1" customHeight="1" spans="1:6">
      <c r="A31" s="115"/>
      <c r="B31" s="115"/>
      <c r="C31" s="116"/>
      <c r="D31" s="116"/>
      <c r="E31" s="116"/>
      <c r="F31" s="115"/>
    </row>
    <row r="32" ht="20.1" customHeight="1" spans="1:6">
      <c r="A32" s="115"/>
      <c r="B32" s="115"/>
      <c r="C32" s="116"/>
      <c r="D32" s="116"/>
      <c r="E32" s="116"/>
      <c r="F32" s="115"/>
    </row>
    <row r="33" ht="20.1" customHeight="1" spans="1:6">
      <c r="A33" s="115"/>
      <c r="B33" s="115"/>
      <c r="C33" s="116"/>
      <c r="D33" s="116"/>
      <c r="E33" s="116"/>
      <c r="F33" s="115"/>
    </row>
    <row r="34" ht="20.1" customHeight="1" spans="1:6">
      <c r="A34" s="115"/>
      <c r="B34" s="115"/>
      <c r="C34" s="116"/>
      <c r="D34" s="116"/>
      <c r="E34" s="116"/>
      <c r="F34" s="115"/>
    </row>
    <row r="35" ht="14.25" spans="1:6">
      <c r="A35" s="115"/>
      <c r="B35" s="115"/>
      <c r="C35" s="116"/>
      <c r="D35" s="116"/>
      <c r="E35" s="116"/>
      <c r="F35" s="115"/>
    </row>
    <row r="36" ht="14.25" spans="1:6">
      <c r="A36" s="115"/>
      <c r="B36" s="115"/>
      <c r="C36" s="116"/>
      <c r="D36" s="116"/>
      <c r="E36" s="116"/>
      <c r="F36" s="115"/>
    </row>
    <row r="37" ht="14.25" spans="1:6">
      <c r="A37" s="115"/>
      <c r="B37" s="115"/>
      <c r="C37" s="116"/>
      <c r="D37" s="116"/>
      <c r="E37" s="116"/>
      <c r="F37" s="115"/>
    </row>
    <row r="38" ht="14.25" spans="1:6">
      <c r="A38" s="115"/>
      <c r="B38" s="115"/>
      <c r="C38" s="116"/>
      <c r="D38" s="116"/>
      <c r="E38" s="116"/>
      <c r="F38" s="115"/>
    </row>
    <row r="39" ht="14.25" spans="1:6">
      <c r="A39" s="115"/>
      <c r="B39" s="115"/>
      <c r="C39" s="116"/>
      <c r="D39" s="116"/>
      <c r="E39" s="116"/>
      <c r="F39" s="115"/>
    </row>
    <row r="40" ht="14.25" spans="1:6">
      <c r="A40" s="115"/>
      <c r="B40" s="115"/>
      <c r="C40" s="116"/>
      <c r="D40" s="116"/>
      <c r="E40" s="116"/>
      <c r="F40" s="115"/>
    </row>
    <row r="41" ht="14.25" spans="1:6">
      <c r="A41" s="115"/>
      <c r="B41" s="115"/>
      <c r="C41" s="116"/>
      <c r="D41" s="116"/>
      <c r="E41" s="116"/>
      <c r="F41" s="115"/>
    </row>
    <row r="42" ht="14.25" spans="1:6">
      <c r="A42" s="115"/>
      <c r="B42" s="115"/>
      <c r="C42" s="116"/>
      <c r="D42" s="116"/>
      <c r="E42" s="116"/>
      <c r="F42" s="115"/>
    </row>
    <row r="43" ht="14.25" spans="1:6">
      <c r="A43" s="115"/>
      <c r="B43" s="115"/>
      <c r="C43" s="116"/>
      <c r="D43" s="116"/>
      <c r="E43" s="116"/>
      <c r="F43" s="115"/>
    </row>
    <row r="44" ht="14.25" spans="1:6">
      <c r="A44" s="115"/>
      <c r="B44" s="115"/>
      <c r="C44" s="116"/>
      <c r="D44" s="116"/>
      <c r="E44" s="116"/>
      <c r="F44" s="115"/>
    </row>
    <row r="45" ht="14.25" spans="1:6">
      <c r="A45" s="115"/>
      <c r="B45" s="115"/>
      <c r="C45" s="116"/>
      <c r="D45" s="116"/>
      <c r="E45" s="116"/>
      <c r="F45" s="115"/>
    </row>
    <row r="46" ht="14.25" spans="1:6">
      <c r="A46" s="115"/>
      <c r="B46" s="115"/>
      <c r="C46" s="116"/>
      <c r="D46" s="116"/>
      <c r="E46" s="116"/>
      <c r="F46" s="115"/>
    </row>
    <row r="47" ht="14.25" spans="1:6">
      <c r="A47" s="115"/>
      <c r="B47" s="115"/>
      <c r="C47" s="116"/>
      <c r="D47" s="116"/>
      <c r="E47" s="116"/>
      <c r="F47" s="115"/>
    </row>
    <row r="48" ht="14.25" spans="1:6">
      <c r="A48" s="115"/>
      <c r="B48" s="115"/>
      <c r="C48" s="116"/>
      <c r="D48" s="116"/>
      <c r="E48" s="116"/>
      <c r="F48" s="115"/>
    </row>
    <row r="49" ht="14.25" spans="1:6">
      <c r="A49" s="115"/>
      <c r="B49" s="115"/>
      <c r="C49" s="116"/>
      <c r="D49" s="116"/>
      <c r="E49" s="116"/>
      <c r="F49" s="115"/>
    </row>
    <row r="50" ht="14.25" spans="1:6">
      <c r="A50" s="115"/>
      <c r="B50" s="115"/>
      <c r="C50" s="116"/>
      <c r="D50" s="116"/>
      <c r="E50" s="116"/>
      <c r="F50" s="115"/>
    </row>
    <row r="51" ht="14.25" spans="1:6">
      <c r="A51" s="115"/>
      <c r="B51" s="115"/>
      <c r="C51" s="116"/>
      <c r="D51" s="116"/>
      <c r="E51" s="116"/>
      <c r="F51" s="115"/>
    </row>
    <row r="52" ht="14.25" spans="1:6">
      <c r="A52" s="115"/>
      <c r="B52" s="115"/>
      <c r="C52" s="116"/>
      <c r="D52" s="116"/>
      <c r="E52" s="116"/>
      <c r="F52" s="115"/>
    </row>
    <row r="53" ht="14.25" spans="1:6">
      <c r="A53" s="115"/>
      <c r="B53" s="115"/>
      <c r="C53" s="116"/>
      <c r="D53" s="116"/>
      <c r="E53" s="116"/>
      <c r="F53" s="115"/>
    </row>
    <row r="54" ht="14.25" spans="1:6">
      <c r="A54" s="115"/>
      <c r="B54" s="115"/>
      <c r="C54" s="116"/>
      <c r="D54" s="116"/>
      <c r="E54" s="116"/>
      <c r="F54" s="115"/>
    </row>
    <row r="55" ht="14.25" spans="1:6">
      <c r="A55" s="115"/>
      <c r="B55" s="115"/>
      <c r="C55" s="116"/>
      <c r="D55" s="116"/>
      <c r="E55" s="116"/>
      <c r="F55" s="115"/>
    </row>
    <row r="56" ht="14.25" spans="1:6">
      <c r="A56" s="115"/>
      <c r="B56" s="115"/>
      <c r="C56" s="116"/>
      <c r="D56" s="116"/>
      <c r="E56" s="116"/>
      <c r="F56" s="115"/>
    </row>
    <row r="57" ht="14.25" spans="1:6">
      <c r="A57" s="115"/>
      <c r="B57" s="115"/>
      <c r="C57" s="116"/>
      <c r="D57" s="116"/>
      <c r="E57" s="116"/>
      <c r="F57" s="115"/>
    </row>
    <row r="58" ht="14.25" spans="1:6">
      <c r="A58" s="115"/>
      <c r="B58" s="115"/>
      <c r="C58" s="116"/>
      <c r="D58" s="116"/>
      <c r="E58" s="116"/>
      <c r="F58" s="115"/>
    </row>
    <row r="59" ht="14.25" spans="1:6">
      <c r="A59" s="115"/>
      <c r="B59" s="115"/>
      <c r="C59" s="116"/>
      <c r="D59" s="116"/>
      <c r="E59" s="116"/>
      <c r="F59" s="115"/>
    </row>
    <row r="60" ht="14.25" spans="1:6">
      <c r="A60" s="115"/>
      <c r="B60" s="115"/>
      <c r="C60" s="116"/>
      <c r="D60" s="116"/>
      <c r="E60" s="116"/>
      <c r="F60" s="115"/>
    </row>
    <row r="61" ht="14.25" spans="1:6">
      <c r="A61" s="115"/>
      <c r="B61" s="115"/>
      <c r="C61" s="116"/>
      <c r="D61" s="116"/>
      <c r="E61" s="116"/>
      <c r="F61" s="115"/>
    </row>
    <row r="62" ht="14.25" spans="1:6">
      <c r="A62" s="115"/>
      <c r="B62" s="115"/>
      <c r="C62" s="116"/>
      <c r="D62" s="116"/>
      <c r="E62" s="116"/>
      <c r="F62" s="115"/>
    </row>
    <row r="63" ht="14.25" spans="1:6">
      <c r="A63" s="115"/>
      <c r="B63" s="115"/>
      <c r="C63" s="116"/>
      <c r="D63" s="116"/>
      <c r="E63" s="116"/>
      <c r="F63" s="115"/>
    </row>
    <row r="64" ht="14.25" spans="1:6">
      <c r="A64" s="115"/>
      <c r="B64" s="115"/>
      <c r="C64" s="116"/>
      <c r="D64" s="116"/>
      <c r="E64" s="116"/>
      <c r="F64" s="115"/>
    </row>
    <row r="65" ht="14.25" spans="1:6">
      <c r="A65" s="115"/>
      <c r="B65" s="115"/>
      <c r="C65" s="116"/>
      <c r="D65" s="116"/>
      <c r="E65" s="116"/>
      <c r="F65" s="115"/>
    </row>
    <row r="66" ht="14.25" spans="1:6">
      <c r="A66" s="115"/>
      <c r="B66" s="115"/>
      <c r="C66" s="116"/>
      <c r="D66" s="116"/>
      <c r="E66" s="116"/>
      <c r="F66" s="115"/>
    </row>
    <row r="67" ht="14.25" spans="1:6">
      <c r="A67" s="115"/>
      <c r="B67" s="115"/>
      <c r="C67" s="116"/>
      <c r="D67" s="116"/>
      <c r="E67" s="116"/>
      <c r="F67" s="115"/>
    </row>
    <row r="68" ht="14.25" spans="1:6">
      <c r="A68" s="115"/>
      <c r="B68" s="115"/>
      <c r="C68" s="116"/>
      <c r="D68" s="116"/>
      <c r="E68" s="116"/>
      <c r="F68" s="115"/>
    </row>
    <row r="69" ht="14.25" spans="1:6">
      <c r="A69" s="115"/>
      <c r="B69" s="115"/>
      <c r="C69" s="116"/>
      <c r="D69" s="116"/>
      <c r="E69" s="116"/>
      <c r="F69" s="115"/>
    </row>
    <row r="70" ht="14.25" spans="1:6">
      <c r="A70" s="115"/>
      <c r="B70" s="115"/>
      <c r="C70" s="116"/>
      <c r="D70" s="116"/>
      <c r="E70" s="116"/>
      <c r="F70" s="115"/>
    </row>
    <row r="71" ht="14.25" spans="1:6">
      <c r="A71" s="115"/>
      <c r="B71" s="115"/>
      <c r="C71" s="116"/>
      <c r="D71" s="116"/>
      <c r="E71" s="116"/>
      <c r="F71" s="115"/>
    </row>
    <row r="72" ht="14.25" spans="1:6">
      <c r="A72" s="115"/>
      <c r="B72" s="115"/>
      <c r="C72" s="116"/>
      <c r="D72" s="116"/>
      <c r="E72" s="116"/>
      <c r="F72" s="115"/>
    </row>
    <row r="73" ht="15" spans="1:6">
      <c r="A73" s="119"/>
      <c r="B73" s="119"/>
      <c r="C73" s="119"/>
      <c r="D73" s="119"/>
      <c r="E73" s="119"/>
      <c r="F73" s="119"/>
    </row>
    <row r="74" ht="15" spans="1:6">
      <c r="A74" s="119"/>
      <c r="B74" s="119"/>
      <c r="C74" s="119"/>
      <c r="D74" s="119"/>
      <c r="E74" s="119"/>
      <c r="F74" s="119"/>
    </row>
    <row r="75" ht="15" spans="1:6">
      <c r="A75" s="119"/>
      <c r="B75" s="119"/>
      <c r="C75" s="119"/>
      <c r="D75" s="119"/>
      <c r="E75" s="119"/>
      <c r="F75" s="119"/>
    </row>
    <row r="76" ht="15" spans="1:6">
      <c r="A76" s="119"/>
      <c r="B76" s="119"/>
      <c r="C76" s="119"/>
      <c r="D76" s="119"/>
      <c r="E76" s="119"/>
      <c r="F76" s="119"/>
    </row>
  </sheetData>
  <pageMargins left="0.71" right="0.24" top="0.748031496062992" bottom="0.511811023622047" header="0.433070866141732" footer="0.31496062992126"/>
  <pageSetup paperSize="9" orientation="portrait"/>
  <headerFooter alignWithMargins="0">
    <oddHeader>&amp;C&amp;"Times New Roman,Regular"&amp;12&amp;P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9"/>
  <sheetViews>
    <sheetView workbookViewId="0">
      <selection activeCell="I43" sqref="I43"/>
    </sheetView>
  </sheetViews>
  <sheetFormatPr defaultColWidth="9" defaultRowHeight="14.25"/>
  <cols>
    <col min="1" max="1" width="1.55238095238095" style="56" customWidth="1"/>
    <col min="2" max="2" width="35" style="56" customWidth="1"/>
    <col min="3" max="5" width="9.78095238095238" style="56" customWidth="1"/>
    <col min="6" max="7" width="12.2190476190476" style="56" customWidth="1"/>
    <col min="8" max="16384" width="9" style="56"/>
  </cols>
  <sheetData>
    <row r="1" ht="20.25" customHeight="1" spans="1:7">
      <c r="A1" s="57" t="s">
        <v>615</v>
      </c>
      <c r="B1" s="58"/>
      <c r="C1" s="58"/>
      <c r="D1" s="58"/>
      <c r="E1" s="58"/>
      <c r="F1" s="58"/>
      <c r="G1" s="58"/>
    </row>
    <row r="2" ht="12" customHeight="1" spans="1:7">
      <c r="A2" s="59"/>
      <c r="B2" s="58"/>
      <c r="C2" s="58"/>
      <c r="D2" s="58"/>
      <c r="E2" s="58"/>
      <c r="F2" s="58"/>
      <c r="G2" s="58"/>
    </row>
    <row r="3" ht="15" customHeight="1" spans="1:7">
      <c r="A3" s="60"/>
      <c r="B3" s="61"/>
      <c r="C3" s="61"/>
      <c r="D3" s="61"/>
      <c r="E3" s="61"/>
      <c r="F3" s="61"/>
      <c r="G3" s="80" t="s">
        <v>616</v>
      </c>
    </row>
    <row r="4" ht="14.55" customHeight="1" spans="1:7">
      <c r="A4" s="62"/>
      <c r="B4" s="62"/>
      <c r="C4" s="63" t="s">
        <v>617</v>
      </c>
      <c r="D4" s="63" t="s">
        <v>288</v>
      </c>
      <c r="E4" s="63" t="s">
        <v>60</v>
      </c>
      <c r="F4" s="63" t="s">
        <v>132</v>
      </c>
      <c r="G4" s="63" t="s">
        <v>133</v>
      </c>
    </row>
    <row r="5" ht="14.55" customHeight="1" spans="1:7">
      <c r="A5" s="64"/>
      <c r="B5" s="64"/>
      <c r="C5" s="65"/>
      <c r="D5" s="65"/>
      <c r="E5" s="65"/>
      <c r="F5" s="65" t="s">
        <v>137</v>
      </c>
      <c r="G5" s="65" t="s">
        <v>137</v>
      </c>
    </row>
    <row r="6" ht="14.55" customHeight="1" spans="1:7">
      <c r="A6" s="64"/>
      <c r="B6" s="64"/>
      <c r="C6" s="65"/>
      <c r="D6" s="65"/>
      <c r="E6" s="65"/>
      <c r="F6" s="81" t="s">
        <v>139</v>
      </c>
      <c r="G6" s="81" t="s">
        <v>139</v>
      </c>
    </row>
    <row r="7" ht="14.55" customHeight="1" spans="1:7">
      <c r="A7" s="64"/>
      <c r="B7" s="64"/>
      <c r="C7" s="66"/>
      <c r="D7" s="66"/>
      <c r="E7" s="66"/>
      <c r="F7" s="82" t="s">
        <v>140</v>
      </c>
      <c r="G7" s="82" t="s">
        <v>140</v>
      </c>
    </row>
    <row r="8" ht="8.1" customHeight="1" spans="1:7">
      <c r="A8" s="64"/>
      <c r="B8" s="64"/>
      <c r="C8" s="67"/>
      <c r="D8" s="67"/>
      <c r="E8" s="67"/>
      <c r="F8" s="83"/>
      <c r="G8" s="84"/>
    </row>
    <row r="9" ht="15" customHeight="1" spans="1:9">
      <c r="A9" s="68" t="s">
        <v>10</v>
      </c>
      <c r="B9" s="60"/>
      <c r="C9" s="69">
        <v>1531411</v>
      </c>
      <c r="D9" s="69">
        <v>1599074</v>
      </c>
      <c r="E9" s="69">
        <v>4642798</v>
      </c>
      <c r="F9" s="85">
        <v>178.58268420024</v>
      </c>
      <c r="G9" s="85">
        <v>171.983763255884</v>
      </c>
      <c r="I9" s="88"/>
    </row>
    <row r="10" ht="15" customHeight="1" spans="1:9">
      <c r="A10" s="70" t="s">
        <v>618</v>
      </c>
      <c r="B10" s="70"/>
      <c r="C10" s="71"/>
      <c r="D10" s="71"/>
      <c r="E10" s="71"/>
      <c r="F10" s="86"/>
      <c r="G10" s="86"/>
      <c r="I10" s="88"/>
    </row>
    <row r="11" ht="15" customHeight="1" spans="1:9">
      <c r="A11" s="60"/>
      <c r="B11" s="72" t="s">
        <v>619</v>
      </c>
      <c r="C11" s="71">
        <v>1277380</v>
      </c>
      <c r="D11" s="71">
        <v>1316443</v>
      </c>
      <c r="E11" s="71">
        <v>3880850</v>
      </c>
      <c r="F11" s="86">
        <v>167.1308615769</v>
      </c>
      <c r="G11" s="86">
        <v>160.105497965497</v>
      </c>
      <c r="I11" s="88"/>
    </row>
    <row r="12" ht="15" customHeight="1" spans="1:9">
      <c r="A12" s="60"/>
      <c r="B12" s="72" t="s">
        <v>607</v>
      </c>
      <c r="C12" s="71">
        <v>42312</v>
      </c>
      <c r="D12" s="71">
        <v>45991</v>
      </c>
      <c r="E12" s="71">
        <v>136679</v>
      </c>
      <c r="F12" s="86">
        <v>222.103636451442</v>
      </c>
      <c r="G12" s="86">
        <v>405.479411415688</v>
      </c>
      <c r="I12" s="88"/>
    </row>
    <row r="13" ht="15" customHeight="1" spans="1:9">
      <c r="A13" s="60"/>
      <c r="B13" s="72" t="s">
        <v>609</v>
      </c>
      <c r="C13" s="71">
        <v>211719</v>
      </c>
      <c r="D13" s="71">
        <v>236640</v>
      </c>
      <c r="E13" s="71">
        <v>625269</v>
      </c>
      <c r="F13" s="86">
        <v>271.856259908554</v>
      </c>
      <c r="G13" s="86">
        <v>258.466403488829</v>
      </c>
      <c r="I13" s="88"/>
    </row>
    <row r="14" ht="15" customHeight="1" spans="1:9">
      <c r="A14" s="73" t="s">
        <v>375</v>
      </c>
      <c r="B14" s="73"/>
      <c r="C14" s="71"/>
      <c r="D14" s="71"/>
      <c r="E14" s="71"/>
      <c r="F14" s="86"/>
      <c r="G14" s="86"/>
      <c r="I14" s="88"/>
    </row>
    <row r="15" ht="15" customHeight="1" spans="1:9">
      <c r="A15" s="60"/>
      <c r="B15" s="74" t="s">
        <v>620</v>
      </c>
      <c r="C15" s="69">
        <v>1174645</v>
      </c>
      <c r="D15" s="69">
        <v>1221658</v>
      </c>
      <c r="E15" s="69">
        <v>3521935</v>
      </c>
      <c r="F15" s="85">
        <v>189.119928170039</v>
      </c>
      <c r="G15" s="85">
        <v>181.577484801241</v>
      </c>
      <c r="I15" s="88"/>
    </row>
    <row r="16" ht="15" customHeight="1" spans="1:9">
      <c r="A16" s="60"/>
      <c r="B16" s="75" t="s">
        <v>621</v>
      </c>
      <c r="C16" s="71">
        <v>295480</v>
      </c>
      <c r="D16" s="71">
        <v>352173</v>
      </c>
      <c r="E16" s="71">
        <v>889834</v>
      </c>
      <c r="F16" s="86">
        <v>507.973575271531</v>
      </c>
      <c r="G16" s="86">
        <v>634.539658996099</v>
      </c>
      <c r="I16" s="88"/>
    </row>
    <row r="17" ht="15" customHeight="1" spans="1:9">
      <c r="A17" s="60"/>
      <c r="B17" s="75" t="s">
        <v>380</v>
      </c>
      <c r="C17" s="71">
        <v>426506</v>
      </c>
      <c r="D17" s="71">
        <v>388795</v>
      </c>
      <c r="E17" s="71">
        <v>1232877</v>
      </c>
      <c r="F17" s="86">
        <v>155.115320627651</v>
      </c>
      <c r="G17" s="86">
        <v>152.030981406717</v>
      </c>
      <c r="I17" s="88"/>
    </row>
    <row r="18" ht="15" customHeight="1" spans="1:9">
      <c r="A18" s="60"/>
      <c r="B18" s="75" t="s">
        <v>379</v>
      </c>
      <c r="C18" s="71">
        <v>46742</v>
      </c>
      <c r="D18" s="71">
        <v>71663</v>
      </c>
      <c r="E18" s="71">
        <v>179035</v>
      </c>
      <c r="F18" s="86">
        <v>153.447389833412</v>
      </c>
      <c r="G18" s="86">
        <v>152.739387114387</v>
      </c>
      <c r="I18" s="88"/>
    </row>
    <row r="19" ht="15" customHeight="1" spans="1:9">
      <c r="A19" s="60"/>
      <c r="B19" s="75" t="s">
        <v>381</v>
      </c>
      <c r="C19" s="71">
        <v>114115</v>
      </c>
      <c r="D19" s="71">
        <v>101502</v>
      </c>
      <c r="E19" s="71">
        <v>299830</v>
      </c>
      <c r="F19" s="86">
        <v>243.106917033915</v>
      </c>
      <c r="G19" s="86">
        <v>227.302362252479</v>
      </c>
      <c r="I19" s="88"/>
    </row>
    <row r="20" ht="15" customHeight="1" spans="1:9">
      <c r="A20" s="60"/>
      <c r="B20" s="75" t="s">
        <v>390</v>
      </c>
      <c r="C20" s="71">
        <v>43014</v>
      </c>
      <c r="D20" s="71">
        <v>52195</v>
      </c>
      <c r="E20" s="71">
        <v>143713</v>
      </c>
      <c r="F20" s="86">
        <v>121.259641297277</v>
      </c>
      <c r="G20" s="86">
        <v>124.639428288943</v>
      </c>
      <c r="I20" s="88"/>
    </row>
    <row r="21" ht="15" customHeight="1" spans="1:9">
      <c r="A21" s="60"/>
      <c r="B21" s="75" t="s">
        <v>386</v>
      </c>
      <c r="C21" s="71">
        <v>35057</v>
      </c>
      <c r="D21" s="71">
        <v>42950</v>
      </c>
      <c r="E21" s="71">
        <v>118542</v>
      </c>
      <c r="F21" s="86">
        <v>89.6154568406118</v>
      </c>
      <c r="G21" s="86">
        <v>81.6793104161068</v>
      </c>
      <c r="I21" s="88"/>
    </row>
    <row r="22" ht="15" customHeight="1" spans="1:9">
      <c r="A22" s="60"/>
      <c r="B22" s="75" t="s">
        <v>376</v>
      </c>
      <c r="C22" s="71">
        <v>21862</v>
      </c>
      <c r="D22" s="71">
        <v>26832</v>
      </c>
      <c r="E22" s="71">
        <v>83085</v>
      </c>
      <c r="F22" s="86">
        <v>103.394859542985</v>
      </c>
      <c r="G22" s="86">
        <v>108.63908575015</v>
      </c>
      <c r="I22" s="88"/>
    </row>
    <row r="23" ht="15" customHeight="1" spans="1:9">
      <c r="A23" s="60"/>
      <c r="B23" s="75" t="s">
        <v>622</v>
      </c>
      <c r="C23" s="71">
        <v>41832</v>
      </c>
      <c r="D23" s="71">
        <v>34635</v>
      </c>
      <c r="E23" s="71">
        <v>113746</v>
      </c>
      <c r="F23" s="86">
        <v>134.771781003152</v>
      </c>
      <c r="G23" s="86">
        <v>119.085807613384</v>
      </c>
      <c r="I23" s="88"/>
    </row>
    <row r="24" ht="15" customHeight="1" spans="1:9">
      <c r="A24" s="60"/>
      <c r="B24" s="75" t="s">
        <v>623</v>
      </c>
      <c r="C24" s="71">
        <v>15448</v>
      </c>
      <c r="D24" s="71">
        <v>17023</v>
      </c>
      <c r="E24" s="71">
        <v>49348</v>
      </c>
      <c r="F24" s="86">
        <v>178.756694319017</v>
      </c>
      <c r="G24" s="86">
        <v>152.647859440733</v>
      </c>
      <c r="I24" s="88"/>
    </row>
    <row r="25" ht="15" customHeight="1" spans="1:9">
      <c r="A25" s="60"/>
      <c r="B25" s="75" t="s">
        <v>624</v>
      </c>
      <c r="C25" s="71">
        <v>14547</v>
      </c>
      <c r="D25" s="71">
        <v>11185</v>
      </c>
      <c r="E25" s="71">
        <v>33292</v>
      </c>
      <c r="F25" s="86">
        <v>172.848091485087</v>
      </c>
      <c r="G25" s="86">
        <v>117.998156943361</v>
      </c>
      <c r="I25" s="88"/>
    </row>
    <row r="26" ht="15" customHeight="1" spans="1:9">
      <c r="A26" s="60"/>
      <c r="B26" s="75" t="s">
        <v>625</v>
      </c>
      <c r="C26" s="71">
        <v>12417</v>
      </c>
      <c r="D26" s="71">
        <v>15351</v>
      </c>
      <c r="E26" s="71">
        <v>45691</v>
      </c>
      <c r="F26" s="86">
        <v>223.092573753815</v>
      </c>
      <c r="G26" s="86">
        <v>218.502223710009</v>
      </c>
      <c r="I26" s="88"/>
    </row>
    <row r="27" ht="15" customHeight="1" spans="1:9">
      <c r="A27" s="60"/>
      <c r="B27" s="75" t="s">
        <v>626</v>
      </c>
      <c r="C27" s="71">
        <v>33156</v>
      </c>
      <c r="D27" s="71">
        <v>36981</v>
      </c>
      <c r="E27" s="71">
        <v>116273</v>
      </c>
      <c r="F27" s="86">
        <v>152.757239043331</v>
      </c>
      <c r="G27" s="86">
        <v>139.991812851415</v>
      </c>
      <c r="I27" s="88"/>
    </row>
    <row r="28" ht="15" customHeight="1" spans="1:9">
      <c r="A28" s="60"/>
      <c r="B28" s="75" t="s">
        <v>627</v>
      </c>
      <c r="C28" s="71">
        <v>74469</v>
      </c>
      <c r="D28" s="71">
        <v>70373</v>
      </c>
      <c r="E28" s="71">
        <v>216669</v>
      </c>
      <c r="F28" s="86">
        <v>147.122279597767</v>
      </c>
      <c r="G28" s="86">
        <v>152.156265142311</v>
      </c>
      <c r="I28" s="88"/>
    </row>
    <row r="29" ht="15" customHeight="1" spans="1:9">
      <c r="A29" s="60"/>
      <c r="B29" s="74" t="s">
        <v>628</v>
      </c>
      <c r="C29" s="69">
        <v>104774</v>
      </c>
      <c r="D29" s="69">
        <v>100265</v>
      </c>
      <c r="E29" s="69">
        <v>302250</v>
      </c>
      <c r="F29" s="85">
        <v>129.202479285595</v>
      </c>
      <c r="G29" s="85">
        <v>114.516831795707</v>
      </c>
      <c r="I29" s="88"/>
    </row>
    <row r="30" ht="15" customHeight="1" spans="1:9">
      <c r="A30" s="60"/>
      <c r="B30" s="75" t="s">
        <v>389</v>
      </c>
      <c r="C30" s="71">
        <v>80129</v>
      </c>
      <c r="D30" s="71">
        <v>76578</v>
      </c>
      <c r="E30" s="71">
        <v>232358</v>
      </c>
      <c r="F30" s="86">
        <v>129.145304910955</v>
      </c>
      <c r="G30" s="86">
        <v>112.33652902471</v>
      </c>
      <c r="I30" s="88"/>
    </row>
    <row r="31" ht="15" customHeight="1" spans="1:9">
      <c r="A31" s="60"/>
      <c r="B31" s="75" t="s">
        <v>629</v>
      </c>
      <c r="C31" s="71">
        <v>18138</v>
      </c>
      <c r="D31" s="71">
        <v>17649</v>
      </c>
      <c r="E31" s="71">
        <v>49943</v>
      </c>
      <c r="F31" s="86">
        <v>124.957519116398</v>
      </c>
      <c r="G31" s="86">
        <v>113.986077827228</v>
      </c>
      <c r="I31" s="88"/>
    </row>
    <row r="32" ht="15" customHeight="1" spans="1:9">
      <c r="A32" s="60"/>
      <c r="B32" s="75" t="s">
        <v>630</v>
      </c>
      <c r="C32" s="71">
        <v>6507</v>
      </c>
      <c r="D32" s="71">
        <v>6038</v>
      </c>
      <c r="E32" s="71">
        <v>19949</v>
      </c>
      <c r="F32" s="86">
        <v>144.34616304088</v>
      </c>
      <c r="G32" s="86">
        <v>150.229685970329</v>
      </c>
      <c r="I32" s="88"/>
    </row>
    <row r="33" ht="15" customHeight="1" spans="1:9">
      <c r="A33" s="60"/>
      <c r="B33" s="74" t="s">
        <v>631</v>
      </c>
      <c r="C33" s="69">
        <v>209883</v>
      </c>
      <c r="D33" s="69">
        <v>235073</v>
      </c>
      <c r="E33" s="69">
        <v>661843</v>
      </c>
      <c r="F33" s="85">
        <v>164.87441873514</v>
      </c>
      <c r="G33" s="85">
        <v>171.859062912222</v>
      </c>
      <c r="I33" s="88"/>
    </row>
    <row r="34" ht="15" customHeight="1" spans="1:9">
      <c r="A34" s="60"/>
      <c r="B34" s="75" t="s">
        <v>632</v>
      </c>
      <c r="C34" s="71">
        <v>19054</v>
      </c>
      <c r="D34" s="71">
        <v>20558</v>
      </c>
      <c r="E34" s="71">
        <v>59226</v>
      </c>
      <c r="F34" s="86">
        <v>191.219421449168</v>
      </c>
      <c r="G34" s="86">
        <v>168.634150508243</v>
      </c>
      <c r="I34" s="88"/>
    </row>
    <row r="35" ht="15" customHeight="1" spans="1:9">
      <c r="A35" s="60"/>
      <c r="B35" s="75" t="s">
        <v>382</v>
      </c>
      <c r="C35" s="71">
        <v>29127</v>
      </c>
      <c r="D35" s="71">
        <v>33497</v>
      </c>
      <c r="E35" s="71">
        <v>91998</v>
      </c>
      <c r="F35" s="86">
        <v>145.1909323393</v>
      </c>
      <c r="G35" s="86">
        <v>136.897711377638</v>
      </c>
      <c r="I35" s="88"/>
    </row>
    <row r="36" ht="15" customHeight="1" spans="1:9">
      <c r="A36" s="60"/>
      <c r="B36" s="75" t="s">
        <v>633</v>
      </c>
      <c r="C36" s="71">
        <v>24287</v>
      </c>
      <c r="D36" s="71">
        <v>31396</v>
      </c>
      <c r="E36" s="71">
        <v>79806</v>
      </c>
      <c r="F36" s="86">
        <v>149.412268595631</v>
      </c>
      <c r="G36" s="86">
        <v>140.094091212302</v>
      </c>
      <c r="I36" s="88"/>
    </row>
    <row r="37" ht="15" customHeight="1" spans="1:9">
      <c r="A37" s="60"/>
      <c r="B37" s="75" t="s">
        <v>634</v>
      </c>
      <c r="C37" s="71">
        <v>25635</v>
      </c>
      <c r="D37" s="71">
        <v>29674</v>
      </c>
      <c r="E37" s="71">
        <v>78087</v>
      </c>
      <c r="F37" s="86">
        <v>146.249383932972</v>
      </c>
      <c r="G37" s="86">
        <v>140.41646436856</v>
      </c>
      <c r="I37" s="88"/>
    </row>
    <row r="38" ht="15" customHeight="1" spans="1:9">
      <c r="A38" s="60"/>
      <c r="B38" s="75" t="s">
        <v>635</v>
      </c>
      <c r="C38" s="71">
        <v>4498</v>
      </c>
      <c r="D38" s="71">
        <v>5671</v>
      </c>
      <c r="E38" s="71">
        <v>15378</v>
      </c>
      <c r="F38" s="86">
        <v>151.71214553237</v>
      </c>
      <c r="G38" s="86">
        <v>149.664233576642</v>
      </c>
      <c r="I38" s="88"/>
    </row>
    <row r="39" ht="15" customHeight="1" spans="1:9">
      <c r="A39" s="60"/>
      <c r="B39" s="75" t="s">
        <v>636</v>
      </c>
      <c r="C39" s="71">
        <v>7117</v>
      </c>
      <c r="D39" s="71">
        <v>7844</v>
      </c>
      <c r="E39" s="71">
        <v>21978</v>
      </c>
      <c r="F39" s="86">
        <v>146.699083598279</v>
      </c>
      <c r="G39" s="86">
        <v>138.557558945908</v>
      </c>
      <c r="I39" s="88"/>
    </row>
    <row r="40" ht="15" customHeight="1" spans="1:9">
      <c r="A40" s="60"/>
      <c r="B40" s="75" t="s">
        <v>385</v>
      </c>
      <c r="C40" s="71">
        <v>6681</v>
      </c>
      <c r="D40" s="71">
        <v>8492</v>
      </c>
      <c r="E40" s="71">
        <v>24603</v>
      </c>
      <c r="F40" s="86">
        <v>176.4021603656</v>
      </c>
      <c r="G40" s="86">
        <v>180.188955617401</v>
      </c>
      <c r="I40" s="88"/>
    </row>
    <row r="41" ht="15" customHeight="1" spans="1:9">
      <c r="A41" s="60"/>
      <c r="B41" s="75" t="s">
        <v>637</v>
      </c>
      <c r="C41" s="71">
        <v>4517</v>
      </c>
      <c r="D41" s="71">
        <v>3574</v>
      </c>
      <c r="E41" s="71">
        <v>12679</v>
      </c>
      <c r="F41" s="86">
        <v>144.462409054163</v>
      </c>
      <c r="G41" s="86">
        <v>142.636967037912</v>
      </c>
      <c r="I41" s="88"/>
    </row>
    <row r="42" ht="15" customHeight="1" spans="1:9">
      <c r="A42" s="60"/>
      <c r="B42" s="75" t="s">
        <v>638</v>
      </c>
      <c r="C42" s="71">
        <v>4958</v>
      </c>
      <c r="D42" s="71">
        <v>4638</v>
      </c>
      <c r="E42" s="71">
        <v>13754</v>
      </c>
      <c r="F42" s="86">
        <v>144.485981308411</v>
      </c>
      <c r="G42" s="86">
        <v>146.397019691325</v>
      </c>
      <c r="I42" s="88"/>
    </row>
    <row r="43" ht="15" customHeight="1" spans="1:9">
      <c r="A43" s="60"/>
      <c r="B43" s="75" t="s">
        <v>639</v>
      </c>
      <c r="C43" s="71">
        <v>3497</v>
      </c>
      <c r="D43" s="71">
        <v>3275</v>
      </c>
      <c r="E43" s="71">
        <v>10430</v>
      </c>
      <c r="F43" s="86">
        <v>140.557939914163</v>
      </c>
      <c r="G43" s="86">
        <v>137.926474477651</v>
      </c>
      <c r="I43" s="88"/>
    </row>
    <row r="44" ht="15" customHeight="1" spans="1:9">
      <c r="A44" s="60"/>
      <c r="B44" s="75" t="s">
        <v>640</v>
      </c>
      <c r="C44" s="71">
        <v>2396</v>
      </c>
      <c r="D44" s="71">
        <v>3384</v>
      </c>
      <c r="E44" s="71">
        <v>8275</v>
      </c>
      <c r="F44" s="86">
        <v>144.801026957638</v>
      </c>
      <c r="G44" s="86">
        <v>139.851275984452</v>
      </c>
      <c r="I44" s="88"/>
    </row>
    <row r="45" ht="15" customHeight="1" spans="1:9">
      <c r="A45" s="60"/>
      <c r="B45" s="75" t="s">
        <v>641</v>
      </c>
      <c r="C45" s="71">
        <v>3674</v>
      </c>
      <c r="D45" s="71">
        <v>2820</v>
      </c>
      <c r="E45" s="71">
        <v>9269</v>
      </c>
      <c r="F45" s="86">
        <v>157.806379406827</v>
      </c>
      <c r="G45" s="86">
        <v>145.899575003935</v>
      </c>
      <c r="I45" s="88"/>
    </row>
    <row r="46" ht="15" customHeight="1" spans="1:9">
      <c r="A46" s="60"/>
      <c r="B46" s="75" t="s">
        <v>642</v>
      </c>
      <c r="C46" s="71">
        <v>7120</v>
      </c>
      <c r="D46" s="71">
        <v>6449</v>
      </c>
      <c r="E46" s="71">
        <v>20279</v>
      </c>
      <c r="F46" s="86">
        <v>140.195652173913</v>
      </c>
      <c r="G46" s="86">
        <v>156.958204334365</v>
      </c>
      <c r="I46" s="88"/>
    </row>
    <row r="47" ht="15" customHeight="1" spans="1:9">
      <c r="A47" s="60"/>
      <c r="B47" s="75" t="s">
        <v>643</v>
      </c>
      <c r="C47" s="71">
        <v>67322</v>
      </c>
      <c r="D47" s="71">
        <v>73801</v>
      </c>
      <c r="E47" s="71">
        <v>216081</v>
      </c>
      <c r="F47" s="86">
        <v>200.464484585088</v>
      </c>
      <c r="G47" s="86">
        <v>272.20745518449</v>
      </c>
      <c r="I47" s="88"/>
    </row>
    <row r="48" ht="15" customHeight="1" spans="1:9">
      <c r="A48" s="60"/>
      <c r="B48" s="74" t="s">
        <v>644</v>
      </c>
      <c r="C48" s="69">
        <v>38056</v>
      </c>
      <c r="D48" s="69">
        <v>38182</v>
      </c>
      <c r="E48" s="69">
        <v>143673</v>
      </c>
      <c r="F48" s="85">
        <v>139.142159542291</v>
      </c>
      <c r="G48" s="85">
        <v>137.214321869598</v>
      </c>
      <c r="I48" s="88"/>
    </row>
    <row r="49" ht="15" customHeight="1" spans="1:9">
      <c r="A49" s="60"/>
      <c r="B49" s="75" t="s">
        <v>645</v>
      </c>
      <c r="C49" s="71">
        <v>35305</v>
      </c>
      <c r="D49" s="71">
        <v>35137</v>
      </c>
      <c r="E49" s="71">
        <v>132542</v>
      </c>
      <c r="F49" s="86">
        <v>138.914367043568</v>
      </c>
      <c r="G49" s="86">
        <v>136.772369385081</v>
      </c>
      <c r="I49" s="88"/>
    </row>
    <row r="50" ht="15" customHeight="1" spans="1:9">
      <c r="A50" s="60"/>
      <c r="B50" s="75" t="s">
        <v>646</v>
      </c>
      <c r="C50" s="71">
        <v>2677</v>
      </c>
      <c r="D50" s="71">
        <v>2958</v>
      </c>
      <c r="E50" s="71">
        <v>10855</v>
      </c>
      <c r="F50" s="86">
        <v>140.991420400381</v>
      </c>
      <c r="G50" s="86">
        <v>142.379328436516</v>
      </c>
      <c r="I50" s="88"/>
    </row>
    <row r="51" ht="15" customHeight="1" spans="1:9">
      <c r="A51" s="60"/>
      <c r="B51" s="75" t="s">
        <v>647</v>
      </c>
      <c r="C51" s="71">
        <v>74</v>
      </c>
      <c r="D51" s="71">
        <v>87</v>
      </c>
      <c r="E51" s="71">
        <v>276</v>
      </c>
      <c r="F51" s="86">
        <v>177.551020408163</v>
      </c>
      <c r="G51" s="86">
        <v>156.818181818182</v>
      </c>
      <c r="I51" s="88"/>
    </row>
    <row r="52" ht="15" customHeight="1" spans="1:9">
      <c r="A52" s="60"/>
      <c r="B52" s="74" t="s">
        <v>648</v>
      </c>
      <c r="C52" s="69">
        <v>4053</v>
      </c>
      <c r="D52" s="69">
        <v>3896</v>
      </c>
      <c r="E52" s="69">
        <v>13097</v>
      </c>
      <c r="F52" s="85">
        <v>212.431842966194</v>
      </c>
      <c r="G52" s="85">
        <v>212.131519274376</v>
      </c>
      <c r="I52" s="88"/>
    </row>
    <row r="53" ht="18" customHeight="1" spans="1:7">
      <c r="A53" s="76"/>
      <c r="B53" s="77"/>
      <c r="C53" s="77"/>
      <c r="D53" s="77"/>
      <c r="E53" s="77"/>
      <c r="F53" s="77"/>
      <c r="G53" s="77"/>
    </row>
    <row r="54" ht="18" customHeight="1" spans="1:7">
      <c r="A54" s="76"/>
      <c r="B54" s="76"/>
      <c r="C54" s="76"/>
      <c r="D54" s="76"/>
      <c r="E54" s="79"/>
      <c r="F54" s="79"/>
      <c r="G54" s="76"/>
    </row>
    <row r="55" ht="18" customHeight="1" spans="1:7">
      <c r="A55" s="76"/>
      <c r="B55" s="77"/>
      <c r="C55" s="77"/>
      <c r="D55" s="77"/>
      <c r="E55" s="77"/>
      <c r="F55" s="77"/>
      <c r="G55" s="77"/>
    </row>
    <row r="56" ht="18" customHeight="1" spans="1:7">
      <c r="A56" s="76"/>
      <c r="B56" s="76"/>
      <c r="C56" s="78"/>
      <c r="D56" s="78"/>
      <c r="E56" s="78"/>
      <c r="F56" s="79"/>
      <c r="G56" s="76"/>
    </row>
    <row r="57" ht="18" customHeight="1" spans="1:7">
      <c r="A57" s="76"/>
      <c r="B57" s="76"/>
      <c r="C57" s="76"/>
      <c r="D57" s="76"/>
      <c r="E57" s="79"/>
      <c r="F57" s="79"/>
      <c r="G57" s="76"/>
    </row>
    <row r="58" ht="18" customHeight="1" spans="1:7">
      <c r="A58" s="76"/>
      <c r="B58" s="76"/>
      <c r="C58" s="76"/>
      <c r="D58" s="79"/>
      <c r="E58" s="79"/>
      <c r="F58" s="76"/>
      <c r="G58" s="87"/>
    </row>
    <row r="59" ht="18" customHeight="1" spans="1:7">
      <c r="A59" s="76"/>
      <c r="B59" s="76"/>
      <c r="C59" s="76"/>
      <c r="D59" s="79"/>
      <c r="E59" s="79"/>
      <c r="F59" s="76"/>
      <c r="G59" s="87"/>
    </row>
    <row r="60" ht="18" customHeight="1" spans="1:7">
      <c r="A60" s="76"/>
      <c r="B60" s="76"/>
      <c r="C60" s="76"/>
      <c r="D60" s="79"/>
      <c r="E60" s="79"/>
      <c r="F60" s="76"/>
      <c r="G60" s="87"/>
    </row>
    <row r="61" spans="1:7">
      <c r="A61" s="76"/>
      <c r="B61" s="76"/>
      <c r="C61" s="76"/>
      <c r="D61" s="79"/>
      <c r="E61" s="79"/>
      <c r="F61" s="76"/>
      <c r="G61" s="87"/>
    </row>
    <row r="62" spans="1:7">
      <c r="A62" s="76"/>
      <c r="B62" s="76"/>
      <c r="C62" s="76"/>
      <c r="D62" s="79"/>
      <c r="E62" s="79"/>
      <c r="F62" s="76"/>
      <c r="G62" s="87"/>
    </row>
    <row r="63" spans="1:7">
      <c r="A63" s="76"/>
      <c r="B63" s="76"/>
      <c r="C63" s="76"/>
      <c r="D63" s="79"/>
      <c r="E63" s="79"/>
      <c r="F63" s="76"/>
      <c r="G63" s="87"/>
    </row>
    <row r="64" spans="1:7">
      <c r="A64" s="76"/>
      <c r="B64" s="76"/>
      <c r="C64" s="76"/>
      <c r="D64" s="79"/>
      <c r="E64" s="79"/>
      <c r="F64" s="76"/>
      <c r="G64" s="87"/>
    </row>
    <row r="65" spans="1:7">
      <c r="A65" s="76"/>
      <c r="B65" s="76"/>
      <c r="C65" s="76"/>
      <c r="D65" s="79"/>
      <c r="E65" s="79"/>
      <c r="F65" s="76"/>
      <c r="G65" s="87"/>
    </row>
    <row r="66" spans="1:7">
      <c r="A66" s="76"/>
      <c r="B66" s="76"/>
      <c r="C66" s="76"/>
      <c r="D66" s="79"/>
      <c r="E66" s="79"/>
      <c r="F66" s="76"/>
      <c r="G66" s="87"/>
    </row>
    <row r="67" spans="1:7">
      <c r="A67" s="76"/>
      <c r="B67" s="76"/>
      <c r="C67" s="76"/>
      <c r="D67" s="79"/>
      <c r="E67" s="79"/>
      <c r="F67" s="76"/>
      <c r="G67" s="87"/>
    </row>
    <row r="68" spans="1:7">
      <c r="A68" s="76"/>
      <c r="B68" s="76"/>
      <c r="C68" s="76"/>
      <c r="D68" s="79"/>
      <c r="E68" s="79"/>
      <c r="F68" s="76"/>
      <c r="G68" s="87"/>
    </row>
    <row r="69" spans="1:7">
      <c r="A69" s="76"/>
      <c r="B69" s="76"/>
      <c r="C69" s="76"/>
      <c r="D69" s="76"/>
      <c r="E69" s="79"/>
      <c r="F69" s="79"/>
      <c r="G69" s="76"/>
    </row>
    <row r="70" spans="1:7">
      <c r="A70" s="76"/>
      <c r="B70" s="76"/>
      <c r="C70" s="76"/>
      <c r="D70" s="76"/>
      <c r="E70" s="79"/>
      <c r="F70" s="79"/>
      <c r="G70" s="76"/>
    </row>
    <row r="71" spans="1:7">
      <c r="A71" s="76"/>
      <c r="B71" s="76"/>
      <c r="C71" s="76"/>
      <c r="D71" s="76"/>
      <c r="E71" s="79"/>
      <c r="F71" s="79"/>
      <c r="G71" s="76"/>
    </row>
    <row r="72" spans="1:7">
      <c r="A72" s="76"/>
      <c r="B72" s="76"/>
      <c r="C72" s="76"/>
      <c r="D72" s="76"/>
      <c r="E72" s="79"/>
      <c r="F72" s="79"/>
      <c r="G72" s="76"/>
    </row>
    <row r="73" spans="1:7">
      <c r="A73" s="76"/>
      <c r="B73" s="76"/>
      <c r="C73" s="76"/>
      <c r="D73" s="76"/>
      <c r="E73" s="79"/>
      <c r="F73" s="79"/>
      <c r="G73" s="76"/>
    </row>
    <row r="74" spans="1:7">
      <c r="A74" s="76"/>
      <c r="B74" s="76"/>
      <c r="C74" s="76"/>
      <c r="D74" s="76"/>
      <c r="E74" s="79"/>
      <c r="F74" s="79"/>
      <c r="G74" s="76"/>
    </row>
    <row r="75" spans="1:7">
      <c r="A75" s="76"/>
      <c r="B75" s="76"/>
      <c r="C75" s="76"/>
      <c r="D75" s="76"/>
      <c r="E75" s="79"/>
      <c r="F75" s="79"/>
      <c r="G75" s="76"/>
    </row>
    <row r="76" spans="1:7">
      <c r="A76" s="76"/>
      <c r="B76" s="76"/>
      <c r="C76" s="76"/>
      <c r="D76" s="76"/>
      <c r="E76" s="79"/>
      <c r="F76" s="79"/>
      <c r="G76" s="76"/>
    </row>
    <row r="77" spans="1:7">
      <c r="A77" s="76"/>
      <c r="B77" s="76"/>
      <c r="C77" s="76"/>
      <c r="D77" s="76"/>
      <c r="E77" s="79"/>
      <c r="F77" s="79"/>
      <c r="G77" s="76"/>
    </row>
    <row r="78" spans="1:7">
      <c r="A78" s="76"/>
      <c r="B78" s="76"/>
      <c r="C78" s="76"/>
      <c r="D78" s="76"/>
      <c r="E78" s="79"/>
      <c r="F78" s="79"/>
      <c r="G78" s="76"/>
    </row>
    <row r="79" spans="1:7">
      <c r="A79" s="76"/>
      <c r="B79" s="76"/>
      <c r="C79" s="76"/>
      <c r="D79" s="76"/>
      <c r="E79" s="79"/>
      <c r="F79" s="79"/>
      <c r="G79" s="76"/>
    </row>
    <row r="80" spans="1:7">
      <c r="A80" s="76"/>
      <c r="B80" s="76"/>
      <c r="C80" s="76"/>
      <c r="D80" s="76"/>
      <c r="E80" s="79"/>
      <c r="F80" s="79"/>
      <c r="G80" s="76"/>
    </row>
    <row r="81" spans="1:7">
      <c r="A81" s="76"/>
      <c r="B81" s="76"/>
      <c r="C81" s="76"/>
      <c r="D81" s="76"/>
      <c r="E81" s="79"/>
      <c r="F81" s="79"/>
      <c r="G81" s="76"/>
    </row>
    <row r="82" spans="1:7">
      <c r="A82" s="76"/>
      <c r="B82" s="76"/>
      <c r="C82" s="76"/>
      <c r="D82" s="76"/>
      <c r="E82" s="79"/>
      <c r="F82" s="79"/>
      <c r="G82" s="76"/>
    </row>
    <row r="83" spans="1:7">
      <c r="A83" s="76"/>
      <c r="B83" s="76"/>
      <c r="C83" s="76"/>
      <c r="D83" s="76"/>
      <c r="E83" s="79"/>
      <c r="F83" s="79"/>
      <c r="G83" s="76"/>
    </row>
    <row r="84" spans="1:7">
      <c r="A84" s="76"/>
      <c r="B84" s="76"/>
      <c r="C84" s="76"/>
      <c r="D84" s="76"/>
      <c r="E84" s="79"/>
      <c r="F84" s="79"/>
      <c r="G84" s="76"/>
    </row>
    <row r="85" spans="1:7">
      <c r="A85" s="76"/>
      <c r="B85" s="76"/>
      <c r="C85" s="76"/>
      <c r="D85" s="76"/>
      <c r="E85" s="79"/>
      <c r="F85" s="79"/>
      <c r="G85" s="76"/>
    </row>
    <row r="86" spans="1:7">
      <c r="A86" s="76"/>
      <c r="B86" s="76"/>
      <c r="C86" s="76"/>
      <c r="D86" s="76"/>
      <c r="E86" s="79"/>
      <c r="F86" s="79"/>
      <c r="G86" s="76"/>
    </row>
    <row r="87" spans="1:7">
      <c r="A87" s="76"/>
      <c r="B87" s="76"/>
      <c r="C87" s="76"/>
      <c r="D87" s="76"/>
      <c r="E87" s="79"/>
      <c r="F87" s="79"/>
      <c r="G87" s="76"/>
    </row>
    <row r="88" spans="1:7">
      <c r="A88" s="76"/>
      <c r="B88" s="76"/>
      <c r="C88" s="76"/>
      <c r="D88" s="76"/>
      <c r="E88" s="79"/>
      <c r="F88" s="79"/>
      <c r="G88" s="76"/>
    </row>
    <row r="89" spans="1:7">
      <c r="A89" s="76"/>
      <c r="B89" s="76"/>
      <c r="C89" s="76"/>
      <c r="D89" s="76"/>
      <c r="E89" s="79"/>
      <c r="F89" s="79"/>
      <c r="G89" s="76"/>
    </row>
    <row r="90" spans="1:7">
      <c r="A90" s="76"/>
      <c r="B90" s="76"/>
      <c r="C90" s="76"/>
      <c r="D90" s="76"/>
      <c r="E90" s="79"/>
      <c r="F90" s="79"/>
      <c r="G90" s="76"/>
    </row>
    <row r="91" spans="1:7">
      <c r="A91" s="76"/>
      <c r="B91" s="76"/>
      <c r="C91" s="76"/>
      <c r="D91" s="76"/>
      <c r="E91" s="79"/>
      <c r="F91" s="79"/>
      <c r="G91" s="76"/>
    </row>
    <row r="92" spans="1:7">
      <c r="A92" s="76"/>
      <c r="B92" s="76"/>
      <c r="C92" s="76"/>
      <c r="D92" s="76"/>
      <c r="E92" s="79"/>
      <c r="F92" s="79"/>
      <c r="G92" s="76"/>
    </row>
    <row r="93" spans="1:7">
      <c r="A93" s="76"/>
      <c r="B93" s="76"/>
      <c r="C93" s="76"/>
      <c r="D93" s="76"/>
      <c r="E93" s="79"/>
      <c r="F93" s="79"/>
      <c r="G93" s="76"/>
    </row>
    <row r="94" spans="1:7">
      <c r="A94" s="76"/>
      <c r="B94" s="76"/>
      <c r="C94" s="76"/>
      <c r="D94" s="76"/>
      <c r="E94" s="79"/>
      <c r="F94" s="79"/>
      <c r="G94" s="76"/>
    </row>
    <row r="95" spans="1:7">
      <c r="A95" s="76"/>
      <c r="B95" s="76"/>
      <c r="C95" s="76"/>
      <c r="D95" s="76"/>
      <c r="E95" s="79"/>
      <c r="F95" s="79"/>
      <c r="G95" s="76"/>
    </row>
    <row r="96" spans="1:7">
      <c r="A96" s="76"/>
      <c r="B96" s="76"/>
      <c r="C96" s="76"/>
      <c r="D96" s="76"/>
      <c r="E96" s="79"/>
      <c r="F96" s="79"/>
      <c r="G96" s="76"/>
    </row>
    <row r="97" spans="1:7">
      <c r="A97" s="76"/>
      <c r="B97" s="76"/>
      <c r="C97" s="76"/>
      <c r="D97" s="76"/>
      <c r="E97" s="79"/>
      <c r="F97" s="79"/>
      <c r="G97" s="76"/>
    </row>
    <row r="98" spans="1:7">
      <c r="A98" s="76"/>
      <c r="B98" s="76"/>
      <c r="C98" s="76"/>
      <c r="D98" s="76"/>
      <c r="E98" s="79"/>
      <c r="F98" s="79"/>
      <c r="G98" s="76"/>
    </row>
    <row r="99" spans="1:7">
      <c r="A99" s="76"/>
      <c r="B99" s="76"/>
      <c r="C99" s="76"/>
      <c r="D99" s="76"/>
      <c r="E99" s="79"/>
      <c r="F99" s="79"/>
      <c r="G99" s="76"/>
    </row>
    <row r="100" spans="1:7">
      <c r="A100" s="76"/>
      <c r="B100" s="76"/>
      <c r="C100" s="76"/>
      <c r="D100" s="76"/>
      <c r="E100" s="79"/>
      <c r="F100" s="79"/>
      <c r="G100" s="76"/>
    </row>
    <row r="101" spans="1:7">
      <c r="A101" s="76"/>
      <c r="B101" s="76"/>
      <c r="C101" s="76"/>
      <c r="D101" s="76"/>
      <c r="E101" s="79"/>
      <c r="F101" s="79"/>
      <c r="G101" s="76"/>
    </row>
    <row r="102" spans="1:7">
      <c r="A102" s="76"/>
      <c r="B102" s="76"/>
      <c r="C102" s="76"/>
      <c r="D102" s="76"/>
      <c r="E102" s="79"/>
      <c r="F102" s="79"/>
      <c r="G102" s="76"/>
    </row>
    <row r="103" spans="1:7">
      <c r="A103" s="76"/>
      <c r="B103" s="76"/>
      <c r="C103" s="76"/>
      <c r="D103" s="76"/>
      <c r="E103" s="79"/>
      <c r="F103" s="79"/>
      <c r="G103" s="76"/>
    </row>
    <row r="104" spans="1:7">
      <c r="A104" s="76"/>
      <c r="B104" s="76"/>
      <c r="C104" s="76"/>
      <c r="D104" s="76"/>
      <c r="E104" s="79"/>
      <c r="F104" s="79"/>
      <c r="G104" s="76"/>
    </row>
    <row r="105" spans="1:7">
      <c r="A105" s="76"/>
      <c r="B105" s="76"/>
      <c r="C105" s="76"/>
      <c r="D105" s="76"/>
      <c r="E105" s="79"/>
      <c r="F105" s="79"/>
      <c r="G105" s="76"/>
    </row>
    <row r="106" spans="1:7">
      <c r="A106" s="76"/>
      <c r="B106" s="76"/>
      <c r="C106" s="76"/>
      <c r="D106" s="76"/>
      <c r="E106" s="79"/>
      <c r="F106" s="79"/>
      <c r="G106" s="76"/>
    </row>
    <row r="107" spans="1:7">
      <c r="A107" s="76"/>
      <c r="B107" s="76"/>
      <c r="C107" s="76"/>
      <c r="D107" s="76"/>
      <c r="E107" s="79"/>
      <c r="F107" s="79"/>
      <c r="G107" s="76"/>
    </row>
    <row r="108" spans="1:7">
      <c r="A108" s="76"/>
      <c r="B108" s="76"/>
      <c r="C108" s="76"/>
      <c r="D108" s="76"/>
      <c r="E108" s="79"/>
      <c r="F108" s="79"/>
      <c r="G108" s="76"/>
    </row>
    <row r="109" spans="1:7">
      <c r="A109" s="76"/>
      <c r="B109" s="76"/>
      <c r="C109" s="76"/>
      <c r="D109" s="76"/>
      <c r="E109" s="79"/>
      <c r="F109" s="79"/>
      <c r="G109" s="76"/>
    </row>
    <row r="110" spans="1:7">
      <c r="A110" s="76"/>
      <c r="B110" s="76"/>
      <c r="C110" s="76"/>
      <c r="D110" s="76"/>
      <c r="E110" s="79"/>
      <c r="F110" s="79"/>
      <c r="G110" s="76"/>
    </row>
    <row r="111" spans="1:7">
      <c r="A111" s="76"/>
      <c r="B111" s="76"/>
      <c r="C111" s="76"/>
      <c r="D111" s="76"/>
      <c r="E111" s="79"/>
      <c r="F111" s="79"/>
      <c r="G111" s="76"/>
    </row>
    <row r="112" spans="1:7">
      <c r="A112" s="76"/>
      <c r="B112" s="76"/>
      <c r="C112" s="76"/>
      <c r="D112" s="76"/>
      <c r="E112" s="79"/>
      <c r="F112" s="79"/>
      <c r="G112" s="76"/>
    </row>
    <row r="113" spans="1:7">
      <c r="A113" s="76"/>
      <c r="B113" s="76"/>
      <c r="C113" s="76"/>
      <c r="D113" s="76"/>
      <c r="E113" s="79"/>
      <c r="F113" s="79"/>
      <c r="G113" s="76"/>
    </row>
    <row r="114" spans="1:7">
      <c r="A114" s="76"/>
      <c r="B114" s="76"/>
      <c r="C114" s="76"/>
      <c r="D114" s="76"/>
      <c r="E114" s="79"/>
      <c r="F114" s="79"/>
      <c r="G114" s="76"/>
    </row>
    <row r="115" spans="1:7">
      <c r="A115" s="76"/>
      <c r="B115" s="76"/>
      <c r="C115" s="76"/>
      <c r="D115" s="76"/>
      <c r="E115" s="79"/>
      <c r="F115" s="79"/>
      <c r="G115" s="76"/>
    </row>
    <row r="116" spans="1:7">
      <c r="A116" s="76"/>
      <c r="B116" s="76"/>
      <c r="C116" s="76"/>
      <c r="D116" s="76"/>
      <c r="E116" s="79"/>
      <c r="F116" s="79"/>
      <c r="G116" s="76"/>
    </row>
    <row r="117" spans="1:7">
      <c r="A117" s="76"/>
      <c r="B117" s="76"/>
      <c r="C117" s="76"/>
      <c r="D117" s="76"/>
      <c r="E117" s="79"/>
      <c r="F117" s="79"/>
      <c r="G117" s="76"/>
    </row>
    <row r="118" spans="1:7">
      <c r="A118" s="76"/>
      <c r="B118" s="76"/>
      <c r="C118" s="76"/>
      <c r="D118" s="76"/>
      <c r="E118" s="79"/>
      <c r="F118" s="79"/>
      <c r="G118" s="76"/>
    </row>
    <row r="119" spans="1:7">
      <c r="A119" s="76"/>
      <c r="B119" s="76"/>
      <c r="C119" s="76"/>
      <c r="D119" s="76"/>
      <c r="E119" s="79"/>
      <c r="F119" s="79"/>
      <c r="G119" s="76"/>
    </row>
    <row r="120" spans="1:7">
      <c r="A120" s="76"/>
      <c r="B120" s="76"/>
      <c r="C120" s="76"/>
      <c r="D120" s="76"/>
      <c r="E120" s="79"/>
      <c r="F120" s="79"/>
      <c r="G120" s="76"/>
    </row>
    <row r="121" spans="1:7">
      <c r="A121" s="76"/>
      <c r="B121" s="76"/>
      <c r="C121" s="76"/>
      <c r="D121" s="76"/>
      <c r="E121" s="79"/>
      <c r="F121" s="79"/>
      <c r="G121" s="76"/>
    </row>
    <row r="122" spans="1:7">
      <c r="A122" s="76"/>
      <c r="B122" s="76"/>
      <c r="C122" s="76"/>
      <c r="D122" s="76"/>
      <c r="E122" s="79"/>
      <c r="F122" s="79"/>
      <c r="G122" s="76"/>
    </row>
    <row r="123" spans="1:7">
      <c r="A123" s="76"/>
      <c r="B123" s="76"/>
      <c r="C123" s="76"/>
      <c r="D123" s="76"/>
      <c r="E123" s="79"/>
      <c r="F123" s="79"/>
      <c r="G123" s="76"/>
    </row>
    <row r="124" spans="1:7">
      <c r="A124" s="76"/>
      <c r="B124" s="76"/>
      <c r="C124" s="76"/>
      <c r="D124" s="76"/>
      <c r="E124" s="79"/>
      <c r="F124" s="79"/>
      <c r="G124" s="76"/>
    </row>
    <row r="125" spans="1:7">
      <c r="A125" s="76"/>
      <c r="B125" s="76"/>
      <c r="C125" s="76"/>
      <c r="D125" s="76"/>
      <c r="E125" s="79"/>
      <c r="F125" s="79"/>
      <c r="G125" s="76"/>
    </row>
    <row r="126" spans="1:7">
      <c r="A126" s="76"/>
      <c r="B126" s="76"/>
      <c r="C126" s="76"/>
      <c r="D126" s="76"/>
      <c r="E126" s="79"/>
      <c r="F126" s="79"/>
      <c r="G126" s="76"/>
    </row>
    <row r="127" spans="1:7">
      <c r="A127" s="76"/>
      <c r="B127" s="76"/>
      <c r="C127" s="76"/>
      <c r="D127" s="76"/>
      <c r="E127" s="79"/>
      <c r="F127" s="79"/>
      <c r="G127" s="76"/>
    </row>
    <row r="128" spans="1:7">
      <c r="A128" s="76"/>
      <c r="B128" s="76"/>
      <c r="C128" s="76"/>
      <c r="D128" s="76"/>
      <c r="E128" s="79"/>
      <c r="F128" s="79"/>
      <c r="G128" s="76"/>
    </row>
    <row r="129" spans="1:7">
      <c r="A129" s="76"/>
      <c r="B129" s="76"/>
      <c r="C129" s="76"/>
      <c r="D129" s="76"/>
      <c r="E129" s="79"/>
      <c r="F129" s="79"/>
      <c r="G129" s="76"/>
    </row>
    <row r="130" spans="1:7">
      <c r="A130" s="76"/>
      <c r="B130" s="76"/>
      <c r="C130" s="76"/>
      <c r="D130" s="76"/>
      <c r="E130" s="79"/>
      <c r="F130" s="79"/>
      <c r="G130" s="76"/>
    </row>
    <row r="131" spans="1:7">
      <c r="A131" s="76"/>
      <c r="B131" s="76"/>
      <c r="C131" s="76"/>
      <c r="D131" s="76"/>
      <c r="E131" s="79"/>
      <c r="F131" s="79"/>
      <c r="G131" s="76"/>
    </row>
    <row r="132" spans="1:7">
      <c r="A132" s="76"/>
      <c r="B132" s="76"/>
      <c r="C132" s="76"/>
      <c r="D132" s="76"/>
      <c r="E132" s="79"/>
      <c r="F132" s="79"/>
      <c r="G132" s="76"/>
    </row>
    <row r="133" spans="1:7">
      <c r="A133" s="76"/>
      <c r="B133" s="76"/>
      <c r="C133" s="76"/>
      <c r="D133" s="76"/>
      <c r="E133" s="79"/>
      <c r="F133" s="79"/>
      <c r="G133" s="76"/>
    </row>
    <row r="134" spans="1:7">
      <c r="A134" s="76"/>
      <c r="B134" s="76"/>
      <c r="C134" s="76"/>
      <c r="D134" s="76"/>
      <c r="E134" s="79"/>
      <c r="F134" s="79"/>
      <c r="G134" s="76"/>
    </row>
    <row r="135" spans="1:7">
      <c r="A135" s="76"/>
      <c r="B135" s="76"/>
      <c r="C135" s="76"/>
      <c r="D135" s="76"/>
      <c r="E135" s="79"/>
      <c r="F135" s="79"/>
      <c r="G135" s="76"/>
    </row>
    <row r="136" spans="1:7">
      <c r="A136" s="76"/>
      <c r="B136" s="76"/>
      <c r="C136" s="76"/>
      <c r="D136" s="76"/>
      <c r="E136" s="79"/>
      <c r="F136" s="79"/>
      <c r="G136" s="76"/>
    </row>
    <row r="137" spans="1:7">
      <c r="A137" s="76"/>
      <c r="B137" s="76"/>
      <c r="C137" s="76"/>
      <c r="D137" s="76"/>
      <c r="E137" s="79"/>
      <c r="F137" s="79"/>
      <c r="G137" s="76"/>
    </row>
    <row r="138" spans="1:7">
      <c r="A138" s="76"/>
      <c r="B138" s="76"/>
      <c r="C138" s="76"/>
      <c r="D138" s="76"/>
      <c r="E138" s="79"/>
      <c r="F138" s="79"/>
      <c r="G138" s="76"/>
    </row>
    <row r="139" spans="1:7">
      <c r="A139" s="76"/>
      <c r="B139" s="76"/>
      <c r="C139" s="76"/>
      <c r="D139" s="76"/>
      <c r="E139" s="79"/>
      <c r="F139" s="79"/>
      <c r="G139" s="76"/>
    </row>
    <row r="140" spans="1:7">
      <c r="A140" s="76"/>
      <c r="B140" s="76"/>
      <c r="C140" s="76"/>
      <c r="D140" s="76"/>
      <c r="E140" s="79"/>
      <c r="F140" s="79"/>
      <c r="G140" s="76"/>
    </row>
    <row r="141" spans="1:7">
      <c r="A141" s="76"/>
      <c r="B141" s="76"/>
      <c r="C141" s="76"/>
      <c r="D141" s="76"/>
      <c r="E141" s="79"/>
      <c r="F141" s="79"/>
      <c r="G141" s="76"/>
    </row>
    <row r="142" spans="1:7">
      <c r="A142" s="76"/>
      <c r="B142" s="76"/>
      <c r="C142" s="76"/>
      <c r="D142" s="76"/>
      <c r="E142" s="79"/>
      <c r="F142" s="79"/>
      <c r="G142" s="76"/>
    </row>
    <row r="143" spans="1:7">
      <c r="A143" s="76"/>
      <c r="B143" s="76"/>
      <c r="C143" s="76"/>
      <c r="D143" s="76"/>
      <c r="E143" s="79"/>
      <c r="F143" s="79"/>
      <c r="G143" s="76"/>
    </row>
    <row r="144" spans="1:7">
      <c r="A144" s="76"/>
      <c r="B144" s="76"/>
      <c r="C144" s="76"/>
      <c r="D144" s="76"/>
      <c r="E144" s="79"/>
      <c r="F144" s="79"/>
      <c r="G144" s="76"/>
    </row>
    <row r="145" spans="1:7">
      <c r="A145" s="76"/>
      <c r="B145" s="76"/>
      <c r="C145" s="76"/>
      <c r="D145" s="76"/>
      <c r="E145" s="79"/>
      <c r="F145" s="79"/>
      <c r="G145" s="76"/>
    </row>
    <row r="146" spans="1:7">
      <c r="A146" s="76"/>
      <c r="B146" s="76"/>
      <c r="C146" s="76"/>
      <c r="D146" s="76"/>
      <c r="E146" s="79"/>
      <c r="F146" s="79"/>
      <c r="G146" s="76"/>
    </row>
    <row r="147" spans="1:7">
      <c r="A147" s="76"/>
      <c r="B147" s="76"/>
      <c r="C147" s="76"/>
      <c r="D147" s="76"/>
      <c r="E147" s="79"/>
      <c r="F147" s="79"/>
      <c r="G147" s="76"/>
    </row>
    <row r="148" spans="1:7">
      <c r="A148" s="76"/>
      <c r="B148" s="76"/>
      <c r="C148" s="76"/>
      <c r="D148" s="76"/>
      <c r="E148" s="79"/>
      <c r="F148" s="79"/>
      <c r="G148" s="76"/>
    </row>
    <row r="149" spans="1:7">
      <c r="A149" s="76"/>
      <c r="B149" s="76"/>
      <c r="C149" s="76"/>
      <c r="D149" s="76"/>
      <c r="E149" s="79"/>
      <c r="F149" s="79"/>
      <c r="G149" s="76"/>
    </row>
    <row r="150" spans="1:7">
      <c r="A150" s="76"/>
      <c r="B150" s="76"/>
      <c r="C150" s="76"/>
      <c r="D150" s="76"/>
      <c r="E150" s="79"/>
      <c r="F150" s="79"/>
      <c r="G150" s="76"/>
    </row>
    <row r="151" ht="18" spans="1:7">
      <c r="A151" s="76"/>
      <c r="B151" s="76"/>
      <c r="C151" s="76"/>
      <c r="D151" s="76"/>
      <c r="E151" s="79"/>
      <c r="F151" s="79"/>
      <c r="G151" s="89"/>
    </row>
    <row r="152" ht="18" spans="1:7">
      <c r="A152" s="89"/>
      <c r="B152" s="89"/>
      <c r="C152" s="89"/>
      <c r="D152" s="89"/>
      <c r="E152" s="90"/>
      <c r="F152" s="90"/>
      <c r="G152" s="89"/>
    </row>
    <row r="153" ht="18" spans="1:7">
      <c r="A153" s="89"/>
      <c r="B153" s="89"/>
      <c r="C153" s="89"/>
      <c r="D153" s="89"/>
      <c r="E153" s="90"/>
      <c r="F153" s="90"/>
      <c r="G153" s="89"/>
    </row>
    <row r="154" ht="16.5" spans="5:6">
      <c r="E154" s="90"/>
      <c r="F154" s="90"/>
    </row>
    <row r="155" ht="16.5" spans="5:6">
      <c r="E155" s="90"/>
      <c r="F155" s="90"/>
    </row>
    <row r="156" ht="16.5" spans="5:6">
      <c r="E156" s="90"/>
      <c r="F156" s="90"/>
    </row>
    <row r="157" ht="16.5" spans="5:6">
      <c r="E157" s="90"/>
      <c r="F157" s="90"/>
    </row>
    <row r="158" ht="16.5" spans="5:6">
      <c r="E158" s="90"/>
      <c r="F158" s="90"/>
    </row>
    <row r="159" ht="16.5" spans="5:6">
      <c r="E159" s="90"/>
      <c r="F159" s="90"/>
    </row>
    <row r="160" ht="16.5" spans="5:6">
      <c r="E160" s="90"/>
      <c r="F160" s="90"/>
    </row>
    <row r="161" ht="16.5" spans="5:6">
      <c r="E161" s="90"/>
      <c r="F161" s="90"/>
    </row>
    <row r="162" ht="16.5" spans="5:6">
      <c r="E162" s="90"/>
      <c r="F162" s="90"/>
    </row>
    <row r="163" ht="16.5" spans="5:6">
      <c r="E163" s="90"/>
      <c r="F163" s="90"/>
    </row>
    <row r="164" ht="16.5" spans="5:6">
      <c r="E164" s="90"/>
      <c r="F164" s="90"/>
    </row>
    <row r="165" ht="16.5" spans="5:6">
      <c r="E165" s="90"/>
      <c r="F165" s="90"/>
    </row>
    <row r="166" ht="16.5" spans="5:6">
      <c r="E166" s="90"/>
      <c r="F166" s="90"/>
    </row>
    <row r="167" ht="16.5" spans="5:6">
      <c r="E167" s="90"/>
      <c r="F167" s="90"/>
    </row>
    <row r="168" ht="16.5" spans="5:6">
      <c r="E168" s="90"/>
      <c r="F168" s="90"/>
    </row>
    <row r="169" ht="16.5" spans="5:6">
      <c r="E169" s="90"/>
      <c r="F169" s="90"/>
    </row>
    <row r="170" ht="16.5" spans="5:6">
      <c r="E170" s="90"/>
      <c r="F170" s="90"/>
    </row>
    <row r="171" ht="16.5" spans="5:6">
      <c r="E171" s="90"/>
      <c r="F171" s="90"/>
    </row>
    <row r="172" ht="16.5" spans="5:6">
      <c r="E172" s="90"/>
      <c r="F172" s="90"/>
    </row>
    <row r="173" ht="16.5" spans="5:6">
      <c r="E173" s="90"/>
      <c r="F173" s="90"/>
    </row>
    <row r="174" ht="16.5" spans="5:6">
      <c r="E174" s="90"/>
      <c r="F174" s="90"/>
    </row>
    <row r="175" ht="16.5" spans="5:6">
      <c r="E175" s="90"/>
      <c r="F175" s="90"/>
    </row>
    <row r="176" ht="16.5" spans="5:6">
      <c r="E176" s="90"/>
      <c r="F176" s="90"/>
    </row>
    <row r="177" ht="16.5" spans="5:6">
      <c r="E177" s="90"/>
      <c r="F177" s="90"/>
    </row>
    <row r="178" ht="16.5" spans="5:6">
      <c r="E178" s="90"/>
      <c r="F178" s="90"/>
    </row>
    <row r="179" ht="16.5" spans="5:6">
      <c r="E179" s="90"/>
      <c r="F179" s="90"/>
    </row>
    <row r="180" ht="16.5" spans="5:6">
      <c r="E180" s="90"/>
      <c r="F180" s="90"/>
    </row>
    <row r="181" ht="16.5" spans="5:6">
      <c r="E181" s="90"/>
      <c r="F181" s="90"/>
    </row>
    <row r="182" ht="16.5" spans="5:6">
      <c r="E182" s="90"/>
      <c r="F182" s="90"/>
    </row>
    <row r="183" ht="16.5" spans="5:6">
      <c r="E183" s="90"/>
      <c r="F183" s="90"/>
    </row>
    <row r="184" ht="16.5" spans="5:6">
      <c r="E184" s="90"/>
      <c r="F184" s="90"/>
    </row>
    <row r="185" ht="16.5" spans="5:6">
      <c r="E185" s="90"/>
      <c r="F185" s="90"/>
    </row>
    <row r="186" ht="16.5" spans="5:6">
      <c r="E186" s="90"/>
      <c r="F186" s="90"/>
    </row>
    <row r="187" ht="16.5" spans="5:6">
      <c r="E187" s="90"/>
      <c r="F187" s="90"/>
    </row>
    <row r="188" ht="16.5" spans="5:6">
      <c r="E188" s="90"/>
      <c r="F188" s="90"/>
    </row>
    <row r="189" ht="16.5" spans="5:6">
      <c r="E189" s="90"/>
      <c r="F189" s="90"/>
    </row>
    <row r="190" ht="16.5" spans="5:6">
      <c r="E190" s="90"/>
      <c r="F190" s="90"/>
    </row>
    <row r="191" ht="16.5" spans="5:6">
      <c r="E191" s="90"/>
      <c r="F191" s="90"/>
    </row>
    <row r="192" ht="16.5" spans="5:6">
      <c r="E192" s="90"/>
      <c r="F192" s="90"/>
    </row>
    <row r="193" ht="16.5" spans="5:6">
      <c r="E193" s="90"/>
      <c r="F193" s="90"/>
    </row>
    <row r="194" ht="16.5" spans="5:6">
      <c r="E194" s="90"/>
      <c r="F194" s="90"/>
    </row>
    <row r="195" ht="16.5" spans="5:6">
      <c r="E195" s="90"/>
      <c r="F195" s="90"/>
    </row>
    <row r="196" ht="16.5" spans="5:6">
      <c r="E196" s="90"/>
      <c r="F196" s="90"/>
    </row>
    <row r="197" ht="16.5" spans="5:6">
      <c r="E197" s="90"/>
      <c r="F197" s="90"/>
    </row>
    <row r="198" ht="16.5" spans="5:6">
      <c r="E198" s="90"/>
      <c r="F198" s="90"/>
    </row>
    <row r="199" ht="16.5" spans="5:6">
      <c r="E199" s="90"/>
      <c r="F199" s="90"/>
    </row>
  </sheetData>
  <mergeCells count="3">
    <mergeCell ref="C4:C7"/>
    <mergeCell ref="D4:D7"/>
    <mergeCell ref="E4:E7"/>
  </mergeCells>
  <pageMargins left="0.65" right="0.19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Roman,Regular"&amp;12&amp;P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L43"/>
  <sheetViews>
    <sheetView topLeftCell="A19" workbookViewId="0">
      <selection activeCell="I43" sqref="I43"/>
    </sheetView>
  </sheetViews>
  <sheetFormatPr defaultColWidth="9.43809523809524" defaultRowHeight="12.75"/>
  <cols>
    <col min="1" max="1" width="49.2190476190476" style="17" customWidth="1"/>
    <col min="2" max="2" width="15.552380952381" style="17" customWidth="1"/>
    <col min="3" max="3" width="14.552380952381" style="17" customWidth="1"/>
    <col min="4" max="4" width="10.4380952380952" style="17" customWidth="1"/>
    <col min="5" max="16384" width="9.43809523809524" style="17"/>
  </cols>
  <sheetData>
    <row r="1" ht="18" customHeight="1" spans="1:1">
      <c r="A1" s="39" t="s">
        <v>649</v>
      </c>
    </row>
    <row r="2" ht="18" customHeight="1"/>
    <row r="3" ht="18" customHeight="1" spans="1:4">
      <c r="A3" s="40"/>
      <c r="B3" s="25" t="s">
        <v>518</v>
      </c>
      <c r="C3" s="25" t="s">
        <v>91</v>
      </c>
      <c r="D3" s="27"/>
    </row>
    <row r="4" ht="18" customHeight="1" spans="2:4">
      <c r="B4" s="26" t="s">
        <v>62</v>
      </c>
      <c r="C4" s="26" t="s">
        <v>63</v>
      </c>
      <c r="D4" s="27"/>
    </row>
    <row r="5" ht="8.25" customHeight="1" spans="6:6">
      <c r="F5" s="47"/>
    </row>
    <row r="6" ht="18" customHeight="1" spans="2:12">
      <c r="B6" s="37" t="s">
        <v>650</v>
      </c>
      <c r="C6" s="37"/>
      <c r="F6" s="53"/>
      <c r="H6" s="53"/>
      <c r="I6" s="54"/>
      <c r="J6" s="43"/>
      <c r="K6" s="53"/>
      <c r="L6" s="55"/>
    </row>
    <row r="7" ht="18" customHeight="1" spans="1:12">
      <c r="A7" s="41" t="s">
        <v>651</v>
      </c>
      <c r="B7" s="42">
        <v>52529.6085484005</v>
      </c>
      <c r="C7" s="42">
        <v>52392.1829294641</v>
      </c>
      <c r="D7" s="43"/>
      <c r="E7" s="43"/>
      <c r="F7" s="53"/>
      <c r="H7" s="53"/>
      <c r="I7" s="54"/>
      <c r="J7" s="43"/>
      <c r="K7" s="53"/>
      <c r="L7" s="55"/>
    </row>
    <row r="8" ht="18" customHeight="1" spans="1:12">
      <c r="A8" s="30" t="s">
        <v>652</v>
      </c>
      <c r="B8" s="44"/>
      <c r="C8" s="44"/>
      <c r="D8" s="43"/>
      <c r="E8" s="43"/>
      <c r="F8" s="53"/>
      <c r="H8" s="53"/>
      <c r="I8" s="54"/>
      <c r="J8" s="43"/>
      <c r="K8" s="53"/>
      <c r="L8" s="55"/>
    </row>
    <row r="9" ht="18" customHeight="1" spans="1:12">
      <c r="A9" s="32" t="s">
        <v>653</v>
      </c>
      <c r="B9" s="44">
        <v>28092.598441815</v>
      </c>
      <c r="C9" s="44">
        <v>27855.6529475811</v>
      </c>
      <c r="D9" s="43"/>
      <c r="F9" s="53"/>
      <c r="I9" s="54"/>
      <c r="J9" s="43"/>
      <c r="K9" s="53"/>
      <c r="L9" s="55"/>
    </row>
    <row r="10" ht="18" customHeight="1" spans="1:12">
      <c r="A10" s="32" t="s">
        <v>654</v>
      </c>
      <c r="B10" s="44">
        <v>24437.0101065849</v>
      </c>
      <c r="C10" s="44">
        <v>24536.5299818836</v>
      </c>
      <c r="D10" s="43"/>
      <c r="F10" s="53"/>
      <c r="I10" s="54"/>
      <c r="J10" s="43"/>
      <c r="K10" s="53"/>
      <c r="L10" s="55"/>
    </row>
    <row r="11" ht="18" customHeight="1" spans="1:12">
      <c r="A11" s="30" t="s">
        <v>655</v>
      </c>
      <c r="B11" s="44"/>
      <c r="C11" s="44"/>
      <c r="D11" s="43"/>
      <c r="F11" s="53"/>
      <c r="H11" s="53"/>
      <c r="I11" s="54"/>
      <c r="J11" s="43"/>
      <c r="K11" s="53"/>
      <c r="L11" s="55"/>
    </row>
    <row r="12" ht="18" customHeight="1" spans="1:12">
      <c r="A12" s="32" t="s">
        <v>656</v>
      </c>
      <c r="B12" s="44">
        <v>19633.5545121356</v>
      </c>
      <c r="C12" s="44">
        <v>20077.1339676352</v>
      </c>
      <c r="D12" s="43"/>
      <c r="F12" s="53"/>
      <c r="H12" s="53"/>
      <c r="I12" s="54"/>
      <c r="J12" s="43"/>
      <c r="K12" s="53"/>
      <c r="L12" s="55"/>
    </row>
    <row r="13" ht="18" customHeight="1" spans="1:12">
      <c r="A13" s="32" t="s">
        <v>657</v>
      </c>
      <c r="B13" s="44">
        <v>32896</v>
      </c>
      <c r="C13" s="44">
        <v>32315.1</v>
      </c>
      <c r="F13" s="53"/>
      <c r="H13" s="53"/>
      <c r="I13" s="54"/>
      <c r="J13" s="43"/>
      <c r="K13" s="53"/>
      <c r="L13" s="55"/>
    </row>
    <row r="14" ht="18" customHeight="1" spans="1:12">
      <c r="A14" s="45" t="s">
        <v>658</v>
      </c>
      <c r="B14" s="42">
        <v>51450.0283667352</v>
      </c>
      <c r="C14" s="42">
        <v>51322.9775162887</v>
      </c>
      <c r="D14" s="43"/>
      <c r="F14" s="53"/>
      <c r="H14" s="53"/>
      <c r="I14" s="54"/>
      <c r="J14" s="43"/>
      <c r="K14" s="53"/>
      <c r="L14" s="55"/>
    </row>
    <row r="15" ht="18" customHeight="1" spans="1:12">
      <c r="A15" s="32" t="s">
        <v>11</v>
      </c>
      <c r="B15" s="44">
        <v>13788.4877330869</v>
      </c>
      <c r="C15" s="44">
        <v>13785.4211202834</v>
      </c>
      <c r="D15" s="43"/>
      <c r="F15" s="53"/>
      <c r="H15" s="53"/>
      <c r="I15" s="54"/>
      <c r="J15" s="43"/>
      <c r="K15" s="53"/>
      <c r="L15" s="55"/>
    </row>
    <row r="16" ht="18" customHeight="1" spans="1:12">
      <c r="A16" s="32" t="s">
        <v>15</v>
      </c>
      <c r="B16" s="44">
        <v>17188.5941116719</v>
      </c>
      <c r="C16" s="44">
        <v>16992.3</v>
      </c>
      <c r="D16" s="43"/>
      <c r="F16" s="53"/>
      <c r="H16" s="53"/>
      <c r="I16" s="54"/>
      <c r="J16" s="43"/>
      <c r="K16" s="53"/>
      <c r="L16" s="55"/>
    </row>
    <row r="17" ht="18" customHeight="1" spans="1:12">
      <c r="A17" s="32" t="s">
        <v>22</v>
      </c>
      <c r="B17" s="44">
        <v>20472.9465219764</v>
      </c>
      <c r="C17" s="44">
        <v>20545.3188007521</v>
      </c>
      <c r="D17" s="43"/>
      <c r="F17" s="53"/>
      <c r="H17" s="53"/>
      <c r="I17" s="54"/>
      <c r="J17" s="43"/>
      <c r="K17" s="53"/>
      <c r="L17" s="55"/>
    </row>
    <row r="18" ht="7.5" customHeight="1" spans="1:12">
      <c r="A18" s="32"/>
      <c r="B18" s="44"/>
      <c r="C18" s="44"/>
      <c r="D18" s="43"/>
      <c r="F18" s="53"/>
      <c r="H18" s="53"/>
      <c r="I18" s="54"/>
      <c r="J18" s="43"/>
      <c r="K18" s="53"/>
      <c r="L18" s="55"/>
    </row>
    <row r="19" ht="18" customHeight="1" spans="1:12">
      <c r="A19" s="32"/>
      <c r="B19" s="37" t="s">
        <v>659</v>
      </c>
      <c r="C19" s="37"/>
      <c r="F19" s="53"/>
      <c r="H19" s="53"/>
      <c r="I19" s="54"/>
      <c r="J19" s="43"/>
      <c r="K19" s="53"/>
      <c r="L19" s="55"/>
    </row>
    <row r="20" ht="7.5" customHeight="1" spans="1:12">
      <c r="A20" s="32"/>
      <c r="B20" s="44"/>
      <c r="C20" s="44"/>
      <c r="D20" s="43"/>
      <c r="F20" s="53"/>
      <c r="H20" s="53"/>
      <c r="I20" s="54"/>
      <c r="J20" s="43"/>
      <c r="K20" s="53"/>
      <c r="L20" s="55"/>
    </row>
    <row r="21" ht="18" customHeight="1" spans="1:12">
      <c r="A21" s="41" t="s">
        <v>651</v>
      </c>
      <c r="B21" s="42">
        <v>100</v>
      </c>
      <c r="C21" s="42">
        <v>100</v>
      </c>
      <c r="D21" s="43"/>
      <c r="F21" s="53"/>
      <c r="H21" s="53"/>
      <c r="I21" s="54"/>
      <c r="J21" s="43"/>
      <c r="K21" s="53"/>
      <c r="L21" s="55"/>
    </row>
    <row r="22" ht="18" customHeight="1" spans="1:12">
      <c r="A22" s="46" t="s">
        <v>652</v>
      </c>
      <c r="B22" s="44"/>
      <c r="C22" s="44"/>
      <c r="D22" s="43"/>
      <c r="F22" s="53"/>
      <c r="H22" s="53"/>
      <c r="I22" s="54"/>
      <c r="J22" s="43"/>
      <c r="K22" s="53"/>
      <c r="L22" s="55"/>
    </row>
    <row r="23" ht="18" customHeight="1" spans="1:12">
      <c r="A23" s="32" t="s">
        <v>653</v>
      </c>
      <c r="B23" s="44">
        <f>+B9/$B$7*100</f>
        <v>53.4795503300404</v>
      </c>
      <c r="C23" s="44">
        <f>+C9/$C$7*100</f>
        <v>53.1675746076154</v>
      </c>
      <c r="D23" s="43"/>
      <c r="F23" s="53"/>
      <c r="H23" s="53"/>
      <c r="I23" s="54"/>
      <c r="J23" s="43"/>
      <c r="K23" s="53"/>
      <c r="L23" s="55"/>
    </row>
    <row r="24" ht="18" customHeight="1" spans="1:12">
      <c r="A24" s="32" t="s">
        <v>654</v>
      </c>
      <c r="B24" s="44">
        <f>+B10/$B$7*100</f>
        <v>46.5204496699586</v>
      </c>
      <c r="C24" s="44">
        <f>+C10/$C$7*100</f>
        <v>46.832425392386</v>
      </c>
      <c r="D24" s="43"/>
      <c r="F24" s="53"/>
      <c r="H24" s="53"/>
      <c r="I24" s="54"/>
      <c r="J24" s="43"/>
      <c r="K24" s="53"/>
      <c r="L24" s="55"/>
    </row>
    <row r="25" ht="18" customHeight="1" spans="1:12">
      <c r="A25" s="46" t="s">
        <v>655</v>
      </c>
      <c r="B25" s="44"/>
      <c r="C25" s="44"/>
      <c r="D25" s="43"/>
      <c r="F25" s="53"/>
      <c r="H25" s="53"/>
      <c r="I25" s="54"/>
      <c r="J25" s="43"/>
      <c r="K25" s="53"/>
      <c r="L25" s="55"/>
    </row>
    <row r="26" ht="18" customHeight="1" spans="1:12">
      <c r="A26" s="32" t="s">
        <v>656</v>
      </c>
      <c r="B26" s="44">
        <f>+B12/$B$7*100</f>
        <v>37.3761675647085</v>
      </c>
      <c r="C26" s="44">
        <f>+C12/$C$7*100</f>
        <v>38.3208578933715</v>
      </c>
      <c r="F26" s="53"/>
      <c r="H26" s="53"/>
      <c r="I26" s="54"/>
      <c r="J26" s="43"/>
      <c r="K26" s="53"/>
      <c r="L26" s="55"/>
    </row>
    <row r="27" ht="18" customHeight="1" spans="1:12">
      <c r="A27" s="32" t="s">
        <v>657</v>
      </c>
      <c r="B27" s="44">
        <f>+B13/$B$7*100</f>
        <v>62.6237295670875</v>
      </c>
      <c r="C27" s="44">
        <f>+C13/$C$7*100</f>
        <v>61.6792395222509</v>
      </c>
      <c r="D27" s="43"/>
      <c r="F27" s="53"/>
      <c r="H27" s="53"/>
      <c r="I27" s="54"/>
      <c r="J27" s="43"/>
      <c r="K27" s="53"/>
      <c r="L27" s="55"/>
    </row>
    <row r="28" ht="18" customHeight="1" spans="1:12">
      <c r="A28" s="45" t="s">
        <v>658</v>
      </c>
      <c r="B28" s="42">
        <v>100</v>
      </c>
      <c r="C28" s="42">
        <v>100</v>
      </c>
      <c r="D28" s="43"/>
      <c r="F28" s="53"/>
      <c r="H28" s="53"/>
      <c r="I28" s="54"/>
      <c r="J28" s="43"/>
      <c r="K28" s="53"/>
      <c r="L28" s="55"/>
    </row>
    <row r="29" ht="18" customHeight="1" spans="1:12">
      <c r="A29" s="32" t="s">
        <v>11</v>
      </c>
      <c r="B29" s="44">
        <f>+B15/$B$14*100</f>
        <v>26.7997670182079</v>
      </c>
      <c r="C29" s="44">
        <f>+C15/$C$14*100</f>
        <v>26.8601351429937</v>
      </c>
      <c r="D29" s="43"/>
      <c r="F29" s="53"/>
      <c r="H29" s="53"/>
      <c r="I29" s="54"/>
      <c r="J29" s="43"/>
      <c r="K29" s="53"/>
      <c r="L29" s="55"/>
    </row>
    <row r="30" ht="18" customHeight="1" spans="1:3">
      <c r="A30" s="32" t="s">
        <v>15</v>
      </c>
      <c r="B30" s="44">
        <f>+B16/$B$14*100</f>
        <v>33.4083277644705</v>
      </c>
      <c r="C30" s="44">
        <f>+C16/$C$14*100</f>
        <v>33.1085623288459</v>
      </c>
    </row>
    <row r="31" ht="16.5" customHeight="1" spans="1:3">
      <c r="A31" s="32" t="s">
        <v>22</v>
      </c>
      <c r="B31" s="44">
        <f>+B17/$B$14*100</f>
        <v>39.7919052173217</v>
      </c>
      <c r="C31" s="44">
        <f>+C17/$C$14*100</f>
        <v>40.0314241203787</v>
      </c>
    </row>
    <row r="32" ht="16.35" customHeight="1" spans="1:1">
      <c r="A32" s="47"/>
    </row>
    <row r="35" ht="15" spans="1:4">
      <c r="A35" s="18" t="s">
        <v>660</v>
      </c>
      <c r="B35" s="16"/>
      <c r="C35" s="16"/>
      <c r="D35" s="16"/>
    </row>
    <row r="36" spans="1:4">
      <c r="A36" s="16"/>
      <c r="B36" s="16"/>
      <c r="C36" s="16"/>
      <c r="D36" s="16"/>
    </row>
    <row r="37" spans="1:4">
      <c r="A37" s="16"/>
      <c r="B37" s="16"/>
      <c r="C37" s="16"/>
      <c r="D37" s="48" t="s">
        <v>87</v>
      </c>
    </row>
    <row r="38" ht="15.75" customHeight="1" spans="1:4">
      <c r="A38" s="24"/>
      <c r="B38" s="49" t="s">
        <v>661</v>
      </c>
      <c r="C38" s="50" t="s">
        <v>662</v>
      </c>
      <c r="D38" s="50"/>
    </row>
    <row r="39" ht="15.75" customHeight="1" spans="1:4">
      <c r="A39" s="16"/>
      <c r="B39" s="51"/>
      <c r="C39" s="51" t="s">
        <v>663</v>
      </c>
      <c r="D39" s="51" t="s">
        <v>657</v>
      </c>
    </row>
    <row r="40" spans="1:4">
      <c r="A40" s="16"/>
      <c r="B40" s="16"/>
      <c r="C40" s="16"/>
      <c r="D40" s="16"/>
    </row>
    <row r="41" ht="17.25" customHeight="1" spans="1:4">
      <c r="A41" s="16" t="s">
        <v>664</v>
      </c>
      <c r="B41" s="52">
        <v>2.24403111737257</v>
      </c>
      <c r="C41" s="52">
        <v>2.6370166424354</v>
      </c>
      <c r="D41" s="52">
        <v>1.98751284741296</v>
      </c>
    </row>
    <row r="42" ht="17.25" customHeight="1" spans="1:4">
      <c r="A42" s="16" t="s">
        <v>665</v>
      </c>
      <c r="B42" s="52">
        <v>7.9920741578614</v>
      </c>
      <c r="C42" s="52">
        <v>10.1783625581564</v>
      </c>
      <c r="D42" s="52">
        <v>6.87137469265126</v>
      </c>
    </row>
    <row r="43" ht="17.25" customHeight="1" spans="1:4">
      <c r="A43" s="16" t="s">
        <v>666</v>
      </c>
      <c r="B43" s="52">
        <v>2.03492339284326</v>
      </c>
      <c r="C43" s="52">
        <v>1.19943045519398</v>
      </c>
      <c r="D43" s="52">
        <v>2.57667099057048</v>
      </c>
    </row>
  </sheetData>
  <mergeCells count="4">
    <mergeCell ref="B6:C6"/>
    <mergeCell ref="B19:C19"/>
    <mergeCell ref="C38:D38"/>
    <mergeCell ref="B38:B39"/>
  </mergeCells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C35"/>
  <sheetViews>
    <sheetView workbookViewId="0">
      <selection activeCell="I43" sqref="I43"/>
    </sheetView>
  </sheetViews>
  <sheetFormatPr defaultColWidth="9.21904761904762" defaultRowHeight="12.75" outlineLevelCol="2"/>
  <cols>
    <col min="1" max="1" width="38.552380952381" style="16" customWidth="1"/>
    <col min="2" max="3" width="15.2190476190476" style="17" customWidth="1"/>
    <col min="4" max="16384" width="9.21904761904762" style="16"/>
  </cols>
  <sheetData>
    <row r="1" ht="20.1" customHeight="1" spans="1:3">
      <c r="A1" s="18" t="s">
        <v>667</v>
      </c>
      <c r="B1" s="19"/>
      <c r="C1" s="19"/>
    </row>
    <row r="2" ht="18" customHeight="1" spans="1:3">
      <c r="A2" s="20"/>
      <c r="B2" s="19"/>
      <c r="C2" s="19"/>
    </row>
    <row r="3" ht="20.1" customHeight="1" spans="1:3">
      <c r="A3" s="21"/>
      <c r="B3" s="22"/>
      <c r="C3" s="23" t="s">
        <v>87</v>
      </c>
    </row>
    <row r="4" ht="18" customHeight="1" spans="1:3">
      <c r="A4" s="24"/>
      <c r="B4" s="25" t="s">
        <v>518</v>
      </c>
      <c r="C4" s="25" t="s">
        <v>91</v>
      </c>
    </row>
    <row r="5" ht="18" customHeight="1" spans="2:3">
      <c r="B5" s="26" t="s">
        <v>62</v>
      </c>
      <c r="C5" s="26" t="s">
        <v>63</v>
      </c>
    </row>
    <row r="6" ht="18" customHeight="1" spans="2:3">
      <c r="B6" s="27"/>
      <c r="C6" s="27"/>
    </row>
    <row r="7" ht="18" customHeight="1" spans="1:3">
      <c r="A7" s="28" t="s">
        <v>668</v>
      </c>
      <c r="B7" s="29">
        <v>65.1</v>
      </c>
      <c r="C7" s="29">
        <v>64.8375052132311</v>
      </c>
    </row>
    <row r="8" ht="18" customHeight="1" spans="1:3">
      <c r="A8" s="30" t="s">
        <v>652</v>
      </c>
      <c r="B8" s="31"/>
      <c r="C8" s="31"/>
    </row>
    <row r="9" ht="18" customHeight="1" spans="1:3">
      <c r="A9" s="32" t="s">
        <v>653</v>
      </c>
      <c r="B9" s="31">
        <v>68.4</v>
      </c>
      <c r="C9" s="31">
        <v>67.8689210599657</v>
      </c>
    </row>
    <row r="10" ht="18" customHeight="1" spans="1:3">
      <c r="A10" s="32" t="s">
        <v>654</v>
      </c>
      <c r="B10" s="31">
        <v>61.2</v>
      </c>
      <c r="C10" s="31">
        <v>61.4080948169928</v>
      </c>
    </row>
    <row r="11" ht="18" customHeight="1" spans="1:3">
      <c r="A11" s="30" t="s">
        <v>655</v>
      </c>
      <c r="B11" s="31"/>
      <c r="C11" s="31"/>
    </row>
    <row r="12" ht="18" customHeight="1" spans="1:3">
      <c r="A12" s="32" t="s">
        <v>656</v>
      </c>
      <c r="B12" s="31">
        <v>49.2</v>
      </c>
      <c r="C12" s="31">
        <v>49.2586984556604</v>
      </c>
    </row>
    <row r="13" ht="18" customHeight="1" spans="1:3">
      <c r="A13" s="32" t="s">
        <v>657</v>
      </c>
      <c r="B13" s="31">
        <v>74.4</v>
      </c>
      <c r="C13" s="31">
        <v>74.4499720603977</v>
      </c>
    </row>
    <row r="14" ht="6.75" customHeight="1" spans="1:3">
      <c r="A14" s="33"/>
      <c r="B14" s="34"/>
      <c r="C14" s="34"/>
    </row>
    <row r="15" ht="22.05" customHeight="1" spans="1:3">
      <c r="A15" s="16" t="s">
        <v>669</v>
      </c>
      <c r="B15" s="35"/>
      <c r="C15" s="35"/>
    </row>
    <row r="16" ht="22.05" customHeight="1" spans="2:3">
      <c r="B16" s="35"/>
      <c r="C16" s="35"/>
    </row>
    <row r="17" ht="22.05" customHeight="1" spans="2:3">
      <c r="B17" s="36"/>
      <c r="C17" s="36"/>
    </row>
    <row r="18" ht="22.05" customHeight="1" spans="2:3">
      <c r="B18" s="35"/>
      <c r="C18" s="35"/>
    </row>
    <row r="19" ht="22.05" customHeight="1" spans="2:3">
      <c r="B19" s="35"/>
      <c r="C19" s="35"/>
    </row>
    <row r="20" spans="2:3">
      <c r="B20" s="35"/>
      <c r="C20" s="35"/>
    </row>
    <row r="21" ht="14.25" spans="2:3">
      <c r="B21" s="22"/>
      <c r="C21" s="22"/>
    </row>
    <row r="22" spans="2:3">
      <c r="B22" s="37"/>
      <c r="C22" s="37"/>
    </row>
    <row r="23" spans="2:3">
      <c r="B23" s="38"/>
      <c r="C23" s="38"/>
    </row>
    <row r="24" spans="2:3">
      <c r="B24" s="36"/>
      <c r="C24" s="36"/>
    </row>
    <row r="25" spans="2:3">
      <c r="B25" s="35"/>
      <c r="C25" s="35"/>
    </row>
    <row r="26" spans="2:3">
      <c r="B26" s="35"/>
      <c r="C26" s="35"/>
    </row>
    <row r="27" spans="2:3">
      <c r="B27" s="35"/>
      <c r="C27" s="35"/>
    </row>
    <row r="28" spans="2:3">
      <c r="B28" s="35"/>
      <c r="C28" s="35"/>
    </row>
    <row r="29" spans="2:3">
      <c r="B29" s="35"/>
      <c r="C29" s="35"/>
    </row>
    <row r="30" spans="2:3">
      <c r="B30" s="35"/>
      <c r="C30" s="35"/>
    </row>
    <row r="31" spans="2:3">
      <c r="B31" s="36"/>
      <c r="C31" s="36"/>
    </row>
    <row r="32" spans="2:3">
      <c r="B32" s="35"/>
      <c r="C32" s="35"/>
    </row>
    <row r="33" spans="2:3">
      <c r="B33" s="35"/>
      <c r="C33" s="35"/>
    </row>
    <row r="34" spans="2:3">
      <c r="B34" s="35"/>
      <c r="C34" s="35"/>
    </row>
    <row r="35" ht="14.25" spans="2:3">
      <c r="B35" s="22"/>
      <c r="C35" s="22"/>
    </row>
  </sheetData>
  <mergeCells count="1">
    <mergeCell ref="B22:C22"/>
  </mergeCells>
  <pageMargins left="0.87" right="0.7" top="0.75" bottom="0.75" header="0.3" footer="0.3"/>
  <pageSetup paperSize="9" orientation="portrait"/>
  <headerFooter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selection activeCell="I43" sqref="I43"/>
    </sheetView>
  </sheetViews>
  <sheetFormatPr defaultColWidth="9.21904761904762" defaultRowHeight="14.25" outlineLevelCol="3"/>
  <cols>
    <col min="1" max="1" width="2.21904761904762" style="2" customWidth="1"/>
    <col min="2" max="2" width="44.4380952380952" style="2" customWidth="1"/>
    <col min="3" max="3" width="20.552380952381" style="2" customWidth="1"/>
    <col min="4" max="4" width="14.7809523809524" style="2" customWidth="1"/>
    <col min="5" max="16384" width="9.21904761904762" style="2"/>
  </cols>
  <sheetData>
    <row r="1" s="1" customFormat="1" ht="21.75" customHeight="1" spans="1:4">
      <c r="A1" s="3" t="s">
        <v>670</v>
      </c>
      <c r="C1" s="3"/>
      <c r="D1" s="3"/>
    </row>
    <row r="2" s="1" customFormat="1" ht="21.75" customHeight="1" spans="1:4">
      <c r="A2" s="3"/>
      <c r="C2" s="3"/>
      <c r="D2" s="3"/>
    </row>
    <row r="3" s="1" customFormat="1" ht="21.75" customHeight="1" spans="1:4">
      <c r="A3" s="3"/>
      <c r="C3" s="3"/>
      <c r="D3" s="3"/>
    </row>
    <row r="4" spans="1:4">
      <c r="A4" s="4"/>
      <c r="B4" s="5"/>
      <c r="C4" s="6" t="s">
        <v>131</v>
      </c>
      <c r="D4" s="6" t="s">
        <v>91</v>
      </c>
    </row>
    <row r="5" ht="19.5" customHeight="1" spans="2:4">
      <c r="B5" s="7"/>
      <c r="C5" s="8" t="s">
        <v>134</v>
      </c>
      <c r="D5" s="8" t="s">
        <v>63</v>
      </c>
    </row>
    <row r="6" ht="19.5" customHeight="1" spans="2:4">
      <c r="B6" s="7"/>
      <c r="C6" s="9"/>
      <c r="D6" s="7"/>
    </row>
    <row r="7" ht="19.5" customHeight="1" spans="1:4">
      <c r="A7" s="10" t="s">
        <v>671</v>
      </c>
      <c r="B7" s="11"/>
      <c r="C7" s="7"/>
      <c r="D7" s="7"/>
    </row>
    <row r="8" ht="20.1" customHeight="1" spans="1:4">
      <c r="A8" s="11"/>
      <c r="B8" s="7" t="s">
        <v>672</v>
      </c>
      <c r="C8" s="12" t="s">
        <v>673</v>
      </c>
      <c r="D8" s="13">
        <v>6552</v>
      </c>
    </row>
    <row r="9" ht="20.1" customHeight="1" spans="1:4">
      <c r="A9" s="11"/>
      <c r="B9" s="14" t="s">
        <v>674</v>
      </c>
      <c r="C9" s="12" t="s">
        <v>143</v>
      </c>
      <c r="D9" s="13">
        <v>4465</v>
      </c>
    </row>
    <row r="10" ht="20.1" customHeight="1" spans="1:4">
      <c r="A10" s="11"/>
      <c r="B10" s="14" t="s">
        <v>675</v>
      </c>
      <c r="C10" s="12" t="s">
        <v>143</v>
      </c>
      <c r="D10" s="13">
        <v>2087</v>
      </c>
    </row>
    <row r="11" ht="20.1" customHeight="1" spans="1:4">
      <c r="A11" s="11"/>
      <c r="B11" s="7" t="s">
        <v>676</v>
      </c>
      <c r="C11" s="12" t="s">
        <v>677</v>
      </c>
      <c r="D11" s="13">
        <v>2723</v>
      </c>
    </row>
    <row r="12" ht="20.1" customHeight="1" spans="1:4">
      <c r="A12" s="11"/>
      <c r="B12" s="7" t="s">
        <v>678</v>
      </c>
      <c r="C12" s="12" t="s">
        <v>143</v>
      </c>
      <c r="D12" s="13">
        <v>2924</v>
      </c>
    </row>
    <row r="13" ht="20.1" customHeight="1" spans="1:4">
      <c r="A13" s="11"/>
      <c r="B13" s="7" t="s">
        <v>679</v>
      </c>
      <c r="C13" s="12" t="s">
        <v>143</v>
      </c>
      <c r="D13" s="13">
        <v>2322</v>
      </c>
    </row>
    <row r="14" ht="20.1" customHeight="1" spans="1:4">
      <c r="A14" s="10" t="s">
        <v>680</v>
      </c>
      <c r="B14" s="11"/>
      <c r="C14" s="12"/>
      <c r="D14" s="13"/>
    </row>
    <row r="15" ht="20.1" customHeight="1" spans="1:4">
      <c r="A15" s="11"/>
      <c r="B15" s="7" t="s">
        <v>681</v>
      </c>
      <c r="C15" s="12" t="s">
        <v>143</v>
      </c>
      <c r="D15" s="13">
        <v>10</v>
      </c>
    </row>
    <row r="16" ht="20.1" customHeight="1" spans="1:4">
      <c r="A16" s="11"/>
      <c r="B16" s="7" t="s">
        <v>678</v>
      </c>
      <c r="C16" s="12" t="s">
        <v>682</v>
      </c>
      <c r="D16" s="13">
        <v>1</v>
      </c>
    </row>
    <row r="17" ht="20.1" customHeight="1" spans="1:4">
      <c r="A17" s="11"/>
      <c r="B17" s="7" t="s">
        <v>683</v>
      </c>
      <c r="C17" s="12" t="s">
        <v>143</v>
      </c>
      <c r="D17" s="13">
        <v>1996.9</v>
      </c>
    </row>
    <row r="18" ht="20.1" customHeight="1" spans="1:4">
      <c r="A18" s="11"/>
      <c r="B18" s="7" t="s">
        <v>684</v>
      </c>
      <c r="C18" s="12" t="s">
        <v>685</v>
      </c>
      <c r="D18" s="13">
        <v>146.6</v>
      </c>
    </row>
    <row r="19" ht="20.1" customHeight="1" spans="1:4">
      <c r="A19" s="11"/>
      <c r="B19" s="7" t="s">
        <v>686</v>
      </c>
      <c r="C19" s="12" t="s">
        <v>143</v>
      </c>
      <c r="D19" s="13">
        <v>14</v>
      </c>
    </row>
    <row r="20" ht="20.1" customHeight="1" spans="1:4">
      <c r="A20" s="11"/>
      <c r="B20" s="7" t="s">
        <v>687</v>
      </c>
      <c r="C20" s="12"/>
      <c r="D20" s="13">
        <v>181</v>
      </c>
    </row>
    <row r="21" ht="20.1" customHeight="1" spans="1:4">
      <c r="A21" s="11"/>
      <c r="B21" s="7" t="s">
        <v>688</v>
      </c>
      <c r="C21" s="12" t="s">
        <v>341</v>
      </c>
      <c r="D21" s="15">
        <v>94.99598</v>
      </c>
    </row>
    <row r="22" ht="20.1" customHeight="1" spans="1:4">
      <c r="A22" s="10" t="s">
        <v>689</v>
      </c>
      <c r="B22" s="11"/>
      <c r="C22" s="12"/>
      <c r="D22" s="13"/>
    </row>
    <row r="23" ht="20.1" customHeight="1" spans="1:4">
      <c r="A23" s="11"/>
      <c r="B23" s="7" t="s">
        <v>690</v>
      </c>
      <c r="C23" s="12" t="s">
        <v>673</v>
      </c>
      <c r="D23" s="13">
        <v>6978</v>
      </c>
    </row>
    <row r="24" ht="20.1" customHeight="1" spans="1:4">
      <c r="A24" s="11"/>
      <c r="B24" s="7" t="s">
        <v>691</v>
      </c>
      <c r="C24" s="12" t="s">
        <v>143</v>
      </c>
      <c r="D24" s="13">
        <v>6176</v>
      </c>
    </row>
    <row r="25" ht="20.1" customHeight="1" spans="1:4">
      <c r="A25" s="11"/>
      <c r="B25" s="7" t="s">
        <v>692</v>
      </c>
      <c r="C25" s="12" t="s">
        <v>341</v>
      </c>
      <c r="D25" s="15">
        <v>82.531107</v>
      </c>
    </row>
    <row r="26" ht="20.1" customHeight="1" spans="1:4">
      <c r="A26" s="10" t="s">
        <v>693</v>
      </c>
      <c r="B26" s="11"/>
      <c r="C26" s="12"/>
      <c r="D26" s="13"/>
    </row>
    <row r="27" ht="20.1" customHeight="1" spans="1:4">
      <c r="A27" s="11"/>
      <c r="B27" s="7" t="s">
        <v>694</v>
      </c>
      <c r="C27" s="12" t="s">
        <v>673</v>
      </c>
      <c r="D27" s="13">
        <v>1179</v>
      </c>
    </row>
    <row r="28" ht="20.1" customHeight="1" spans="1:4">
      <c r="A28" s="11"/>
      <c r="B28" s="7" t="s">
        <v>676</v>
      </c>
      <c r="C28" s="12" t="s">
        <v>677</v>
      </c>
      <c r="D28" s="13">
        <v>24</v>
      </c>
    </row>
    <row r="29" ht="20.1" customHeight="1" spans="1:4">
      <c r="A29" s="11"/>
      <c r="B29" s="7" t="s">
        <v>678</v>
      </c>
      <c r="C29" s="12" t="s">
        <v>143</v>
      </c>
      <c r="D29" s="13">
        <v>18</v>
      </c>
    </row>
    <row r="30" ht="20.1" customHeight="1" spans="1:4">
      <c r="A30" s="11"/>
      <c r="B30" s="7" t="s">
        <v>688</v>
      </c>
      <c r="C30" s="12" t="s">
        <v>341</v>
      </c>
      <c r="D30" s="15">
        <v>71.07</v>
      </c>
    </row>
    <row r="31" spans="4:4">
      <c r="D31" s="7"/>
    </row>
  </sheetData>
  <pageMargins left="0.87" right="0.7" top="0.75" bottom="0.75" header="0.3" footer="0.3"/>
  <pageSetup paperSize="9" orientation="portrait"/>
  <headerFooter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23"/>
  <sheetViews>
    <sheetView workbookViewId="0">
      <selection activeCell="I43" sqref="I43"/>
    </sheetView>
  </sheetViews>
  <sheetFormatPr defaultColWidth="11.4380952380952" defaultRowHeight="12.75"/>
  <cols>
    <col min="1" max="1" width="30.4380952380952" style="619" customWidth="1"/>
    <col min="2" max="4" width="18.552380952381" style="619" customWidth="1"/>
    <col min="5" max="16384" width="11.4380952380952" style="619"/>
  </cols>
  <sheetData>
    <row r="1" ht="20.1" customHeight="1" spans="1:4">
      <c r="A1" s="620" t="s">
        <v>79</v>
      </c>
      <c r="B1" s="621"/>
      <c r="C1" s="621"/>
      <c r="D1" s="621"/>
    </row>
    <row r="2" ht="20.1" customHeight="1" spans="1:4">
      <c r="A2" s="622"/>
      <c r="B2" s="623"/>
      <c r="C2" s="623"/>
      <c r="D2" s="623"/>
    </row>
    <row r="3" ht="20.1" customHeight="1" spans="1:4">
      <c r="A3" s="624"/>
      <c r="B3" s="625"/>
      <c r="C3" s="625"/>
      <c r="D3" s="626" t="s">
        <v>80</v>
      </c>
    </row>
    <row r="4" ht="16.35" customHeight="1" spans="1:4">
      <c r="A4" s="627"/>
      <c r="B4" s="628" t="s">
        <v>40</v>
      </c>
      <c r="C4" s="628" t="s">
        <v>59</v>
      </c>
      <c r="D4" s="628" t="s">
        <v>60</v>
      </c>
    </row>
    <row r="5" ht="16.35" customHeight="1" spans="1:4">
      <c r="A5" s="627"/>
      <c r="B5" s="629" t="s">
        <v>61</v>
      </c>
      <c r="C5" s="629" t="s">
        <v>61</v>
      </c>
      <c r="D5" s="629" t="s">
        <v>44</v>
      </c>
    </row>
    <row r="6" ht="21.6" customHeight="1" spans="1:4">
      <c r="A6" s="627"/>
      <c r="B6" s="630" t="s">
        <v>62</v>
      </c>
      <c r="C6" s="630" t="s">
        <v>63</v>
      </c>
      <c r="D6" s="630" t="s">
        <v>46</v>
      </c>
    </row>
    <row r="7" ht="20.1" customHeight="1" spans="1:4">
      <c r="A7" s="631"/>
      <c r="B7" s="632"/>
      <c r="C7" s="632"/>
      <c r="D7" s="632"/>
    </row>
    <row r="8" ht="20.1" customHeight="1" spans="1:12">
      <c r="A8" s="633" t="s">
        <v>3</v>
      </c>
      <c r="B8" s="634">
        <v>1900.1</v>
      </c>
      <c r="C8" s="634">
        <v>1941.49316369381</v>
      </c>
      <c r="D8" s="634">
        <v>102.178472906363</v>
      </c>
      <c r="E8" s="639"/>
      <c r="F8" s="639"/>
      <c r="G8" s="639"/>
      <c r="H8" s="639"/>
      <c r="I8" s="639"/>
      <c r="J8" s="639"/>
      <c r="K8" s="639"/>
      <c r="L8" s="639"/>
    </row>
    <row r="9" ht="20.1" customHeight="1" spans="1:11">
      <c r="A9" s="635" t="s">
        <v>81</v>
      </c>
      <c r="B9" s="636">
        <v>1412.7</v>
      </c>
      <c r="C9" s="636">
        <v>1440.79618872658</v>
      </c>
      <c r="D9" s="636">
        <v>101.988829102186</v>
      </c>
      <c r="E9" s="639"/>
      <c r="F9" s="639"/>
      <c r="G9" s="639"/>
      <c r="H9" s="639"/>
      <c r="I9" s="639"/>
      <c r="J9" s="639"/>
      <c r="K9" s="639"/>
    </row>
    <row r="10" ht="20.1" customHeight="1" spans="1:11">
      <c r="A10" s="635" t="s">
        <v>82</v>
      </c>
      <c r="B10" s="636">
        <v>185.8</v>
      </c>
      <c r="C10" s="636">
        <v>193.021024485168</v>
      </c>
      <c r="D10" s="636">
        <v>103.886450207303</v>
      </c>
      <c r="E10" s="639"/>
      <c r="F10" s="639"/>
      <c r="G10" s="639"/>
      <c r="H10" s="639"/>
      <c r="I10" s="639"/>
      <c r="J10" s="639"/>
      <c r="K10" s="639"/>
    </row>
    <row r="11" ht="20.1" customHeight="1" spans="1:11">
      <c r="A11" s="635" t="s">
        <v>83</v>
      </c>
      <c r="B11" s="636">
        <v>301.6</v>
      </c>
      <c r="C11" s="636">
        <v>307.695502749893</v>
      </c>
      <c r="D11" s="636">
        <v>102.021055288426</v>
      </c>
      <c r="E11" s="639"/>
      <c r="F11" s="639"/>
      <c r="G11" s="639"/>
      <c r="H11" s="639"/>
      <c r="I11" s="639"/>
      <c r="J11" s="639"/>
      <c r="K11" s="639"/>
    </row>
    <row r="12" ht="20.1" customHeight="1" spans="1:11">
      <c r="A12" s="637" t="s">
        <v>84</v>
      </c>
      <c r="B12" s="634">
        <v>1025.2</v>
      </c>
      <c r="C12" s="634">
        <v>1064.9722955269</v>
      </c>
      <c r="D12" s="634">
        <v>103.879466984676</v>
      </c>
      <c r="E12" s="639"/>
      <c r="F12" s="639"/>
      <c r="G12" s="639"/>
      <c r="H12" s="639"/>
      <c r="I12" s="639"/>
      <c r="J12" s="639"/>
      <c r="K12" s="639"/>
    </row>
    <row r="13" ht="20.1" customHeight="1" spans="1:11">
      <c r="A13" s="635" t="s">
        <v>81</v>
      </c>
      <c r="B13" s="636">
        <v>742.4</v>
      </c>
      <c r="C13" s="636">
        <v>770.295123745245</v>
      </c>
      <c r="D13" s="636">
        <v>103.757425073444</v>
      </c>
      <c r="E13" s="639"/>
      <c r="F13" s="639"/>
      <c r="G13" s="639"/>
      <c r="H13" s="639"/>
      <c r="J13" s="639"/>
      <c r="K13" s="639"/>
    </row>
    <row r="14" ht="20.1" customHeight="1" spans="1:11">
      <c r="A14" s="635" t="s">
        <v>82</v>
      </c>
      <c r="B14" s="636">
        <v>153.7</v>
      </c>
      <c r="C14" s="636">
        <v>161.102171781653</v>
      </c>
      <c r="D14" s="636">
        <v>104.815986845577</v>
      </c>
      <c r="E14" s="639"/>
      <c r="F14" s="639"/>
      <c r="G14" s="639"/>
      <c r="H14" s="639"/>
      <c r="J14" s="639"/>
      <c r="K14" s="639"/>
    </row>
    <row r="15" ht="20.1" customHeight="1" spans="1:11">
      <c r="A15" s="635" t="s">
        <v>83</v>
      </c>
      <c r="B15" s="636">
        <v>129.1</v>
      </c>
      <c r="C15" s="636">
        <v>133.575</v>
      </c>
      <c r="D15" s="636">
        <v>103.466305189775</v>
      </c>
      <c r="E15" s="639"/>
      <c r="F15" s="639"/>
      <c r="G15" s="639"/>
      <c r="H15" s="639"/>
      <c r="J15" s="639"/>
      <c r="K15" s="639"/>
    </row>
    <row r="16" ht="20.1" customHeight="1" spans="1:11">
      <c r="A16" s="637" t="s">
        <v>85</v>
      </c>
      <c r="B16" s="634">
        <f>B8-B12</f>
        <v>874.9</v>
      </c>
      <c r="C16" s="634">
        <f>C8-C12</f>
        <v>876.520868166914</v>
      </c>
      <c r="D16" s="634">
        <f t="shared" ref="D16:D19" si="0">C16/B16*100</f>
        <v>100.185263249161</v>
      </c>
      <c r="E16" s="639"/>
      <c r="F16" s="639"/>
      <c r="G16" s="639"/>
      <c r="H16" s="639"/>
      <c r="I16" s="639"/>
      <c r="J16" s="639"/>
      <c r="K16" s="639"/>
    </row>
    <row r="17" ht="20.1" customHeight="1" spans="1:8">
      <c r="A17" s="635" t="s">
        <v>81</v>
      </c>
      <c r="B17" s="636">
        <f t="shared" ref="B17:C19" si="1">B9-B13</f>
        <v>670.3</v>
      </c>
      <c r="C17" s="636">
        <f t="shared" si="1"/>
        <v>670.501064981332</v>
      </c>
      <c r="D17" s="636">
        <f t="shared" si="0"/>
        <v>100.029996267542</v>
      </c>
      <c r="E17" s="639"/>
      <c r="F17" s="639"/>
      <c r="G17" s="639"/>
      <c r="H17" s="639"/>
    </row>
    <row r="18" ht="20.1" customHeight="1" spans="1:8">
      <c r="A18" s="635" t="s">
        <v>82</v>
      </c>
      <c r="B18" s="636">
        <f t="shared" si="1"/>
        <v>32.1</v>
      </c>
      <c r="C18" s="636">
        <f t="shared" si="1"/>
        <v>31.9188527035159</v>
      </c>
      <c r="D18" s="636">
        <f t="shared" si="0"/>
        <v>99.4356782040992</v>
      </c>
      <c r="E18" s="639"/>
      <c r="F18" s="639"/>
      <c r="G18" s="639"/>
      <c r="H18" s="639"/>
    </row>
    <row r="19" ht="20.1" customHeight="1" spans="1:8">
      <c r="A19" s="635" t="s">
        <v>83</v>
      </c>
      <c r="B19" s="636">
        <f t="shared" si="1"/>
        <v>172.5</v>
      </c>
      <c r="C19" s="636">
        <f t="shared" si="1"/>
        <v>174.120502749893</v>
      </c>
      <c r="D19" s="636">
        <f t="shared" si="0"/>
        <v>100.939421883996</v>
      </c>
      <c r="E19" s="639"/>
      <c r="F19" s="639"/>
      <c r="G19" s="639"/>
      <c r="H19" s="639"/>
    </row>
    <row r="20" ht="20.1" customHeight="1" spans="1:4">
      <c r="A20" s="638"/>
      <c r="B20" s="638"/>
      <c r="C20" s="638"/>
      <c r="D20" s="638"/>
    </row>
    <row r="21" ht="20.1" customHeight="1" spans="1:4">
      <c r="A21" s="638"/>
      <c r="B21" s="638"/>
      <c r="C21" s="638"/>
      <c r="D21" s="638"/>
    </row>
    <row r="22" ht="20.1" customHeight="1"/>
    <row r="23" ht="20.1" customHeight="1"/>
  </sheetData>
  <pageMargins left="0.87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67"/>
  <sheetViews>
    <sheetView tabSelected="1" workbookViewId="0">
      <pane xSplit="1" ySplit="8" topLeftCell="B9" activePane="bottomRight" state="frozen"/>
      <selection/>
      <selection pane="topRight"/>
      <selection pane="bottomLeft"/>
      <selection pane="bottomRight" activeCell="N24" sqref="N24"/>
    </sheetView>
  </sheetViews>
  <sheetFormatPr defaultColWidth="14.7809523809524" defaultRowHeight="16.5" customHeight="1" outlineLevelCol="4"/>
  <cols>
    <col min="1" max="1" width="46.2190476190476" style="583" customWidth="1"/>
    <col min="2" max="5" width="10.7809523809524" style="583" customWidth="1"/>
    <col min="6" max="16384" width="14.7809523809524" style="595"/>
  </cols>
  <sheetData>
    <row r="1" ht="23.25" customHeight="1" spans="1:5">
      <c r="A1" s="596" t="s">
        <v>86</v>
      </c>
      <c r="B1" s="597"/>
      <c r="C1" s="597"/>
      <c r="D1" s="597"/>
      <c r="E1" s="597"/>
    </row>
    <row r="2" ht="12.75" spans="1:5">
      <c r="A2" s="597"/>
      <c r="B2" s="597"/>
      <c r="C2" s="597"/>
      <c r="D2" s="597"/>
      <c r="E2" s="597"/>
    </row>
    <row r="3" ht="20.1" customHeight="1" spans="1:5">
      <c r="A3" s="598"/>
      <c r="C3" s="599"/>
      <c r="D3" s="599"/>
      <c r="E3" s="618" t="s">
        <v>87</v>
      </c>
    </row>
    <row r="4" ht="15.6" customHeight="1" spans="1:5">
      <c r="A4" s="600"/>
      <c r="B4" s="601" t="s">
        <v>88</v>
      </c>
      <c r="C4" s="601" t="s">
        <v>89</v>
      </c>
      <c r="D4" s="601" t="s">
        <v>90</v>
      </c>
      <c r="E4" s="601" t="s">
        <v>91</v>
      </c>
    </row>
    <row r="5" ht="15.6" customHeight="1" spans="1:5">
      <c r="A5" s="602"/>
      <c r="B5" s="603" t="s">
        <v>63</v>
      </c>
      <c r="C5" s="603" t="s">
        <v>63</v>
      </c>
      <c r="D5" s="603" t="s">
        <v>63</v>
      </c>
      <c r="E5" s="603" t="s">
        <v>63</v>
      </c>
    </row>
    <row r="6" ht="15.6" customHeight="1" spans="1:5">
      <c r="A6" s="602"/>
      <c r="B6" s="603" t="s">
        <v>92</v>
      </c>
      <c r="C6" s="603" t="s">
        <v>92</v>
      </c>
      <c r="D6" s="603" t="s">
        <v>92</v>
      </c>
      <c r="E6" s="603" t="s">
        <v>92</v>
      </c>
    </row>
    <row r="7" ht="15.6" customHeight="1" spans="1:5">
      <c r="A7" s="602"/>
      <c r="B7" s="603" t="s">
        <v>93</v>
      </c>
      <c r="C7" s="603" t="s">
        <v>94</v>
      </c>
      <c r="D7" s="603" t="s">
        <v>93</v>
      </c>
      <c r="E7" s="603" t="s">
        <v>42</v>
      </c>
    </row>
    <row r="8" ht="15.6" customHeight="1" spans="1:5">
      <c r="A8" s="602"/>
      <c r="B8" s="604" t="s">
        <v>45</v>
      </c>
      <c r="C8" s="604" t="s">
        <v>95</v>
      </c>
      <c r="D8" s="604" t="s">
        <v>45</v>
      </c>
      <c r="E8" s="604" t="s">
        <v>45</v>
      </c>
    </row>
    <row r="9" ht="12.75" spans="1:5">
      <c r="A9" s="602"/>
      <c r="B9" s="603"/>
      <c r="C9" s="603"/>
      <c r="D9" s="603"/>
      <c r="E9" s="603"/>
    </row>
    <row r="10" ht="16.35" customHeight="1" spans="1:5">
      <c r="A10" s="597" t="s">
        <v>96</v>
      </c>
      <c r="B10" s="605">
        <v>94.08</v>
      </c>
      <c r="C10" s="605">
        <v>119.98</v>
      </c>
      <c r="D10" s="605">
        <v>104.13</v>
      </c>
      <c r="E10" s="605">
        <v>105.67</v>
      </c>
    </row>
    <row r="11" ht="15" customHeight="1" spans="1:5">
      <c r="A11" s="606" t="s">
        <v>17</v>
      </c>
      <c r="B11" s="605">
        <v>87.7</v>
      </c>
      <c r="C11" s="605">
        <v>121.36</v>
      </c>
      <c r="D11" s="605">
        <v>92.16</v>
      </c>
      <c r="E11" s="605">
        <v>95.87</v>
      </c>
    </row>
    <row r="12" ht="15" customHeight="1" spans="1:5">
      <c r="A12" s="607" t="s">
        <v>97</v>
      </c>
      <c r="B12" s="608">
        <v>82.89</v>
      </c>
      <c r="C12" s="608">
        <v>144.47</v>
      </c>
      <c r="D12" s="608">
        <v>95.83</v>
      </c>
      <c r="E12" s="608">
        <v>99.85</v>
      </c>
    </row>
    <row r="13" ht="15" customHeight="1" spans="1:5">
      <c r="A13" s="607" t="s">
        <v>98</v>
      </c>
      <c r="B13" s="608">
        <v>87.36</v>
      </c>
      <c r="C13" s="608">
        <v>114.87</v>
      </c>
      <c r="D13" s="608">
        <v>88.07</v>
      </c>
      <c r="E13" s="608">
        <v>91.41</v>
      </c>
    </row>
    <row r="14" ht="15" customHeight="1" spans="1:5">
      <c r="A14" s="607" t="s">
        <v>99</v>
      </c>
      <c r="B14" s="608">
        <v>101.35</v>
      </c>
      <c r="C14" s="608">
        <v>119.38</v>
      </c>
      <c r="D14" s="608">
        <v>107.2</v>
      </c>
      <c r="E14" s="608">
        <v>111.7</v>
      </c>
    </row>
    <row r="15" ht="15" customHeight="1" spans="1:5">
      <c r="A15" s="607" t="s">
        <v>100</v>
      </c>
      <c r="B15" s="608">
        <v>83.1</v>
      </c>
      <c r="C15" s="608">
        <v>119.62</v>
      </c>
      <c r="D15" s="608">
        <v>94.47</v>
      </c>
      <c r="E15" s="608">
        <v>98.56</v>
      </c>
    </row>
    <row r="16" ht="15" customHeight="1" spans="1:5">
      <c r="A16" s="607" t="s">
        <v>101</v>
      </c>
      <c r="B16" s="608">
        <v>121.65</v>
      </c>
      <c r="C16" s="608">
        <v>101.99</v>
      </c>
      <c r="D16" s="608">
        <v>112.7</v>
      </c>
      <c r="E16" s="608">
        <v>118.31</v>
      </c>
    </row>
    <row r="17" ht="15" customHeight="1" spans="1:5">
      <c r="A17" s="609" t="s">
        <v>18</v>
      </c>
      <c r="B17" s="605">
        <v>94.09</v>
      </c>
      <c r="C17" s="605">
        <v>119.37</v>
      </c>
      <c r="D17" s="605">
        <v>104.63</v>
      </c>
      <c r="E17" s="605">
        <v>105.88</v>
      </c>
    </row>
    <row r="18" ht="15" customHeight="1" spans="1:5">
      <c r="A18" s="607" t="s">
        <v>102</v>
      </c>
      <c r="B18" s="608">
        <v>92.27</v>
      </c>
      <c r="C18" s="608">
        <v>120.39</v>
      </c>
      <c r="D18" s="608">
        <v>105.13</v>
      </c>
      <c r="E18" s="608">
        <v>104.53</v>
      </c>
    </row>
    <row r="19" ht="15" customHeight="1" spans="1:5">
      <c r="A19" s="607" t="s">
        <v>103</v>
      </c>
      <c r="B19" s="608">
        <v>86.65</v>
      </c>
      <c r="C19" s="608">
        <v>119.2</v>
      </c>
      <c r="D19" s="608">
        <v>99</v>
      </c>
      <c r="E19" s="608">
        <v>97.33</v>
      </c>
    </row>
    <row r="20" ht="15" customHeight="1" spans="1:5">
      <c r="A20" s="607" t="s">
        <v>104</v>
      </c>
      <c r="B20" s="608">
        <v>89.15</v>
      </c>
      <c r="C20" s="608">
        <v>123.71</v>
      </c>
      <c r="D20" s="608">
        <v>101.68</v>
      </c>
      <c r="E20" s="608">
        <v>106.7</v>
      </c>
    </row>
    <row r="21" ht="15" customHeight="1" spans="1:5">
      <c r="A21" s="607" t="s">
        <v>105</v>
      </c>
      <c r="B21" s="608">
        <v>95.27</v>
      </c>
      <c r="C21" s="608">
        <v>124.98</v>
      </c>
      <c r="D21" s="608">
        <v>108.77</v>
      </c>
      <c r="E21" s="608">
        <v>114.56</v>
      </c>
    </row>
    <row r="22" ht="15" customHeight="1" spans="1:5">
      <c r="A22" s="607" t="s">
        <v>106</v>
      </c>
      <c r="B22" s="608">
        <v>86.05</v>
      </c>
      <c r="C22" s="608">
        <v>124.44</v>
      </c>
      <c r="D22" s="608">
        <v>102.96</v>
      </c>
      <c r="E22" s="608">
        <v>103.7</v>
      </c>
    </row>
    <row r="23" ht="15" customHeight="1" spans="1:5">
      <c r="A23" s="607" t="s">
        <v>107</v>
      </c>
      <c r="B23" s="608">
        <v>86</v>
      </c>
      <c r="C23" s="608">
        <v>128.44</v>
      </c>
      <c r="D23" s="608">
        <v>103.41</v>
      </c>
      <c r="E23" s="608">
        <v>105.46</v>
      </c>
    </row>
    <row r="24" ht="39" customHeight="1" spans="1:5">
      <c r="A24" s="607" t="s">
        <v>108</v>
      </c>
      <c r="B24" s="610">
        <v>78.02</v>
      </c>
      <c r="C24" s="610">
        <v>142.36</v>
      </c>
      <c r="D24" s="610">
        <v>100.03</v>
      </c>
      <c r="E24" s="610">
        <v>102.18</v>
      </c>
    </row>
    <row r="25" ht="16.35" customHeight="1" spans="1:5">
      <c r="A25" s="607" t="s">
        <v>109</v>
      </c>
      <c r="B25" s="608">
        <v>86.86</v>
      </c>
      <c r="C25" s="608">
        <v>123.09</v>
      </c>
      <c r="D25" s="608">
        <v>98.78</v>
      </c>
      <c r="E25" s="608">
        <v>106.18</v>
      </c>
    </row>
    <row r="26" ht="16.35" customHeight="1" spans="1:5">
      <c r="A26" s="607" t="s">
        <v>110</v>
      </c>
      <c r="B26" s="608">
        <v>90.06</v>
      </c>
      <c r="C26" s="608">
        <v>120.69</v>
      </c>
      <c r="D26" s="608">
        <v>105.06</v>
      </c>
      <c r="E26" s="608">
        <v>111.49</v>
      </c>
    </row>
    <row r="27" ht="16.35" customHeight="1" spans="1:5">
      <c r="A27" s="607" t="s">
        <v>111</v>
      </c>
      <c r="B27" s="608">
        <v>127.08</v>
      </c>
      <c r="C27" s="608">
        <v>89.63</v>
      </c>
      <c r="D27" s="608">
        <v>108.88</v>
      </c>
      <c r="E27" s="608">
        <v>121.69</v>
      </c>
    </row>
    <row r="28" ht="16.35" customHeight="1" spans="1:5">
      <c r="A28" s="607" t="s">
        <v>112</v>
      </c>
      <c r="B28" s="608">
        <v>120.29</v>
      </c>
      <c r="C28" s="608">
        <v>93.88</v>
      </c>
      <c r="D28" s="608">
        <v>103.44</v>
      </c>
      <c r="E28" s="608">
        <v>128.39</v>
      </c>
    </row>
    <row r="29" ht="16.35" customHeight="1" spans="1:5">
      <c r="A29" s="607" t="s">
        <v>113</v>
      </c>
      <c r="B29" s="608">
        <v>86.53</v>
      </c>
      <c r="C29" s="608">
        <v>109.57</v>
      </c>
      <c r="D29" s="608">
        <v>97.53</v>
      </c>
      <c r="E29" s="608">
        <v>109.9</v>
      </c>
    </row>
    <row r="30" ht="16.35" customHeight="1" spans="1:5">
      <c r="A30" s="607" t="s">
        <v>114</v>
      </c>
      <c r="B30" s="608">
        <v>99.79</v>
      </c>
      <c r="C30" s="608">
        <v>133.38</v>
      </c>
      <c r="D30" s="608">
        <v>129.14</v>
      </c>
      <c r="E30" s="608">
        <v>125.78</v>
      </c>
    </row>
    <row r="31" ht="16.35" customHeight="1" spans="1:5">
      <c r="A31" s="607" t="s">
        <v>115</v>
      </c>
      <c r="B31" s="608">
        <v>86.74</v>
      </c>
      <c r="C31" s="608">
        <v>134.23</v>
      </c>
      <c r="D31" s="608">
        <v>88.44</v>
      </c>
      <c r="E31" s="608">
        <v>95.27</v>
      </c>
    </row>
    <row r="32" ht="16.35" customHeight="1" spans="1:5">
      <c r="A32" s="607" t="s">
        <v>116</v>
      </c>
      <c r="B32" s="608">
        <v>102.65</v>
      </c>
      <c r="C32" s="608">
        <v>106.11</v>
      </c>
      <c r="D32" s="608">
        <v>110.85</v>
      </c>
      <c r="E32" s="608">
        <v>116.63</v>
      </c>
    </row>
    <row r="33" ht="27" customHeight="1" spans="1:5">
      <c r="A33" s="607" t="s">
        <v>117</v>
      </c>
      <c r="B33" s="610">
        <v>102.42</v>
      </c>
      <c r="C33" s="610">
        <v>117.21</v>
      </c>
      <c r="D33" s="610">
        <v>108.07</v>
      </c>
      <c r="E33" s="610">
        <v>106.91</v>
      </c>
    </row>
    <row r="34" ht="27" customHeight="1" spans="1:5">
      <c r="A34" s="607" t="s">
        <v>118</v>
      </c>
      <c r="B34" s="610">
        <v>94.31</v>
      </c>
      <c r="C34" s="610">
        <v>117.2</v>
      </c>
      <c r="D34" s="610">
        <v>104.81</v>
      </c>
      <c r="E34" s="610">
        <v>100.44</v>
      </c>
    </row>
    <row r="35" ht="15" customHeight="1" spans="1:5">
      <c r="A35" s="607" t="s">
        <v>119</v>
      </c>
      <c r="B35" s="608">
        <v>106.84</v>
      </c>
      <c r="C35" s="608">
        <v>122.92</v>
      </c>
      <c r="D35" s="608">
        <v>124.98</v>
      </c>
      <c r="E35" s="608">
        <v>124.75</v>
      </c>
    </row>
    <row r="36" ht="15" customHeight="1" spans="1:5">
      <c r="A36" s="607" t="s">
        <v>120</v>
      </c>
      <c r="B36" s="608">
        <v>80.21</v>
      </c>
      <c r="C36" s="608">
        <v>163.29</v>
      </c>
      <c r="D36" s="608">
        <v>110.3</v>
      </c>
      <c r="E36" s="608">
        <v>112.43</v>
      </c>
    </row>
    <row r="37" ht="15" customHeight="1" spans="1:5">
      <c r="A37" s="607" t="s">
        <v>121</v>
      </c>
      <c r="B37" s="608">
        <v>84.89</v>
      </c>
      <c r="C37" s="608">
        <v>145.47</v>
      </c>
      <c r="D37" s="608">
        <v>100.08</v>
      </c>
      <c r="E37" s="608">
        <v>101.03</v>
      </c>
    </row>
    <row r="38" ht="15" customHeight="1" spans="1:5">
      <c r="A38" s="607" t="s">
        <v>122</v>
      </c>
      <c r="B38" s="608">
        <v>71.55</v>
      </c>
      <c r="C38" s="608">
        <v>145.12</v>
      </c>
      <c r="D38" s="608">
        <v>95.12</v>
      </c>
      <c r="E38" s="608">
        <v>93.81</v>
      </c>
    </row>
    <row r="39" ht="15" customHeight="1" spans="1:5">
      <c r="A39" s="607" t="s">
        <v>123</v>
      </c>
      <c r="B39" s="608">
        <v>86.85</v>
      </c>
      <c r="C39" s="608">
        <v>131.83</v>
      </c>
      <c r="D39" s="608">
        <v>113.89</v>
      </c>
      <c r="E39" s="608">
        <v>118.14</v>
      </c>
    </row>
    <row r="40" ht="15" customHeight="1" spans="1:5">
      <c r="A40" s="607" t="s">
        <v>124</v>
      </c>
      <c r="B40" s="608">
        <v>84.09</v>
      </c>
      <c r="C40" s="608">
        <v>127.05</v>
      </c>
      <c r="D40" s="608">
        <v>100.1</v>
      </c>
      <c r="E40" s="608">
        <v>102.41</v>
      </c>
    </row>
    <row r="41" ht="15" customHeight="1" spans="1:5">
      <c r="A41" s="607" t="s">
        <v>125</v>
      </c>
      <c r="B41" s="611">
        <v>74.93</v>
      </c>
      <c r="C41" s="611">
        <v>118.22</v>
      </c>
      <c r="D41" s="611">
        <v>80.78</v>
      </c>
      <c r="E41" s="611">
        <v>78.8</v>
      </c>
    </row>
    <row r="42" ht="15" customHeight="1" spans="1:5">
      <c r="A42" s="612" t="s">
        <v>126</v>
      </c>
      <c r="B42" s="613">
        <v>98.53</v>
      </c>
      <c r="C42" s="613">
        <v>125.01</v>
      </c>
      <c r="D42" s="613">
        <v>109.52</v>
      </c>
      <c r="E42" s="613">
        <v>112.13</v>
      </c>
    </row>
    <row r="43" ht="27" customHeight="1" spans="1:5">
      <c r="A43" s="612" t="s">
        <v>20</v>
      </c>
      <c r="B43" s="614">
        <v>96.37</v>
      </c>
      <c r="C43" s="614">
        <v>107.93</v>
      </c>
      <c r="D43" s="614">
        <v>109.39</v>
      </c>
      <c r="E43" s="614">
        <v>103.98</v>
      </c>
    </row>
    <row r="44" ht="16.35" customHeight="1" spans="1:5">
      <c r="A44" s="607" t="s">
        <v>127</v>
      </c>
      <c r="B44" s="615">
        <v>102.44</v>
      </c>
      <c r="C44" s="615">
        <v>102.64</v>
      </c>
      <c r="D44" s="615">
        <v>107.93</v>
      </c>
      <c r="E44" s="615">
        <v>105.75</v>
      </c>
    </row>
    <row r="45" ht="16.35" customHeight="1" spans="1:5">
      <c r="A45" s="607" t="s">
        <v>128</v>
      </c>
      <c r="B45" s="615">
        <v>92.79</v>
      </c>
      <c r="C45" s="615">
        <v>112.32</v>
      </c>
      <c r="D45" s="615">
        <v>104.52</v>
      </c>
      <c r="E45" s="615">
        <v>103.02</v>
      </c>
    </row>
    <row r="46" ht="27" customHeight="1" spans="1:5">
      <c r="A46" s="607" t="s">
        <v>129</v>
      </c>
      <c r="B46" s="610">
        <v>89.31</v>
      </c>
      <c r="C46" s="610">
        <v>114.82</v>
      </c>
      <c r="D46" s="610">
        <v>112.14</v>
      </c>
      <c r="E46" s="610">
        <v>101.83</v>
      </c>
    </row>
    <row r="47" ht="16.35" customHeight="1" spans="1:1">
      <c r="A47" s="616"/>
    </row>
    <row r="54" customHeight="1" spans="1:2">
      <c r="A54" s="607"/>
      <c r="B54" s="617"/>
    </row>
    <row r="55" customHeight="1" spans="1:2">
      <c r="A55" s="607"/>
      <c r="B55" s="617"/>
    </row>
    <row r="56" customHeight="1" spans="1:2">
      <c r="A56" s="607"/>
      <c r="B56" s="617"/>
    </row>
    <row r="57" customHeight="1" spans="1:2">
      <c r="A57" s="607"/>
      <c r="B57" s="617"/>
    </row>
    <row r="58" customHeight="1" spans="1:2">
      <c r="A58" s="607"/>
      <c r="B58" s="617"/>
    </row>
    <row r="59" customHeight="1" spans="1:2">
      <c r="A59" s="607"/>
      <c r="B59" s="617"/>
    </row>
    <row r="60" customHeight="1" spans="1:2">
      <c r="A60" s="607"/>
      <c r="B60" s="617"/>
    </row>
    <row r="61" customHeight="1" spans="1:2">
      <c r="A61" s="607"/>
      <c r="B61" s="617"/>
    </row>
    <row r="62" customHeight="1" spans="1:2">
      <c r="A62" s="607"/>
      <c r="B62" s="617"/>
    </row>
    <row r="63" customHeight="1" spans="1:2">
      <c r="A63" s="607"/>
      <c r="B63" s="617"/>
    </row>
    <row r="64" customHeight="1" spans="1:2">
      <c r="A64" s="607"/>
      <c r="B64" s="617"/>
    </row>
    <row r="65" customHeight="1" spans="1:2">
      <c r="A65" s="607"/>
      <c r="B65" s="617"/>
    </row>
    <row r="66" customHeight="1" spans="1:2">
      <c r="A66" s="607"/>
      <c r="B66" s="617"/>
    </row>
    <row r="67" customHeight="1" spans="1:2">
      <c r="A67" s="607"/>
      <c r="B67" s="617"/>
    </row>
  </sheetData>
  <pageMargins left="0.78740157480315" right="0.47244094488189" top="0.748031496062992" bottom="0.261811024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L65"/>
  <sheetViews>
    <sheetView workbookViewId="0">
      <pane xSplit="2" ySplit="8" topLeftCell="C9" activePane="bottomRight" state="frozen"/>
      <selection/>
      <selection pane="topRight"/>
      <selection pane="bottomLeft"/>
      <selection pane="bottomRight" activeCell="I43" sqref="I43"/>
    </sheetView>
  </sheetViews>
  <sheetFormatPr defaultColWidth="9" defaultRowHeight="18" customHeight="1"/>
  <cols>
    <col min="1" max="1" width="24" style="571" customWidth="1"/>
    <col min="2" max="2" width="13.2190476190476" style="571" customWidth="1"/>
    <col min="3" max="3" width="11.2190476190476" style="571" customWidth="1"/>
    <col min="4" max="5" width="9" style="571" customWidth="1"/>
    <col min="6" max="6" width="12.7809523809524" style="571" customWidth="1"/>
    <col min="7" max="7" width="11.7809523809524" style="571" customWidth="1"/>
    <col min="8" max="245" width="8.78095238095238" style="571"/>
    <col min="246" max="246" width="33.7809523809524" style="571" customWidth="1"/>
    <col min="247" max="247" width="10.2190476190476" style="571" customWidth="1"/>
    <col min="248" max="248" width="7.78095238095238" style="571" customWidth="1"/>
    <col min="249" max="249" width="7" style="571" customWidth="1"/>
    <col min="250" max="250" width="7.78095238095238" style="571" customWidth="1"/>
    <col min="251" max="252" width="10.7809523809524" style="571" customWidth="1"/>
    <col min="253" max="501" width="8.78095238095238" style="571"/>
    <col min="502" max="502" width="33.7809523809524" style="571" customWidth="1"/>
    <col min="503" max="503" width="10.2190476190476" style="571" customWidth="1"/>
    <col min="504" max="504" width="7.78095238095238" style="571" customWidth="1"/>
    <col min="505" max="505" width="7" style="571" customWidth="1"/>
    <col min="506" max="506" width="7.78095238095238" style="571" customWidth="1"/>
    <col min="507" max="508" width="10.7809523809524" style="571" customWidth="1"/>
    <col min="509" max="757" width="8.78095238095238" style="571"/>
    <col min="758" max="758" width="33.7809523809524" style="571" customWidth="1"/>
    <col min="759" max="759" width="10.2190476190476" style="571" customWidth="1"/>
    <col min="760" max="760" width="7.78095238095238" style="571" customWidth="1"/>
    <col min="761" max="761" width="7" style="571" customWidth="1"/>
    <col min="762" max="762" width="7.78095238095238" style="571" customWidth="1"/>
    <col min="763" max="764" width="10.7809523809524" style="571" customWidth="1"/>
    <col min="765" max="1013" width="8.78095238095238" style="571"/>
    <col min="1014" max="1014" width="33.7809523809524" style="571" customWidth="1"/>
    <col min="1015" max="1015" width="10.2190476190476" style="571" customWidth="1"/>
    <col min="1016" max="1016" width="7.78095238095238" style="571" customWidth="1"/>
    <col min="1017" max="1017" width="7" style="571" customWidth="1"/>
    <col min="1018" max="1018" width="7.78095238095238" style="571" customWidth="1"/>
    <col min="1019" max="1020" width="10.7809523809524" style="571" customWidth="1"/>
    <col min="1021" max="1269" width="8.78095238095238" style="571"/>
    <col min="1270" max="1270" width="33.7809523809524" style="571" customWidth="1"/>
    <col min="1271" max="1271" width="10.2190476190476" style="571" customWidth="1"/>
    <col min="1272" max="1272" width="7.78095238095238" style="571" customWidth="1"/>
    <col min="1273" max="1273" width="7" style="571" customWidth="1"/>
    <col min="1274" max="1274" width="7.78095238095238" style="571" customWidth="1"/>
    <col min="1275" max="1276" width="10.7809523809524" style="571" customWidth="1"/>
    <col min="1277" max="1525" width="8.78095238095238" style="571"/>
    <col min="1526" max="1526" width="33.7809523809524" style="571" customWidth="1"/>
    <col min="1527" max="1527" width="10.2190476190476" style="571" customWidth="1"/>
    <col min="1528" max="1528" width="7.78095238095238" style="571" customWidth="1"/>
    <col min="1529" max="1529" width="7" style="571" customWidth="1"/>
    <col min="1530" max="1530" width="7.78095238095238" style="571" customWidth="1"/>
    <col min="1531" max="1532" width="10.7809523809524" style="571" customWidth="1"/>
    <col min="1533" max="1781" width="8.78095238095238" style="571"/>
    <col min="1782" max="1782" width="33.7809523809524" style="571" customWidth="1"/>
    <col min="1783" max="1783" width="10.2190476190476" style="571" customWidth="1"/>
    <col min="1784" max="1784" width="7.78095238095238" style="571" customWidth="1"/>
    <col min="1785" max="1785" width="7" style="571" customWidth="1"/>
    <col min="1786" max="1786" width="7.78095238095238" style="571" customWidth="1"/>
    <col min="1787" max="1788" width="10.7809523809524" style="571" customWidth="1"/>
    <col min="1789" max="2037" width="8.78095238095238" style="571"/>
    <col min="2038" max="2038" width="33.7809523809524" style="571" customWidth="1"/>
    <col min="2039" max="2039" width="10.2190476190476" style="571" customWidth="1"/>
    <col min="2040" max="2040" width="7.78095238095238" style="571" customWidth="1"/>
    <col min="2041" max="2041" width="7" style="571" customWidth="1"/>
    <col min="2042" max="2042" width="7.78095238095238" style="571" customWidth="1"/>
    <col min="2043" max="2044" width="10.7809523809524" style="571" customWidth="1"/>
    <col min="2045" max="2293" width="8.78095238095238" style="571"/>
    <col min="2294" max="2294" width="33.7809523809524" style="571" customWidth="1"/>
    <col min="2295" max="2295" width="10.2190476190476" style="571" customWidth="1"/>
    <col min="2296" max="2296" width="7.78095238095238" style="571" customWidth="1"/>
    <col min="2297" max="2297" width="7" style="571" customWidth="1"/>
    <col min="2298" max="2298" width="7.78095238095238" style="571" customWidth="1"/>
    <col min="2299" max="2300" width="10.7809523809524" style="571" customWidth="1"/>
    <col min="2301" max="2549" width="8.78095238095238" style="571"/>
    <col min="2550" max="2550" width="33.7809523809524" style="571" customWidth="1"/>
    <col min="2551" max="2551" width="10.2190476190476" style="571" customWidth="1"/>
    <col min="2552" max="2552" width="7.78095238095238" style="571" customWidth="1"/>
    <col min="2553" max="2553" width="7" style="571" customWidth="1"/>
    <col min="2554" max="2554" width="7.78095238095238" style="571" customWidth="1"/>
    <col min="2555" max="2556" width="10.7809523809524" style="571" customWidth="1"/>
    <col min="2557" max="2805" width="8.78095238095238" style="571"/>
    <col min="2806" max="2806" width="33.7809523809524" style="571" customWidth="1"/>
    <col min="2807" max="2807" width="10.2190476190476" style="571" customWidth="1"/>
    <col min="2808" max="2808" width="7.78095238095238" style="571" customWidth="1"/>
    <col min="2809" max="2809" width="7" style="571" customWidth="1"/>
    <col min="2810" max="2810" width="7.78095238095238" style="571" customWidth="1"/>
    <col min="2811" max="2812" width="10.7809523809524" style="571" customWidth="1"/>
    <col min="2813" max="3061" width="8.78095238095238" style="571"/>
    <col min="3062" max="3062" width="33.7809523809524" style="571" customWidth="1"/>
    <col min="3063" max="3063" width="10.2190476190476" style="571" customWidth="1"/>
    <col min="3064" max="3064" width="7.78095238095238" style="571" customWidth="1"/>
    <col min="3065" max="3065" width="7" style="571" customWidth="1"/>
    <col min="3066" max="3066" width="7.78095238095238" style="571" customWidth="1"/>
    <col min="3067" max="3068" width="10.7809523809524" style="571" customWidth="1"/>
    <col min="3069" max="3317" width="8.78095238095238" style="571"/>
    <col min="3318" max="3318" width="33.7809523809524" style="571" customWidth="1"/>
    <col min="3319" max="3319" width="10.2190476190476" style="571" customWidth="1"/>
    <col min="3320" max="3320" width="7.78095238095238" style="571" customWidth="1"/>
    <col min="3321" max="3321" width="7" style="571" customWidth="1"/>
    <col min="3322" max="3322" width="7.78095238095238" style="571" customWidth="1"/>
    <col min="3323" max="3324" width="10.7809523809524" style="571" customWidth="1"/>
    <col min="3325" max="3573" width="8.78095238095238" style="571"/>
    <col min="3574" max="3574" width="33.7809523809524" style="571" customWidth="1"/>
    <col min="3575" max="3575" width="10.2190476190476" style="571" customWidth="1"/>
    <col min="3576" max="3576" width="7.78095238095238" style="571" customWidth="1"/>
    <col min="3577" max="3577" width="7" style="571" customWidth="1"/>
    <col min="3578" max="3578" width="7.78095238095238" style="571" customWidth="1"/>
    <col min="3579" max="3580" width="10.7809523809524" style="571" customWidth="1"/>
    <col min="3581" max="3829" width="8.78095238095238" style="571"/>
    <col min="3830" max="3830" width="33.7809523809524" style="571" customWidth="1"/>
    <col min="3831" max="3831" width="10.2190476190476" style="571" customWidth="1"/>
    <col min="3832" max="3832" width="7.78095238095238" style="571" customWidth="1"/>
    <col min="3833" max="3833" width="7" style="571" customWidth="1"/>
    <col min="3834" max="3834" width="7.78095238095238" style="571" customWidth="1"/>
    <col min="3835" max="3836" width="10.7809523809524" style="571" customWidth="1"/>
    <col min="3837" max="4085" width="8.78095238095238" style="571"/>
    <col min="4086" max="4086" width="33.7809523809524" style="571" customWidth="1"/>
    <col min="4087" max="4087" width="10.2190476190476" style="571" customWidth="1"/>
    <col min="4088" max="4088" width="7.78095238095238" style="571" customWidth="1"/>
    <col min="4089" max="4089" width="7" style="571" customWidth="1"/>
    <col min="4090" max="4090" width="7.78095238095238" style="571" customWidth="1"/>
    <col min="4091" max="4092" width="10.7809523809524" style="571" customWidth="1"/>
    <col min="4093" max="4341" width="8.78095238095238" style="571"/>
    <col min="4342" max="4342" width="33.7809523809524" style="571" customWidth="1"/>
    <col min="4343" max="4343" width="10.2190476190476" style="571" customWidth="1"/>
    <col min="4344" max="4344" width="7.78095238095238" style="571" customWidth="1"/>
    <col min="4345" max="4345" width="7" style="571" customWidth="1"/>
    <col min="4346" max="4346" width="7.78095238095238" style="571" customWidth="1"/>
    <col min="4347" max="4348" width="10.7809523809524" style="571" customWidth="1"/>
    <col min="4349" max="4597" width="8.78095238095238" style="571"/>
    <col min="4598" max="4598" width="33.7809523809524" style="571" customWidth="1"/>
    <col min="4599" max="4599" width="10.2190476190476" style="571" customWidth="1"/>
    <col min="4600" max="4600" width="7.78095238095238" style="571" customWidth="1"/>
    <col min="4601" max="4601" width="7" style="571" customWidth="1"/>
    <col min="4602" max="4602" width="7.78095238095238" style="571" customWidth="1"/>
    <col min="4603" max="4604" width="10.7809523809524" style="571" customWidth="1"/>
    <col min="4605" max="4853" width="8.78095238095238" style="571"/>
    <col min="4854" max="4854" width="33.7809523809524" style="571" customWidth="1"/>
    <col min="4855" max="4855" width="10.2190476190476" style="571" customWidth="1"/>
    <col min="4856" max="4856" width="7.78095238095238" style="571" customWidth="1"/>
    <col min="4857" max="4857" width="7" style="571" customWidth="1"/>
    <col min="4858" max="4858" width="7.78095238095238" style="571" customWidth="1"/>
    <col min="4859" max="4860" width="10.7809523809524" style="571" customWidth="1"/>
    <col min="4861" max="5109" width="8.78095238095238" style="571"/>
    <col min="5110" max="5110" width="33.7809523809524" style="571" customWidth="1"/>
    <col min="5111" max="5111" width="10.2190476190476" style="571" customWidth="1"/>
    <col min="5112" max="5112" width="7.78095238095238" style="571" customWidth="1"/>
    <col min="5113" max="5113" width="7" style="571" customWidth="1"/>
    <col min="5114" max="5114" width="7.78095238095238" style="571" customWidth="1"/>
    <col min="5115" max="5116" width="10.7809523809524" style="571" customWidth="1"/>
    <col min="5117" max="5365" width="8.78095238095238" style="571"/>
    <col min="5366" max="5366" width="33.7809523809524" style="571" customWidth="1"/>
    <col min="5367" max="5367" width="10.2190476190476" style="571" customWidth="1"/>
    <col min="5368" max="5368" width="7.78095238095238" style="571" customWidth="1"/>
    <col min="5369" max="5369" width="7" style="571" customWidth="1"/>
    <col min="5370" max="5370" width="7.78095238095238" style="571" customWidth="1"/>
    <col min="5371" max="5372" width="10.7809523809524" style="571" customWidth="1"/>
    <col min="5373" max="5621" width="8.78095238095238" style="571"/>
    <col min="5622" max="5622" width="33.7809523809524" style="571" customWidth="1"/>
    <col min="5623" max="5623" width="10.2190476190476" style="571" customWidth="1"/>
    <col min="5624" max="5624" width="7.78095238095238" style="571" customWidth="1"/>
    <col min="5625" max="5625" width="7" style="571" customWidth="1"/>
    <col min="5626" max="5626" width="7.78095238095238" style="571" customWidth="1"/>
    <col min="5627" max="5628" width="10.7809523809524" style="571" customWidth="1"/>
    <col min="5629" max="5877" width="8.78095238095238" style="571"/>
    <col min="5878" max="5878" width="33.7809523809524" style="571" customWidth="1"/>
    <col min="5879" max="5879" width="10.2190476190476" style="571" customWidth="1"/>
    <col min="5880" max="5880" width="7.78095238095238" style="571" customWidth="1"/>
    <col min="5881" max="5881" width="7" style="571" customWidth="1"/>
    <col min="5882" max="5882" width="7.78095238095238" style="571" customWidth="1"/>
    <col min="5883" max="5884" width="10.7809523809524" style="571" customWidth="1"/>
    <col min="5885" max="6133" width="8.78095238095238" style="571"/>
    <col min="6134" max="6134" width="33.7809523809524" style="571" customWidth="1"/>
    <col min="6135" max="6135" width="10.2190476190476" style="571" customWidth="1"/>
    <col min="6136" max="6136" width="7.78095238095238" style="571" customWidth="1"/>
    <col min="6137" max="6137" width="7" style="571" customWidth="1"/>
    <col min="6138" max="6138" width="7.78095238095238" style="571" customWidth="1"/>
    <col min="6139" max="6140" width="10.7809523809524" style="571" customWidth="1"/>
    <col min="6141" max="6389" width="8.78095238095238" style="571"/>
    <col min="6390" max="6390" width="33.7809523809524" style="571" customWidth="1"/>
    <col min="6391" max="6391" width="10.2190476190476" style="571" customWidth="1"/>
    <col min="6392" max="6392" width="7.78095238095238" style="571" customWidth="1"/>
    <col min="6393" max="6393" width="7" style="571" customWidth="1"/>
    <col min="6394" max="6394" width="7.78095238095238" style="571" customWidth="1"/>
    <col min="6395" max="6396" width="10.7809523809524" style="571" customWidth="1"/>
    <col min="6397" max="6645" width="8.78095238095238" style="571"/>
    <col min="6646" max="6646" width="33.7809523809524" style="571" customWidth="1"/>
    <col min="6647" max="6647" width="10.2190476190476" style="571" customWidth="1"/>
    <col min="6648" max="6648" width="7.78095238095238" style="571" customWidth="1"/>
    <col min="6649" max="6649" width="7" style="571" customWidth="1"/>
    <col min="6650" max="6650" width="7.78095238095238" style="571" customWidth="1"/>
    <col min="6651" max="6652" width="10.7809523809524" style="571" customWidth="1"/>
    <col min="6653" max="6901" width="8.78095238095238" style="571"/>
    <col min="6902" max="6902" width="33.7809523809524" style="571" customWidth="1"/>
    <col min="6903" max="6903" width="10.2190476190476" style="571" customWidth="1"/>
    <col min="6904" max="6904" width="7.78095238095238" style="571" customWidth="1"/>
    <col min="6905" max="6905" width="7" style="571" customWidth="1"/>
    <col min="6906" max="6906" width="7.78095238095238" style="571" customWidth="1"/>
    <col min="6907" max="6908" width="10.7809523809524" style="571" customWidth="1"/>
    <col min="6909" max="7157" width="8.78095238095238" style="571"/>
    <col min="7158" max="7158" width="33.7809523809524" style="571" customWidth="1"/>
    <col min="7159" max="7159" width="10.2190476190476" style="571" customWidth="1"/>
    <col min="7160" max="7160" width="7.78095238095238" style="571" customWidth="1"/>
    <col min="7161" max="7161" width="7" style="571" customWidth="1"/>
    <col min="7162" max="7162" width="7.78095238095238" style="571" customWidth="1"/>
    <col min="7163" max="7164" width="10.7809523809524" style="571" customWidth="1"/>
    <col min="7165" max="7413" width="8.78095238095238" style="571"/>
    <col min="7414" max="7414" width="33.7809523809524" style="571" customWidth="1"/>
    <col min="7415" max="7415" width="10.2190476190476" style="571" customWidth="1"/>
    <col min="7416" max="7416" width="7.78095238095238" style="571" customWidth="1"/>
    <col min="7417" max="7417" width="7" style="571" customWidth="1"/>
    <col min="7418" max="7418" width="7.78095238095238" style="571" customWidth="1"/>
    <col min="7419" max="7420" width="10.7809523809524" style="571" customWidth="1"/>
    <col min="7421" max="7669" width="8.78095238095238" style="571"/>
    <col min="7670" max="7670" width="33.7809523809524" style="571" customWidth="1"/>
    <col min="7671" max="7671" width="10.2190476190476" style="571" customWidth="1"/>
    <col min="7672" max="7672" width="7.78095238095238" style="571" customWidth="1"/>
    <col min="7673" max="7673" width="7" style="571" customWidth="1"/>
    <col min="7674" max="7674" width="7.78095238095238" style="571" customWidth="1"/>
    <col min="7675" max="7676" width="10.7809523809524" style="571" customWidth="1"/>
    <col min="7677" max="7925" width="8.78095238095238" style="571"/>
    <col min="7926" max="7926" width="33.7809523809524" style="571" customWidth="1"/>
    <col min="7927" max="7927" width="10.2190476190476" style="571" customWidth="1"/>
    <col min="7928" max="7928" width="7.78095238095238" style="571" customWidth="1"/>
    <col min="7929" max="7929" width="7" style="571" customWidth="1"/>
    <col min="7930" max="7930" width="7.78095238095238" style="571" customWidth="1"/>
    <col min="7931" max="7932" width="10.7809523809524" style="571" customWidth="1"/>
    <col min="7933" max="8181" width="8.78095238095238" style="571"/>
    <col min="8182" max="8182" width="33.7809523809524" style="571" customWidth="1"/>
    <col min="8183" max="8183" width="10.2190476190476" style="571" customWidth="1"/>
    <col min="8184" max="8184" width="7.78095238095238" style="571" customWidth="1"/>
    <col min="8185" max="8185" width="7" style="571" customWidth="1"/>
    <col min="8186" max="8186" width="7.78095238095238" style="571" customWidth="1"/>
    <col min="8187" max="8188" width="10.7809523809524" style="571" customWidth="1"/>
    <col min="8189" max="8437" width="8.78095238095238" style="571"/>
    <col min="8438" max="8438" width="33.7809523809524" style="571" customWidth="1"/>
    <col min="8439" max="8439" width="10.2190476190476" style="571" customWidth="1"/>
    <col min="8440" max="8440" width="7.78095238095238" style="571" customWidth="1"/>
    <col min="8441" max="8441" width="7" style="571" customWidth="1"/>
    <col min="8442" max="8442" width="7.78095238095238" style="571" customWidth="1"/>
    <col min="8443" max="8444" width="10.7809523809524" style="571" customWidth="1"/>
    <col min="8445" max="8693" width="8.78095238095238" style="571"/>
    <col min="8694" max="8694" width="33.7809523809524" style="571" customWidth="1"/>
    <col min="8695" max="8695" width="10.2190476190476" style="571" customWidth="1"/>
    <col min="8696" max="8696" width="7.78095238095238" style="571" customWidth="1"/>
    <col min="8697" max="8697" width="7" style="571" customWidth="1"/>
    <col min="8698" max="8698" width="7.78095238095238" style="571" customWidth="1"/>
    <col min="8699" max="8700" width="10.7809523809524" style="571" customWidth="1"/>
    <col min="8701" max="8949" width="8.78095238095238" style="571"/>
    <col min="8950" max="8950" width="33.7809523809524" style="571" customWidth="1"/>
    <col min="8951" max="8951" width="10.2190476190476" style="571" customWidth="1"/>
    <col min="8952" max="8952" width="7.78095238095238" style="571" customWidth="1"/>
    <col min="8953" max="8953" width="7" style="571" customWidth="1"/>
    <col min="8954" max="8954" width="7.78095238095238" style="571" customWidth="1"/>
    <col min="8955" max="8956" width="10.7809523809524" style="571" customWidth="1"/>
    <col min="8957" max="9205" width="8.78095238095238" style="571"/>
    <col min="9206" max="9206" width="33.7809523809524" style="571" customWidth="1"/>
    <col min="9207" max="9207" width="10.2190476190476" style="571" customWidth="1"/>
    <col min="9208" max="9208" width="7.78095238095238" style="571" customWidth="1"/>
    <col min="9209" max="9209" width="7" style="571" customWidth="1"/>
    <col min="9210" max="9210" width="7.78095238095238" style="571" customWidth="1"/>
    <col min="9211" max="9212" width="10.7809523809524" style="571" customWidth="1"/>
    <col min="9213" max="9461" width="8.78095238095238" style="571"/>
    <col min="9462" max="9462" width="33.7809523809524" style="571" customWidth="1"/>
    <col min="9463" max="9463" width="10.2190476190476" style="571" customWidth="1"/>
    <col min="9464" max="9464" width="7.78095238095238" style="571" customWidth="1"/>
    <col min="9465" max="9465" width="7" style="571" customWidth="1"/>
    <col min="9466" max="9466" width="7.78095238095238" style="571" customWidth="1"/>
    <col min="9467" max="9468" width="10.7809523809524" style="571" customWidth="1"/>
    <col min="9469" max="9717" width="8.78095238095238" style="571"/>
    <col min="9718" max="9718" width="33.7809523809524" style="571" customWidth="1"/>
    <col min="9719" max="9719" width="10.2190476190476" style="571" customWidth="1"/>
    <col min="9720" max="9720" width="7.78095238095238" style="571" customWidth="1"/>
    <col min="9721" max="9721" width="7" style="571" customWidth="1"/>
    <col min="9722" max="9722" width="7.78095238095238" style="571" customWidth="1"/>
    <col min="9723" max="9724" width="10.7809523809524" style="571" customWidth="1"/>
    <col min="9725" max="9973" width="8.78095238095238" style="571"/>
    <col min="9974" max="9974" width="33.7809523809524" style="571" customWidth="1"/>
    <col min="9975" max="9975" width="10.2190476190476" style="571" customWidth="1"/>
    <col min="9976" max="9976" width="7.78095238095238" style="571" customWidth="1"/>
    <col min="9977" max="9977" width="7" style="571" customWidth="1"/>
    <col min="9978" max="9978" width="7.78095238095238" style="571" customWidth="1"/>
    <col min="9979" max="9980" width="10.7809523809524" style="571" customWidth="1"/>
    <col min="9981" max="10229" width="8.78095238095238" style="571"/>
    <col min="10230" max="10230" width="33.7809523809524" style="571" customWidth="1"/>
    <col min="10231" max="10231" width="10.2190476190476" style="571" customWidth="1"/>
    <col min="10232" max="10232" width="7.78095238095238" style="571" customWidth="1"/>
    <col min="10233" max="10233" width="7" style="571" customWidth="1"/>
    <col min="10234" max="10234" width="7.78095238095238" style="571" customWidth="1"/>
    <col min="10235" max="10236" width="10.7809523809524" style="571" customWidth="1"/>
    <col min="10237" max="10485" width="8.78095238095238" style="571"/>
    <col min="10486" max="10486" width="33.7809523809524" style="571" customWidth="1"/>
    <col min="10487" max="10487" width="10.2190476190476" style="571" customWidth="1"/>
    <col min="10488" max="10488" width="7.78095238095238" style="571" customWidth="1"/>
    <col min="10489" max="10489" width="7" style="571" customWidth="1"/>
    <col min="10490" max="10490" width="7.78095238095238" style="571" customWidth="1"/>
    <col min="10491" max="10492" width="10.7809523809524" style="571" customWidth="1"/>
    <col min="10493" max="10741" width="8.78095238095238" style="571"/>
    <col min="10742" max="10742" width="33.7809523809524" style="571" customWidth="1"/>
    <col min="10743" max="10743" width="10.2190476190476" style="571" customWidth="1"/>
    <col min="10744" max="10744" width="7.78095238095238" style="571" customWidth="1"/>
    <col min="10745" max="10745" width="7" style="571" customWidth="1"/>
    <col min="10746" max="10746" width="7.78095238095238" style="571" customWidth="1"/>
    <col min="10747" max="10748" width="10.7809523809524" style="571" customWidth="1"/>
    <col min="10749" max="10997" width="8.78095238095238" style="571"/>
    <col min="10998" max="10998" width="33.7809523809524" style="571" customWidth="1"/>
    <col min="10999" max="10999" width="10.2190476190476" style="571" customWidth="1"/>
    <col min="11000" max="11000" width="7.78095238095238" style="571" customWidth="1"/>
    <col min="11001" max="11001" width="7" style="571" customWidth="1"/>
    <col min="11002" max="11002" width="7.78095238095238" style="571" customWidth="1"/>
    <col min="11003" max="11004" width="10.7809523809524" style="571" customWidth="1"/>
    <col min="11005" max="11253" width="8.78095238095238" style="571"/>
    <col min="11254" max="11254" width="33.7809523809524" style="571" customWidth="1"/>
    <col min="11255" max="11255" width="10.2190476190476" style="571" customWidth="1"/>
    <col min="11256" max="11256" width="7.78095238095238" style="571" customWidth="1"/>
    <col min="11257" max="11257" width="7" style="571" customWidth="1"/>
    <col min="11258" max="11258" width="7.78095238095238" style="571" customWidth="1"/>
    <col min="11259" max="11260" width="10.7809523809524" style="571" customWidth="1"/>
    <col min="11261" max="11509" width="8.78095238095238" style="571"/>
    <col min="11510" max="11510" width="33.7809523809524" style="571" customWidth="1"/>
    <col min="11511" max="11511" width="10.2190476190476" style="571" customWidth="1"/>
    <col min="11512" max="11512" width="7.78095238095238" style="571" customWidth="1"/>
    <col min="11513" max="11513" width="7" style="571" customWidth="1"/>
    <col min="11514" max="11514" width="7.78095238095238" style="571" customWidth="1"/>
    <col min="11515" max="11516" width="10.7809523809524" style="571" customWidth="1"/>
    <col min="11517" max="11765" width="8.78095238095238" style="571"/>
    <col min="11766" max="11766" width="33.7809523809524" style="571" customWidth="1"/>
    <col min="11767" max="11767" width="10.2190476190476" style="571" customWidth="1"/>
    <col min="11768" max="11768" width="7.78095238095238" style="571" customWidth="1"/>
    <col min="11769" max="11769" width="7" style="571" customWidth="1"/>
    <col min="11770" max="11770" width="7.78095238095238" style="571" customWidth="1"/>
    <col min="11771" max="11772" width="10.7809523809524" style="571" customWidth="1"/>
    <col min="11773" max="12021" width="8.78095238095238" style="571"/>
    <col min="12022" max="12022" width="33.7809523809524" style="571" customWidth="1"/>
    <col min="12023" max="12023" width="10.2190476190476" style="571" customWidth="1"/>
    <col min="12024" max="12024" width="7.78095238095238" style="571" customWidth="1"/>
    <col min="12025" max="12025" width="7" style="571" customWidth="1"/>
    <col min="12026" max="12026" width="7.78095238095238" style="571" customWidth="1"/>
    <col min="12027" max="12028" width="10.7809523809524" style="571" customWidth="1"/>
    <col min="12029" max="12277" width="8.78095238095238" style="571"/>
    <col min="12278" max="12278" width="33.7809523809524" style="571" customWidth="1"/>
    <col min="12279" max="12279" width="10.2190476190476" style="571" customWidth="1"/>
    <col min="12280" max="12280" width="7.78095238095238" style="571" customWidth="1"/>
    <col min="12281" max="12281" width="7" style="571" customWidth="1"/>
    <col min="12282" max="12282" width="7.78095238095238" style="571" customWidth="1"/>
    <col min="12283" max="12284" width="10.7809523809524" style="571" customWidth="1"/>
    <col min="12285" max="12533" width="8.78095238095238" style="571"/>
    <col min="12534" max="12534" width="33.7809523809524" style="571" customWidth="1"/>
    <col min="12535" max="12535" width="10.2190476190476" style="571" customWidth="1"/>
    <col min="12536" max="12536" width="7.78095238095238" style="571" customWidth="1"/>
    <col min="12537" max="12537" width="7" style="571" customWidth="1"/>
    <col min="12538" max="12538" width="7.78095238095238" style="571" customWidth="1"/>
    <col min="12539" max="12540" width="10.7809523809524" style="571" customWidth="1"/>
    <col min="12541" max="12789" width="8.78095238095238" style="571"/>
    <col min="12790" max="12790" width="33.7809523809524" style="571" customWidth="1"/>
    <col min="12791" max="12791" width="10.2190476190476" style="571" customWidth="1"/>
    <col min="12792" max="12792" width="7.78095238095238" style="571" customWidth="1"/>
    <col min="12793" max="12793" width="7" style="571" customWidth="1"/>
    <col min="12794" max="12794" width="7.78095238095238" style="571" customWidth="1"/>
    <col min="12795" max="12796" width="10.7809523809524" style="571" customWidth="1"/>
    <col min="12797" max="13045" width="8.78095238095238" style="571"/>
    <col min="13046" max="13046" width="33.7809523809524" style="571" customWidth="1"/>
    <col min="13047" max="13047" width="10.2190476190476" style="571" customWidth="1"/>
    <col min="13048" max="13048" width="7.78095238095238" style="571" customWidth="1"/>
    <col min="13049" max="13049" width="7" style="571" customWidth="1"/>
    <col min="13050" max="13050" width="7.78095238095238" style="571" customWidth="1"/>
    <col min="13051" max="13052" width="10.7809523809524" style="571" customWidth="1"/>
    <col min="13053" max="13301" width="8.78095238095238" style="571"/>
    <col min="13302" max="13302" width="33.7809523809524" style="571" customWidth="1"/>
    <col min="13303" max="13303" width="10.2190476190476" style="571" customWidth="1"/>
    <col min="13304" max="13304" width="7.78095238095238" style="571" customWidth="1"/>
    <col min="13305" max="13305" width="7" style="571" customWidth="1"/>
    <col min="13306" max="13306" width="7.78095238095238" style="571" customWidth="1"/>
    <col min="13307" max="13308" width="10.7809523809524" style="571" customWidth="1"/>
    <col min="13309" max="13557" width="8.78095238095238" style="571"/>
    <col min="13558" max="13558" width="33.7809523809524" style="571" customWidth="1"/>
    <col min="13559" max="13559" width="10.2190476190476" style="571" customWidth="1"/>
    <col min="13560" max="13560" width="7.78095238095238" style="571" customWidth="1"/>
    <col min="13561" max="13561" width="7" style="571" customWidth="1"/>
    <col min="13562" max="13562" width="7.78095238095238" style="571" customWidth="1"/>
    <col min="13563" max="13564" width="10.7809523809524" style="571" customWidth="1"/>
    <col min="13565" max="13813" width="8.78095238095238" style="571"/>
    <col min="13814" max="13814" width="33.7809523809524" style="571" customWidth="1"/>
    <col min="13815" max="13815" width="10.2190476190476" style="571" customWidth="1"/>
    <col min="13816" max="13816" width="7.78095238095238" style="571" customWidth="1"/>
    <col min="13817" max="13817" width="7" style="571" customWidth="1"/>
    <col min="13818" max="13818" width="7.78095238095238" style="571" customWidth="1"/>
    <col min="13819" max="13820" width="10.7809523809524" style="571" customWidth="1"/>
    <col min="13821" max="14069" width="8.78095238095238" style="571"/>
    <col min="14070" max="14070" width="33.7809523809524" style="571" customWidth="1"/>
    <col min="14071" max="14071" width="10.2190476190476" style="571" customWidth="1"/>
    <col min="14072" max="14072" width="7.78095238095238" style="571" customWidth="1"/>
    <col min="14073" max="14073" width="7" style="571" customWidth="1"/>
    <col min="14074" max="14074" width="7.78095238095238" style="571" customWidth="1"/>
    <col min="14075" max="14076" width="10.7809523809524" style="571" customWidth="1"/>
    <col min="14077" max="14325" width="8.78095238095238" style="571"/>
    <col min="14326" max="14326" width="33.7809523809524" style="571" customWidth="1"/>
    <col min="14327" max="14327" width="10.2190476190476" style="571" customWidth="1"/>
    <col min="14328" max="14328" width="7.78095238095238" style="571" customWidth="1"/>
    <col min="14329" max="14329" width="7" style="571" customWidth="1"/>
    <col min="14330" max="14330" width="7.78095238095238" style="571" customWidth="1"/>
    <col min="14331" max="14332" width="10.7809523809524" style="571" customWidth="1"/>
    <col min="14333" max="14581" width="8.78095238095238" style="571"/>
    <col min="14582" max="14582" width="33.7809523809524" style="571" customWidth="1"/>
    <col min="14583" max="14583" width="10.2190476190476" style="571" customWidth="1"/>
    <col min="14584" max="14584" width="7.78095238095238" style="571" customWidth="1"/>
    <col min="14585" max="14585" width="7" style="571" customWidth="1"/>
    <col min="14586" max="14586" width="7.78095238095238" style="571" customWidth="1"/>
    <col min="14587" max="14588" width="10.7809523809524" style="571" customWidth="1"/>
    <col min="14589" max="14837" width="8.78095238095238" style="571"/>
    <col min="14838" max="14838" width="33.7809523809524" style="571" customWidth="1"/>
    <col min="14839" max="14839" width="10.2190476190476" style="571" customWidth="1"/>
    <col min="14840" max="14840" width="7.78095238095238" style="571" customWidth="1"/>
    <col min="14841" max="14841" width="7" style="571" customWidth="1"/>
    <col min="14842" max="14842" width="7.78095238095238" style="571" customWidth="1"/>
    <col min="14843" max="14844" width="10.7809523809524" style="571" customWidth="1"/>
    <col min="14845" max="15093" width="8.78095238095238" style="571"/>
    <col min="15094" max="15094" width="33.7809523809524" style="571" customWidth="1"/>
    <col min="15095" max="15095" width="10.2190476190476" style="571" customWidth="1"/>
    <col min="15096" max="15096" width="7.78095238095238" style="571" customWidth="1"/>
    <col min="15097" max="15097" width="7" style="571" customWidth="1"/>
    <col min="15098" max="15098" width="7.78095238095238" style="571" customWidth="1"/>
    <col min="15099" max="15100" width="10.7809523809524" style="571" customWidth="1"/>
    <col min="15101" max="15349" width="8.78095238095238" style="571"/>
    <col min="15350" max="15350" width="33.7809523809524" style="571" customWidth="1"/>
    <col min="15351" max="15351" width="10.2190476190476" style="571" customWidth="1"/>
    <col min="15352" max="15352" width="7.78095238095238" style="571" customWidth="1"/>
    <col min="15353" max="15353" width="7" style="571" customWidth="1"/>
    <col min="15354" max="15354" width="7.78095238095238" style="571" customWidth="1"/>
    <col min="15355" max="15356" width="10.7809523809524" style="571" customWidth="1"/>
    <col min="15357" max="15605" width="8.78095238095238" style="571"/>
    <col min="15606" max="15606" width="33.7809523809524" style="571" customWidth="1"/>
    <col min="15607" max="15607" width="10.2190476190476" style="571" customWidth="1"/>
    <col min="15608" max="15608" width="7.78095238095238" style="571" customWidth="1"/>
    <col min="15609" max="15609" width="7" style="571" customWidth="1"/>
    <col min="15610" max="15610" width="7.78095238095238" style="571" customWidth="1"/>
    <col min="15611" max="15612" width="10.7809523809524" style="571" customWidth="1"/>
    <col min="15613" max="15861" width="8.78095238095238" style="571"/>
    <col min="15862" max="15862" width="33.7809523809524" style="571" customWidth="1"/>
    <col min="15863" max="15863" width="10.2190476190476" style="571" customWidth="1"/>
    <col min="15864" max="15864" width="7.78095238095238" style="571" customWidth="1"/>
    <col min="15865" max="15865" width="7" style="571" customWidth="1"/>
    <col min="15866" max="15866" width="7.78095238095238" style="571" customWidth="1"/>
    <col min="15867" max="15868" width="10.7809523809524" style="571" customWidth="1"/>
    <col min="15869" max="16117" width="8.78095238095238" style="571"/>
    <col min="16118" max="16118" width="33.7809523809524" style="571" customWidth="1"/>
    <col min="16119" max="16119" width="10.2190476190476" style="571" customWidth="1"/>
    <col min="16120" max="16120" width="7.78095238095238" style="571" customWidth="1"/>
    <col min="16121" max="16121" width="7" style="571" customWidth="1"/>
    <col min="16122" max="16122" width="7.78095238095238" style="571" customWidth="1"/>
    <col min="16123" max="16124" width="10.7809523809524" style="571" customWidth="1"/>
    <col min="16125" max="16384" width="8.78095238095238" style="571"/>
  </cols>
  <sheetData>
    <row r="1" ht="20.1" customHeight="1" spans="1:7">
      <c r="A1" s="572" t="s">
        <v>130</v>
      </c>
      <c r="B1" s="573"/>
      <c r="C1" s="573"/>
      <c r="D1" s="573"/>
      <c r="E1" s="573"/>
      <c r="F1" s="573"/>
      <c r="G1" s="573"/>
    </row>
    <row r="2" ht="20.1" customHeight="1" spans="1:2">
      <c r="A2" s="574"/>
      <c r="B2" s="575"/>
    </row>
    <row r="3" ht="20.1" customHeight="1" spans="1:7">
      <c r="A3" s="576"/>
      <c r="B3" s="576"/>
      <c r="G3" s="588"/>
    </row>
    <row r="4" ht="15" customHeight="1" spans="1:7">
      <c r="A4" s="577"/>
      <c r="B4" s="470" t="s">
        <v>131</v>
      </c>
      <c r="C4" s="470" t="s">
        <v>40</v>
      </c>
      <c r="D4" s="470" t="s">
        <v>59</v>
      </c>
      <c r="E4" s="470" t="s">
        <v>59</v>
      </c>
      <c r="F4" s="589" t="s">
        <v>132</v>
      </c>
      <c r="G4" s="589" t="s">
        <v>133</v>
      </c>
    </row>
    <row r="5" ht="15" customHeight="1" spans="1:7">
      <c r="A5" s="576"/>
      <c r="B5" s="445" t="s">
        <v>134</v>
      </c>
      <c r="C5" s="445" t="s">
        <v>135</v>
      </c>
      <c r="D5" s="713" t="s">
        <v>136</v>
      </c>
      <c r="E5" s="445" t="s">
        <v>61</v>
      </c>
      <c r="F5" s="590" t="s">
        <v>137</v>
      </c>
      <c r="G5" s="590" t="s">
        <v>137</v>
      </c>
    </row>
    <row r="6" ht="15" customHeight="1" spans="1:7">
      <c r="A6" s="576"/>
      <c r="C6" s="445" t="s">
        <v>138</v>
      </c>
      <c r="D6" s="445" t="s">
        <v>138</v>
      </c>
      <c r="E6" s="445" t="s">
        <v>138</v>
      </c>
      <c r="F6" s="100" t="s">
        <v>139</v>
      </c>
      <c r="G6" s="100" t="s">
        <v>139</v>
      </c>
    </row>
    <row r="7" ht="15" customHeight="1" spans="1:7">
      <c r="A7" s="576"/>
      <c r="B7" s="471"/>
      <c r="C7" s="471">
        <v>2024</v>
      </c>
      <c r="D7" s="471">
        <v>2024</v>
      </c>
      <c r="E7" s="471">
        <v>2024</v>
      </c>
      <c r="F7" s="101" t="s">
        <v>140</v>
      </c>
      <c r="G7" s="101" t="s">
        <v>140</v>
      </c>
    </row>
    <row r="8" ht="12.75" spans="1:7">
      <c r="A8" s="576"/>
      <c r="B8" s="578"/>
      <c r="C8" s="579"/>
      <c r="D8" s="579"/>
      <c r="E8" s="579"/>
      <c r="F8" s="579"/>
      <c r="G8" s="579"/>
    </row>
    <row r="9" ht="17.85" customHeight="1" spans="1:12">
      <c r="A9" s="580" t="s">
        <v>141</v>
      </c>
      <c r="B9" s="581" t="s">
        <v>80</v>
      </c>
      <c r="C9" s="582">
        <v>3025.60663260057</v>
      </c>
      <c r="D9" s="582">
        <v>4367.13624784532</v>
      </c>
      <c r="E9" s="591">
        <v>11421.5826552785</v>
      </c>
      <c r="F9" s="592">
        <v>95.8166319908256</v>
      </c>
      <c r="G9" s="592">
        <v>99.7458682274482</v>
      </c>
      <c r="H9" s="593"/>
      <c r="I9" s="593"/>
      <c r="J9" s="593"/>
      <c r="K9" s="593"/>
      <c r="L9" s="593"/>
    </row>
    <row r="10" ht="17.85" customHeight="1" spans="1:12">
      <c r="A10" s="580" t="s">
        <v>142</v>
      </c>
      <c r="B10" s="581" t="s">
        <v>143</v>
      </c>
      <c r="C10" s="582">
        <v>662.67</v>
      </c>
      <c r="D10" s="582">
        <v>703.552941176471</v>
      </c>
      <c r="E10" s="591">
        <v>2077.31194117647</v>
      </c>
      <c r="F10" s="592">
        <v>93.7195872088012</v>
      </c>
      <c r="G10" s="592">
        <v>96.8145904372767</v>
      </c>
      <c r="H10" s="593"/>
      <c r="I10" s="593"/>
      <c r="J10" s="593"/>
      <c r="K10" s="593"/>
      <c r="L10" s="593"/>
    </row>
    <row r="11" ht="17.85" customHeight="1" spans="1:12">
      <c r="A11" s="580" t="s">
        <v>144</v>
      </c>
      <c r="B11" s="581" t="s">
        <v>145</v>
      </c>
      <c r="C11" s="582">
        <v>514.695</v>
      </c>
      <c r="D11" s="582">
        <v>637.235294117647</v>
      </c>
      <c r="E11" s="591">
        <v>1704.29029411765</v>
      </c>
      <c r="F11" s="592">
        <v>83.6266790180639</v>
      </c>
      <c r="G11" s="592">
        <v>86.6992391767848</v>
      </c>
      <c r="H11" s="593"/>
      <c r="I11" s="593"/>
      <c r="J11" s="593"/>
      <c r="K11" s="593"/>
      <c r="L11" s="593"/>
    </row>
    <row r="12" ht="17.85" customHeight="1" spans="1:12">
      <c r="A12" s="580" t="s">
        <v>146</v>
      </c>
      <c r="B12" s="581" t="s">
        <v>80</v>
      </c>
      <c r="C12" s="582">
        <v>66.726869</v>
      </c>
      <c r="D12" s="582">
        <v>50.789231</v>
      </c>
      <c r="E12" s="591">
        <v>189.6161</v>
      </c>
      <c r="F12" s="592">
        <v>64.3774110681491</v>
      </c>
      <c r="G12" s="592">
        <v>88.9764206134142</v>
      </c>
      <c r="H12" s="593"/>
      <c r="I12" s="593"/>
      <c r="J12" s="593"/>
      <c r="K12" s="593"/>
      <c r="L12" s="593"/>
    </row>
    <row r="13" ht="17.85" customHeight="1" spans="1:12">
      <c r="A13" s="580" t="s">
        <v>147</v>
      </c>
      <c r="B13" s="581" t="s">
        <v>143</v>
      </c>
      <c r="C13" s="582">
        <v>1461.36937425448</v>
      </c>
      <c r="D13" s="582">
        <v>1306.2263433312</v>
      </c>
      <c r="E13" s="591">
        <v>4825.58361758568</v>
      </c>
      <c r="F13" s="592">
        <v>109.496062234959</v>
      </c>
      <c r="G13" s="592">
        <v>121.737608889905</v>
      </c>
      <c r="H13" s="593"/>
      <c r="I13" s="593"/>
      <c r="J13" s="593"/>
      <c r="K13" s="593"/>
      <c r="L13" s="593"/>
    </row>
    <row r="14" ht="17.85" customHeight="1" spans="1:12">
      <c r="A14" s="580" t="s">
        <v>148</v>
      </c>
      <c r="B14" s="581" t="s">
        <v>143</v>
      </c>
      <c r="C14" s="582">
        <v>115.03133</v>
      </c>
      <c r="D14" s="582">
        <v>127.602</v>
      </c>
      <c r="E14" s="591">
        <v>367.83659</v>
      </c>
      <c r="F14" s="592">
        <v>101.148925983293</v>
      </c>
      <c r="G14" s="594">
        <v>101.717553198962</v>
      </c>
      <c r="H14" s="593"/>
      <c r="I14" s="593"/>
      <c r="J14" s="593"/>
      <c r="K14" s="593"/>
      <c r="L14" s="593"/>
    </row>
    <row r="15" ht="17.85" customHeight="1" spans="1:12">
      <c r="A15" s="580" t="s">
        <v>149</v>
      </c>
      <c r="B15" s="581" t="s">
        <v>143</v>
      </c>
      <c r="C15" s="582">
        <v>381.26215358098</v>
      </c>
      <c r="D15" s="582">
        <v>464.420359268335</v>
      </c>
      <c r="E15" s="591">
        <v>1330.62819736896</v>
      </c>
      <c r="F15" s="592">
        <v>104.246994224093</v>
      </c>
      <c r="G15" s="592">
        <v>103.379974246803</v>
      </c>
      <c r="H15" s="593"/>
      <c r="I15" s="593"/>
      <c r="J15" s="593"/>
      <c r="K15" s="593"/>
      <c r="L15" s="593"/>
    </row>
    <row r="16" ht="17.85" customHeight="1" spans="1:12">
      <c r="A16" s="580" t="s">
        <v>150</v>
      </c>
      <c r="B16" s="581" t="s">
        <v>151</v>
      </c>
      <c r="C16" s="582">
        <v>146.855201356329</v>
      </c>
      <c r="D16" s="582">
        <v>173.139850320832</v>
      </c>
      <c r="E16" s="591">
        <v>485.1333123774</v>
      </c>
      <c r="F16" s="592">
        <v>106.514826404695</v>
      </c>
      <c r="G16" s="592">
        <v>103.845118782769</v>
      </c>
      <c r="H16" s="593"/>
      <c r="I16" s="593"/>
      <c r="J16" s="593"/>
      <c r="K16" s="593"/>
      <c r="L16" s="593"/>
    </row>
    <row r="17" ht="17.85" customHeight="1" spans="1:12">
      <c r="A17" s="580" t="s">
        <v>152</v>
      </c>
      <c r="B17" s="581" t="s">
        <v>80</v>
      </c>
      <c r="C17" s="582">
        <v>9.54912166696178</v>
      </c>
      <c r="D17" s="582">
        <v>11.8529566149319</v>
      </c>
      <c r="E17" s="591">
        <v>32.415908246236</v>
      </c>
      <c r="F17" s="592">
        <v>97.7724706337699</v>
      </c>
      <c r="G17" s="592">
        <v>107.327222132403</v>
      </c>
      <c r="H17" s="593"/>
      <c r="I17" s="593"/>
      <c r="J17" s="593"/>
      <c r="K17" s="593"/>
      <c r="L17" s="593"/>
    </row>
    <row r="18" ht="17.85" customHeight="1" spans="1:12">
      <c r="A18" s="580" t="s">
        <v>153</v>
      </c>
      <c r="B18" s="581" t="s">
        <v>143</v>
      </c>
      <c r="C18" s="582">
        <v>183.169954650364</v>
      </c>
      <c r="D18" s="582">
        <v>274.916042000441</v>
      </c>
      <c r="E18" s="591">
        <v>733.217643901301</v>
      </c>
      <c r="F18" s="592">
        <v>107.772614585287</v>
      </c>
      <c r="G18" s="592">
        <v>114.025060636598</v>
      </c>
      <c r="H18" s="593"/>
      <c r="I18" s="593"/>
      <c r="J18" s="593"/>
      <c r="K18" s="593"/>
      <c r="L18" s="593"/>
    </row>
    <row r="19" ht="17.85" customHeight="1" spans="1:12">
      <c r="A19" s="580" t="s">
        <v>154</v>
      </c>
      <c r="B19" s="581" t="s">
        <v>143</v>
      </c>
      <c r="C19" s="582">
        <v>22.4454776330255</v>
      </c>
      <c r="D19" s="582">
        <v>26.4959221068516</v>
      </c>
      <c r="E19" s="591">
        <v>75.9464044781374</v>
      </c>
      <c r="F19" s="592">
        <v>96.8526281689957</v>
      </c>
      <c r="G19" s="592">
        <v>102.930824410527</v>
      </c>
      <c r="H19" s="593"/>
      <c r="I19" s="593"/>
      <c r="J19" s="593"/>
      <c r="K19" s="593"/>
      <c r="L19" s="593"/>
    </row>
    <row r="20" ht="17.85" customHeight="1" spans="1:12">
      <c r="A20" s="580" t="s">
        <v>155</v>
      </c>
      <c r="B20" s="581" t="s">
        <v>143</v>
      </c>
      <c r="C20" s="582">
        <v>1077.10745875369</v>
      </c>
      <c r="D20" s="582">
        <v>1237.59988968576</v>
      </c>
      <c r="E20" s="591">
        <v>3656.58848493371</v>
      </c>
      <c r="F20" s="592">
        <v>104.899126096437</v>
      </c>
      <c r="G20" s="592">
        <v>105.44485120906</v>
      </c>
      <c r="H20" s="593"/>
      <c r="I20" s="593"/>
      <c r="J20" s="593"/>
      <c r="K20" s="593"/>
      <c r="L20" s="593"/>
    </row>
    <row r="21" ht="17.85" customHeight="1" spans="1:12">
      <c r="A21" s="580" t="s">
        <v>156</v>
      </c>
      <c r="B21" s="581" t="s">
        <v>143</v>
      </c>
      <c r="C21" s="582">
        <v>571.382160300336</v>
      </c>
      <c r="D21" s="582">
        <v>672.350688187877</v>
      </c>
      <c r="E21" s="591">
        <v>1896.57246129447</v>
      </c>
      <c r="F21" s="592">
        <v>102.633290823977</v>
      </c>
      <c r="G21" s="592">
        <v>102.489950348675</v>
      </c>
      <c r="H21" s="593"/>
      <c r="I21" s="593"/>
      <c r="J21" s="593"/>
      <c r="K21" s="593"/>
      <c r="L21" s="593"/>
    </row>
    <row r="22" ht="17.85" customHeight="1" spans="1:12">
      <c r="A22" s="580" t="s">
        <v>157</v>
      </c>
      <c r="B22" s="581" t="s">
        <v>151</v>
      </c>
      <c r="C22" s="582">
        <v>297.150411036264</v>
      </c>
      <c r="D22" s="582">
        <v>352.392089522402</v>
      </c>
      <c r="E22" s="591">
        <v>1021.58800316883</v>
      </c>
      <c r="F22" s="592">
        <v>99.5707048969461</v>
      </c>
      <c r="G22" s="592">
        <v>95.8934243426224</v>
      </c>
      <c r="H22" s="593"/>
      <c r="I22" s="593"/>
      <c r="J22" s="593"/>
      <c r="K22" s="593"/>
      <c r="L22" s="593"/>
    </row>
    <row r="23" ht="17.85" customHeight="1" spans="1:12">
      <c r="A23" s="583" t="s">
        <v>158</v>
      </c>
      <c r="B23" s="581" t="s">
        <v>159</v>
      </c>
      <c r="C23" s="582">
        <v>483.887071867761</v>
      </c>
      <c r="D23" s="582">
        <v>598.605419757181</v>
      </c>
      <c r="E23" s="591">
        <v>1706.15247459338</v>
      </c>
      <c r="F23" s="592">
        <v>101.630801317009</v>
      </c>
      <c r="G23" s="592">
        <v>106.663519613393</v>
      </c>
      <c r="H23" s="593"/>
      <c r="I23" s="593"/>
      <c r="J23" s="593"/>
      <c r="K23" s="593"/>
      <c r="L23" s="593"/>
    </row>
    <row r="24" ht="17.85" customHeight="1" spans="1:12">
      <c r="A24" s="583" t="s">
        <v>160</v>
      </c>
      <c r="B24" s="581" t="s">
        <v>161</v>
      </c>
      <c r="C24" s="582">
        <v>65.7343832688978</v>
      </c>
      <c r="D24" s="582">
        <v>79.5024376993435</v>
      </c>
      <c r="E24" s="591">
        <v>227.161422519376</v>
      </c>
      <c r="F24" s="592">
        <v>118.642646917391</v>
      </c>
      <c r="G24" s="592">
        <v>121.811382889503</v>
      </c>
      <c r="H24" s="593"/>
      <c r="I24" s="593"/>
      <c r="J24" s="593"/>
      <c r="K24" s="593"/>
      <c r="L24" s="593"/>
    </row>
    <row r="25" ht="27.75" customHeight="1" spans="1:12">
      <c r="A25" s="584" t="s">
        <v>162</v>
      </c>
      <c r="B25" s="581" t="s">
        <v>143</v>
      </c>
      <c r="C25" s="582">
        <v>90.8388829870409</v>
      </c>
      <c r="D25" s="582">
        <v>109.139079607762</v>
      </c>
      <c r="E25" s="591">
        <v>310.431790336915</v>
      </c>
      <c r="F25" s="592">
        <v>91.3144909703501</v>
      </c>
      <c r="G25" s="592">
        <v>97.2469834622074</v>
      </c>
      <c r="H25" s="593"/>
      <c r="I25" s="593"/>
      <c r="J25" s="593"/>
      <c r="K25" s="593"/>
      <c r="L25" s="593"/>
    </row>
    <row r="26" ht="17.85" customHeight="1" spans="1:12">
      <c r="A26" s="580" t="s">
        <v>163</v>
      </c>
      <c r="B26" s="581" t="s">
        <v>164</v>
      </c>
      <c r="C26" s="582">
        <v>455.26984430773</v>
      </c>
      <c r="D26" s="582">
        <v>567.27709466329</v>
      </c>
      <c r="E26" s="591">
        <v>1633.85031071079</v>
      </c>
      <c r="F26" s="592">
        <v>99.5659665929426</v>
      </c>
      <c r="G26" s="592">
        <v>101.835623201945</v>
      </c>
      <c r="H26" s="593"/>
      <c r="I26" s="593"/>
      <c r="J26" s="593"/>
      <c r="K26" s="593"/>
      <c r="L26" s="593"/>
    </row>
    <row r="27" ht="17.85" customHeight="1" spans="1:12">
      <c r="A27" s="585" t="s">
        <v>165</v>
      </c>
      <c r="B27" s="581" t="s">
        <v>166</v>
      </c>
      <c r="C27" s="582">
        <v>21.411788878266</v>
      </c>
      <c r="D27" s="582">
        <v>25.1461003991938</v>
      </c>
      <c r="E27" s="591">
        <v>76.3546770335575</v>
      </c>
      <c r="F27" s="592">
        <v>89.631439669199</v>
      </c>
      <c r="G27" s="592">
        <v>95.1693832596157</v>
      </c>
      <c r="H27" s="593"/>
      <c r="I27" s="593"/>
      <c r="J27" s="593"/>
      <c r="K27" s="593"/>
      <c r="L27" s="593"/>
    </row>
    <row r="28" ht="17.85" customHeight="1" spans="1:12">
      <c r="A28" s="580" t="s">
        <v>167</v>
      </c>
      <c r="B28" s="581" t="s">
        <v>80</v>
      </c>
      <c r="C28" s="582">
        <v>234.883769901408</v>
      </c>
      <c r="D28" s="582">
        <v>236.473028169014</v>
      </c>
      <c r="E28" s="591">
        <v>713.996798070423</v>
      </c>
      <c r="F28" s="592">
        <v>127.276373761708</v>
      </c>
      <c r="G28" s="592">
        <v>116.875466440743</v>
      </c>
      <c r="H28" s="593"/>
      <c r="I28" s="593"/>
      <c r="J28" s="593"/>
      <c r="K28" s="593"/>
      <c r="L28" s="593"/>
    </row>
    <row r="29" ht="17.85" customHeight="1" spans="1:12">
      <c r="A29" s="580" t="s">
        <v>168</v>
      </c>
      <c r="B29" s="581" t="s">
        <v>143</v>
      </c>
      <c r="C29" s="582">
        <v>226.423528750496</v>
      </c>
      <c r="D29" s="582">
        <v>253.288798229524</v>
      </c>
      <c r="E29" s="591">
        <v>701.739597721059</v>
      </c>
      <c r="F29" s="592">
        <v>110.485844374929</v>
      </c>
      <c r="G29" s="592">
        <v>123.142012664479</v>
      </c>
      <c r="H29" s="593"/>
      <c r="I29" s="593"/>
      <c r="J29" s="593"/>
      <c r="K29" s="593"/>
      <c r="L29" s="593"/>
    </row>
    <row r="30" ht="17.85" customHeight="1" spans="1:12">
      <c r="A30" s="580" t="s">
        <v>169</v>
      </c>
      <c r="B30" s="581" t="s">
        <v>143</v>
      </c>
      <c r="C30" s="582">
        <v>85.2183807363813</v>
      </c>
      <c r="D30" s="582">
        <v>117.38273717071</v>
      </c>
      <c r="E30" s="591">
        <v>326.386299179989</v>
      </c>
      <c r="F30" s="592">
        <v>105.636012572633</v>
      </c>
      <c r="G30" s="592">
        <v>113.893023659434</v>
      </c>
      <c r="H30" s="593"/>
      <c r="I30" s="593"/>
      <c r="J30" s="593"/>
      <c r="K30" s="593"/>
      <c r="L30" s="593"/>
    </row>
    <row r="31" ht="17.85" customHeight="1" spans="1:12">
      <c r="A31" s="580" t="s">
        <v>170</v>
      </c>
      <c r="B31" s="581" t="s">
        <v>171</v>
      </c>
      <c r="C31" s="582">
        <v>10.5616826657824</v>
      </c>
      <c r="D31" s="582">
        <v>15.3862405426811</v>
      </c>
      <c r="E31" s="591">
        <v>40.1280913360361</v>
      </c>
      <c r="F31" s="592">
        <v>90.4913282519621</v>
      </c>
      <c r="G31" s="592">
        <v>97.5464026381898</v>
      </c>
      <c r="H31" s="593"/>
      <c r="I31" s="593"/>
      <c r="J31" s="593"/>
      <c r="K31" s="593"/>
      <c r="L31" s="593"/>
    </row>
    <row r="32" ht="17.85" customHeight="1" spans="1:12">
      <c r="A32" s="580" t="s">
        <v>172</v>
      </c>
      <c r="B32" s="581" t="s">
        <v>80</v>
      </c>
      <c r="C32" s="582">
        <v>1578.67256324499</v>
      </c>
      <c r="D32" s="582">
        <v>1737.03203504401</v>
      </c>
      <c r="E32" s="591">
        <v>4987.05236845682</v>
      </c>
      <c r="F32" s="592">
        <v>100.348471117505</v>
      </c>
      <c r="G32" s="592">
        <v>96.2109027001023</v>
      </c>
      <c r="H32" s="593"/>
      <c r="I32" s="593"/>
      <c r="J32" s="593"/>
      <c r="K32" s="593"/>
      <c r="L32" s="593"/>
    </row>
    <row r="33" ht="17.85" customHeight="1" spans="1:12">
      <c r="A33" s="583" t="s">
        <v>173</v>
      </c>
      <c r="B33" s="581" t="s">
        <v>143</v>
      </c>
      <c r="C33" s="582">
        <v>1266.9711795791</v>
      </c>
      <c r="D33" s="582">
        <v>1392.95688824381</v>
      </c>
      <c r="E33" s="591">
        <v>4098.02704002778</v>
      </c>
      <c r="F33" s="592">
        <v>115.13467688092</v>
      </c>
      <c r="G33" s="592">
        <v>124.109688705002</v>
      </c>
      <c r="H33" s="593"/>
      <c r="I33" s="593"/>
      <c r="J33" s="593"/>
      <c r="K33" s="593"/>
      <c r="L33" s="593"/>
    </row>
    <row r="34" ht="17.85" customHeight="1" spans="1:12">
      <c r="A34" s="580" t="s">
        <v>174</v>
      </c>
      <c r="B34" s="581" t="s">
        <v>143</v>
      </c>
      <c r="C34" s="582">
        <v>1010.06132399455</v>
      </c>
      <c r="D34" s="582">
        <v>1032.06271257396</v>
      </c>
      <c r="E34" s="591">
        <v>3019.48531421992</v>
      </c>
      <c r="F34" s="592">
        <v>124.554997896929</v>
      </c>
      <c r="G34" s="592">
        <v>129.124208153616</v>
      </c>
      <c r="H34" s="593"/>
      <c r="I34" s="593"/>
      <c r="J34" s="593"/>
      <c r="K34" s="593"/>
      <c r="L34" s="593"/>
    </row>
    <row r="35" ht="17.85" customHeight="1" spans="1:12">
      <c r="A35" s="580" t="s">
        <v>175</v>
      </c>
      <c r="B35" s="581" t="s">
        <v>164</v>
      </c>
      <c r="C35" s="582">
        <v>13.018849</v>
      </c>
      <c r="D35" s="582">
        <v>14.309808</v>
      </c>
      <c r="E35" s="591">
        <v>43.551229</v>
      </c>
      <c r="F35" s="592">
        <v>82.983546131091</v>
      </c>
      <c r="G35" s="592">
        <v>86.7120974795665</v>
      </c>
      <c r="H35" s="593"/>
      <c r="I35" s="593"/>
      <c r="J35" s="593"/>
      <c r="K35" s="593"/>
      <c r="L35" s="593"/>
    </row>
    <row r="36" ht="17.85" customHeight="1" spans="1:12">
      <c r="A36" s="580" t="s">
        <v>176</v>
      </c>
      <c r="B36" s="581" t="s">
        <v>177</v>
      </c>
      <c r="C36" s="586">
        <v>30.8341576479054</v>
      </c>
      <c r="D36" s="586">
        <v>44.3203491185171</v>
      </c>
      <c r="E36" s="591">
        <v>110.605879101145</v>
      </c>
      <c r="F36" s="592">
        <v>117.767425146327</v>
      </c>
      <c r="G36" s="592">
        <v>94.6686647025321</v>
      </c>
      <c r="H36" s="593"/>
      <c r="I36" s="593"/>
      <c r="J36" s="593"/>
      <c r="K36" s="593"/>
      <c r="L36" s="593"/>
    </row>
    <row r="37" ht="17.85" customHeight="1" spans="1:12">
      <c r="A37" s="580" t="s">
        <v>178</v>
      </c>
      <c r="B37" s="581" t="s">
        <v>179</v>
      </c>
      <c r="C37" s="582">
        <v>735.14000279771</v>
      </c>
      <c r="D37" s="582">
        <v>980.927930579088</v>
      </c>
      <c r="E37" s="591">
        <v>2572.05340567291</v>
      </c>
      <c r="F37" s="592">
        <v>99.0346144640549</v>
      </c>
      <c r="G37" s="592">
        <v>88.8686153255522</v>
      </c>
      <c r="H37" s="593"/>
      <c r="I37" s="593"/>
      <c r="J37" s="593"/>
      <c r="K37" s="593"/>
      <c r="L37" s="593"/>
    </row>
    <row r="38" ht="17.85" customHeight="1" spans="1:12">
      <c r="A38" s="580" t="s">
        <v>180</v>
      </c>
      <c r="B38" s="581" t="s">
        <v>181</v>
      </c>
      <c r="C38" s="582">
        <v>16.1256687037711</v>
      </c>
      <c r="D38" s="582">
        <v>24.4611211008835</v>
      </c>
      <c r="E38" s="591">
        <v>62.1944276568646</v>
      </c>
      <c r="F38" s="592">
        <v>85.7172130948715</v>
      </c>
      <c r="G38" s="592">
        <v>88.7446386582407</v>
      </c>
      <c r="H38" s="593"/>
      <c r="I38" s="593"/>
      <c r="J38" s="593"/>
      <c r="K38" s="593"/>
      <c r="L38" s="593"/>
    </row>
    <row r="39" ht="17.85" customHeight="1" spans="1:12">
      <c r="A39" s="580" t="s">
        <v>182</v>
      </c>
      <c r="B39" s="581" t="s">
        <v>143</v>
      </c>
      <c r="C39" s="582">
        <v>163.836034215977</v>
      </c>
      <c r="D39" s="582">
        <v>251.24602489053</v>
      </c>
      <c r="E39" s="591">
        <v>677.774040559201</v>
      </c>
      <c r="F39" s="592">
        <v>97.7040734553881</v>
      </c>
      <c r="G39" s="592">
        <v>94.7532358405963</v>
      </c>
      <c r="H39" s="593"/>
      <c r="I39" s="593"/>
      <c r="J39" s="593"/>
      <c r="K39" s="593"/>
      <c r="L39" s="593"/>
    </row>
    <row r="40" ht="17.85" customHeight="1" spans="1:12">
      <c r="A40" s="580" t="s">
        <v>183</v>
      </c>
      <c r="B40" s="581" t="s">
        <v>184</v>
      </c>
      <c r="C40" s="582">
        <v>18.7108394003956</v>
      </c>
      <c r="D40" s="582">
        <v>24.1015174256253</v>
      </c>
      <c r="E40" s="591">
        <v>65.5224162852291</v>
      </c>
      <c r="F40" s="592">
        <v>108.404677128993</v>
      </c>
      <c r="G40" s="592">
        <v>111.373145047339</v>
      </c>
      <c r="H40" s="593"/>
      <c r="I40" s="593"/>
      <c r="J40" s="593"/>
      <c r="K40" s="593"/>
      <c r="L40" s="593"/>
    </row>
    <row r="41" ht="17.85" customHeight="1" spans="1:12">
      <c r="A41" s="580" t="s">
        <v>185</v>
      </c>
      <c r="B41" s="581" t="s">
        <v>145</v>
      </c>
      <c r="C41" s="582">
        <v>306.030057796937</v>
      </c>
      <c r="D41" s="582">
        <v>314.367278427306</v>
      </c>
      <c r="E41" s="591">
        <v>935.025243967267</v>
      </c>
      <c r="F41" s="592">
        <v>107.911327209703</v>
      </c>
      <c r="G41" s="592">
        <v>105.937167715907</v>
      </c>
      <c r="H41" s="593"/>
      <c r="I41" s="593"/>
      <c r="J41" s="593"/>
      <c r="K41" s="593"/>
      <c r="L41" s="593"/>
    </row>
    <row r="42" ht="12.75" spans="1:1">
      <c r="A42" s="587"/>
    </row>
    <row r="43" ht="12.75" spans="1:1">
      <c r="A43" s="587"/>
    </row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</sheetData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G76"/>
  <sheetViews>
    <sheetView workbookViewId="0">
      <selection activeCell="I43" sqref="I43"/>
    </sheetView>
  </sheetViews>
  <sheetFormatPr defaultColWidth="16.2190476190476" defaultRowHeight="12" outlineLevelCol="6"/>
  <cols>
    <col min="1" max="1" width="36.7809523809524" style="551" customWidth="1"/>
    <col min="2" max="2" width="10" style="552" customWidth="1"/>
    <col min="3" max="4" width="9.78095238095238" style="550" customWidth="1"/>
    <col min="5" max="5" width="0.780952380952381" style="550" customWidth="1"/>
    <col min="6" max="6" width="11" style="550" customWidth="1"/>
    <col min="7" max="7" width="10.2190476190476" style="550" customWidth="1"/>
    <col min="8" max="16384" width="16.2190476190476" style="550"/>
  </cols>
  <sheetData>
    <row r="1" ht="20.1" customHeight="1" spans="1:1">
      <c r="A1" s="553" t="s">
        <v>186</v>
      </c>
    </row>
    <row r="2" ht="20.1" customHeight="1" spans="1:1">
      <c r="A2" s="550"/>
    </row>
    <row r="3" ht="20.1" customHeight="1" spans="1:7">
      <c r="A3" s="550"/>
      <c r="G3" s="517" t="s">
        <v>87</v>
      </c>
    </row>
    <row r="4" ht="18" customHeight="1" spans="1:7">
      <c r="A4" s="554"/>
      <c r="B4" s="555" t="s">
        <v>187</v>
      </c>
      <c r="C4" s="555"/>
      <c r="D4" s="555"/>
      <c r="E4" s="566"/>
      <c r="F4" s="567" t="s">
        <v>188</v>
      </c>
      <c r="G4" s="567"/>
    </row>
    <row r="5" ht="18" customHeight="1" spans="1:7">
      <c r="A5" s="556"/>
      <c r="B5" s="557" t="s">
        <v>189</v>
      </c>
      <c r="C5" s="557" t="s">
        <v>189</v>
      </c>
      <c r="D5" s="557" t="s">
        <v>91</v>
      </c>
      <c r="E5" s="557"/>
      <c r="F5" s="557" t="s">
        <v>190</v>
      </c>
      <c r="G5" s="557" t="s">
        <v>190</v>
      </c>
    </row>
    <row r="6" ht="18" customHeight="1" spans="1:7">
      <c r="A6" s="556"/>
      <c r="B6" s="557" t="s">
        <v>63</v>
      </c>
      <c r="C6" s="557" t="s">
        <v>63</v>
      </c>
      <c r="D6" s="557" t="s">
        <v>63</v>
      </c>
      <c r="E6" s="557"/>
      <c r="F6" s="714" t="s">
        <v>191</v>
      </c>
      <c r="G6" s="714" t="s">
        <v>191</v>
      </c>
    </row>
    <row r="7" ht="18" customHeight="1" spans="1:7">
      <c r="A7" s="556"/>
      <c r="B7" s="557" t="s">
        <v>92</v>
      </c>
      <c r="C7" s="557" t="s">
        <v>92</v>
      </c>
      <c r="D7" s="557" t="s">
        <v>92</v>
      </c>
      <c r="E7" s="557"/>
      <c r="F7" s="557" t="s">
        <v>192</v>
      </c>
      <c r="G7" s="557" t="s">
        <v>192</v>
      </c>
    </row>
    <row r="8" ht="18" customHeight="1" spans="1:7">
      <c r="A8" s="556"/>
      <c r="B8" s="557" t="s">
        <v>94</v>
      </c>
      <c r="C8" s="557" t="s">
        <v>193</v>
      </c>
      <c r="D8" s="557" t="s">
        <v>193</v>
      </c>
      <c r="E8" s="557"/>
      <c r="F8" s="557" t="s">
        <v>194</v>
      </c>
      <c r="G8" s="557" t="s">
        <v>194</v>
      </c>
    </row>
    <row r="9" ht="18" customHeight="1" spans="1:7">
      <c r="A9" s="556"/>
      <c r="B9" s="558" t="s">
        <v>95</v>
      </c>
      <c r="C9" s="558" t="s">
        <v>45</v>
      </c>
      <c r="D9" s="558" t="s">
        <v>45</v>
      </c>
      <c r="E9" s="558"/>
      <c r="F9" s="558" t="s">
        <v>195</v>
      </c>
      <c r="G9" s="558" t="s">
        <v>45</v>
      </c>
    </row>
    <row r="10" ht="16.5" customHeight="1" spans="1:7">
      <c r="A10" s="556"/>
      <c r="B10" s="559"/>
      <c r="C10" s="560"/>
      <c r="D10" s="560"/>
      <c r="E10" s="560"/>
      <c r="F10" s="560"/>
      <c r="G10" s="560"/>
    </row>
    <row r="11" ht="20.1" customHeight="1" spans="1:7">
      <c r="A11" s="561" t="s">
        <v>196</v>
      </c>
      <c r="B11" s="562">
        <v>112.7</v>
      </c>
      <c r="C11" s="562">
        <v>100.17</v>
      </c>
      <c r="D11" s="562">
        <v>108.18</v>
      </c>
      <c r="E11" s="569"/>
      <c r="F11" s="562">
        <v>109.78</v>
      </c>
      <c r="G11" s="562">
        <v>114.1</v>
      </c>
    </row>
    <row r="12" ht="20.1" customHeight="1" spans="1:7">
      <c r="A12" s="563" t="s">
        <v>197</v>
      </c>
      <c r="B12" s="564">
        <v>115.72</v>
      </c>
      <c r="C12" s="564">
        <v>100.26</v>
      </c>
      <c r="D12" s="564">
        <v>102.65</v>
      </c>
      <c r="E12" s="570"/>
      <c r="F12" s="564">
        <v>103.8</v>
      </c>
      <c r="G12" s="564">
        <v>111.8</v>
      </c>
    </row>
    <row r="13" ht="20.1" customHeight="1" spans="1:7">
      <c r="A13" s="563" t="s">
        <v>103</v>
      </c>
      <c r="B13" s="564">
        <v>124.95</v>
      </c>
      <c r="C13" s="564">
        <v>96.82</v>
      </c>
      <c r="D13" s="564">
        <v>96.3</v>
      </c>
      <c r="E13" s="570"/>
      <c r="F13" s="564">
        <v>109.29</v>
      </c>
      <c r="G13" s="564">
        <v>124.44</v>
      </c>
    </row>
    <row r="14" ht="20.1" customHeight="1" spans="1:7">
      <c r="A14" s="563" t="s">
        <v>104</v>
      </c>
      <c r="B14" s="564">
        <v>102.51</v>
      </c>
      <c r="C14" s="564">
        <v>102.62</v>
      </c>
      <c r="D14" s="564">
        <v>107.1</v>
      </c>
      <c r="E14" s="570"/>
      <c r="F14" s="564">
        <v>110.86</v>
      </c>
      <c r="G14" s="564">
        <v>89.73</v>
      </c>
    </row>
    <row r="15" ht="20.1" customHeight="1" spans="1:7">
      <c r="A15" s="563" t="s">
        <v>105</v>
      </c>
      <c r="B15" s="564">
        <v>116.34</v>
      </c>
      <c r="C15" s="564">
        <v>103.64</v>
      </c>
      <c r="D15" s="564">
        <v>114.41</v>
      </c>
      <c r="E15" s="570"/>
      <c r="F15" s="564">
        <v>102.98</v>
      </c>
      <c r="G15" s="564">
        <v>71.66</v>
      </c>
    </row>
    <row r="16" ht="20.1" customHeight="1" spans="1:7">
      <c r="A16" s="563" t="s">
        <v>106</v>
      </c>
      <c r="B16" s="564">
        <v>122.36</v>
      </c>
      <c r="C16" s="564">
        <v>106.44</v>
      </c>
      <c r="D16" s="564">
        <v>105.41</v>
      </c>
      <c r="E16" s="570"/>
      <c r="F16" s="564">
        <v>107.84</v>
      </c>
      <c r="G16" s="564">
        <v>91.53</v>
      </c>
    </row>
    <row r="17" ht="20.1" customHeight="1" spans="1:7">
      <c r="A17" s="563" t="s">
        <v>107</v>
      </c>
      <c r="B17" s="564">
        <v>125.89</v>
      </c>
      <c r="C17" s="564">
        <v>100.46</v>
      </c>
      <c r="D17" s="564">
        <v>106.17</v>
      </c>
      <c r="E17" s="570"/>
      <c r="F17" s="564">
        <v>105.66</v>
      </c>
      <c r="G17" s="564">
        <v>89.25</v>
      </c>
    </row>
    <row r="18" ht="39" customHeight="1" spans="1:7">
      <c r="A18" s="565" t="s">
        <v>198</v>
      </c>
      <c r="B18" s="564">
        <v>120.31</v>
      </c>
      <c r="C18" s="564">
        <v>89.65</v>
      </c>
      <c r="D18" s="564">
        <v>109.11</v>
      </c>
      <c r="E18" s="570"/>
      <c r="F18" s="564">
        <v>114.32</v>
      </c>
      <c r="G18" s="564">
        <v>100.37</v>
      </c>
    </row>
    <row r="19" ht="20.1" customHeight="1" spans="1:7">
      <c r="A19" s="563" t="s">
        <v>109</v>
      </c>
      <c r="B19" s="564">
        <v>120.23</v>
      </c>
      <c r="C19" s="564">
        <v>103.12</v>
      </c>
      <c r="D19" s="564">
        <v>107.8</v>
      </c>
      <c r="E19" s="570"/>
      <c r="F19" s="564">
        <v>98.05</v>
      </c>
      <c r="G19" s="564">
        <v>99.06</v>
      </c>
    </row>
    <row r="20" ht="20.1" customHeight="1" spans="1:7">
      <c r="A20" s="565" t="s">
        <v>110</v>
      </c>
      <c r="B20" s="564">
        <v>120.41</v>
      </c>
      <c r="C20" s="564">
        <v>115.52</v>
      </c>
      <c r="D20" s="564">
        <v>121.43</v>
      </c>
      <c r="E20" s="570"/>
      <c r="F20" s="564">
        <v>111.1</v>
      </c>
      <c r="G20" s="564">
        <v>117.16</v>
      </c>
    </row>
    <row r="21" ht="20.1" customHeight="1" spans="1:7">
      <c r="A21" s="563" t="s">
        <v>111</v>
      </c>
      <c r="B21" s="564">
        <v>92.75</v>
      </c>
      <c r="C21" s="564">
        <v>94.45</v>
      </c>
      <c r="D21" s="564">
        <v>116.47</v>
      </c>
      <c r="E21" s="570"/>
      <c r="F21" s="564">
        <v>116.66</v>
      </c>
      <c r="G21" s="564">
        <v>176.53</v>
      </c>
    </row>
    <row r="22" ht="20.1" customHeight="1" spans="1:7">
      <c r="A22" s="563" t="s">
        <v>199</v>
      </c>
      <c r="B22" s="564">
        <v>95.99</v>
      </c>
      <c r="C22" s="564">
        <v>111.68</v>
      </c>
      <c r="D22" s="564">
        <v>130.8</v>
      </c>
      <c r="E22" s="570"/>
      <c r="F22" s="564">
        <v>107.59</v>
      </c>
      <c r="G22" s="564">
        <v>98.12</v>
      </c>
    </row>
    <row r="23" ht="20.1" customHeight="1" spans="1:7">
      <c r="A23" s="563" t="s">
        <v>200</v>
      </c>
      <c r="B23" s="564">
        <v>111.85</v>
      </c>
      <c r="C23" s="564">
        <v>94.87</v>
      </c>
      <c r="D23" s="564">
        <v>111.19</v>
      </c>
      <c r="E23" s="570"/>
      <c r="F23" s="564">
        <v>101.21</v>
      </c>
      <c r="G23" s="564">
        <v>140.78</v>
      </c>
    </row>
    <row r="24" ht="20.1" customHeight="1" spans="1:7">
      <c r="A24" s="563" t="s">
        <v>114</v>
      </c>
      <c r="B24" s="564">
        <v>114.02</v>
      </c>
      <c r="C24" s="564">
        <v>124.68</v>
      </c>
      <c r="D24" s="564">
        <v>129.59</v>
      </c>
      <c r="E24" s="570"/>
      <c r="F24" s="564">
        <v>112.57</v>
      </c>
      <c r="G24" s="564">
        <v>101.57</v>
      </c>
    </row>
    <row r="25" ht="20.1" customHeight="1" spans="1:7">
      <c r="A25" s="563" t="s">
        <v>201</v>
      </c>
      <c r="B25" s="564">
        <v>129.13</v>
      </c>
      <c r="C25" s="564">
        <v>78.08</v>
      </c>
      <c r="D25" s="564">
        <v>91.09</v>
      </c>
      <c r="E25" s="570"/>
      <c r="F25" s="564">
        <v>118.28</v>
      </c>
      <c r="G25" s="564">
        <v>133.69</v>
      </c>
    </row>
    <row r="26" ht="20.1" customHeight="1" spans="1:7">
      <c r="A26" s="563" t="s">
        <v>116</v>
      </c>
      <c r="B26" s="564">
        <v>99.53</v>
      </c>
      <c r="C26" s="564">
        <v>100.96</v>
      </c>
      <c r="D26" s="564">
        <v>114.93</v>
      </c>
      <c r="E26" s="570"/>
      <c r="F26" s="564">
        <v>116.95</v>
      </c>
      <c r="G26" s="564">
        <v>115.75</v>
      </c>
    </row>
    <row r="27" ht="30" customHeight="1" spans="1:7">
      <c r="A27" s="565" t="s">
        <v>117</v>
      </c>
      <c r="B27" s="564">
        <v>110.14</v>
      </c>
      <c r="C27" s="564">
        <v>98.54</v>
      </c>
      <c r="D27" s="564">
        <v>112.34</v>
      </c>
      <c r="E27" s="570"/>
      <c r="F27" s="564">
        <v>108.29</v>
      </c>
      <c r="G27" s="564">
        <v>151.68</v>
      </c>
    </row>
    <row r="28" ht="30" customHeight="1" spans="1:7">
      <c r="A28" s="565" t="s">
        <v>202</v>
      </c>
      <c r="B28" s="564">
        <v>89.94</v>
      </c>
      <c r="C28" s="564">
        <v>101.66</v>
      </c>
      <c r="D28" s="564">
        <v>107.86</v>
      </c>
      <c r="E28" s="570"/>
      <c r="F28" s="564">
        <v>113.67</v>
      </c>
      <c r="G28" s="564">
        <v>110.13</v>
      </c>
    </row>
    <row r="29" ht="20.1" customHeight="1" spans="1:7">
      <c r="A29" s="563" t="s">
        <v>119</v>
      </c>
      <c r="B29" s="564">
        <v>123.75</v>
      </c>
      <c r="C29" s="564">
        <v>122.5</v>
      </c>
      <c r="D29" s="564">
        <v>122.91</v>
      </c>
      <c r="E29" s="570"/>
      <c r="F29" s="564">
        <v>104.29</v>
      </c>
      <c r="G29" s="564">
        <v>117.27</v>
      </c>
    </row>
    <row r="30" ht="30" customHeight="1" spans="1:7">
      <c r="A30" s="563" t="s">
        <v>203</v>
      </c>
      <c r="B30" s="564">
        <v>178.81</v>
      </c>
      <c r="C30" s="564">
        <v>120.48</v>
      </c>
      <c r="D30" s="564">
        <v>112.28</v>
      </c>
      <c r="E30" s="570"/>
      <c r="F30" s="564">
        <v>82.89</v>
      </c>
      <c r="G30" s="564">
        <v>85.07</v>
      </c>
    </row>
    <row r="31" ht="20.1" customHeight="1" spans="1:7">
      <c r="A31" s="563" t="s">
        <v>121</v>
      </c>
      <c r="B31" s="564">
        <v>145</v>
      </c>
      <c r="C31" s="564">
        <v>94.71</v>
      </c>
      <c r="D31" s="564">
        <v>101.06</v>
      </c>
      <c r="E31" s="570"/>
      <c r="F31" s="564">
        <v>104.74</v>
      </c>
      <c r="G31" s="564">
        <v>110.05</v>
      </c>
    </row>
    <row r="32" ht="20.1" customHeight="1" spans="1:7">
      <c r="A32" s="563" t="s">
        <v>122</v>
      </c>
      <c r="B32" s="564">
        <v>146.09</v>
      </c>
      <c r="C32" s="564">
        <v>93.76</v>
      </c>
      <c r="D32" s="564">
        <v>97.44</v>
      </c>
      <c r="E32" s="570"/>
      <c r="F32" s="564">
        <v>105.05</v>
      </c>
      <c r="G32" s="564">
        <v>100.54</v>
      </c>
    </row>
    <row r="33" ht="20.1" customHeight="1" spans="1:7">
      <c r="A33" s="563" t="s">
        <v>123</v>
      </c>
      <c r="B33" s="564">
        <v>119.12</v>
      </c>
      <c r="C33" s="564">
        <v>104.63</v>
      </c>
      <c r="D33" s="564">
        <v>116.24</v>
      </c>
      <c r="E33" s="570"/>
      <c r="F33" s="564">
        <v>104.55</v>
      </c>
      <c r="G33" s="564">
        <v>108.61</v>
      </c>
    </row>
    <row r="34" ht="20.1" customHeight="1" spans="1:7">
      <c r="A34" s="563" t="s">
        <v>124</v>
      </c>
      <c r="B34" s="564">
        <v>119.65</v>
      </c>
      <c r="C34" s="564">
        <v>86.31</v>
      </c>
      <c r="D34" s="564">
        <v>96.9</v>
      </c>
      <c r="E34" s="570"/>
      <c r="F34" s="564">
        <v>103.19</v>
      </c>
      <c r="G34" s="564">
        <v>109.87</v>
      </c>
    </row>
    <row r="35" spans="1:1">
      <c r="A35" s="550"/>
    </row>
    <row r="36" spans="1:1">
      <c r="A36" s="550"/>
    </row>
    <row r="37" spans="1:1">
      <c r="A37" s="550"/>
    </row>
    <row r="38" spans="1:1">
      <c r="A38" s="550"/>
    </row>
    <row r="39" spans="1:1">
      <c r="A39" s="550"/>
    </row>
    <row r="40" spans="1:1">
      <c r="A40" s="550"/>
    </row>
    <row r="41" spans="1:1">
      <c r="A41" s="550"/>
    </row>
    <row r="42" spans="1:1">
      <c r="A42" s="550"/>
    </row>
    <row r="43" spans="1:1">
      <c r="A43" s="550"/>
    </row>
    <row r="44" spans="1:2">
      <c r="A44" s="550"/>
      <c r="B44" s="550"/>
    </row>
    <row r="45" spans="1:2">
      <c r="A45" s="550"/>
      <c r="B45" s="550"/>
    </row>
    <row r="46" spans="1:2">
      <c r="A46" s="550"/>
      <c r="B46" s="550"/>
    </row>
    <row r="47" spans="1:2">
      <c r="A47" s="550"/>
      <c r="B47" s="550"/>
    </row>
    <row r="48" spans="1:2">
      <c r="A48" s="550"/>
      <c r="B48" s="550"/>
    </row>
    <row r="49" s="550" customFormat="1"/>
    <row r="50" s="550" customFormat="1"/>
    <row r="51" s="550" customFormat="1"/>
    <row r="52" s="550" customFormat="1"/>
    <row r="53" s="550" customFormat="1"/>
    <row r="54" s="550" customFormat="1"/>
    <row r="55" s="550" customFormat="1"/>
    <row r="56" s="550" customFormat="1"/>
    <row r="57" s="550" customFormat="1"/>
    <row r="58" s="550" customFormat="1"/>
    <row r="59" s="550" customFormat="1"/>
    <row r="60" s="550" customFormat="1"/>
    <row r="61" s="550" customFormat="1"/>
    <row r="62" s="550" customFormat="1"/>
    <row r="63" s="550" customFormat="1"/>
    <row r="64" s="550" customFormat="1"/>
    <row r="65" s="550" customFormat="1"/>
    <row r="66" s="550" customFormat="1"/>
    <row r="67" s="550" customFormat="1"/>
    <row r="68" s="550" customFormat="1"/>
    <row r="69" s="550" customFormat="1"/>
    <row r="70" s="550" customFormat="1"/>
    <row r="71" s="550" customFormat="1"/>
    <row r="72" s="550" customFormat="1"/>
    <row r="73" s="550" customFormat="1"/>
    <row r="74" s="550" customFormat="1"/>
    <row r="75" s="550" customFormat="1"/>
    <row r="76" s="550" customFormat="1"/>
  </sheetData>
  <mergeCells count="2">
    <mergeCell ref="B4:D4"/>
    <mergeCell ref="F4:G4"/>
  </mergeCells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DS48"/>
  <sheetViews>
    <sheetView workbookViewId="0">
      <selection activeCell="I43" sqref="I43"/>
    </sheetView>
  </sheetViews>
  <sheetFormatPr defaultColWidth="11.2190476190476" defaultRowHeight="16.5" customHeight="1"/>
  <cols>
    <col min="1" max="1" width="52.7809523809524" style="536" customWidth="1"/>
    <col min="2" max="3" width="17.7809523809524" style="536" customWidth="1"/>
    <col min="4" max="4" width="11.2190476190476" style="536" customWidth="1"/>
    <col min="5" max="5" width="12.2190476190476" style="536" customWidth="1"/>
    <col min="6" max="16384" width="11.2190476190476" style="536"/>
  </cols>
  <sheetData>
    <row r="1" ht="21" customHeight="1" spans="1:3">
      <c r="A1" s="514" t="s">
        <v>204</v>
      </c>
      <c r="B1" s="514"/>
      <c r="C1" s="514"/>
    </row>
    <row r="2" ht="12.75" spans="1:3">
      <c r="A2" s="537"/>
      <c r="C2" s="538" t="s">
        <v>87</v>
      </c>
    </row>
    <row r="3" s="531" customFormat="1" ht="16.35" customHeight="1" spans="1:3">
      <c r="A3" s="518"/>
      <c r="B3" s="519" t="s">
        <v>205</v>
      </c>
      <c r="C3" s="519" t="s">
        <v>205</v>
      </c>
    </row>
    <row r="4" s="531" customFormat="1" ht="16.35" customHeight="1" spans="1:3">
      <c r="A4" s="520"/>
      <c r="B4" s="523" t="s">
        <v>206</v>
      </c>
      <c r="C4" s="523" t="s">
        <v>206</v>
      </c>
    </row>
    <row r="5" s="531" customFormat="1" ht="16.35" customHeight="1" spans="1:3">
      <c r="A5" s="520"/>
      <c r="B5" s="715" t="s">
        <v>207</v>
      </c>
      <c r="C5" s="715" t="s">
        <v>207</v>
      </c>
    </row>
    <row r="6" s="531" customFormat="1" ht="16.35" customHeight="1" spans="1:3">
      <c r="A6" s="520"/>
      <c r="B6" s="523" t="s">
        <v>208</v>
      </c>
      <c r="C6" s="523" t="s">
        <v>208</v>
      </c>
    </row>
    <row r="7" s="531" customFormat="1" ht="16.35" customHeight="1" spans="1:3">
      <c r="A7" s="520"/>
      <c r="B7" s="522" t="s">
        <v>195</v>
      </c>
      <c r="C7" s="522" t="s">
        <v>45</v>
      </c>
    </row>
    <row r="8" s="531" customFormat="1" ht="16.35" customHeight="1" spans="1:3">
      <c r="A8" s="520"/>
      <c r="B8" s="523"/>
      <c r="C8" s="523"/>
    </row>
    <row r="9" ht="15" customHeight="1" spans="1:3">
      <c r="A9" s="539" t="s">
        <v>96</v>
      </c>
      <c r="B9" s="540">
        <v>101.28</v>
      </c>
      <c r="C9" s="540">
        <v>101.1</v>
      </c>
    </row>
    <row r="10" s="532" customFormat="1" ht="16.35" customHeight="1" spans="1:3">
      <c r="A10" s="541" t="s">
        <v>17</v>
      </c>
      <c r="B10" s="540">
        <v>100.18</v>
      </c>
      <c r="C10" s="540">
        <v>100.66</v>
      </c>
    </row>
    <row r="11" s="533" customFormat="1" ht="16.35" customHeight="1" spans="1:123">
      <c r="A11" s="542" t="s">
        <v>97</v>
      </c>
      <c r="B11" s="543">
        <v>100.12</v>
      </c>
      <c r="C11" s="543">
        <v>100.32</v>
      </c>
      <c r="D11" s="544"/>
      <c r="E11" s="549"/>
      <c r="F11" s="549"/>
      <c r="G11" s="549"/>
      <c r="H11" s="549"/>
      <c r="I11" s="549"/>
      <c r="J11" s="549"/>
      <c r="K11" s="549"/>
      <c r="L11" s="549"/>
      <c r="M11" s="549"/>
      <c r="N11" s="549"/>
      <c r="O11" s="549"/>
      <c r="P11" s="549"/>
      <c r="Q11" s="549"/>
      <c r="R11" s="549"/>
      <c r="S11" s="549"/>
      <c r="T11" s="549"/>
      <c r="U11" s="549"/>
      <c r="V11" s="549"/>
      <c r="W11" s="549"/>
      <c r="X11" s="549"/>
      <c r="Y11" s="549"/>
      <c r="Z11" s="549"/>
      <c r="AA11" s="549"/>
      <c r="AB11" s="549"/>
      <c r="AC11" s="549"/>
      <c r="AD11" s="549"/>
      <c r="AE11" s="549"/>
      <c r="AF11" s="549"/>
      <c r="AG11" s="549"/>
      <c r="AH11" s="549"/>
      <c r="AI11" s="549"/>
      <c r="AJ11" s="549"/>
      <c r="AK11" s="549"/>
      <c r="AL11" s="549"/>
      <c r="AM11" s="549"/>
      <c r="AN11" s="549"/>
      <c r="AO11" s="549"/>
      <c r="AP11" s="549"/>
      <c r="AQ11" s="549"/>
      <c r="AR11" s="549"/>
      <c r="AS11" s="549"/>
      <c r="AT11" s="549"/>
      <c r="AU11" s="549"/>
      <c r="AV11" s="549"/>
      <c r="AW11" s="549"/>
      <c r="AX11" s="549"/>
      <c r="AY11" s="549"/>
      <c r="AZ11" s="549"/>
      <c r="BA11" s="549"/>
      <c r="BB11" s="549"/>
      <c r="BC11" s="549"/>
      <c r="BD11" s="549"/>
      <c r="BE11" s="549"/>
      <c r="BF11" s="549"/>
      <c r="BG11" s="549"/>
      <c r="BH11" s="549"/>
      <c r="BI11" s="549"/>
      <c r="BJ11" s="549"/>
      <c r="BK11" s="549"/>
      <c r="BL11" s="549"/>
      <c r="BM11" s="549"/>
      <c r="BN11" s="549"/>
      <c r="BO11" s="549"/>
      <c r="BP11" s="549"/>
      <c r="BQ11" s="549"/>
      <c r="BR11" s="549"/>
      <c r="BS11" s="549"/>
      <c r="BT11" s="549"/>
      <c r="BU11" s="549"/>
      <c r="BV11" s="549"/>
      <c r="BW11" s="549"/>
      <c r="BX11" s="549"/>
      <c r="BY11" s="549"/>
      <c r="BZ11" s="549"/>
      <c r="CA11" s="549"/>
      <c r="CB11" s="549"/>
      <c r="CC11" s="549"/>
      <c r="CD11" s="549"/>
      <c r="CE11" s="549"/>
      <c r="CF11" s="549"/>
      <c r="CG11" s="549"/>
      <c r="CH11" s="549"/>
      <c r="CI11" s="549"/>
      <c r="CJ11" s="549"/>
      <c r="CK11" s="549"/>
      <c r="CL11" s="549"/>
      <c r="CM11" s="549"/>
      <c r="CN11" s="549"/>
      <c r="CO11" s="549"/>
      <c r="CP11" s="549"/>
      <c r="CQ11" s="549"/>
      <c r="CR11" s="549"/>
      <c r="CS11" s="549"/>
      <c r="CT11" s="549"/>
      <c r="CU11" s="549"/>
      <c r="CV11" s="549"/>
      <c r="CW11" s="549"/>
      <c r="CX11" s="549"/>
      <c r="CY11" s="549"/>
      <c r="CZ11" s="549"/>
      <c r="DA11" s="549"/>
      <c r="DB11" s="549"/>
      <c r="DC11" s="549"/>
      <c r="DD11" s="549"/>
      <c r="DE11" s="549"/>
      <c r="DF11" s="549"/>
      <c r="DG11" s="549"/>
      <c r="DH11" s="549"/>
      <c r="DI11" s="549"/>
      <c r="DJ11" s="549"/>
      <c r="DK11" s="549"/>
      <c r="DL11" s="549"/>
      <c r="DM11" s="549"/>
      <c r="DN11" s="549"/>
      <c r="DO11" s="549"/>
      <c r="DP11" s="549"/>
      <c r="DQ11" s="549"/>
      <c r="DR11" s="549"/>
      <c r="DS11" s="549"/>
    </row>
    <row r="12" ht="16.35" customHeight="1" spans="1:4">
      <c r="A12" s="542" t="s">
        <v>98</v>
      </c>
      <c r="B12" s="543">
        <v>100.06</v>
      </c>
      <c r="C12" s="543">
        <v>99.53</v>
      </c>
      <c r="D12" s="544"/>
    </row>
    <row r="13" ht="16.35" customHeight="1" spans="1:4">
      <c r="A13" s="542" t="s">
        <v>99</v>
      </c>
      <c r="B13" s="543">
        <v>100.17</v>
      </c>
      <c r="C13" s="543">
        <v>110.25</v>
      </c>
      <c r="D13" s="544"/>
    </row>
    <row r="14" ht="16.35" customHeight="1" spans="1:4">
      <c r="A14" s="542" t="s">
        <v>100</v>
      </c>
      <c r="B14" s="543">
        <v>100.43</v>
      </c>
      <c r="C14" s="543">
        <v>97.87</v>
      </c>
      <c r="D14" s="544"/>
    </row>
    <row r="15" ht="16.35" customHeight="1" spans="1:4">
      <c r="A15" s="542" t="s">
        <v>101</v>
      </c>
      <c r="B15" s="543">
        <v>100.75</v>
      </c>
      <c r="C15" s="543">
        <v>110.02</v>
      </c>
      <c r="D15" s="544"/>
    </row>
    <row r="16" ht="16.35" customHeight="1" spans="1:3">
      <c r="A16" s="545" t="s">
        <v>18</v>
      </c>
      <c r="B16" s="540">
        <v>101.38</v>
      </c>
      <c r="C16" s="540">
        <v>101.12</v>
      </c>
    </row>
    <row r="17" s="534" customFormat="1" ht="16.35" customHeight="1" spans="1:4">
      <c r="A17" s="542" t="s">
        <v>102</v>
      </c>
      <c r="B17" s="543">
        <v>100.81</v>
      </c>
      <c r="C17" s="543">
        <v>102.89</v>
      </c>
      <c r="D17" s="546"/>
    </row>
    <row r="18" ht="16.35" customHeight="1" spans="1:4">
      <c r="A18" s="542" t="s">
        <v>103</v>
      </c>
      <c r="B18" s="543">
        <v>99.8</v>
      </c>
      <c r="C18" s="543">
        <v>100.65</v>
      </c>
      <c r="D18" s="546"/>
    </row>
    <row r="19" ht="16.35" customHeight="1" spans="1:4">
      <c r="A19" s="542" t="s">
        <v>104</v>
      </c>
      <c r="B19" s="543">
        <v>100.13</v>
      </c>
      <c r="C19" s="543">
        <v>101.22</v>
      </c>
      <c r="D19" s="546"/>
    </row>
    <row r="20" ht="16.35" customHeight="1" spans="1:4">
      <c r="A20" s="542" t="s">
        <v>105</v>
      </c>
      <c r="B20" s="543">
        <v>101.91</v>
      </c>
      <c r="C20" s="543">
        <v>103.97</v>
      </c>
      <c r="D20" s="546"/>
    </row>
    <row r="21" ht="16.35" customHeight="1" spans="1:4">
      <c r="A21" s="542" t="s">
        <v>106</v>
      </c>
      <c r="B21" s="543">
        <v>101.5</v>
      </c>
      <c r="C21" s="543">
        <v>98.76</v>
      </c>
      <c r="D21" s="546"/>
    </row>
    <row r="22" ht="16.35" customHeight="1" spans="1:4">
      <c r="A22" s="542" t="s">
        <v>107</v>
      </c>
      <c r="B22" s="543">
        <v>101.48</v>
      </c>
      <c r="C22" s="543">
        <v>98.41</v>
      </c>
      <c r="D22" s="546"/>
    </row>
    <row r="23" ht="42.75" customHeight="1" spans="1:4">
      <c r="A23" s="542" t="s">
        <v>209</v>
      </c>
      <c r="B23" s="543">
        <v>99.76</v>
      </c>
      <c r="C23" s="543">
        <v>99.23</v>
      </c>
      <c r="D23" s="546"/>
    </row>
    <row r="24" ht="16.35" customHeight="1" spans="1:4">
      <c r="A24" s="542" t="s">
        <v>109</v>
      </c>
      <c r="B24" s="543">
        <v>101.17</v>
      </c>
      <c r="C24" s="543">
        <v>96.57</v>
      </c>
      <c r="D24" s="546"/>
    </row>
    <row r="25" ht="16.35" customHeight="1" spans="1:4">
      <c r="A25" s="542" t="s">
        <v>110</v>
      </c>
      <c r="B25" s="543">
        <v>101.12</v>
      </c>
      <c r="C25" s="543">
        <v>97.24</v>
      </c>
      <c r="D25" s="546"/>
    </row>
    <row r="26" s="535" customFormat="1" ht="16.35" customHeight="1" spans="1:123">
      <c r="A26" s="542" t="s">
        <v>111</v>
      </c>
      <c r="B26" s="543">
        <v>100.26</v>
      </c>
      <c r="C26" s="543">
        <v>100.97</v>
      </c>
      <c r="D26" s="546"/>
      <c r="E26" s="536"/>
      <c r="F26" s="536"/>
      <c r="G26" s="536"/>
      <c r="H26" s="536"/>
      <c r="I26" s="536"/>
      <c r="J26" s="536"/>
      <c r="K26" s="536"/>
      <c r="L26" s="536"/>
      <c r="M26" s="536"/>
      <c r="N26" s="536"/>
      <c r="O26" s="536"/>
      <c r="P26" s="536"/>
      <c r="Q26" s="536"/>
      <c r="R26" s="536"/>
      <c r="S26" s="536"/>
      <c r="T26" s="536"/>
      <c r="U26" s="536"/>
      <c r="V26" s="536"/>
      <c r="W26" s="536"/>
      <c r="X26" s="536"/>
      <c r="Y26" s="536"/>
      <c r="Z26" s="536"/>
      <c r="AA26" s="536"/>
      <c r="AB26" s="536"/>
      <c r="AC26" s="536"/>
      <c r="AD26" s="536"/>
      <c r="AE26" s="536"/>
      <c r="AF26" s="536"/>
      <c r="AG26" s="536"/>
      <c r="AH26" s="536"/>
      <c r="AI26" s="536"/>
      <c r="AJ26" s="536"/>
      <c r="AK26" s="536"/>
      <c r="AL26" s="536"/>
      <c r="AM26" s="536"/>
      <c r="AN26" s="536"/>
      <c r="AO26" s="536"/>
      <c r="AP26" s="536"/>
      <c r="AQ26" s="536"/>
      <c r="AR26" s="536"/>
      <c r="AS26" s="536"/>
      <c r="AT26" s="536"/>
      <c r="AU26" s="536"/>
      <c r="AV26" s="536"/>
      <c r="AW26" s="536"/>
      <c r="AX26" s="536"/>
      <c r="AY26" s="536"/>
      <c r="AZ26" s="536"/>
      <c r="BA26" s="536"/>
      <c r="BB26" s="536"/>
      <c r="BC26" s="536"/>
      <c r="BD26" s="536"/>
      <c r="BE26" s="536"/>
      <c r="BF26" s="536"/>
      <c r="BG26" s="536"/>
      <c r="BH26" s="536"/>
      <c r="BI26" s="536"/>
      <c r="BJ26" s="536"/>
      <c r="BK26" s="536"/>
      <c r="BL26" s="536"/>
      <c r="BM26" s="536"/>
      <c r="BN26" s="536"/>
      <c r="BO26" s="536"/>
      <c r="BP26" s="536"/>
      <c r="BQ26" s="536"/>
      <c r="BR26" s="536"/>
      <c r="BS26" s="536"/>
      <c r="BT26" s="536"/>
      <c r="BU26" s="536"/>
      <c r="BV26" s="536"/>
      <c r="BW26" s="536"/>
      <c r="BX26" s="536"/>
      <c r="BY26" s="536"/>
      <c r="BZ26" s="536"/>
      <c r="CA26" s="536"/>
      <c r="CB26" s="536"/>
      <c r="CC26" s="536"/>
      <c r="CD26" s="536"/>
      <c r="CE26" s="536"/>
      <c r="CF26" s="536"/>
      <c r="CG26" s="536"/>
      <c r="CH26" s="536"/>
      <c r="CI26" s="536"/>
      <c r="CJ26" s="536"/>
      <c r="CK26" s="536"/>
      <c r="CL26" s="536"/>
      <c r="CM26" s="536"/>
      <c r="CN26" s="536"/>
      <c r="CO26" s="536"/>
      <c r="CP26" s="536"/>
      <c r="CQ26" s="536"/>
      <c r="CR26" s="536"/>
      <c r="CS26" s="536"/>
      <c r="CT26" s="536"/>
      <c r="CU26" s="536"/>
      <c r="CV26" s="536"/>
      <c r="CW26" s="536"/>
      <c r="CX26" s="536"/>
      <c r="CY26" s="536"/>
      <c r="CZ26" s="536"/>
      <c r="DA26" s="536"/>
      <c r="DB26" s="536"/>
      <c r="DC26" s="536"/>
      <c r="DD26" s="536"/>
      <c r="DE26" s="536"/>
      <c r="DF26" s="536"/>
      <c r="DG26" s="536"/>
      <c r="DH26" s="536"/>
      <c r="DI26" s="536"/>
      <c r="DJ26" s="536"/>
      <c r="DK26" s="536"/>
      <c r="DL26" s="536"/>
      <c r="DM26" s="536"/>
      <c r="DN26" s="536"/>
      <c r="DO26" s="536"/>
      <c r="DP26" s="536"/>
      <c r="DQ26" s="536"/>
      <c r="DR26" s="536"/>
      <c r="DS26" s="536"/>
    </row>
    <row r="27" ht="16.35" customHeight="1" spans="1:4">
      <c r="A27" s="542" t="s">
        <v>112</v>
      </c>
      <c r="B27" s="543">
        <v>100.07</v>
      </c>
      <c r="C27" s="543">
        <v>100.75</v>
      </c>
      <c r="D27" s="546"/>
    </row>
    <row r="28" ht="16.35" customHeight="1" spans="1:4">
      <c r="A28" s="542" t="s">
        <v>113</v>
      </c>
      <c r="B28" s="543">
        <v>99.99</v>
      </c>
      <c r="C28" s="543">
        <v>102.19</v>
      </c>
      <c r="D28" s="546"/>
    </row>
    <row r="29" ht="16.35" customHeight="1" spans="1:4">
      <c r="A29" s="542" t="s">
        <v>114</v>
      </c>
      <c r="B29" s="543">
        <v>101.62</v>
      </c>
      <c r="C29" s="543">
        <v>98.48</v>
      </c>
      <c r="D29" s="546"/>
    </row>
    <row r="30" ht="16.35" customHeight="1" spans="1:4">
      <c r="A30" s="542" t="s">
        <v>115</v>
      </c>
      <c r="B30" s="543">
        <v>100.62</v>
      </c>
      <c r="C30" s="543">
        <v>92.98</v>
      </c>
      <c r="D30" s="546"/>
    </row>
    <row r="31" ht="16.35" customHeight="1" spans="1:4">
      <c r="A31" s="542" t="s">
        <v>116</v>
      </c>
      <c r="B31" s="543">
        <v>100.64</v>
      </c>
      <c r="C31" s="543">
        <v>104.88</v>
      </c>
      <c r="D31" s="546"/>
    </row>
    <row r="32" ht="16.35" customHeight="1" spans="1:4">
      <c r="A32" s="542" t="s">
        <v>210</v>
      </c>
      <c r="B32" s="543">
        <v>101.88</v>
      </c>
      <c r="C32" s="543">
        <v>103.14</v>
      </c>
      <c r="D32" s="546"/>
    </row>
    <row r="33" ht="16.35" customHeight="1" spans="1:4">
      <c r="A33" s="542" t="s">
        <v>211</v>
      </c>
      <c r="B33" s="543">
        <v>101.6</v>
      </c>
      <c r="C33" s="543">
        <v>109.06</v>
      </c>
      <c r="D33" s="546"/>
    </row>
    <row r="34" s="534" customFormat="1" ht="16.35" customHeight="1" spans="1:4">
      <c r="A34" s="542" t="s">
        <v>119</v>
      </c>
      <c r="B34" s="543">
        <v>101.04</v>
      </c>
      <c r="C34" s="543">
        <v>110.35</v>
      </c>
      <c r="D34" s="546"/>
    </row>
    <row r="35" s="534" customFormat="1" ht="16.35" customHeight="1" spans="1:4">
      <c r="A35" s="542" t="s">
        <v>120</v>
      </c>
      <c r="B35" s="543">
        <v>100.98</v>
      </c>
      <c r="C35" s="543">
        <v>97.32</v>
      </c>
      <c r="D35" s="546"/>
    </row>
    <row r="36" ht="16.35" customHeight="1" spans="1:4">
      <c r="A36" s="542" t="s">
        <v>121</v>
      </c>
      <c r="B36" s="543">
        <v>100.72</v>
      </c>
      <c r="C36" s="543">
        <v>104.32</v>
      </c>
      <c r="D36" s="546"/>
    </row>
    <row r="37" ht="16.35" customHeight="1" spans="1:4">
      <c r="A37" s="542" t="s">
        <v>122</v>
      </c>
      <c r="B37" s="543">
        <v>101.69</v>
      </c>
      <c r="C37" s="543">
        <v>93.61</v>
      </c>
      <c r="D37" s="546"/>
    </row>
    <row r="38" ht="16.35" customHeight="1" spans="1:4">
      <c r="A38" s="542" t="s">
        <v>123</v>
      </c>
      <c r="B38" s="543">
        <v>102.63</v>
      </c>
      <c r="C38" s="543">
        <v>97.22</v>
      </c>
      <c r="D38" s="546"/>
    </row>
    <row r="39" ht="16.35" customHeight="1" spans="1:4">
      <c r="A39" s="542" t="s">
        <v>124</v>
      </c>
      <c r="B39" s="543">
        <v>101.67</v>
      </c>
      <c r="C39" s="543">
        <v>106.38</v>
      </c>
      <c r="D39" s="546"/>
    </row>
    <row r="40" ht="16.35" customHeight="1" spans="1:4">
      <c r="A40" s="542" t="s">
        <v>125</v>
      </c>
      <c r="B40" s="543">
        <v>100.89</v>
      </c>
      <c r="C40" s="543">
        <v>105.53</v>
      </c>
      <c r="D40" s="546"/>
    </row>
    <row r="41" ht="16.35" customHeight="1" spans="1:3">
      <c r="A41" s="547" t="s">
        <v>126</v>
      </c>
      <c r="B41" s="540">
        <v>99.97</v>
      </c>
      <c r="C41" s="540">
        <v>100.79</v>
      </c>
    </row>
    <row r="42" ht="16.35" customHeight="1" spans="1:3">
      <c r="A42" s="547" t="s">
        <v>212</v>
      </c>
      <c r="B42" s="548"/>
      <c r="C42" s="548"/>
    </row>
    <row r="43" ht="16.35" customHeight="1" spans="1:3">
      <c r="A43" s="547" t="s">
        <v>213</v>
      </c>
      <c r="B43" s="540">
        <v>100.12</v>
      </c>
      <c r="C43" s="540">
        <v>101.24</v>
      </c>
    </row>
    <row r="44" ht="16.35" customHeight="1" spans="1:3">
      <c r="A44" s="542" t="s">
        <v>127</v>
      </c>
      <c r="B44" s="543">
        <v>100.06</v>
      </c>
      <c r="C44" s="543">
        <v>100.32</v>
      </c>
    </row>
    <row r="45" ht="16.35" customHeight="1" spans="1:3">
      <c r="A45" s="542" t="s">
        <v>128</v>
      </c>
      <c r="B45" s="543">
        <v>100.03</v>
      </c>
      <c r="C45" s="543">
        <v>104.95</v>
      </c>
    </row>
    <row r="46" ht="16.35" customHeight="1" spans="1:3">
      <c r="A46" s="542" t="s">
        <v>214</v>
      </c>
      <c r="B46" s="543">
        <v>100.19</v>
      </c>
      <c r="C46" s="543">
        <v>101.35</v>
      </c>
    </row>
    <row r="47" ht="16.35" customHeight="1" spans="1:3">
      <c r="A47" s="542" t="s">
        <v>215</v>
      </c>
      <c r="B47" s="543">
        <v>100</v>
      </c>
      <c r="C47" s="543">
        <v>101.47</v>
      </c>
    </row>
    <row r="48" customHeight="1" spans="2:3">
      <c r="B48" s="548"/>
      <c r="C48" s="548"/>
    </row>
  </sheetData>
  <mergeCells count="1">
    <mergeCell ref="A1:C1"/>
  </mergeCells>
  <pageMargins left="0.78740157480315" right="0.47244094488189" top="0.748031496062992" bottom="0.261811024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88"/>
  <sheetViews>
    <sheetView topLeftCell="A24" workbookViewId="0">
      <selection activeCell="I43" sqref="I43"/>
    </sheetView>
  </sheetViews>
  <sheetFormatPr defaultColWidth="9.78095238095238" defaultRowHeight="12.75" outlineLevelCol="2"/>
  <cols>
    <col min="1" max="1" width="39.2190476190476" style="511" customWidth="1"/>
    <col min="2" max="2" width="24.2190476190476" style="511" customWidth="1"/>
    <col min="3" max="3" width="25" style="511" customWidth="1"/>
    <col min="4" max="16384" width="9.78095238095238" style="511"/>
  </cols>
  <sheetData>
    <row r="1" s="509" customFormat="1" ht="19.5" customHeight="1" spans="1:3">
      <c r="A1" s="512" t="s">
        <v>216</v>
      </c>
      <c r="B1" s="513"/>
      <c r="C1" s="513"/>
    </row>
    <row r="2" s="509" customFormat="1" ht="19.5" customHeight="1" spans="1:3">
      <c r="A2" s="514" t="s">
        <v>217</v>
      </c>
      <c r="B2" s="515"/>
      <c r="C2" s="515"/>
    </row>
    <row r="3" s="509" customFormat="1" ht="6" customHeight="1" spans="1:3">
      <c r="A3" s="515"/>
      <c r="B3" s="515"/>
      <c r="C3" s="515"/>
    </row>
    <row r="4" s="509" customFormat="1" ht="19.5" customHeight="1" spans="1:3">
      <c r="A4" s="516"/>
      <c r="C4" s="517" t="s">
        <v>87</v>
      </c>
    </row>
    <row r="5" s="510" customFormat="1" ht="17.85" customHeight="1" spans="1:3">
      <c r="A5" s="518"/>
      <c r="B5" s="519" t="s">
        <v>218</v>
      </c>
      <c r="C5" s="519" t="s">
        <v>218</v>
      </c>
    </row>
    <row r="6" s="510" customFormat="1" ht="17.85" customHeight="1" spans="1:3">
      <c r="A6" s="520"/>
      <c r="B6" s="521" t="s">
        <v>219</v>
      </c>
      <c r="C6" s="521" t="s">
        <v>219</v>
      </c>
    </row>
    <row r="7" s="510" customFormat="1" ht="17.85" customHeight="1" spans="1:3">
      <c r="A7" s="520"/>
      <c r="B7" s="522" t="s">
        <v>220</v>
      </c>
      <c r="C7" s="522" t="s">
        <v>221</v>
      </c>
    </row>
    <row r="8" s="510" customFormat="1" ht="13.5" customHeight="1" spans="1:3">
      <c r="A8" s="520"/>
      <c r="B8" s="523"/>
      <c r="C8" s="523"/>
    </row>
    <row r="9" s="509" customFormat="1" ht="20.1" customHeight="1" spans="1:3">
      <c r="A9" s="524" t="s">
        <v>222</v>
      </c>
      <c r="B9" s="525">
        <v>101.28</v>
      </c>
      <c r="C9" s="525">
        <v>101.1</v>
      </c>
    </row>
    <row r="10" ht="20.1" customHeight="1" spans="1:3">
      <c r="A10" s="526" t="s">
        <v>223</v>
      </c>
      <c r="B10" s="527">
        <v>100.68</v>
      </c>
      <c r="C10" s="527">
        <v>98.62</v>
      </c>
    </row>
    <row r="11" ht="20.1" customHeight="1" spans="1:3">
      <c r="A11" s="526" t="s">
        <v>224</v>
      </c>
      <c r="B11" s="527">
        <v>103.19</v>
      </c>
      <c r="C11" s="527">
        <v>102.41</v>
      </c>
    </row>
    <row r="12" ht="20.1" customHeight="1" spans="1:3">
      <c r="A12" s="526" t="s">
        <v>225</v>
      </c>
      <c r="B12" s="527">
        <v>100.55</v>
      </c>
      <c r="C12" s="527">
        <v>104.3</v>
      </c>
    </row>
    <row r="13" ht="20.1" customHeight="1" spans="1:3">
      <c r="A13" s="526" t="s">
        <v>226</v>
      </c>
      <c r="B13" s="527">
        <v>100.78</v>
      </c>
      <c r="C13" s="527">
        <v>105.2</v>
      </c>
    </row>
    <row r="14" ht="20.1" customHeight="1" spans="1:3">
      <c r="A14" s="526" t="s">
        <v>227</v>
      </c>
      <c r="B14" s="527">
        <v>101.46</v>
      </c>
      <c r="C14" s="527">
        <v>104.95</v>
      </c>
    </row>
    <row r="15" ht="20.1" customHeight="1" spans="1:3">
      <c r="A15" s="526" t="s">
        <v>228</v>
      </c>
      <c r="B15" s="527">
        <v>101.25</v>
      </c>
      <c r="C15" s="527">
        <v>101.25</v>
      </c>
    </row>
    <row r="16" ht="20.1" customHeight="1" spans="1:3">
      <c r="A16" s="526" t="s">
        <v>229</v>
      </c>
      <c r="B16" s="527">
        <v>100.43</v>
      </c>
      <c r="C16" s="527">
        <v>92.36</v>
      </c>
    </row>
    <row r="17" ht="20.1" customHeight="1" spans="1:3">
      <c r="A17" s="526" t="s">
        <v>230</v>
      </c>
      <c r="B17" s="527">
        <v>101.49</v>
      </c>
      <c r="C17" s="527">
        <v>100</v>
      </c>
    </row>
    <row r="18" ht="20.1" customHeight="1" spans="1:3">
      <c r="A18" s="526" t="s">
        <v>231</v>
      </c>
      <c r="B18" s="527">
        <v>102.04</v>
      </c>
      <c r="C18" s="527">
        <v>113.24</v>
      </c>
    </row>
    <row r="19" ht="20.1" customHeight="1" spans="1:3">
      <c r="A19" s="526" t="s">
        <v>232</v>
      </c>
      <c r="B19" s="527">
        <v>99.98</v>
      </c>
      <c r="C19" s="527">
        <v>107.1</v>
      </c>
    </row>
    <row r="20" ht="20.1" customHeight="1" spans="1:3">
      <c r="A20" s="526" t="s">
        <v>233</v>
      </c>
      <c r="B20" s="527">
        <v>100.87</v>
      </c>
      <c r="C20" s="527">
        <v>101.66</v>
      </c>
    </row>
    <row r="21" ht="20.1" customHeight="1" spans="1:3">
      <c r="A21" s="526" t="s">
        <v>234</v>
      </c>
      <c r="B21" s="527">
        <v>97.86</v>
      </c>
      <c r="C21" s="527">
        <v>98.19</v>
      </c>
    </row>
    <row r="22" ht="20.1" customHeight="1" spans="1:3">
      <c r="A22" s="526" t="s">
        <v>235</v>
      </c>
      <c r="B22" s="527">
        <v>100.28</v>
      </c>
      <c r="C22" s="527">
        <v>100.63</v>
      </c>
    </row>
    <row r="23" ht="20.1" customHeight="1" spans="1:3">
      <c r="A23" s="526" t="s">
        <v>236</v>
      </c>
      <c r="B23" s="527">
        <v>101.24</v>
      </c>
      <c r="C23" s="527">
        <v>96.96</v>
      </c>
    </row>
    <row r="24" ht="20.1" customHeight="1" spans="1:3">
      <c r="A24" s="526" t="s">
        <v>237</v>
      </c>
      <c r="B24" s="527">
        <v>101.19</v>
      </c>
      <c r="C24" s="527">
        <v>98.77</v>
      </c>
    </row>
    <row r="25" ht="20.1" customHeight="1" spans="1:3">
      <c r="A25" s="526" t="s">
        <v>238</v>
      </c>
      <c r="B25" s="527">
        <v>100.2</v>
      </c>
      <c r="C25" s="527">
        <v>102.02</v>
      </c>
    </row>
    <row r="26" ht="20.1" customHeight="1" spans="1:3">
      <c r="A26" s="526" t="s">
        <v>239</v>
      </c>
      <c r="B26" s="527">
        <v>100.64</v>
      </c>
      <c r="C26" s="527">
        <v>119.97</v>
      </c>
    </row>
    <row r="27" ht="20.1" customHeight="1" spans="1:3">
      <c r="A27" s="526" t="s">
        <v>240</v>
      </c>
      <c r="B27" s="527">
        <v>100.56</v>
      </c>
      <c r="C27" s="527">
        <v>101.83</v>
      </c>
    </row>
    <row r="28" ht="20.1" customHeight="1" spans="1:3">
      <c r="A28" s="526" t="s">
        <v>241</v>
      </c>
      <c r="B28" s="527">
        <v>100.48</v>
      </c>
      <c r="C28" s="527">
        <v>96.72</v>
      </c>
    </row>
    <row r="29" ht="20.1" customHeight="1" spans="1:3">
      <c r="A29" s="526" t="s">
        <v>242</v>
      </c>
      <c r="B29" s="527">
        <v>100.78</v>
      </c>
      <c r="C29" s="527">
        <v>111.75</v>
      </c>
    </row>
    <row r="30" ht="20.1" customHeight="1" spans="1:3">
      <c r="A30" s="526" t="s">
        <v>243</v>
      </c>
      <c r="B30" s="527">
        <v>103.67</v>
      </c>
      <c r="C30" s="527">
        <v>107.12</v>
      </c>
    </row>
    <row r="31" ht="20.1" customHeight="1" spans="1:3">
      <c r="A31" s="526" t="s">
        <v>244</v>
      </c>
      <c r="B31" s="527">
        <v>101.26</v>
      </c>
      <c r="C31" s="527">
        <v>98.19</v>
      </c>
    </row>
    <row r="32" ht="20.1" customHeight="1" spans="1:3">
      <c r="A32" s="526" t="s">
        <v>245</v>
      </c>
      <c r="B32" s="527">
        <v>102.07</v>
      </c>
      <c r="C32" s="527">
        <v>103.95</v>
      </c>
    </row>
    <row r="33" ht="20.1" customHeight="1" spans="1:3">
      <c r="A33" s="526" t="s">
        <v>246</v>
      </c>
      <c r="B33" s="527">
        <v>99.67</v>
      </c>
      <c r="C33" s="527">
        <v>91.88</v>
      </c>
    </row>
    <row r="34" ht="20.1" customHeight="1" spans="1:3">
      <c r="A34" s="526" t="s">
        <v>247</v>
      </c>
      <c r="B34" s="527">
        <v>100.88</v>
      </c>
      <c r="C34" s="527">
        <v>96.75</v>
      </c>
    </row>
    <row r="35" ht="20.1" customHeight="1" spans="1:3">
      <c r="A35" s="526" t="s">
        <v>248</v>
      </c>
      <c r="B35" s="527">
        <v>101.31</v>
      </c>
      <c r="C35" s="527">
        <v>113.13</v>
      </c>
    </row>
    <row r="36" ht="20.1" customHeight="1" spans="1:3">
      <c r="A36" s="526" t="s">
        <v>249</v>
      </c>
      <c r="B36" s="527">
        <v>101.6</v>
      </c>
      <c r="C36" s="527">
        <v>97.82</v>
      </c>
    </row>
    <row r="37" ht="20.1" customHeight="1" spans="1:3">
      <c r="A37" s="526" t="s">
        <v>250</v>
      </c>
      <c r="B37" s="527">
        <v>99.95</v>
      </c>
      <c r="C37" s="527">
        <v>114.26</v>
      </c>
    </row>
    <row r="38" ht="20.1" customHeight="1" spans="1:3">
      <c r="A38" s="526" t="s">
        <v>251</v>
      </c>
      <c r="B38" s="527">
        <v>100.45</v>
      </c>
      <c r="C38" s="527">
        <v>97.82</v>
      </c>
    </row>
    <row r="39" ht="20.1" customHeight="1" spans="1:3">
      <c r="A39" s="526" t="s">
        <v>252</v>
      </c>
      <c r="B39" s="527">
        <v>100.34</v>
      </c>
      <c r="C39" s="527">
        <v>98.11</v>
      </c>
    </row>
    <row r="40" ht="19.95" customHeight="1" spans="1:3">
      <c r="A40" s="526" t="s">
        <v>253</v>
      </c>
      <c r="B40" s="527">
        <v>100.53</v>
      </c>
      <c r="C40" s="527">
        <v>102.22</v>
      </c>
    </row>
    <row r="41" ht="19.95" customHeight="1" spans="1:3">
      <c r="A41" s="526"/>
      <c r="B41" s="527"/>
      <c r="C41" s="527"/>
    </row>
    <row r="42" s="509" customFormat="1" ht="21" customHeight="1" spans="1:3">
      <c r="A42" s="512" t="s">
        <v>254</v>
      </c>
      <c r="B42" s="513"/>
      <c r="C42" s="513"/>
    </row>
    <row r="43" s="509" customFormat="1" ht="19.35" customHeight="1" spans="1:3">
      <c r="A43" s="528" t="s">
        <v>217</v>
      </c>
      <c r="B43" s="515"/>
      <c r="C43" s="515"/>
    </row>
    <row r="44" s="509" customFormat="1" ht="19.35" customHeight="1" spans="1:3">
      <c r="A44" s="515"/>
      <c r="B44" s="515"/>
      <c r="C44" s="515"/>
    </row>
    <row r="45" s="509" customFormat="1" ht="19.35" customHeight="1" spans="1:3">
      <c r="A45" s="516"/>
      <c r="C45" s="517" t="s">
        <v>87</v>
      </c>
    </row>
    <row r="46" s="510" customFormat="1" ht="17.85" customHeight="1" spans="1:3">
      <c r="A46" s="518"/>
      <c r="B46" s="519" t="s">
        <v>218</v>
      </c>
      <c r="C46" s="519" t="s">
        <v>218</v>
      </c>
    </row>
    <row r="47" s="510" customFormat="1" ht="17.85" customHeight="1" spans="1:3">
      <c r="A47" s="520"/>
      <c r="B47" s="521" t="s">
        <v>219</v>
      </c>
      <c r="C47" s="521" t="s">
        <v>219</v>
      </c>
    </row>
    <row r="48" s="510" customFormat="1" ht="17.85" customHeight="1" spans="1:3">
      <c r="A48" s="520"/>
      <c r="B48" s="522" t="s">
        <v>220</v>
      </c>
      <c r="C48" s="522" t="s">
        <v>221</v>
      </c>
    </row>
    <row r="49" ht="17.85" customHeight="1" spans="1:3">
      <c r="A49" s="529"/>
      <c r="B49" s="530"/>
      <c r="C49" s="530"/>
    </row>
    <row r="50" ht="19.35" customHeight="1" spans="1:3">
      <c r="A50" s="526" t="s">
        <v>255</v>
      </c>
      <c r="B50" s="527">
        <v>100.49</v>
      </c>
      <c r="C50" s="527">
        <v>95.8</v>
      </c>
    </row>
    <row r="51" ht="19.35" customHeight="1" spans="1:3">
      <c r="A51" s="526" t="s">
        <v>256</v>
      </c>
      <c r="B51" s="527">
        <v>101.84</v>
      </c>
      <c r="C51" s="527">
        <v>134.2</v>
      </c>
    </row>
    <row r="52" ht="19.35" customHeight="1" spans="1:3">
      <c r="A52" s="526" t="s">
        <v>257</v>
      </c>
      <c r="B52" s="527">
        <v>100.7</v>
      </c>
      <c r="C52" s="527">
        <v>109.31</v>
      </c>
    </row>
    <row r="53" ht="19.35" customHeight="1" spans="1:3">
      <c r="A53" s="526" t="s">
        <v>258</v>
      </c>
      <c r="B53" s="527">
        <v>103.39</v>
      </c>
      <c r="C53" s="527">
        <v>101.66</v>
      </c>
    </row>
    <row r="54" ht="19.35" customHeight="1" spans="1:3">
      <c r="A54" s="526" t="s">
        <v>259</v>
      </c>
      <c r="B54" s="527">
        <v>98.79</v>
      </c>
      <c r="C54" s="527">
        <v>100.89</v>
      </c>
    </row>
    <row r="55" ht="19.35" customHeight="1" spans="1:3">
      <c r="A55" s="526" t="s">
        <v>260</v>
      </c>
      <c r="B55" s="527">
        <v>100.13</v>
      </c>
      <c r="C55" s="527">
        <v>101.08</v>
      </c>
    </row>
    <row r="56" ht="19.35" customHeight="1" spans="1:3">
      <c r="A56" s="526" t="s">
        <v>261</v>
      </c>
      <c r="B56" s="527">
        <v>103.45</v>
      </c>
      <c r="C56" s="527">
        <v>110.57</v>
      </c>
    </row>
    <row r="57" ht="19.35" customHeight="1" spans="1:3">
      <c r="A57" s="526" t="s">
        <v>262</v>
      </c>
      <c r="B57" s="527">
        <v>101.62</v>
      </c>
      <c r="C57" s="527">
        <v>105.74</v>
      </c>
    </row>
    <row r="58" ht="19.35" customHeight="1" spans="1:3">
      <c r="A58" s="526" t="s">
        <v>263</v>
      </c>
      <c r="B58" s="527">
        <v>99.93</v>
      </c>
      <c r="C58" s="527">
        <v>100.72</v>
      </c>
    </row>
    <row r="59" ht="19.35" customHeight="1" spans="1:3">
      <c r="A59" s="526" t="s">
        <v>264</v>
      </c>
      <c r="B59" s="527">
        <v>99.92</v>
      </c>
      <c r="C59" s="527">
        <v>99.53</v>
      </c>
    </row>
    <row r="60" ht="19.35" customHeight="1" spans="1:3">
      <c r="A60" s="526" t="s">
        <v>265</v>
      </c>
      <c r="B60" s="527">
        <v>101.36</v>
      </c>
      <c r="C60" s="527">
        <v>114.54</v>
      </c>
    </row>
    <row r="61" ht="19.35" customHeight="1" spans="1:3">
      <c r="A61" s="526" t="s">
        <v>266</v>
      </c>
      <c r="B61" s="527">
        <v>100.5</v>
      </c>
      <c r="C61" s="527">
        <v>94.97</v>
      </c>
    </row>
    <row r="62" ht="19.35" customHeight="1" spans="1:3">
      <c r="A62" s="526" t="s">
        <v>267</v>
      </c>
      <c r="B62" s="527">
        <v>100.8</v>
      </c>
      <c r="C62" s="527">
        <v>101.26</v>
      </c>
    </row>
    <row r="63" ht="19.35" customHeight="1" spans="1:3">
      <c r="A63" s="526" t="s">
        <v>268</v>
      </c>
      <c r="B63" s="527">
        <v>105.09</v>
      </c>
      <c r="C63" s="527">
        <v>97.71</v>
      </c>
    </row>
    <row r="64" ht="19.35" customHeight="1" spans="1:3">
      <c r="A64" s="526" t="s">
        <v>269</v>
      </c>
      <c r="B64" s="527">
        <v>103.07</v>
      </c>
      <c r="C64" s="527">
        <v>102.91</v>
      </c>
    </row>
    <row r="65" ht="19.35" customHeight="1" spans="1:3">
      <c r="A65" s="526" t="s">
        <v>270</v>
      </c>
      <c r="B65" s="527">
        <v>102.02</v>
      </c>
      <c r="C65" s="527">
        <v>92.02</v>
      </c>
    </row>
    <row r="66" ht="19.35" customHeight="1" spans="1:3">
      <c r="A66" s="526" t="s">
        <v>271</v>
      </c>
      <c r="B66" s="527">
        <v>100.81</v>
      </c>
      <c r="C66" s="527">
        <v>95.05</v>
      </c>
    </row>
    <row r="67" ht="19.35" customHeight="1" spans="1:3">
      <c r="A67" s="526" t="s">
        <v>272</v>
      </c>
      <c r="B67" s="527">
        <v>102.3</v>
      </c>
      <c r="C67" s="527">
        <v>101.23</v>
      </c>
    </row>
    <row r="68" ht="19.35" customHeight="1" spans="1:3">
      <c r="A68" s="526" t="s">
        <v>273</v>
      </c>
      <c r="B68" s="527">
        <v>100.97</v>
      </c>
      <c r="C68" s="527">
        <v>94.29</v>
      </c>
    </row>
    <row r="69" ht="19.35" customHeight="1" spans="1:3">
      <c r="A69" s="526" t="s">
        <v>274</v>
      </c>
      <c r="B69" s="527">
        <v>100.92</v>
      </c>
      <c r="C69" s="527">
        <v>94.55</v>
      </c>
    </row>
    <row r="70" ht="19.35" customHeight="1" spans="1:3">
      <c r="A70" s="526" t="s">
        <v>275</v>
      </c>
      <c r="B70" s="527">
        <v>101.47</v>
      </c>
      <c r="C70" s="527">
        <v>106.16</v>
      </c>
    </row>
    <row r="71" ht="19.35" customHeight="1" spans="1:3">
      <c r="A71" s="526" t="s">
        <v>276</v>
      </c>
      <c r="B71" s="527">
        <v>102.12</v>
      </c>
      <c r="C71" s="527">
        <v>98.25</v>
      </c>
    </row>
    <row r="72" ht="19.35" customHeight="1" spans="1:3">
      <c r="A72" s="526" t="s">
        <v>277</v>
      </c>
      <c r="B72" s="527">
        <v>101.09</v>
      </c>
      <c r="C72" s="527">
        <v>108.67</v>
      </c>
    </row>
    <row r="73" ht="19.35" customHeight="1" spans="1:3">
      <c r="A73" s="526" t="s">
        <v>278</v>
      </c>
      <c r="B73" s="527">
        <v>101.41</v>
      </c>
      <c r="C73" s="527">
        <v>104.48</v>
      </c>
    </row>
    <row r="74" ht="19.35" customHeight="1" spans="1:3">
      <c r="A74" s="526" t="s">
        <v>279</v>
      </c>
      <c r="B74" s="527">
        <v>101.44</v>
      </c>
      <c r="C74" s="527">
        <v>106.53</v>
      </c>
    </row>
    <row r="75" ht="19.35" customHeight="1" spans="1:3">
      <c r="A75" s="526" t="s">
        <v>280</v>
      </c>
      <c r="B75" s="527">
        <v>102.18</v>
      </c>
      <c r="C75" s="527">
        <v>106.54</v>
      </c>
    </row>
    <row r="76" ht="19.35" customHeight="1" spans="1:3">
      <c r="A76" s="526" t="s">
        <v>281</v>
      </c>
      <c r="B76" s="527">
        <v>103.02</v>
      </c>
      <c r="C76" s="527">
        <v>95.36</v>
      </c>
    </row>
    <row r="77" ht="19.35" customHeight="1" spans="1:3">
      <c r="A77" s="526" t="s">
        <v>282</v>
      </c>
      <c r="B77" s="527">
        <v>100.35</v>
      </c>
      <c r="C77" s="527">
        <v>101.88</v>
      </c>
    </row>
    <row r="78" ht="19.35" customHeight="1" spans="1:3">
      <c r="A78" s="526" t="s">
        <v>283</v>
      </c>
      <c r="B78" s="527">
        <v>100.9</v>
      </c>
      <c r="C78" s="527">
        <v>103.51</v>
      </c>
    </row>
    <row r="79" ht="19.35" customHeight="1" spans="1:3">
      <c r="A79" s="526" t="s">
        <v>284</v>
      </c>
      <c r="B79" s="527">
        <v>101.34</v>
      </c>
      <c r="C79" s="527">
        <v>104.36</v>
      </c>
    </row>
    <row r="80" ht="19.35" customHeight="1" spans="1:3">
      <c r="A80" s="526" t="s">
        <v>285</v>
      </c>
      <c r="B80" s="527">
        <v>100.47</v>
      </c>
      <c r="C80" s="527">
        <v>84.46</v>
      </c>
    </row>
    <row r="81" ht="19.35" customHeight="1" spans="1:3">
      <c r="A81" s="526" t="s">
        <v>286</v>
      </c>
      <c r="B81" s="527">
        <v>100.7</v>
      </c>
      <c r="C81" s="527">
        <v>93.59</v>
      </c>
    </row>
    <row r="82" ht="17.85" customHeight="1"/>
    <row r="83" ht="17.85" customHeight="1"/>
    <row r="84" ht="17.85" customHeight="1"/>
    <row r="85" ht="17.85" customHeight="1"/>
    <row r="86" ht="17.85" customHeight="1"/>
    <row r="87" ht="17.85" customHeight="1"/>
    <row r="88" ht="17.85" customHeight="1"/>
  </sheetData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1.GDP </vt:lpstr>
      <vt:lpstr>2.SXNN</vt:lpstr>
      <vt:lpstr>3.4.Chan nuoi, Lam nghiep</vt:lpstr>
      <vt:lpstr>5.Thuy san</vt:lpstr>
      <vt:lpstr>6.IIP</vt:lpstr>
      <vt:lpstr>7.SPCN</vt:lpstr>
      <vt:lpstr>8.CSTTTK</vt:lpstr>
      <vt:lpstr>9.LĐCN</vt:lpstr>
      <vt:lpstr>10.LĐCN_DP</vt:lpstr>
      <vt:lpstr>11. Chi tieu DN</vt:lpstr>
      <vt:lpstr>12. DN DK thanh lap</vt:lpstr>
      <vt:lpstr>13. DN quay lai hoat dong</vt:lpstr>
      <vt:lpstr>14. DN Ngừng có thời hạn</vt:lpstr>
      <vt:lpstr>15. DN giải thể</vt:lpstr>
      <vt:lpstr>16.VDT TXH</vt:lpstr>
      <vt:lpstr>17.VDT tu NSNN</vt:lpstr>
      <vt:lpstr>18.FDI</vt:lpstr>
      <vt:lpstr>19. Tongmuc</vt:lpstr>
      <vt:lpstr>20. XK hh</vt:lpstr>
      <vt:lpstr>21. NK hh</vt:lpstr>
      <vt:lpstr>22. XNK Dịch vụ</vt:lpstr>
      <vt:lpstr>23.CPI</vt:lpstr>
      <vt:lpstr>24.Gia SX</vt:lpstr>
      <vt:lpstr>25.Gia NVL</vt:lpstr>
      <vt:lpstr>26.Gia Van tai</vt:lpstr>
      <vt:lpstr>27.Gia XK</vt:lpstr>
      <vt:lpstr>28.Gia NK</vt:lpstr>
      <vt:lpstr>29.TygiaTM</vt:lpstr>
      <vt:lpstr>30.VT HK</vt:lpstr>
      <vt:lpstr>31. VT HH</vt:lpstr>
      <vt:lpstr>32. Khach QT</vt:lpstr>
      <vt:lpstr>33.34.LĐ, That nghiep </vt:lpstr>
      <vt:lpstr>35. LĐPCT</vt:lpstr>
      <vt:lpstr>36.XHMT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hien</cp:lastModifiedBy>
  <dcterms:created xsi:type="dcterms:W3CDTF">2024-03-24T21:17:00Z</dcterms:created>
  <cp:lastPrinted>2024-03-29T15:13:00Z</cp:lastPrinted>
  <dcterms:modified xsi:type="dcterms:W3CDTF">2024-03-30T09:22:17Z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