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9\Tổng hợp\"/>
    </mc:Choice>
  </mc:AlternateContent>
  <xr:revisionPtr revIDLastSave="0" documentId="14_{A73D2584-6CBE-4C1F-8D45-BFD868243698}" xr6:coauthVersionLast="46" xr6:coauthVersionMax="46" xr10:uidLastSave="{00000000-0000-0000-0000-000000000000}"/>
  <bookViews>
    <workbookView xWindow="-120" yWindow="-120" windowWidth="24240" windowHeight="13020" activeTab="1" xr2:uid="{00000000-000D-0000-FFFF-FFFF00000000}"/>
  </bookViews>
  <sheets>
    <sheet name="1.GDP-HH" sheetId="43" r:id="rId1"/>
    <sheet name="2.GDP-SS" sheetId="44" r:id="rId2"/>
    <sheet name="3.Nong nghiep" sheetId="1" r:id="rId3"/>
    <sheet name="4.Channuoi" sheetId="2" r:id="rId4"/>
    <sheet name="5.Lam nghiep" sheetId="3" r:id="rId5"/>
    <sheet name="6.Thuy san" sheetId="4" r:id="rId6"/>
    <sheet name="7.IIPthang" sheetId="5" r:id="rId7"/>
    <sheet name="8.IIPquy" sheetId="6" r:id="rId8"/>
    <sheet name="9.SPCNthang" sheetId="7" r:id="rId9"/>
    <sheet name="10.SPCNquy" sheetId="8" r:id="rId10"/>
    <sheet name="11.CS TT TK" sheetId="9" r:id="rId11"/>
    <sheet name="12.Chi tieu DN" sheetId="28" r:id="rId12"/>
    <sheet name="13.DN DK thanh lap" sheetId="29" r:id="rId13"/>
    <sheet name="14.DN quay lai hoat dong" sheetId="30" r:id="rId14"/>
    <sheet name="15.DN Ngừng có thời hạn" sheetId="31" r:id="rId15"/>
    <sheet name="16.DN giải thể" sheetId="32" r:id="rId16"/>
    <sheet name="17.VĐT TXH" sheetId="10" r:id="rId17"/>
    <sheet name="18.VNSNN tháng" sheetId="52" r:id="rId18"/>
    <sheet name="19.VNSNN quý" sheetId="12" r:id="rId19"/>
    <sheet name="20.FDI" sheetId="42" r:id="rId20"/>
    <sheet name="21.Tongmuc" sheetId="33" r:id="rId21"/>
    <sheet name="22.TM_Quy" sheetId="34" r:id="rId22"/>
    <sheet name="23.XK tháng" sheetId="46" r:id="rId23"/>
    <sheet name="24.XK quý" sheetId="47" r:id="rId24"/>
    <sheet name="25.NK tháng" sheetId="48" r:id="rId25"/>
    <sheet name="26.NK quý" sheetId="49" r:id="rId26"/>
    <sheet name="27.XNK Dich vu" sheetId="53" r:id="rId27"/>
    <sheet name="28.CPI" sheetId="54" r:id="rId28"/>
    <sheet name="29.Gia SX" sheetId="19" r:id="rId29"/>
    <sheet name="30.Gia Van tai" sheetId="20" r:id="rId30"/>
    <sheet name="31.Gia NVL" sheetId="21" r:id="rId31"/>
    <sheet name="32.Gia XK" sheetId="22" r:id="rId32"/>
    <sheet name="33.Gia NK" sheetId="23" r:id="rId33"/>
    <sheet name="34.TygiaTM" sheetId="24" r:id="rId34"/>
    <sheet name="35.Van tai HK" sheetId="35" r:id="rId35"/>
    <sheet name="36.Van tai HK quy" sheetId="36" r:id="rId36"/>
    <sheet name="37. VT HH" sheetId="37" r:id="rId37"/>
    <sheet name="38.Van tai HH quy" sheetId="38" r:id="rId38"/>
    <sheet name="39.Du lich " sheetId="39" r:id="rId39"/>
    <sheet name="40.Du lich quý" sheetId="40" r:id="rId40"/>
    <sheet name="41.Laodong" sheetId="25" r:id="rId41"/>
    <sheet name="42.thatnghiep" sheetId="26" r:id="rId42"/>
    <sheet name="43.LĐPhiCT" sheetId="27" r:id="rId43"/>
    <sheet name="44.XHMT" sheetId="51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3">'[2]PNT-QUOT-#3'!#REF!</definedName>
    <definedName name="\0" localSheetId="14">'[2]PNT-QUOT-#3'!#REF!</definedName>
    <definedName name="\0" localSheetId="15">'[2]PNT-QUOT-#3'!#REF!</definedName>
    <definedName name="\0" localSheetId="1">'[1]PNT-QUOT-#3'!#REF!</definedName>
    <definedName name="\0" localSheetId="25">'[3]PNT-QUOT-#3'!#REF!</definedName>
    <definedName name="\0" localSheetId="26">'[3]PNT-QUOT-#3'!#REF!</definedName>
    <definedName name="\0" localSheetId="27">'[1]PNT-QUOT-#3'!#REF!</definedName>
    <definedName name="\0" localSheetId="2">'[1]PNT-QUOT-#3'!#REF!</definedName>
    <definedName name="\0" localSheetId="35">'[1]PNT-QUOT-#3'!#REF!</definedName>
    <definedName name="\0" localSheetId="37">'[1]PNT-QUOT-#3'!#REF!</definedName>
    <definedName name="\0" localSheetId="3">'[1]PNT-QUOT-#3'!#REF!</definedName>
    <definedName name="\0" localSheetId="39">'[1]PNT-QUOT-#3'!#REF!</definedName>
    <definedName name="\0" localSheetId="4">'[1]PNT-QUOT-#3'!#REF!</definedName>
    <definedName name="\0" localSheetId="7">'[2]PNT-QUOT-#3'!#REF!</definedName>
    <definedName name="\0">'[2]PNT-QUOT-#3'!#REF!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3">'[2]COAT&amp;WRAP-QIOT-#3'!#REF!</definedName>
    <definedName name="\z" localSheetId="14">'[2]COAT&amp;WRAP-QIOT-#3'!#REF!</definedName>
    <definedName name="\z" localSheetId="15">'[2]COAT&amp;WRAP-QIOT-#3'!#REF!</definedName>
    <definedName name="\z" localSheetId="1">'[1]COAT&amp;WRAP-QIOT-#3'!#REF!</definedName>
    <definedName name="\z" localSheetId="25">'[3]COAT&amp;WRAP-QIOT-#3'!#REF!</definedName>
    <definedName name="\z" localSheetId="26">'[3]COAT&amp;WRAP-QIOT-#3'!#REF!</definedName>
    <definedName name="\z" localSheetId="27">'[1]COAT&amp;WRAP-QIOT-#3'!#REF!</definedName>
    <definedName name="\z" localSheetId="2">'[1]COAT&amp;WRAP-QIOT-#3'!#REF!</definedName>
    <definedName name="\z" localSheetId="35">'[1]COAT&amp;WRAP-QIOT-#3'!#REF!</definedName>
    <definedName name="\z" localSheetId="37">'[1]COAT&amp;WRAP-QIOT-#3'!#REF!</definedName>
    <definedName name="\z" localSheetId="3">'[1]COAT&amp;WRAP-QIOT-#3'!#REF!</definedName>
    <definedName name="\z" localSheetId="39">'[1]COAT&amp;WRAP-QIOT-#3'!#REF!</definedName>
    <definedName name="\z" localSheetId="4">'[1]COAT&amp;WRAP-QIOT-#3'!#REF!</definedName>
    <definedName name="\z" localSheetId="7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8" hidden="1">{"'TDTGT (theo Dphuong)'!$A$4:$F$75"}</definedName>
    <definedName name="_________h1" localSheetId="3" hidden="1">{"'TDTGT (theo Dphuong)'!$A$4:$F$75"}</definedName>
    <definedName name="_________h1" localSheetId="39" hidden="1">{"'TDTGT (theo Dphuong)'!$A$4:$F$75"}</definedName>
    <definedName name="_________h1" localSheetId="4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8" hidden="1">{"'TDTGT (theo Dphuong)'!$A$4:$F$75"}</definedName>
    <definedName name="________h1" localSheetId="3" hidden="1">{"'TDTGT (theo Dphuong)'!$A$4:$F$75"}</definedName>
    <definedName name="________h1" localSheetId="39" hidden="1">{"'TDTGT (theo Dphuong)'!$A$4:$F$75"}</definedName>
    <definedName name="________h1" localSheetId="4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8" hidden="1">{"'TDTGT (theo Dphuong)'!$A$4:$F$75"}</definedName>
    <definedName name="_______h1" localSheetId="3" hidden="1">{"'TDTGT (theo Dphuong)'!$A$4:$F$75"}</definedName>
    <definedName name="_______h1" localSheetId="39" hidden="1">{"'TDTGT (theo Dphuong)'!$A$4:$F$75"}</definedName>
    <definedName name="_______h1" localSheetId="4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8" hidden="1">{#N/A,#N/A,FALSE,"Chung"}</definedName>
    <definedName name="______B5" localSheetId="3" hidden="1">{#N/A,#N/A,FALSE,"Chung"}</definedName>
    <definedName name="______B5" localSheetId="39" hidden="1">{#N/A,#N/A,FALSE,"Chung"}</definedName>
    <definedName name="______B5" localSheetId="4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8" hidden="1">{"'TDTGT (theo Dphuong)'!$A$4:$F$75"}</definedName>
    <definedName name="______h1" localSheetId="3" hidden="1">{"'TDTGT (theo Dphuong)'!$A$4:$F$75"}</definedName>
    <definedName name="______h1" localSheetId="39" hidden="1">{"'TDTGT (theo Dphuong)'!$A$4:$F$75"}</definedName>
    <definedName name="______h1" localSheetId="4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8" hidden="1">{"'TDTGT (theo Dphuong)'!$A$4:$F$75"}</definedName>
    <definedName name="______h2" localSheetId="3" hidden="1">{"'TDTGT (theo Dphuong)'!$A$4:$F$75"}</definedName>
    <definedName name="______h2" localSheetId="39" hidden="1">{"'TDTGT (theo Dphuong)'!$A$4:$F$75"}</definedName>
    <definedName name="______h2" localSheetId="4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8" hidden="1">{#N/A,#N/A,FALSE,"Chung"}</definedName>
    <definedName name="_____B5" localSheetId="3" hidden="1">{#N/A,#N/A,FALSE,"Chung"}</definedName>
    <definedName name="_____B5" localSheetId="39" hidden="1">{#N/A,#N/A,FALSE,"Chung"}</definedName>
    <definedName name="_____B5" localSheetId="4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8" hidden="1">{"'TDTGT (theo Dphuong)'!$A$4:$F$75"}</definedName>
    <definedName name="_____h1" localSheetId="3" hidden="1">{"'TDTGT (theo Dphuong)'!$A$4:$F$75"}</definedName>
    <definedName name="_____h1" localSheetId="39" hidden="1">{"'TDTGT (theo Dphuong)'!$A$4:$F$75"}</definedName>
    <definedName name="_____h1" localSheetId="4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8" hidden="1">{"'TDTGT (theo Dphuong)'!$A$4:$F$75"}</definedName>
    <definedName name="_____h2" localSheetId="3" hidden="1">{"'TDTGT (theo Dphuong)'!$A$4:$F$75"}</definedName>
    <definedName name="_____h2" localSheetId="39" hidden="1">{"'TDTGT (theo Dphuong)'!$A$4:$F$75"}</definedName>
    <definedName name="_____h2" localSheetId="4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8" hidden="1">{#N/A,#N/A,FALSE,"Chung"}</definedName>
    <definedName name="____B5" localSheetId="3" hidden="1">{#N/A,#N/A,FALSE,"Chung"}</definedName>
    <definedName name="____B5" localSheetId="39" hidden="1">{#N/A,#N/A,FALSE,"Chung"}</definedName>
    <definedName name="____B5" localSheetId="4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8" hidden="1">{"'TDTGT (theo Dphuong)'!$A$4:$F$75"}</definedName>
    <definedName name="____h1" localSheetId="3" hidden="1">{"'TDTGT (theo Dphuong)'!$A$4:$F$75"}</definedName>
    <definedName name="____h1" localSheetId="39" hidden="1">{"'TDTGT (theo Dphuong)'!$A$4:$F$75"}</definedName>
    <definedName name="____h1" localSheetId="4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8" hidden="1">{"'TDTGT (theo Dphuong)'!$A$4:$F$75"}</definedName>
    <definedName name="____h2" localSheetId="3" hidden="1">{"'TDTGT (theo Dphuong)'!$A$4:$F$75"}</definedName>
    <definedName name="____h2" localSheetId="39" hidden="1">{"'TDTGT (theo Dphuong)'!$A$4:$F$75"}</definedName>
    <definedName name="____h2" localSheetId="4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8" hidden="1">{#N/A,#N/A,FALSE,"Chung"}</definedName>
    <definedName name="___B5" localSheetId="3" hidden="1">{#N/A,#N/A,FALSE,"Chung"}</definedName>
    <definedName name="___B5" localSheetId="39" hidden="1">{#N/A,#N/A,FALSE,"Chung"}</definedName>
    <definedName name="___B5" localSheetId="4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8" hidden="1">{"'TDTGT (theo Dphuong)'!$A$4:$F$75"}</definedName>
    <definedName name="___h1" localSheetId="3" hidden="1">{"'TDTGT (theo Dphuong)'!$A$4:$F$75"}</definedName>
    <definedName name="___h1" localSheetId="39" hidden="1">{"'TDTGT (theo Dphuong)'!$A$4:$F$75"}</definedName>
    <definedName name="___h1" localSheetId="4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8" hidden="1">{"'TDTGT (theo Dphuong)'!$A$4:$F$75"}</definedName>
    <definedName name="___h2" localSheetId="3" hidden="1">{"'TDTGT (theo Dphuong)'!$A$4:$F$75"}</definedName>
    <definedName name="___h2" localSheetId="39" hidden="1">{"'TDTGT (theo Dphuong)'!$A$4:$F$75"}</definedName>
    <definedName name="___h2" localSheetId="4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8" hidden="1">{#N/A,#N/A,FALSE,"Chung"}</definedName>
    <definedName name="__B5" localSheetId="3" hidden="1">{#N/A,#N/A,FALSE,"Chung"}</definedName>
    <definedName name="__B5" localSheetId="39" hidden="1">{#N/A,#N/A,FALSE,"Chung"}</definedName>
    <definedName name="__B5" localSheetId="4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8" hidden="1">{"'TDTGT (theo Dphuong)'!$A$4:$F$75"}</definedName>
    <definedName name="__h1" localSheetId="3" hidden="1">{"'TDTGT (theo Dphuong)'!$A$4:$F$75"}</definedName>
    <definedName name="__h1" localSheetId="39" hidden="1">{"'TDTGT (theo Dphuong)'!$A$4:$F$75"}</definedName>
    <definedName name="__h1" localSheetId="4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8" hidden="1">{"'TDTGT (theo Dphuong)'!$A$4:$F$75"}</definedName>
    <definedName name="__h2" localSheetId="3" hidden="1">{"'TDTGT (theo Dphuong)'!$A$4:$F$75"}</definedName>
    <definedName name="__h2" localSheetId="39" hidden="1">{"'TDTGT (theo Dphuong)'!$A$4:$F$75"}</definedName>
    <definedName name="__h2" localSheetId="4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8" hidden="1">{#N/A,#N/A,FALSE,"Chung"}</definedName>
    <definedName name="_B5" localSheetId="3" hidden="1">{#N/A,#N/A,FALSE,"Chung"}</definedName>
    <definedName name="_B5" localSheetId="39" hidden="1">{#N/A,#N/A,FALSE,"Chung"}</definedName>
    <definedName name="_B5" localSheetId="4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" hidden="1">#REF!</definedName>
    <definedName name="_Fill" localSheetId="29" hidden="1">#REF!</definedName>
    <definedName name="_Fill" localSheetId="31" hidden="1">#REF!</definedName>
    <definedName name="_Fill" localSheetId="32" hidden="1">#REF!</definedName>
    <definedName name="_Fill" localSheetId="35" hidden="1">#REF!</definedName>
    <definedName name="_Fill" localSheetId="37" hidden="1">#REF!</definedName>
    <definedName name="_Fill" localSheetId="38" hidden="1">#REF!</definedName>
    <definedName name="_Fill" localSheetId="3" hidden="1">#REF!</definedName>
    <definedName name="_Fill" localSheetId="39" hidden="1">#REF!</definedName>
    <definedName name="_Fill" localSheetId="40" hidden="1">#REF!</definedName>
    <definedName name="_Fill" localSheetId="4" hidden="1">#REF!</definedName>
    <definedName name="_Fill" localSheetId="7" hidden="1">#REF!</definedName>
    <definedName name="_Fill" hidden="1">#REF!</definedName>
    <definedName name="_xlnm._FilterDatabase" localSheetId="12" hidden="1">'13.DN DK thanh lap'!$A$9:$C$9</definedName>
    <definedName name="_xlnm._FilterDatabase" localSheetId="13" hidden="1">'14.DN quay lai hoat dong'!$A$6:$D$6</definedName>
    <definedName name="_xlnm._FilterDatabase" localSheetId="14" hidden="1">'15.DN Ngừng có thời hạn'!$A$8:$D$8</definedName>
    <definedName name="_xlnm._FilterDatabase" localSheetId="15" hidden="1">'16.DN giải thể'!$A$8:$H$8</definedName>
    <definedName name="_h1" localSheetId="0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8" hidden="1">{"'TDTGT (theo Dphuong)'!$A$4:$F$75"}</definedName>
    <definedName name="_h1" localSheetId="3" hidden="1">{"'TDTGT (theo Dphuong)'!$A$4:$F$75"}</definedName>
    <definedName name="_h1" localSheetId="39" hidden="1">{"'TDTGT (theo Dphuong)'!$A$4:$F$75"}</definedName>
    <definedName name="_h1" localSheetId="4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8" hidden="1">{"'TDTGT (theo Dphuong)'!$A$4:$F$75"}</definedName>
    <definedName name="_h2" localSheetId="3" hidden="1">{"'TDTGT (theo Dphuong)'!$A$4:$F$75"}</definedName>
    <definedName name="_h2" localSheetId="39" hidden="1">{"'TDTGT (theo Dphuong)'!$A$4:$F$75"}</definedName>
    <definedName name="_h2" localSheetId="4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3">'[2]PNT-QUOT-#3'!#REF!</definedName>
    <definedName name="A" localSheetId="14">'[2]PNT-QUOT-#3'!#REF!</definedName>
    <definedName name="A" localSheetId="15">'[2]PNT-QUOT-#3'!#REF!</definedName>
    <definedName name="A" localSheetId="1">'[1]PNT-QUOT-#3'!#REF!</definedName>
    <definedName name="A" localSheetId="21">'[2]PNT-QUOT-#3'!#REF!</definedName>
    <definedName name="A" localSheetId="26">'[3]PNT-QUOT-#3'!#REF!</definedName>
    <definedName name="A" localSheetId="27">'[2]PNT-QUOT-#3'!#REF!</definedName>
    <definedName name="A" localSheetId="2">'[1]PNT-QUOT-#3'!#REF!</definedName>
    <definedName name="A" localSheetId="35">'[1]PNT-QUOT-#3'!#REF!</definedName>
    <definedName name="A" localSheetId="37">'[1]PNT-QUOT-#3'!#REF!</definedName>
    <definedName name="A" localSheetId="3">'[1]PNT-QUOT-#3'!#REF!</definedName>
    <definedName name="A" localSheetId="39">'[1]PNT-QUOT-#3'!#REF!</definedName>
    <definedName name="A" localSheetId="4">'[1]PNT-QUOT-#3'!#REF!</definedName>
    <definedName name="A" localSheetId="7">'[2]PNT-QUOT-#3'!#REF!</definedName>
    <definedName name="A">'[2]PNT-QUOT-#3'!#REF!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3">'[5]MTL$-INTER'!#REF!</definedName>
    <definedName name="AAA" localSheetId="14">'[5]MTL$-INTER'!#REF!</definedName>
    <definedName name="AAA" localSheetId="15">'[5]MTL$-INTER'!#REF!</definedName>
    <definedName name="AAA" localSheetId="1">'[4]MTL$-INTER'!#REF!</definedName>
    <definedName name="AAA" localSheetId="21">'[5]MTL$-INTER'!#REF!</definedName>
    <definedName name="AAA" localSheetId="26">'[6]MTL$-INTER'!#REF!</definedName>
    <definedName name="AAA" localSheetId="27">'[5]MTL$-INTER'!#REF!</definedName>
    <definedName name="AAA" localSheetId="2">'[7]MTL$-INTER'!#REF!</definedName>
    <definedName name="AAA" localSheetId="35">'[6]MTL$-INTER'!#REF!</definedName>
    <definedName name="AAA" localSheetId="37">'[6]MTL$-INTER'!#REF!</definedName>
    <definedName name="AAA" localSheetId="3">'[8]MTL$-INTER'!#REF!</definedName>
    <definedName name="AAA" localSheetId="39">'[6]MTL$-INTER'!#REF!</definedName>
    <definedName name="AAA" localSheetId="4">'[8]MTL$-INTER'!#REF!</definedName>
    <definedName name="AAA" localSheetId="7">'[5]MTL$-INTER'!#REF!</definedName>
    <definedName name="AAA">'[5]MTL$-INTER'!#REF!</definedName>
    <definedName name="abc" localSheetId="0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8" hidden="1">{"'TDTGT (theo Dphuong)'!$A$4:$F$75"}</definedName>
    <definedName name="abc" localSheetId="3" hidden="1">{"'TDTGT (theo Dphuong)'!$A$4:$F$75"}</definedName>
    <definedName name="abc" localSheetId="39" hidden="1">{"'TDTGT (theo Dphuong)'!$A$4:$F$75"}</definedName>
    <definedName name="abc" localSheetId="4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3">#REF!</definedName>
    <definedName name="adsf" localSheetId="14">#REF!</definedName>
    <definedName name="adsf" localSheetId="15">#REF!</definedName>
    <definedName name="adsf" localSheetId="1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9">#REF!</definedName>
    <definedName name="adsf" localSheetId="31">#REF!</definedName>
    <definedName name="adsf" localSheetId="32">#REF!</definedName>
    <definedName name="adsf" localSheetId="33">#REF!</definedName>
    <definedName name="adsf" localSheetId="35">#REF!</definedName>
    <definedName name="adsf" localSheetId="37">#REF!</definedName>
    <definedName name="adsf" localSheetId="38">#REF!</definedName>
    <definedName name="adsf" localSheetId="3">#REF!</definedName>
    <definedName name="adsf" localSheetId="39">#REF!</definedName>
    <definedName name="adsf" localSheetId="4">#REF!</definedName>
    <definedName name="adsf" localSheetId="7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">#REF!</definedName>
    <definedName name="anpha" localSheetId="25">#REF!</definedName>
    <definedName name="anpha" localSheetId="26">#REF!</definedName>
    <definedName name="anpha" localSheetId="27">#REF!</definedName>
    <definedName name="anpha" localSheetId="2">#REF!</definedName>
    <definedName name="anpha" localSheetId="29">#REF!</definedName>
    <definedName name="anpha" localSheetId="35">#REF!</definedName>
    <definedName name="anpha" localSheetId="37">#REF!</definedName>
    <definedName name="anpha" localSheetId="38">#REF!</definedName>
    <definedName name="anpha" localSheetId="3">#REF!</definedName>
    <definedName name="anpha" localSheetId="39">#REF!</definedName>
    <definedName name="anpha" localSheetId="4">#REF!</definedName>
    <definedName name="anpha" localSheetId="7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3">'[2]PNT-QUOT-#3'!#REF!</definedName>
    <definedName name="B" localSheetId="14">'[2]PNT-QUOT-#3'!#REF!</definedName>
    <definedName name="B" localSheetId="15">'[2]PNT-QUOT-#3'!#REF!</definedName>
    <definedName name="B" localSheetId="1">'[1]PNT-QUOT-#3'!#REF!</definedName>
    <definedName name="B" localSheetId="21">'[2]PNT-QUOT-#3'!#REF!</definedName>
    <definedName name="B" localSheetId="25">'[3]PNT-QUOT-#3'!#REF!</definedName>
    <definedName name="B" localSheetId="26">'[3]PNT-QUOT-#3'!#REF!</definedName>
    <definedName name="B" localSheetId="27">'[2]PNT-QUOT-#3'!#REF!</definedName>
    <definedName name="B" localSheetId="2">'[1]PNT-QUOT-#3'!#REF!</definedName>
    <definedName name="B" localSheetId="35">'[1]PNT-QUOT-#3'!#REF!</definedName>
    <definedName name="B" localSheetId="37">'[1]PNT-QUOT-#3'!#REF!</definedName>
    <definedName name="B" localSheetId="3">'[1]PNT-QUOT-#3'!#REF!</definedName>
    <definedName name="B" localSheetId="39">'[1]PNT-QUOT-#3'!#REF!</definedName>
    <definedName name="B" localSheetId="4">'[1]PNT-QUOT-#3'!#REF!</definedName>
    <definedName name="B" localSheetId="7">'[2]PNT-QUOT-#3'!#REF!</definedName>
    <definedName name="B">'[2]PNT-QUOT-#3'!#REF!</definedName>
    <definedName name="B5new" localSheetId="0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8" hidden="1">{"'TDTGT (theo Dphuong)'!$A$4:$F$75"}</definedName>
    <definedName name="B5new" localSheetId="3" hidden="1">{"'TDTGT (theo Dphuong)'!$A$4:$F$75"}</definedName>
    <definedName name="B5new" localSheetId="39" hidden="1">{"'TDTGT (theo Dphuong)'!$A$4:$F$75"}</definedName>
    <definedName name="B5new" localSheetId="4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3">#REF!</definedName>
    <definedName name="beta" localSheetId="14">#REF!</definedName>
    <definedName name="beta" localSheetId="15">#REF!</definedName>
    <definedName name="beta" localSheetId="1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9">#REF!</definedName>
    <definedName name="beta" localSheetId="31">#REF!</definedName>
    <definedName name="beta" localSheetId="32">#REF!</definedName>
    <definedName name="beta" localSheetId="33">#REF!</definedName>
    <definedName name="beta" localSheetId="35">#REF!</definedName>
    <definedName name="beta" localSheetId="37">#REF!</definedName>
    <definedName name="beta" localSheetId="38">#REF!</definedName>
    <definedName name="beta" localSheetId="3">#REF!</definedName>
    <definedName name="beta" localSheetId="39">#REF!</definedName>
    <definedName name="beta" localSheetId="4">#REF!</definedName>
    <definedName name="beta" localSheetId="7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">#REF!</definedName>
    <definedName name="BT" localSheetId="25">#REF!</definedName>
    <definedName name="BT" localSheetId="26">#REF!</definedName>
    <definedName name="BT" localSheetId="27">#REF!</definedName>
    <definedName name="BT" localSheetId="2">#REF!</definedName>
    <definedName name="BT" localSheetId="29">#REF!</definedName>
    <definedName name="BT" localSheetId="35">#REF!</definedName>
    <definedName name="BT" localSheetId="37">#REF!</definedName>
    <definedName name="BT" localSheetId="38">#REF!</definedName>
    <definedName name="BT" localSheetId="3">#REF!</definedName>
    <definedName name="BT" localSheetId="39">#REF!</definedName>
    <definedName name="BT" localSheetId="40">#REF!</definedName>
    <definedName name="BT" localSheetId="4">#REF!</definedName>
    <definedName name="BT" localSheetId="7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">#REF!</definedName>
    <definedName name="bv" localSheetId="25">#REF!</definedName>
    <definedName name="bv" localSheetId="26">#REF!</definedName>
    <definedName name="bv" localSheetId="27">#REF!</definedName>
    <definedName name="bv" localSheetId="2">#REF!</definedName>
    <definedName name="bv" localSheetId="29">#REF!</definedName>
    <definedName name="bv" localSheetId="35">#REF!</definedName>
    <definedName name="bv" localSheetId="37">#REF!</definedName>
    <definedName name="bv" localSheetId="38">#REF!</definedName>
    <definedName name="bv" localSheetId="3">#REF!</definedName>
    <definedName name="bv" localSheetId="39">#REF!</definedName>
    <definedName name="bv" localSheetId="4">#REF!</definedName>
    <definedName name="bv" localSheetId="7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3">'[2]PNT-QUOT-#3'!#REF!</definedName>
    <definedName name="COAT" localSheetId="14">'[2]PNT-QUOT-#3'!#REF!</definedName>
    <definedName name="COAT" localSheetId="15">'[2]PNT-QUOT-#3'!#REF!</definedName>
    <definedName name="COAT" localSheetId="1">'[1]PNT-QUOT-#3'!#REF!</definedName>
    <definedName name="COAT" localSheetId="25">'[3]PNT-QUOT-#3'!#REF!</definedName>
    <definedName name="COAT" localSheetId="26">'[3]PNT-QUOT-#3'!#REF!</definedName>
    <definedName name="COAT" localSheetId="27">'[1]PNT-QUOT-#3'!#REF!</definedName>
    <definedName name="COAT" localSheetId="2">'[1]PNT-QUOT-#3'!#REF!</definedName>
    <definedName name="COAT" localSheetId="35">'[1]PNT-QUOT-#3'!#REF!</definedName>
    <definedName name="COAT" localSheetId="37">'[1]PNT-QUOT-#3'!#REF!</definedName>
    <definedName name="COAT" localSheetId="3">'[1]PNT-QUOT-#3'!#REF!</definedName>
    <definedName name="COAT" localSheetId="39">'[1]PNT-QUOT-#3'!#REF!</definedName>
    <definedName name="COAT" localSheetId="4">'[1]PNT-QUOT-#3'!#REF!</definedName>
    <definedName name="COAT" localSheetId="7">'[2]PNT-QUOT-#3'!#REF!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9">#REF!</definedName>
    <definedName name="CS_10" localSheetId="31">#REF!</definedName>
    <definedName name="CS_10" localSheetId="32">#REF!</definedName>
    <definedName name="CS_10" localSheetId="33">#REF!</definedName>
    <definedName name="CS_10" localSheetId="35">#REF!</definedName>
    <definedName name="CS_10" localSheetId="37">#REF!</definedName>
    <definedName name="CS_10" localSheetId="38">#REF!</definedName>
    <definedName name="CS_10" localSheetId="3">#REF!</definedName>
    <definedName name="CS_10" localSheetId="39">#REF!</definedName>
    <definedName name="CS_10" localSheetId="40">#REF!</definedName>
    <definedName name="CS_10" localSheetId="4">#REF!</definedName>
    <definedName name="CS_10" localSheetId="7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">#REF!</definedName>
    <definedName name="CS_100" localSheetId="25">#REF!</definedName>
    <definedName name="CS_100" localSheetId="26">#REF!</definedName>
    <definedName name="CS_100" localSheetId="27">#REF!</definedName>
    <definedName name="CS_100" localSheetId="2">#REF!</definedName>
    <definedName name="CS_100" localSheetId="29">#REF!</definedName>
    <definedName name="CS_100" localSheetId="35">#REF!</definedName>
    <definedName name="CS_100" localSheetId="37">#REF!</definedName>
    <definedName name="CS_100" localSheetId="38">#REF!</definedName>
    <definedName name="CS_100" localSheetId="3">#REF!</definedName>
    <definedName name="CS_100" localSheetId="39">#REF!</definedName>
    <definedName name="CS_100" localSheetId="40">#REF!</definedName>
    <definedName name="CS_100" localSheetId="4">#REF!</definedName>
    <definedName name="CS_100" localSheetId="7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">#REF!</definedName>
    <definedName name="CS_10S" localSheetId="25">#REF!</definedName>
    <definedName name="CS_10S" localSheetId="26">#REF!</definedName>
    <definedName name="CS_10S" localSheetId="27">#REF!</definedName>
    <definedName name="CS_10S" localSheetId="2">#REF!</definedName>
    <definedName name="CS_10S" localSheetId="29">#REF!</definedName>
    <definedName name="CS_10S" localSheetId="35">#REF!</definedName>
    <definedName name="CS_10S" localSheetId="37">#REF!</definedName>
    <definedName name="CS_10S" localSheetId="38">#REF!</definedName>
    <definedName name="CS_10S" localSheetId="39">#REF!</definedName>
    <definedName name="CS_10S" localSheetId="40">#REF!</definedName>
    <definedName name="CS_10S" localSheetId="7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">#REF!</definedName>
    <definedName name="CS_120" localSheetId="26">#REF!</definedName>
    <definedName name="CS_120" localSheetId="27">#REF!</definedName>
    <definedName name="CS_120" localSheetId="2">#REF!</definedName>
    <definedName name="CS_120" localSheetId="29">#REF!</definedName>
    <definedName name="CS_120" localSheetId="35">#REF!</definedName>
    <definedName name="CS_120" localSheetId="37">#REF!</definedName>
    <definedName name="CS_120" localSheetId="38">#REF!</definedName>
    <definedName name="CS_120" localSheetId="39">#REF!</definedName>
    <definedName name="CS_120" localSheetId="40">#REF!</definedName>
    <definedName name="CS_120" localSheetId="7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">#REF!</definedName>
    <definedName name="CS_140" localSheetId="26">#REF!</definedName>
    <definedName name="CS_140" localSheetId="27">#REF!</definedName>
    <definedName name="CS_140" localSheetId="2">#REF!</definedName>
    <definedName name="CS_140" localSheetId="29">#REF!</definedName>
    <definedName name="CS_140" localSheetId="35">#REF!</definedName>
    <definedName name="CS_140" localSheetId="37">#REF!</definedName>
    <definedName name="CS_140" localSheetId="38">#REF!</definedName>
    <definedName name="CS_140" localSheetId="39">#REF!</definedName>
    <definedName name="CS_140" localSheetId="40">#REF!</definedName>
    <definedName name="CS_140" localSheetId="7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">#REF!</definedName>
    <definedName name="CS_160" localSheetId="26">#REF!</definedName>
    <definedName name="CS_160" localSheetId="27">#REF!</definedName>
    <definedName name="CS_160" localSheetId="2">#REF!</definedName>
    <definedName name="CS_160" localSheetId="29">#REF!</definedName>
    <definedName name="CS_160" localSheetId="35">#REF!</definedName>
    <definedName name="CS_160" localSheetId="37">#REF!</definedName>
    <definedName name="CS_160" localSheetId="38">#REF!</definedName>
    <definedName name="CS_160" localSheetId="39">#REF!</definedName>
    <definedName name="CS_160" localSheetId="40">#REF!</definedName>
    <definedName name="CS_160" localSheetId="7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">#REF!</definedName>
    <definedName name="CS_20" localSheetId="26">#REF!</definedName>
    <definedName name="CS_20" localSheetId="27">#REF!</definedName>
    <definedName name="CS_20" localSheetId="2">#REF!</definedName>
    <definedName name="CS_20" localSheetId="29">#REF!</definedName>
    <definedName name="CS_20" localSheetId="35">#REF!</definedName>
    <definedName name="CS_20" localSheetId="37">#REF!</definedName>
    <definedName name="CS_20" localSheetId="38">#REF!</definedName>
    <definedName name="CS_20" localSheetId="39">#REF!</definedName>
    <definedName name="CS_20" localSheetId="40">#REF!</definedName>
    <definedName name="CS_20" localSheetId="7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">#REF!</definedName>
    <definedName name="CS_30" localSheetId="26">#REF!</definedName>
    <definedName name="CS_30" localSheetId="27">#REF!</definedName>
    <definedName name="CS_30" localSheetId="2">#REF!</definedName>
    <definedName name="CS_30" localSheetId="29">#REF!</definedName>
    <definedName name="CS_30" localSheetId="35">#REF!</definedName>
    <definedName name="CS_30" localSheetId="37">#REF!</definedName>
    <definedName name="CS_30" localSheetId="38">#REF!</definedName>
    <definedName name="CS_30" localSheetId="39">#REF!</definedName>
    <definedName name="CS_30" localSheetId="40">#REF!</definedName>
    <definedName name="CS_30" localSheetId="7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">#REF!</definedName>
    <definedName name="CS_40" localSheetId="26">#REF!</definedName>
    <definedName name="CS_40" localSheetId="27">#REF!</definedName>
    <definedName name="CS_40" localSheetId="2">#REF!</definedName>
    <definedName name="CS_40" localSheetId="29">#REF!</definedName>
    <definedName name="CS_40" localSheetId="35">#REF!</definedName>
    <definedName name="CS_40" localSheetId="37">#REF!</definedName>
    <definedName name="CS_40" localSheetId="38">#REF!</definedName>
    <definedName name="CS_40" localSheetId="39">#REF!</definedName>
    <definedName name="CS_40" localSheetId="40">#REF!</definedName>
    <definedName name="CS_40" localSheetId="7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">#REF!</definedName>
    <definedName name="CS_40S" localSheetId="26">#REF!</definedName>
    <definedName name="CS_40S" localSheetId="27">#REF!</definedName>
    <definedName name="CS_40S" localSheetId="2">#REF!</definedName>
    <definedName name="CS_40S" localSheetId="29">#REF!</definedName>
    <definedName name="CS_40S" localSheetId="35">#REF!</definedName>
    <definedName name="CS_40S" localSheetId="37">#REF!</definedName>
    <definedName name="CS_40S" localSheetId="38">#REF!</definedName>
    <definedName name="CS_40S" localSheetId="39">#REF!</definedName>
    <definedName name="CS_40S" localSheetId="40">#REF!</definedName>
    <definedName name="CS_40S" localSheetId="7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">#REF!</definedName>
    <definedName name="CS_5S" localSheetId="26">#REF!</definedName>
    <definedName name="CS_5S" localSheetId="27">#REF!</definedName>
    <definedName name="CS_5S" localSheetId="2">#REF!</definedName>
    <definedName name="CS_5S" localSheetId="29">#REF!</definedName>
    <definedName name="CS_5S" localSheetId="35">#REF!</definedName>
    <definedName name="CS_5S" localSheetId="37">#REF!</definedName>
    <definedName name="CS_5S" localSheetId="38">#REF!</definedName>
    <definedName name="CS_5S" localSheetId="39">#REF!</definedName>
    <definedName name="CS_5S" localSheetId="40">#REF!</definedName>
    <definedName name="CS_5S" localSheetId="7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">#REF!</definedName>
    <definedName name="CS_60" localSheetId="26">#REF!</definedName>
    <definedName name="CS_60" localSheetId="27">#REF!</definedName>
    <definedName name="CS_60" localSheetId="2">#REF!</definedName>
    <definedName name="CS_60" localSheetId="29">#REF!</definedName>
    <definedName name="CS_60" localSheetId="35">#REF!</definedName>
    <definedName name="CS_60" localSheetId="37">#REF!</definedName>
    <definedName name="CS_60" localSheetId="38">#REF!</definedName>
    <definedName name="CS_60" localSheetId="39">#REF!</definedName>
    <definedName name="CS_60" localSheetId="40">#REF!</definedName>
    <definedName name="CS_60" localSheetId="7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">#REF!</definedName>
    <definedName name="CS_80" localSheetId="26">#REF!</definedName>
    <definedName name="CS_80" localSheetId="27">#REF!</definedName>
    <definedName name="CS_80" localSheetId="2">#REF!</definedName>
    <definedName name="CS_80" localSheetId="29">#REF!</definedName>
    <definedName name="CS_80" localSheetId="35">#REF!</definedName>
    <definedName name="CS_80" localSheetId="37">#REF!</definedName>
    <definedName name="CS_80" localSheetId="38">#REF!</definedName>
    <definedName name="CS_80" localSheetId="39">#REF!</definedName>
    <definedName name="CS_80" localSheetId="40">#REF!</definedName>
    <definedName name="CS_80" localSheetId="7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">#REF!</definedName>
    <definedName name="CS_80S" localSheetId="26">#REF!</definedName>
    <definedName name="CS_80S" localSheetId="27">#REF!</definedName>
    <definedName name="CS_80S" localSheetId="2">#REF!</definedName>
    <definedName name="CS_80S" localSheetId="29">#REF!</definedName>
    <definedName name="CS_80S" localSheetId="35">#REF!</definedName>
    <definedName name="CS_80S" localSheetId="37">#REF!</definedName>
    <definedName name="CS_80S" localSheetId="38">#REF!</definedName>
    <definedName name="CS_80S" localSheetId="39">#REF!</definedName>
    <definedName name="CS_80S" localSheetId="40">#REF!</definedName>
    <definedName name="CS_80S" localSheetId="7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">#REF!</definedName>
    <definedName name="CS_STD" localSheetId="26">#REF!</definedName>
    <definedName name="CS_STD" localSheetId="27">#REF!</definedName>
    <definedName name="CS_STD" localSheetId="2">#REF!</definedName>
    <definedName name="CS_STD" localSheetId="29">#REF!</definedName>
    <definedName name="CS_STD" localSheetId="35">#REF!</definedName>
    <definedName name="CS_STD" localSheetId="37">#REF!</definedName>
    <definedName name="CS_STD" localSheetId="38">#REF!</definedName>
    <definedName name="CS_STD" localSheetId="39">#REF!</definedName>
    <definedName name="CS_STD" localSheetId="40">#REF!</definedName>
    <definedName name="CS_STD" localSheetId="7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">#REF!</definedName>
    <definedName name="CS_XS" localSheetId="26">#REF!</definedName>
    <definedName name="CS_XS" localSheetId="27">#REF!</definedName>
    <definedName name="CS_XS" localSheetId="2">#REF!</definedName>
    <definedName name="CS_XS" localSheetId="29">#REF!</definedName>
    <definedName name="CS_XS" localSheetId="35">#REF!</definedName>
    <definedName name="CS_XS" localSheetId="37">#REF!</definedName>
    <definedName name="CS_XS" localSheetId="38">#REF!</definedName>
    <definedName name="CS_XS" localSheetId="39">#REF!</definedName>
    <definedName name="CS_XS" localSheetId="40">#REF!</definedName>
    <definedName name="CS_XS" localSheetId="7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">#REF!</definedName>
    <definedName name="CS_XXS" localSheetId="26">#REF!</definedName>
    <definedName name="CS_XXS" localSheetId="27">#REF!</definedName>
    <definedName name="CS_XXS" localSheetId="2">#REF!</definedName>
    <definedName name="CS_XXS" localSheetId="29">#REF!</definedName>
    <definedName name="CS_XXS" localSheetId="35">#REF!</definedName>
    <definedName name="CS_XXS" localSheetId="37">#REF!</definedName>
    <definedName name="CS_XXS" localSheetId="38">#REF!</definedName>
    <definedName name="CS_XXS" localSheetId="39">#REF!</definedName>
    <definedName name="CS_XXS" localSheetId="40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8" hidden="1">{"'TDTGT (theo Dphuong)'!$A$4:$F$75"}</definedName>
    <definedName name="cv" localSheetId="3" hidden="1">{"'TDTGT (theo Dphuong)'!$A$4:$F$75"}</definedName>
    <definedName name="cv" localSheetId="39" hidden="1">{"'TDTGT (theo Dphuong)'!$A$4:$F$75"}</definedName>
    <definedName name="cv" localSheetId="4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9">#REF!</definedName>
    <definedName name="cx" localSheetId="31">#REF!</definedName>
    <definedName name="cx" localSheetId="32">#REF!</definedName>
    <definedName name="cx" localSheetId="33">#REF!</definedName>
    <definedName name="cx" localSheetId="35">#REF!</definedName>
    <definedName name="cx" localSheetId="37">#REF!</definedName>
    <definedName name="cx" localSheetId="38">#REF!</definedName>
    <definedName name="cx" localSheetId="3">#REF!</definedName>
    <definedName name="cx" localSheetId="39">#REF!</definedName>
    <definedName name="cx" localSheetId="40">#REF!</definedName>
    <definedName name="cx" localSheetId="4">#REF!</definedName>
    <definedName name="cx" localSheetId="7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" hidden="1">#REF!</definedName>
    <definedName name="d" localSheetId="25" hidden="1">#REF!</definedName>
    <definedName name="d" localSheetId="26" hidden="1">#REF!</definedName>
    <definedName name="d" localSheetId="27" hidden="1">#REF!</definedName>
    <definedName name="d" localSheetId="2" hidden="1">#REF!</definedName>
    <definedName name="d" localSheetId="29" hidden="1">#REF!</definedName>
    <definedName name="d" localSheetId="35" hidden="1">#REF!</definedName>
    <definedName name="d" localSheetId="37" hidden="1">#REF!</definedName>
    <definedName name="d" localSheetId="38" hidden="1">#REF!</definedName>
    <definedName name="d" localSheetId="3" hidden="1">#REF!</definedName>
    <definedName name="d" localSheetId="39" hidden="1">#REF!</definedName>
    <definedName name="d" localSheetId="40" hidden="1">#REF!</definedName>
    <definedName name="d" localSheetId="4" hidden="1">#REF!</definedName>
    <definedName name="d" localSheetId="7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">#REF!</definedName>
    <definedName name="dd" localSheetId="25">#REF!</definedName>
    <definedName name="dd" localSheetId="26">#REF!</definedName>
    <definedName name="dd" localSheetId="27">#REF!</definedName>
    <definedName name="dd" localSheetId="2">#REF!</definedName>
    <definedName name="dd" localSheetId="29">#REF!</definedName>
    <definedName name="dd" localSheetId="35">#REF!</definedName>
    <definedName name="dd" localSheetId="37">#REF!</definedName>
    <definedName name="dd" localSheetId="38">#REF!</definedName>
    <definedName name="dd" localSheetId="3">#REF!</definedName>
    <definedName name="dd" localSheetId="39">#REF!</definedName>
    <definedName name="dd" localSheetId="4">#REF!</definedName>
    <definedName name="dd" localSheetId="7">#REF!</definedName>
    <definedName name="dd">#REF!</definedName>
    <definedName name="df" localSheetId="9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" hidden="1">#REF!</definedName>
    <definedName name="df" localSheetId="26" hidden="1">#REF!</definedName>
    <definedName name="df" localSheetId="27" hidden="1">#REF!</definedName>
    <definedName name="df" localSheetId="2" hidden="1">#REF!</definedName>
    <definedName name="df" localSheetId="29" hidden="1">#REF!</definedName>
    <definedName name="df" localSheetId="35" hidden="1">#REF!</definedName>
    <definedName name="df" localSheetId="37" hidden="1">#REF!</definedName>
    <definedName name="df" localSheetId="38" hidden="1">#REF!</definedName>
    <definedName name="df" localSheetId="39" hidden="1">#REF!</definedName>
    <definedName name="df" localSheetId="40" hidden="1">#REF!</definedName>
    <definedName name="df" localSheetId="7" hidden="1">#REF!</definedName>
    <definedName name="df" hidden="1">#REF!</definedName>
    <definedName name="dg" localSheetId="9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">#REF!</definedName>
    <definedName name="dg" localSheetId="26">#REF!</definedName>
    <definedName name="dg" localSheetId="27">#REF!</definedName>
    <definedName name="dg" localSheetId="2">#REF!</definedName>
    <definedName name="dg" localSheetId="29">#REF!</definedName>
    <definedName name="dg" localSheetId="35">#REF!</definedName>
    <definedName name="dg" localSheetId="37">#REF!</definedName>
    <definedName name="dg" localSheetId="38">#REF!</definedName>
    <definedName name="dg" localSheetId="39">#REF!</definedName>
    <definedName name="dg" localSheetId="7">#REF!</definedName>
    <definedName name="dg">#REF!</definedName>
    <definedName name="dien" localSheetId="9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">#REF!</definedName>
    <definedName name="dien" localSheetId="26">#REF!</definedName>
    <definedName name="dien" localSheetId="27">#REF!</definedName>
    <definedName name="dien" localSheetId="2">#REF!</definedName>
    <definedName name="dien" localSheetId="29">#REF!</definedName>
    <definedName name="dien" localSheetId="35">#REF!</definedName>
    <definedName name="dien" localSheetId="37">#REF!</definedName>
    <definedName name="dien" localSheetId="38">#REF!</definedName>
    <definedName name="dien" localSheetId="39">#REF!</definedName>
    <definedName name="dien" localSheetId="7">#REF!</definedName>
    <definedName name="dien">#REF!</definedName>
    <definedName name="dn" localSheetId="0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8" hidden="1">{"'TDTGT (theo Dphuong)'!$A$4:$F$75"}</definedName>
    <definedName name="dn" localSheetId="3" hidden="1">{"'TDTGT (theo Dphuong)'!$A$4:$F$75"}</definedName>
    <definedName name="dn" localSheetId="39" hidden="1">{"'TDTGT (theo Dphuong)'!$A$4:$F$75"}</definedName>
    <definedName name="dn" localSheetId="4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3">#REF!</definedName>
    <definedName name="ffddg" localSheetId="14">#REF!</definedName>
    <definedName name="ffddg" localSheetId="15">#REF!</definedName>
    <definedName name="ffddg" localSheetId="1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9">#REF!</definedName>
    <definedName name="ffddg" localSheetId="31">#REF!</definedName>
    <definedName name="ffddg" localSheetId="32">#REF!</definedName>
    <definedName name="ffddg" localSheetId="33">#REF!</definedName>
    <definedName name="ffddg" localSheetId="35">#REF!</definedName>
    <definedName name="ffddg" localSheetId="37">#REF!</definedName>
    <definedName name="ffddg" localSheetId="38">#REF!</definedName>
    <definedName name="ffddg" localSheetId="3">#REF!</definedName>
    <definedName name="ffddg" localSheetId="39">#REF!</definedName>
    <definedName name="ffddg" localSheetId="4">#REF!</definedName>
    <definedName name="ffddg" localSheetId="7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3">'[2]COAT&amp;WRAP-QIOT-#3'!#REF!</definedName>
    <definedName name="FP" localSheetId="14">'[2]COAT&amp;WRAP-QIOT-#3'!#REF!</definedName>
    <definedName name="FP" localSheetId="15">'[2]COAT&amp;WRAP-QIOT-#3'!#REF!</definedName>
    <definedName name="FP" localSheetId="1">'[1]COAT&amp;WRAP-QIOT-#3'!#REF!</definedName>
    <definedName name="FP" localSheetId="21">'[2]COAT&amp;WRAP-QIOT-#3'!#REF!</definedName>
    <definedName name="FP" localSheetId="26">'[3]COAT&amp;WRAP-QIOT-#3'!#REF!</definedName>
    <definedName name="FP" localSheetId="27">'[2]COAT&amp;WRAP-QIOT-#3'!#REF!</definedName>
    <definedName name="FP" localSheetId="2">'[1]COAT&amp;WRAP-QIOT-#3'!#REF!</definedName>
    <definedName name="FP" localSheetId="35">'[1]COAT&amp;WRAP-QIOT-#3'!#REF!</definedName>
    <definedName name="FP" localSheetId="37">'[1]COAT&amp;WRAP-QIOT-#3'!#REF!</definedName>
    <definedName name="FP" localSheetId="3">'[1]COAT&amp;WRAP-QIOT-#3'!#REF!</definedName>
    <definedName name="FP" localSheetId="39">'[1]COAT&amp;WRAP-QIOT-#3'!#REF!</definedName>
    <definedName name="FP" localSheetId="4">'[1]COAT&amp;WRAP-QIOT-#3'!#REF!</definedName>
    <definedName name="FP" localSheetId="7">'[2]COAT&amp;WRAP-QIOT-#3'!#REF!</definedName>
    <definedName name="FP">'[2]COAT&amp;WRAP-QIOT-#3'!#REF!</definedName>
    <definedName name="h" localSheetId="0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8" hidden="1">{"'TDTGT (theo Dphuong)'!$A$4:$F$75"}</definedName>
    <definedName name="h" localSheetId="3" hidden="1">{"'TDTGT (theo Dphuong)'!$A$4:$F$75"}</definedName>
    <definedName name="h" localSheetId="39" hidden="1">{"'TDTGT (theo Dphuong)'!$A$4:$F$75"}</definedName>
    <definedName name="h" localSheetId="4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9">#REF!</definedName>
    <definedName name="hab" localSheetId="31">#REF!</definedName>
    <definedName name="hab" localSheetId="32">#REF!</definedName>
    <definedName name="hab" localSheetId="33">#REF!</definedName>
    <definedName name="hab" localSheetId="35">#REF!</definedName>
    <definedName name="hab" localSheetId="37">#REF!</definedName>
    <definedName name="hab" localSheetId="38">#REF!</definedName>
    <definedName name="hab" localSheetId="3">#REF!</definedName>
    <definedName name="hab" localSheetId="39">#REF!</definedName>
    <definedName name="hab" localSheetId="40">#REF!</definedName>
    <definedName name="hab" localSheetId="4">#REF!</definedName>
    <definedName name="hab" localSheetId="7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">#REF!</definedName>
    <definedName name="habac" localSheetId="25">#REF!</definedName>
    <definedName name="habac" localSheetId="26">#REF!</definedName>
    <definedName name="habac" localSheetId="27">#REF!</definedName>
    <definedName name="habac" localSheetId="2">#REF!</definedName>
    <definedName name="habac" localSheetId="29">#REF!</definedName>
    <definedName name="habac" localSheetId="35">#REF!</definedName>
    <definedName name="habac" localSheetId="37">#REF!</definedName>
    <definedName name="habac" localSheetId="38">#REF!</definedName>
    <definedName name="habac" localSheetId="3">#REF!</definedName>
    <definedName name="habac" localSheetId="39">#REF!</definedName>
    <definedName name="habac" localSheetId="40">#REF!</definedName>
    <definedName name="habac" localSheetId="4">#REF!</definedName>
    <definedName name="habac" localSheetId="7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9">#REF!</definedName>
    <definedName name="hhg" localSheetId="31">#REF!</definedName>
    <definedName name="hhg" localSheetId="32">#REF!</definedName>
    <definedName name="hhg" localSheetId="33">#REF!</definedName>
    <definedName name="hhg" localSheetId="35">#REF!</definedName>
    <definedName name="hhg" localSheetId="37">#REF!</definedName>
    <definedName name="hhg" localSheetId="38">#REF!</definedName>
    <definedName name="hhg" localSheetId="3">#REF!</definedName>
    <definedName name="hhg" localSheetId="39">#REF!</definedName>
    <definedName name="hhg" localSheetId="40">#REF!</definedName>
    <definedName name="hhg" localSheetId="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8" hidden="1">{"'TDTGT (theo Dphuong)'!$A$4:$F$75"}</definedName>
    <definedName name="HTML_Control" localSheetId="3" hidden="1">{"'TDTGT (theo Dphuong)'!$A$4:$F$75"}</definedName>
    <definedName name="HTML_Control" localSheetId="39" hidden="1">{"'TDTGT (theo Dphuong)'!$A$4:$F$75"}</definedName>
    <definedName name="HTML_Control" localSheetId="40" hidden="1">{"'TDTGT (theo Dphuong)'!$A$4:$F$75"}</definedName>
    <definedName name="HTML_Control" localSheetId="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8" hidden="1">{#N/A,#N/A,FALSE,"Chung"}</definedName>
    <definedName name="i" localSheetId="3" hidden="1">{#N/A,#N/A,FALSE,"Chung"}</definedName>
    <definedName name="i" localSheetId="39" hidden="1">{#N/A,#N/A,FALSE,"Chung"}</definedName>
    <definedName name="i" localSheetId="4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3">'[2]COAT&amp;WRAP-QIOT-#3'!#REF!</definedName>
    <definedName name="IO" localSheetId="14">'[2]COAT&amp;WRAP-QIOT-#3'!#REF!</definedName>
    <definedName name="IO" localSheetId="15">'[2]COAT&amp;WRAP-QIOT-#3'!#REF!</definedName>
    <definedName name="IO" localSheetId="1">'[1]COAT&amp;WRAP-QIOT-#3'!#REF!</definedName>
    <definedName name="IO" localSheetId="21">'[2]COAT&amp;WRAP-QIOT-#3'!#REF!</definedName>
    <definedName name="IO" localSheetId="26">'[3]COAT&amp;WRAP-QIOT-#3'!#REF!</definedName>
    <definedName name="IO" localSheetId="27">'[2]COAT&amp;WRAP-QIOT-#3'!#REF!</definedName>
    <definedName name="IO" localSheetId="2">'[1]COAT&amp;WRAP-QIOT-#3'!#REF!</definedName>
    <definedName name="IO" localSheetId="35">'[1]COAT&amp;WRAP-QIOT-#3'!#REF!</definedName>
    <definedName name="IO" localSheetId="37">'[1]COAT&amp;WRAP-QIOT-#3'!#REF!</definedName>
    <definedName name="IO" localSheetId="3">'[1]COAT&amp;WRAP-QIOT-#3'!#REF!</definedName>
    <definedName name="IO" localSheetId="39">'[1]COAT&amp;WRAP-QIOT-#3'!#REF!</definedName>
    <definedName name="IO" localSheetId="4">'[1]COAT&amp;WRAP-QIOT-#3'!#REF!</definedName>
    <definedName name="IO" localSheetId="7">'[2]COAT&amp;WRAP-QIOT-#3'!#REF!</definedName>
    <definedName name="IO">'[2]COAT&amp;WRAP-QIOT-#3'!#REF!</definedName>
    <definedName name="kjh" localSheetId="0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8" hidden="1">{#N/A,#N/A,FALSE,"Chung"}</definedName>
    <definedName name="kjh" localSheetId="3" hidden="1">{#N/A,#N/A,FALSE,"Chung"}</definedName>
    <definedName name="kjh" localSheetId="39" hidden="1">{#N/A,#N/A,FALSE,"Chung"}</definedName>
    <definedName name="kjh" localSheetId="4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9">#REF!</definedName>
    <definedName name="kjhjfhdjkfndfndf" localSheetId="31">#REF!</definedName>
    <definedName name="kjhjfhdjkfndfndf" localSheetId="32">#REF!</definedName>
    <definedName name="kjhjfhdjkfndfndf" localSheetId="33">#REF!</definedName>
    <definedName name="kjhjfhdjkfndfndf" localSheetId="35">#REF!</definedName>
    <definedName name="kjhjfhdjkfndfndf" localSheetId="37">#REF!</definedName>
    <definedName name="kjhjfhdjkfndfndf" localSheetId="38">#REF!</definedName>
    <definedName name="kjhjfhdjkfndfndf" localSheetId="3">#REF!</definedName>
    <definedName name="kjhjfhdjkfndfndf" localSheetId="39">#REF!</definedName>
    <definedName name="kjhjfhdjkfndfndf" localSheetId="40">#REF!</definedName>
    <definedName name="kjhjfhdjkfndfndf" localSheetId="4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8" hidden="1">{"'TDTGT (theo Dphuong)'!$A$4:$F$75"}</definedName>
    <definedName name="m" localSheetId="3" hidden="1">{"'TDTGT (theo Dphuong)'!$A$4:$F$75"}</definedName>
    <definedName name="m" localSheetId="39" hidden="1">{"'TDTGT (theo Dphuong)'!$A$4:$F$75"}</definedName>
    <definedName name="m" localSheetId="4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3">'[2]COAT&amp;WRAP-QIOT-#3'!#REF!</definedName>
    <definedName name="MAT" localSheetId="14">'[2]COAT&amp;WRAP-QIOT-#3'!#REF!</definedName>
    <definedName name="MAT" localSheetId="15">'[2]COAT&amp;WRAP-QIOT-#3'!#REF!</definedName>
    <definedName name="MAT" localSheetId="1">'[1]COAT&amp;WRAP-QIOT-#3'!#REF!</definedName>
    <definedName name="MAT" localSheetId="21">'[2]COAT&amp;WRAP-QIOT-#3'!#REF!</definedName>
    <definedName name="MAT" localSheetId="26">'[3]COAT&amp;WRAP-QIOT-#3'!#REF!</definedName>
    <definedName name="MAT" localSheetId="27">'[2]COAT&amp;WRAP-QIOT-#3'!#REF!</definedName>
    <definedName name="MAT" localSheetId="2">'[1]COAT&amp;WRAP-QIOT-#3'!#REF!</definedName>
    <definedName name="MAT" localSheetId="35">'[1]COAT&amp;WRAP-QIOT-#3'!#REF!</definedName>
    <definedName name="MAT" localSheetId="37">'[1]COAT&amp;WRAP-QIOT-#3'!#REF!</definedName>
    <definedName name="MAT" localSheetId="3">'[1]COAT&amp;WRAP-QIOT-#3'!#REF!</definedName>
    <definedName name="MAT" localSheetId="39">'[1]COAT&amp;WRAP-QIOT-#3'!#REF!</definedName>
    <definedName name="MAT" localSheetId="4">'[1]COAT&amp;WRAP-QIOT-#3'!#REF!</definedName>
    <definedName name="MAT" localSheetId="7">'[2]COAT&amp;WRAP-QIOT-#3'!#REF!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9">#REF!</definedName>
    <definedName name="mc" localSheetId="31">#REF!</definedName>
    <definedName name="mc" localSheetId="32">#REF!</definedName>
    <definedName name="mc" localSheetId="33">#REF!</definedName>
    <definedName name="mc" localSheetId="35">#REF!</definedName>
    <definedName name="mc" localSheetId="37">#REF!</definedName>
    <definedName name="mc" localSheetId="38">#REF!</definedName>
    <definedName name="mc" localSheetId="3">#REF!</definedName>
    <definedName name="mc" localSheetId="39">#REF!</definedName>
    <definedName name="mc" localSheetId="40">#REF!</definedName>
    <definedName name="mc" localSheetId="4">#REF!</definedName>
    <definedName name="mc" localSheetId="7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3">'[2]COAT&amp;WRAP-QIOT-#3'!#REF!</definedName>
    <definedName name="MF" localSheetId="14">'[2]COAT&amp;WRAP-QIOT-#3'!#REF!</definedName>
    <definedName name="MF" localSheetId="15">'[2]COAT&amp;WRAP-QIOT-#3'!#REF!</definedName>
    <definedName name="MF" localSheetId="1">'[1]COAT&amp;WRAP-QIOT-#3'!#REF!</definedName>
    <definedName name="MF" localSheetId="21">'[2]COAT&amp;WRAP-QIOT-#3'!#REF!</definedName>
    <definedName name="MF" localSheetId="25">'[3]COAT&amp;WRAP-QIOT-#3'!#REF!</definedName>
    <definedName name="MF" localSheetId="26">'[3]COAT&amp;WRAP-QIOT-#3'!#REF!</definedName>
    <definedName name="MF" localSheetId="27">'[2]COAT&amp;WRAP-QIOT-#3'!#REF!</definedName>
    <definedName name="MF" localSheetId="2">'[1]COAT&amp;WRAP-QIOT-#3'!#REF!</definedName>
    <definedName name="MF" localSheetId="35">'[1]COAT&amp;WRAP-QIOT-#3'!#REF!</definedName>
    <definedName name="MF" localSheetId="37">'[1]COAT&amp;WRAP-QIOT-#3'!#REF!</definedName>
    <definedName name="MF" localSheetId="3">'[1]COAT&amp;WRAP-QIOT-#3'!#REF!</definedName>
    <definedName name="MF" localSheetId="39">'[1]COAT&amp;WRAP-QIOT-#3'!#REF!</definedName>
    <definedName name="MF" localSheetId="4">'[1]COAT&amp;WRAP-QIOT-#3'!#REF!</definedName>
    <definedName name="MF" localSheetId="7">'[2]COAT&amp;WRAP-QIOT-#3'!#REF!</definedName>
    <definedName name="MF">'[2]COAT&amp;WRAP-QIOT-#3'!#REF!</definedName>
    <definedName name="mnh" localSheetId="0">'[10]2.74'!#REF!</definedName>
    <definedName name="mnh" localSheetId="9">'[10]2.74'!#REF!</definedName>
    <definedName name="mnh" localSheetId="12">'[11]2.74'!#REF!</definedName>
    <definedName name="mnh" localSheetId="13">'[11]2.74'!#REF!</definedName>
    <definedName name="mnh" localSheetId="14">'[11]2.74'!#REF!</definedName>
    <definedName name="mnh" localSheetId="15">'[11]2.74'!#REF!</definedName>
    <definedName name="mnh" localSheetId="1">'[10]2.74'!#REF!</definedName>
    <definedName name="mnh" localSheetId="21">'[10]2.74'!#REF!</definedName>
    <definedName name="mnh" localSheetId="26">'[10]2.74'!#REF!</definedName>
    <definedName name="mnh" localSheetId="27">'[10]2.74'!#REF!</definedName>
    <definedName name="mnh" localSheetId="2">'[10]2.74'!#REF!</definedName>
    <definedName name="mnh" localSheetId="35">'[10]2.74'!#REF!</definedName>
    <definedName name="mnh" localSheetId="37">'[10]2.74'!#REF!</definedName>
    <definedName name="mnh" localSheetId="3">'[10]2.74'!#REF!</definedName>
    <definedName name="mnh" localSheetId="39">'[10]2.74'!#REF!</definedName>
    <definedName name="mnh" localSheetId="4">'[10]2.74'!#REF!</definedName>
    <definedName name="mnh" localSheetId="7">'[10]2.74'!#REF!</definedName>
    <definedName name="mnh">'[10]2.74'!#REF!</definedName>
    <definedName name="n" localSheetId="0">'[10]2.74'!#REF!</definedName>
    <definedName name="n" localSheetId="9">'[10]2.74'!#REF!</definedName>
    <definedName name="n" localSheetId="13">'[11]2.74'!#REF!</definedName>
    <definedName name="n" localSheetId="14">'[11]2.74'!#REF!</definedName>
    <definedName name="n" localSheetId="15">'[11]2.74'!#REF!</definedName>
    <definedName name="n" localSheetId="1">'[10]2.74'!#REF!</definedName>
    <definedName name="n" localSheetId="21">'[10]2.74'!#REF!</definedName>
    <definedName name="n" localSheetId="27">'[10]2.74'!#REF!</definedName>
    <definedName name="n" localSheetId="2">'[10]2.74'!#REF!</definedName>
    <definedName name="n" localSheetId="35">'[10]2.74'!#REF!</definedName>
    <definedName name="n" localSheetId="37">'[10]2.74'!#REF!</definedName>
    <definedName name="n" localSheetId="3">'[10]2.74'!#REF!</definedName>
    <definedName name="n" localSheetId="39">'[10]2.74'!#REF!</definedName>
    <definedName name="n" localSheetId="4">'[10]2.74'!#REF!</definedName>
    <definedName name="n" localSheetId="7">'[10]2.74'!#REF!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">#REF!</definedName>
    <definedName name="nhan" localSheetId="25">#REF!</definedName>
    <definedName name="nhan" localSheetId="26">#REF!</definedName>
    <definedName name="nhan" localSheetId="27">#REF!</definedName>
    <definedName name="nhan" localSheetId="2">#REF!</definedName>
    <definedName name="nhan" localSheetId="29">#REF!</definedName>
    <definedName name="nhan" localSheetId="31">#REF!</definedName>
    <definedName name="nhan" localSheetId="32">#REF!</definedName>
    <definedName name="nhan" localSheetId="35">#REF!</definedName>
    <definedName name="nhan" localSheetId="37">#REF!</definedName>
    <definedName name="nhan" localSheetId="38">#REF!</definedName>
    <definedName name="nhan" localSheetId="3">#REF!</definedName>
    <definedName name="nhan" localSheetId="39">#REF!</definedName>
    <definedName name="nhan" localSheetId="40">#REF!</definedName>
    <definedName name="nhan" localSheetId="4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3">#REF!</definedName>
    <definedName name="nuoc" localSheetId="14">#REF!</definedName>
    <definedName name="nuoc" localSheetId="15">#REF!</definedName>
    <definedName name="nuoc" localSheetId="1">#REF!</definedName>
    <definedName name="nuoc" localSheetId="26">#REF!</definedName>
    <definedName name="nuoc" localSheetId="27">#REF!</definedName>
    <definedName name="nuoc" localSheetId="2">#REF!</definedName>
    <definedName name="nuoc" localSheetId="29">#REF!</definedName>
    <definedName name="nuoc" localSheetId="31">#REF!</definedName>
    <definedName name="nuoc" localSheetId="32">#REF!</definedName>
    <definedName name="nuoc" localSheetId="33">#REF!</definedName>
    <definedName name="nuoc" localSheetId="35">#REF!</definedName>
    <definedName name="nuoc" localSheetId="37">#REF!</definedName>
    <definedName name="nuoc" localSheetId="38">#REF!</definedName>
    <definedName name="nuoc" localSheetId="3">#REF!</definedName>
    <definedName name="nuoc" localSheetId="39">#REF!</definedName>
    <definedName name="nuoc" localSheetId="4">#REF!</definedName>
    <definedName name="nuoc" localSheetId="7">#REF!</definedName>
    <definedName name="nuoc">#REF!</definedName>
    <definedName name="oanh" localSheetId="0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8" hidden="1">{#N/A,#N/A,FALSE,"Chung"}</definedName>
    <definedName name="oanh" localSheetId="3" hidden="1">{#N/A,#N/A,FALSE,"Chung"}</definedName>
    <definedName name="oanh" localSheetId="39" hidden="1">{#N/A,#N/A,FALSE,"Chung"}</definedName>
    <definedName name="oanh" localSheetId="40" hidden="1">{#N/A,#N/A,FALSE,"Chung"}</definedName>
    <definedName name="oanh" localSheetId="4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3">'[2]PNT-QUOT-#3'!#REF!</definedName>
    <definedName name="P" localSheetId="14">'[2]PNT-QUOT-#3'!#REF!</definedName>
    <definedName name="P" localSheetId="15">'[2]PNT-QUOT-#3'!#REF!</definedName>
    <definedName name="P" localSheetId="1">'[1]PNT-QUOT-#3'!#REF!</definedName>
    <definedName name="P" localSheetId="21">'[2]PNT-QUOT-#3'!#REF!</definedName>
    <definedName name="P" localSheetId="26">'[3]PNT-QUOT-#3'!#REF!</definedName>
    <definedName name="P" localSheetId="27">'[2]PNT-QUOT-#3'!#REF!</definedName>
    <definedName name="P" localSheetId="2">'[1]PNT-QUOT-#3'!#REF!</definedName>
    <definedName name="P" localSheetId="35">'[1]PNT-QUOT-#3'!#REF!</definedName>
    <definedName name="P" localSheetId="37">'[1]PNT-QUOT-#3'!#REF!</definedName>
    <definedName name="P" localSheetId="3">'[1]PNT-QUOT-#3'!#REF!</definedName>
    <definedName name="P" localSheetId="39">'[1]PNT-QUOT-#3'!#REF!</definedName>
    <definedName name="P" localSheetId="4">'[1]PNT-QUOT-#3'!#REF!</definedName>
    <definedName name="P" localSheetId="7">'[2]PNT-QUOT-#3'!#REF!</definedName>
    <definedName name="P">'[2]PNT-QUOT-#3'!#REF!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4">'[2]COAT&amp;WRAP-QIOT-#3'!#REF!</definedName>
    <definedName name="PEJM" localSheetId="15">'[2]COAT&amp;WRAP-QIOT-#3'!#REF!</definedName>
    <definedName name="PEJM" localSheetId="1">'[1]COAT&amp;WRAP-QIOT-#3'!#REF!</definedName>
    <definedName name="PEJM" localSheetId="21">'[2]COAT&amp;WRAP-QIOT-#3'!#REF!</definedName>
    <definedName name="PEJM" localSheetId="26">'[3]COAT&amp;WRAP-QIOT-#3'!#REF!</definedName>
    <definedName name="PEJM" localSheetId="27">'[2]COAT&amp;WRAP-QIOT-#3'!#REF!</definedName>
    <definedName name="PEJM" localSheetId="2">'[1]COAT&amp;WRAP-QIOT-#3'!#REF!</definedName>
    <definedName name="PEJM" localSheetId="35">'[1]COAT&amp;WRAP-QIOT-#3'!#REF!</definedName>
    <definedName name="PEJM" localSheetId="37">'[1]COAT&amp;WRAP-QIOT-#3'!#REF!</definedName>
    <definedName name="PEJM" localSheetId="3">'[1]COAT&amp;WRAP-QIOT-#3'!#REF!</definedName>
    <definedName name="PEJM" localSheetId="39">'[1]COAT&amp;WRAP-QIOT-#3'!#REF!</definedName>
    <definedName name="PEJM" localSheetId="4">'[1]COAT&amp;WRAP-QIOT-#3'!#REF!</definedName>
    <definedName name="PEJM" localSheetId="7">'[2]COAT&amp;WRAP-QIOT-#3'!#REF!</definedName>
    <definedName name="PEJM">'[2]COAT&amp;WRAP-QIOT-#3'!#REF!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3">'[2]PNT-QUOT-#3'!#REF!</definedName>
    <definedName name="PF" localSheetId="14">'[2]PNT-QUOT-#3'!#REF!</definedName>
    <definedName name="PF" localSheetId="15">'[2]PNT-QUOT-#3'!#REF!</definedName>
    <definedName name="PF" localSheetId="1">'[1]PNT-QUOT-#3'!#REF!</definedName>
    <definedName name="PF" localSheetId="21">'[2]PNT-QUOT-#3'!#REF!</definedName>
    <definedName name="PF" localSheetId="26">'[3]PNT-QUOT-#3'!#REF!</definedName>
    <definedName name="PF" localSheetId="27">'[2]PNT-QUOT-#3'!#REF!</definedName>
    <definedName name="PF" localSheetId="2">'[1]PNT-QUOT-#3'!#REF!</definedName>
    <definedName name="PF" localSheetId="35">'[1]PNT-QUOT-#3'!#REF!</definedName>
    <definedName name="PF" localSheetId="37">'[1]PNT-QUOT-#3'!#REF!</definedName>
    <definedName name="PF" localSheetId="3">'[1]PNT-QUOT-#3'!#REF!</definedName>
    <definedName name="PF" localSheetId="39">'[1]PNT-QUOT-#3'!#REF!</definedName>
    <definedName name="PF" localSheetId="4">'[1]PNT-QUOT-#3'!#REF!</definedName>
    <definedName name="PF" localSheetId="7">'[2]PNT-QUOT-#3'!#REF!</definedName>
    <definedName name="PF">'[2]PNT-QUOT-#3'!#REF!</definedName>
    <definedName name="PM" localSheetId="0">[12]IBASE!$AH$16:$AV$110</definedName>
    <definedName name="PM" localSheetId="12">[13]IBASE!$AH$16:$AV$110</definedName>
    <definedName name="PM" localSheetId="15">[13]IBASE!$AH$16:$AV$110</definedName>
    <definedName name="PM" localSheetId="1">[12]IBASE!$AH$16:$AV$110</definedName>
    <definedName name="PM" localSheetId="26">[14]IBASE!$AH$16:$AV$110</definedName>
    <definedName name="PM" localSheetId="2">[12]IBASE!$AH$16:$AV$110</definedName>
    <definedName name="PM" localSheetId="3">[13]IBASE!$AH$16:$AV$110</definedName>
    <definedName name="PM" localSheetId="4">[13]IBASE!$AH$16:$AV$110</definedName>
    <definedName name="PM">[13]IBASE!$AH$16:$AV$110</definedName>
    <definedName name="_xlnm.Print_Area" localSheetId="37">'38.Van tai HH quy'!$A$1:$F$40</definedName>
    <definedName name="Print_Area_MI" localSheetId="0">[15]ESTI.!$A$1:$U$52</definedName>
    <definedName name="Print_Area_MI" localSheetId="12">[16]ESTI.!$A$1:$U$52</definedName>
    <definedName name="Print_Area_MI" localSheetId="15">[16]ESTI.!$A$1:$U$52</definedName>
    <definedName name="Print_Area_MI" localSheetId="1">[15]ESTI.!$A$1:$U$52</definedName>
    <definedName name="Print_Area_MI" localSheetId="26">[17]ESTI.!$A$1:$U$52</definedName>
    <definedName name="Print_Area_MI" localSheetId="2">[18]ESTI.!$A$1:$U$52</definedName>
    <definedName name="Print_Area_MI" localSheetId="3">[16]ESTI.!$A$1:$U$52</definedName>
    <definedName name="Print_Area_MI" localSheetId="4">[16]ESTI.!$A$1:$U$52</definedName>
    <definedName name="Print_Area_MI">[16]ESTI.!$A$1:$U$52</definedName>
    <definedName name="_xlnm.Print_Titles" localSheetId="9">'[19]TiÕn ®é thùc hiÖn KC'!#REF!</definedName>
    <definedName name="_xlnm.Print_Titles" localSheetId="13">'[19]TiÕn ®é thùc hiÖn KC'!#REF!</definedName>
    <definedName name="_xlnm.Print_Titles" localSheetId="14">'[19]TiÕn ®é thùc hiÖn KC'!#REF!</definedName>
    <definedName name="_xlnm.Print_Titles" localSheetId="15">'[19]TiÕn ®é thùc hiÖn KC'!#REF!</definedName>
    <definedName name="_xlnm.Print_Titles" localSheetId="1">'[19]TiÕn ®é thùc hiÖn KC'!#REF!</definedName>
    <definedName name="_xlnm.Print_Titles" localSheetId="25">'[19]TiÕn ®é thùc hiÖn KC'!#REF!</definedName>
    <definedName name="_xlnm.Print_Titles" localSheetId="27">'[19]TiÕn ®é thùc hiÖn KC'!#REF!</definedName>
    <definedName name="_xlnm.Print_Titles" localSheetId="2">'[19]TiÕn ®é thùc hiÖn KC'!#REF!</definedName>
    <definedName name="_xlnm.Print_Titles" localSheetId="35">'[19]TiÕn ®é thùc hiÖn KC'!#REF!</definedName>
    <definedName name="_xlnm.Print_Titles" localSheetId="37">'[19]TiÕn ®é thùc hiÖn KC'!#REF!</definedName>
    <definedName name="_xlnm.Print_Titles" localSheetId="3">'[19]TiÕn ®é thùc hiÖn KC'!#REF!</definedName>
    <definedName name="_xlnm.Print_Titles" localSheetId="39">'[19]TiÕn ®é thùc hiÖn KC'!#REF!</definedName>
    <definedName name="_xlnm.Print_Titles" localSheetId="4">'[19]TiÕn ®é thùc hiÖn KC'!#REF!</definedName>
    <definedName name="_xlnm.Print_Titles" localSheetId="7">'[19]TiÕn ®é thùc hiÖn KC'!#REF!</definedName>
    <definedName name="_xlnm.Print_Titles">'[19]TiÕn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9">#REF!</definedName>
    <definedName name="pt" localSheetId="31">#REF!</definedName>
    <definedName name="pt" localSheetId="32">#REF!</definedName>
    <definedName name="pt" localSheetId="33">#REF!</definedName>
    <definedName name="pt" localSheetId="35">#REF!</definedName>
    <definedName name="pt" localSheetId="37">#REF!</definedName>
    <definedName name="pt" localSheetId="38">#REF!</definedName>
    <definedName name="pt" localSheetId="3">#REF!</definedName>
    <definedName name="pt" localSheetId="39">#REF!</definedName>
    <definedName name="pt" localSheetId="4">#REF!</definedName>
    <definedName name="pt" localSheetId="7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">#REF!</definedName>
    <definedName name="ptr" localSheetId="26">#REF!</definedName>
    <definedName name="ptr" localSheetId="27">#REF!</definedName>
    <definedName name="ptr" localSheetId="2">#REF!</definedName>
    <definedName name="ptr" localSheetId="29">#REF!</definedName>
    <definedName name="ptr" localSheetId="35">#REF!</definedName>
    <definedName name="ptr" localSheetId="37">#REF!</definedName>
    <definedName name="ptr" localSheetId="38">#REF!</definedName>
    <definedName name="ptr" localSheetId="3">#REF!</definedName>
    <definedName name="ptr" localSheetId="39">#REF!</definedName>
    <definedName name="ptr" localSheetId="4">#REF!</definedName>
    <definedName name="ptr" localSheetId="7">#REF!</definedName>
    <definedName name="ptr">#REF!</definedName>
    <definedName name="ptvt">'[20]ma-pt'!$A$6:$IV$228</definedName>
    <definedName name="qưeqwrqw" localSheetId="0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8" hidden="1">{#N/A,#N/A,FALSE,"Chung"}</definedName>
    <definedName name="qưeqwrqw" localSheetId="3" hidden="1">{#N/A,#N/A,FALSE,"Chung"}</definedName>
    <definedName name="qưeqwrqw" localSheetId="39" hidden="1">{#N/A,#N/A,FALSE,"Chung"}</definedName>
    <definedName name="qưeqwrqw" localSheetId="4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3">'[2]COAT&amp;WRAP-QIOT-#3'!#REF!</definedName>
    <definedName name="RT" localSheetId="14">'[2]COAT&amp;WRAP-QIOT-#3'!#REF!</definedName>
    <definedName name="RT" localSheetId="15">'[2]COAT&amp;WRAP-QIOT-#3'!#REF!</definedName>
    <definedName name="RT" localSheetId="1">'[1]COAT&amp;WRAP-QIOT-#3'!#REF!</definedName>
    <definedName name="RT" localSheetId="21">'[2]COAT&amp;WRAP-QIOT-#3'!#REF!</definedName>
    <definedName name="RT" localSheetId="26">'[3]COAT&amp;WRAP-QIOT-#3'!#REF!</definedName>
    <definedName name="RT" localSheetId="27">'[2]COAT&amp;WRAP-QIOT-#3'!#REF!</definedName>
    <definedName name="RT" localSheetId="2">'[1]COAT&amp;WRAP-QIOT-#3'!#REF!</definedName>
    <definedName name="RT" localSheetId="35">'[1]COAT&amp;WRAP-QIOT-#3'!#REF!</definedName>
    <definedName name="RT" localSheetId="37">'[1]COAT&amp;WRAP-QIOT-#3'!#REF!</definedName>
    <definedName name="RT" localSheetId="3">'[1]COAT&amp;WRAP-QIOT-#3'!#REF!</definedName>
    <definedName name="RT" localSheetId="39">'[1]COAT&amp;WRAP-QIOT-#3'!#REF!</definedName>
    <definedName name="RT" localSheetId="4">'[1]COAT&amp;WRAP-QIOT-#3'!#REF!</definedName>
    <definedName name="RT" localSheetId="7">'[2]COAT&amp;WRAP-QIOT-#3'!#REF!</definedName>
    <definedName name="RT">'[2]COAT&amp;WRAP-QIOT-#3'!#REF!</definedName>
    <definedName name="SB" localSheetId="0">[12]IBASE!$AH$7:$AL$14</definedName>
    <definedName name="SB" localSheetId="12">[13]IBASE!$AH$7:$AL$14</definedName>
    <definedName name="SB" localSheetId="15">[13]IBASE!$AH$7:$AL$14</definedName>
    <definedName name="SB" localSheetId="1">[12]IBASE!$AH$7:$AL$14</definedName>
    <definedName name="SB" localSheetId="26">[14]IBASE!$AH$7:$AL$14</definedName>
    <definedName name="SB" localSheetId="2">[12]IBASE!$AH$7:$AL$14</definedName>
    <definedName name="SB" localSheetId="3">[13]IBASE!$AH$7:$AL$14</definedName>
    <definedName name="SB" localSheetId="4">[13]IBASE!$AH$7:$AL$14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9">#REF!</definedName>
    <definedName name="SORT" localSheetId="31">#REF!</definedName>
    <definedName name="SORT" localSheetId="32">#REF!</definedName>
    <definedName name="SORT" localSheetId="33">#REF!</definedName>
    <definedName name="SORT" localSheetId="35">#REF!</definedName>
    <definedName name="SORT" localSheetId="37">#REF!</definedName>
    <definedName name="SORT" localSheetId="38">#REF!</definedName>
    <definedName name="SORT" localSheetId="3">#REF!</definedName>
    <definedName name="SORT" localSheetId="39">#REF!</definedName>
    <definedName name="SORT" localSheetId="40">#REF!</definedName>
    <definedName name="SORT" localSheetId="4">#REF!</definedName>
    <definedName name="SORT" localSheetId="7">#REF!</definedName>
    <definedName name="SORT">#REF!</definedName>
    <definedName name="SORT_AREA" localSheetId="0">'[15]DI-ESTI'!$A$8:$R$489</definedName>
    <definedName name="SORT_AREA" localSheetId="12">'[16]DI-ESTI'!$A$8:$R$489</definedName>
    <definedName name="SORT_AREA" localSheetId="15">'[16]DI-ESTI'!$A$8:$R$489</definedName>
    <definedName name="SORT_AREA" localSheetId="1">'[15]DI-ESTI'!$A$8:$R$489</definedName>
    <definedName name="SORT_AREA" localSheetId="26">'[17]DI-ESTI'!$A$8:$R$489</definedName>
    <definedName name="SORT_AREA" localSheetId="2">'[18]DI-ESTI'!$A$8:$R$489</definedName>
    <definedName name="SORT_AREA" localSheetId="3">'[16]DI-ESTI'!$A$8:$R$489</definedName>
    <definedName name="SORT_AREA" localSheetId="4">'[16]DI-ESTI'!$A$8:$R$489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3">'[2]PNT-QUOT-#3'!#REF!</definedName>
    <definedName name="SP" localSheetId="14">'[2]PNT-QUOT-#3'!#REF!</definedName>
    <definedName name="SP" localSheetId="15">'[2]PNT-QUOT-#3'!#REF!</definedName>
    <definedName name="SP" localSheetId="1">'[1]PNT-QUOT-#3'!#REF!</definedName>
    <definedName name="SP" localSheetId="26">'[3]PNT-QUOT-#3'!#REF!</definedName>
    <definedName name="SP" localSheetId="27">'[1]PNT-QUOT-#3'!#REF!</definedName>
    <definedName name="SP" localSheetId="2">'[1]PNT-QUOT-#3'!#REF!</definedName>
    <definedName name="SP" localSheetId="35">'[1]PNT-QUOT-#3'!#REF!</definedName>
    <definedName name="SP" localSheetId="37">'[1]PNT-QUOT-#3'!#REF!</definedName>
    <definedName name="SP" localSheetId="3">'[1]PNT-QUOT-#3'!#REF!</definedName>
    <definedName name="SP" localSheetId="39">'[1]PNT-QUOT-#3'!#REF!</definedName>
    <definedName name="SP" localSheetId="4">'[1]PNT-QUOT-#3'!#REF!</definedName>
    <definedName name="SP" localSheetId="7">'[2]PNT-QUOT-#3'!#REF!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9">#REF!</definedName>
    <definedName name="sss" localSheetId="31">#REF!</definedName>
    <definedName name="sss" localSheetId="32">#REF!</definedName>
    <definedName name="sss" localSheetId="33">#REF!</definedName>
    <definedName name="sss" localSheetId="35">#REF!</definedName>
    <definedName name="sss" localSheetId="37">#REF!</definedName>
    <definedName name="sss" localSheetId="38">#REF!</definedName>
    <definedName name="sss" localSheetId="3">#REF!</definedName>
    <definedName name="sss" localSheetId="39">#REF!</definedName>
    <definedName name="sss" localSheetId="40">#REF!</definedName>
    <definedName name="sss" localSheetId="4">#REF!</definedName>
    <definedName name="sss" localSheetId="7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">#REF!</definedName>
    <definedName name="TBA" localSheetId="25">#REF!</definedName>
    <definedName name="TBA" localSheetId="26">#REF!</definedName>
    <definedName name="TBA" localSheetId="27">#REF!</definedName>
    <definedName name="TBA" localSheetId="2">#REF!</definedName>
    <definedName name="TBA" localSheetId="29">#REF!</definedName>
    <definedName name="TBA" localSheetId="35">#REF!</definedName>
    <definedName name="TBA" localSheetId="37">#REF!</definedName>
    <definedName name="TBA" localSheetId="38">#REF!</definedName>
    <definedName name="TBA" localSheetId="3">#REF!</definedName>
    <definedName name="TBA" localSheetId="39">#REF!</definedName>
    <definedName name="TBA" localSheetId="40">#REF!</definedName>
    <definedName name="TBA" localSheetId="4">#REF!</definedName>
    <definedName name="TBA" localSheetId="7">#REF!</definedName>
    <definedName name="TBA">#REF!</definedName>
    <definedName name="td" localSheetId="9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">#REF!</definedName>
    <definedName name="td" localSheetId="25">#REF!</definedName>
    <definedName name="td" localSheetId="26">#REF!</definedName>
    <definedName name="td" localSheetId="27">#REF!</definedName>
    <definedName name="td" localSheetId="2">#REF!</definedName>
    <definedName name="td" localSheetId="29">#REF!</definedName>
    <definedName name="td" localSheetId="35">#REF!</definedName>
    <definedName name="td" localSheetId="37">#REF!</definedName>
    <definedName name="td" localSheetId="38">#REF!</definedName>
    <definedName name="td" localSheetId="39">#REF!</definedName>
    <definedName name="td" localSheetId="7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">#REF!</definedName>
    <definedName name="th_bl" localSheetId="26">#REF!</definedName>
    <definedName name="th_bl" localSheetId="27">#REF!</definedName>
    <definedName name="th_bl" localSheetId="2">#REF!</definedName>
    <definedName name="th_bl" localSheetId="29">#REF!</definedName>
    <definedName name="th_bl" localSheetId="31">#REF!</definedName>
    <definedName name="th_bl" localSheetId="32">#REF!</definedName>
    <definedName name="th_bl" localSheetId="33">#REF!</definedName>
    <definedName name="th_bl" localSheetId="35">#REF!</definedName>
    <definedName name="th_bl" localSheetId="37">#REF!</definedName>
    <definedName name="th_bl" localSheetId="38">#REF!</definedName>
    <definedName name="th_bl" localSheetId="39">#REF!</definedName>
    <definedName name="th_bl" localSheetId="40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8" hidden="1">{"'TDTGT (theo Dphuong)'!$A$4:$F$75"}</definedName>
    <definedName name="thanh" localSheetId="3" hidden="1">{"'TDTGT (theo Dphuong)'!$A$4:$F$75"}</definedName>
    <definedName name="thanh" localSheetId="39" hidden="1">{"'TDTGT (theo Dphuong)'!$A$4:$F$75"}</definedName>
    <definedName name="thanh" localSheetId="4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3">'[2]COAT&amp;WRAP-QIOT-#3'!#REF!</definedName>
    <definedName name="THK" localSheetId="14">'[2]COAT&amp;WRAP-QIOT-#3'!#REF!</definedName>
    <definedName name="THK" localSheetId="15">'[2]COAT&amp;WRAP-QIOT-#3'!#REF!</definedName>
    <definedName name="THK" localSheetId="1">'[1]COAT&amp;WRAP-QIOT-#3'!#REF!</definedName>
    <definedName name="THK" localSheetId="21">'[2]COAT&amp;WRAP-QIOT-#3'!#REF!</definedName>
    <definedName name="THK" localSheetId="26">'[3]COAT&amp;WRAP-QIOT-#3'!#REF!</definedName>
    <definedName name="THK" localSheetId="27">'[2]COAT&amp;WRAP-QIOT-#3'!#REF!</definedName>
    <definedName name="THK" localSheetId="2">'[1]COAT&amp;WRAP-QIOT-#3'!#REF!</definedName>
    <definedName name="THK" localSheetId="35">'[1]COAT&amp;WRAP-QIOT-#3'!#REF!</definedName>
    <definedName name="THK" localSheetId="37">'[1]COAT&amp;WRAP-QIOT-#3'!#REF!</definedName>
    <definedName name="THK" localSheetId="3">'[1]COAT&amp;WRAP-QIOT-#3'!#REF!</definedName>
    <definedName name="THK" localSheetId="39">'[1]COAT&amp;WRAP-QIOT-#3'!#REF!</definedName>
    <definedName name="THK" localSheetId="4">'[1]COAT&amp;WRAP-QIOT-#3'!#REF!</definedName>
    <definedName name="THK" localSheetId="7">'[2]COAT&amp;WRAP-QIOT-#3'!#REF!</definedName>
    <definedName name="THK">'[2]COAT&amp;WRAP-QIOT-#3'!#REF!</definedName>
    <definedName name="TMBLCSG" localSheetId="21">#REF!</definedName>
    <definedName name="TMBLCSG" localSheetId="25">#REF!</definedName>
    <definedName name="TMBLCSG" localSheetId="26">#REF!</definedName>
    <definedName name="TMBLCSG" localSheetId="27">#REF!</definedName>
    <definedName name="TMBLCSG" localSheetId="35">#REF!</definedName>
    <definedName name="TMBLCSG" localSheetId="37">#REF!</definedName>
    <definedName name="TMBLCSG" localSheetId="39">#REF!</definedName>
    <definedName name="TMBLCSG">#REF!</definedName>
    <definedName name="Tnghiep" localSheetId="0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8" hidden="1">{"'TDTGT (theo Dphuong)'!$A$4:$F$75"}</definedName>
    <definedName name="Tnghiep" localSheetId="3" hidden="1">{"'TDTGT (theo Dphuong)'!$A$4:$F$75"}</definedName>
    <definedName name="Tnghiep" localSheetId="39" hidden="1">{"'TDTGT (theo Dphuong)'!$A$4:$F$75"}</definedName>
    <definedName name="Tnghiep" localSheetId="4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3">#REF!</definedName>
    <definedName name="ttt" localSheetId="14">#REF!</definedName>
    <definedName name="ttt" localSheetId="15">#REF!</definedName>
    <definedName name="ttt" localSheetId="1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9">#REF!</definedName>
    <definedName name="ttt" localSheetId="31">#REF!</definedName>
    <definedName name="ttt" localSheetId="32">#REF!</definedName>
    <definedName name="ttt" localSheetId="33">#REF!</definedName>
    <definedName name="ttt" localSheetId="35">#REF!</definedName>
    <definedName name="ttt" localSheetId="37">#REF!</definedName>
    <definedName name="ttt" localSheetId="38">#REF!</definedName>
    <definedName name="ttt" localSheetId="3">#REF!</definedName>
    <definedName name="ttt" localSheetId="39">#REF!</definedName>
    <definedName name="ttt" localSheetId="4">#REF!</definedName>
    <definedName name="ttt" localSheetId="7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">#REF!</definedName>
    <definedName name="vfff" localSheetId="25">#REF!</definedName>
    <definedName name="vfff" localSheetId="26">#REF!</definedName>
    <definedName name="vfff" localSheetId="27">#REF!</definedName>
    <definedName name="vfff" localSheetId="2">#REF!</definedName>
    <definedName name="vfff" localSheetId="29">#REF!</definedName>
    <definedName name="vfff" localSheetId="35">#REF!</definedName>
    <definedName name="vfff" localSheetId="37">#REF!</definedName>
    <definedName name="vfff" localSheetId="38">#REF!</definedName>
    <definedName name="vfff" localSheetId="3">#REF!</definedName>
    <definedName name="vfff" localSheetId="39">#REF!</definedName>
    <definedName name="vfff" localSheetId="40">#REF!</definedName>
    <definedName name="vfff" localSheetId="4">#REF!</definedName>
    <definedName name="vfff" localSheetId="7">#REF!</definedName>
    <definedName name="vfff">#REF!</definedName>
    <definedName name="vn" localSheetId="21">#REF!</definedName>
    <definedName name="vn" localSheetId="25">#REF!</definedName>
    <definedName name="vn" localSheetId="26">#REF!</definedName>
    <definedName name="vn" localSheetId="27">#REF!</definedName>
    <definedName name="vn" localSheetId="35">#REF!</definedName>
    <definedName name="vn" localSheetId="37">#REF!</definedName>
    <definedName name="vn" localSheetId="39">#REF!</definedName>
    <definedName name="vn">#REF!</definedName>
    <definedName name="vv" localSheetId="0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8" hidden="1">{"'TDTGT (theo Dphuong)'!$A$4:$F$75"}</definedName>
    <definedName name="vv" localSheetId="3" hidden="1">{"'TDTGT (theo Dphuong)'!$A$4:$F$75"}</definedName>
    <definedName name="vv" localSheetId="39" hidden="1">{"'TDTGT (theo Dphuong)'!$A$4:$F$75"}</definedName>
    <definedName name="vv" localSheetId="4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8" hidden="1">{#N/A,#N/A,FALSE,"Chung"}</definedName>
    <definedName name="wrn.thu." localSheetId="3" hidden="1">{#N/A,#N/A,FALSE,"Chung"}</definedName>
    <definedName name="wrn.thu." localSheetId="39" hidden="1">{#N/A,#N/A,FALSE,"Chung"}</definedName>
    <definedName name="wrn.thu." localSheetId="40" hidden="1">{#N/A,#N/A,FALSE,"Chung"}</definedName>
    <definedName name="wrn.thu." localSheetId="4" hidden="1">{#N/A,#N/A,FALSE,"Chung"}</definedName>
    <definedName name="wrn.thu." hidden="1">{#N/A,#N/A,FALSE,"Chung"}</definedName>
    <definedName name="xd" localSheetId="0">'[21]7 THAI NGUYEN'!$A$11</definedName>
    <definedName name="xd" localSheetId="15">'[21]7 THAI NGUYEN'!$A$11</definedName>
    <definedName name="xd" localSheetId="1">'[21]7 THAI NGUYEN'!$A$11</definedName>
    <definedName name="xd" localSheetId="26">'[22]7 THAI NGUYEN'!$A$11</definedName>
    <definedName name="xd" localSheetId="3">'[21]7 THAI NGUYEN'!$A$11</definedName>
    <definedName name="xd" localSheetId="4">'[21]7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9">#REF!</definedName>
    <definedName name="ZYX" localSheetId="31">#REF!</definedName>
    <definedName name="ZYX" localSheetId="32">#REF!</definedName>
    <definedName name="ZYX" localSheetId="33">#REF!</definedName>
    <definedName name="ZYX" localSheetId="35">#REF!</definedName>
    <definedName name="ZYX" localSheetId="37">#REF!</definedName>
    <definedName name="ZYX" localSheetId="38">#REF!</definedName>
    <definedName name="ZYX" localSheetId="3">#REF!</definedName>
    <definedName name="ZYX" localSheetId="39">#REF!</definedName>
    <definedName name="ZYX" localSheetId="40">#REF!</definedName>
    <definedName name="ZYX" localSheetId="4">#REF!</definedName>
    <definedName name="ZYX" localSheetId="7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">#REF!</definedName>
    <definedName name="ZZZ" localSheetId="25">#REF!</definedName>
    <definedName name="ZZZ" localSheetId="26">#REF!</definedName>
    <definedName name="ZZZ" localSheetId="27">#REF!</definedName>
    <definedName name="ZZZ" localSheetId="2">#REF!</definedName>
    <definedName name="ZZZ" localSheetId="29">#REF!</definedName>
    <definedName name="ZZZ" localSheetId="35">#REF!</definedName>
    <definedName name="ZZZ" localSheetId="37">#REF!</definedName>
    <definedName name="ZZZ" localSheetId="38">#REF!</definedName>
    <definedName name="ZZZ" localSheetId="3">#REF!</definedName>
    <definedName name="ZZZ" localSheetId="39">#REF!</definedName>
    <definedName name="ZZZ" localSheetId="40">#REF!</definedName>
    <definedName name="ZZZ" localSheetId="4">#REF!</definedName>
    <definedName name="ZZZ" localSheetId="7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3" l="1"/>
  <c r="F14" i="33"/>
  <c r="F13" i="33"/>
  <c r="F12" i="33"/>
  <c r="F11" i="33"/>
  <c r="D26" i="32"/>
  <c r="D25" i="32"/>
  <c r="D24" i="32"/>
  <c r="D23" i="32"/>
  <c r="D22" i="32"/>
  <c r="D21" i="32"/>
  <c r="D20" i="32"/>
  <c r="D19" i="32"/>
  <c r="D18" i="32"/>
  <c r="D17" i="32"/>
  <c r="D16" i="32"/>
  <c r="D15" i="32"/>
  <c r="C14" i="32"/>
  <c r="B14" i="32"/>
  <c r="D13" i="32"/>
  <c r="D12" i="32"/>
  <c r="D11" i="32"/>
  <c r="D10" i="32"/>
  <c r="C9" i="32"/>
  <c r="B9" i="32"/>
  <c r="D8" i="32"/>
  <c r="D26" i="31"/>
  <c r="D25" i="31"/>
  <c r="D24" i="31"/>
  <c r="D23" i="31"/>
  <c r="D22" i="31"/>
  <c r="D21" i="31"/>
  <c r="D20" i="31"/>
  <c r="D19" i="31"/>
  <c r="D18" i="31"/>
  <c r="D17" i="31"/>
  <c r="D16" i="31"/>
  <c r="D15" i="31"/>
  <c r="C14" i="31"/>
  <c r="D14" i="31" s="1"/>
  <c r="D13" i="31"/>
  <c r="D12" i="31"/>
  <c r="D11" i="31"/>
  <c r="D10" i="31"/>
  <c r="C9" i="31"/>
  <c r="C7" i="31" s="1"/>
  <c r="D7" i="31" s="1"/>
  <c r="D8" i="31"/>
  <c r="D26" i="30"/>
  <c r="D25" i="30"/>
  <c r="D24" i="30"/>
  <c r="D23" i="30"/>
  <c r="D22" i="30"/>
  <c r="D21" i="30"/>
  <c r="D20" i="30"/>
  <c r="D19" i="30"/>
  <c r="D18" i="30"/>
  <c r="D17" i="30"/>
  <c r="D16" i="30"/>
  <c r="D15" i="30"/>
  <c r="C14" i="30"/>
  <c r="D14" i="30" s="1"/>
  <c r="D13" i="30"/>
  <c r="D12" i="30"/>
  <c r="D11" i="30"/>
  <c r="D10" i="30"/>
  <c r="C9" i="30"/>
  <c r="D9" i="30" s="1"/>
  <c r="D8" i="30"/>
  <c r="C7" i="30"/>
  <c r="D7" i="30" s="1"/>
  <c r="I29" i="29"/>
  <c r="H29" i="29"/>
  <c r="G29" i="29"/>
  <c r="I28" i="29"/>
  <c r="H28" i="29"/>
  <c r="G28" i="29"/>
  <c r="I27" i="29"/>
  <c r="H27" i="29"/>
  <c r="G27" i="29"/>
  <c r="I26" i="29"/>
  <c r="H26" i="29"/>
  <c r="G26" i="29"/>
  <c r="I25" i="29"/>
  <c r="H25" i="29"/>
  <c r="G25" i="29"/>
  <c r="I24" i="29"/>
  <c r="H24" i="29"/>
  <c r="G24" i="29"/>
  <c r="I23" i="29"/>
  <c r="H23" i="29"/>
  <c r="G23" i="29"/>
  <c r="I22" i="29"/>
  <c r="H22" i="29"/>
  <c r="G22" i="29"/>
  <c r="I21" i="29"/>
  <c r="H21" i="29"/>
  <c r="G21" i="29"/>
  <c r="I20" i="29"/>
  <c r="H20" i="29"/>
  <c r="G20" i="29"/>
  <c r="I19" i="29"/>
  <c r="H19" i="29"/>
  <c r="G19" i="29"/>
  <c r="I18" i="29"/>
  <c r="H18" i="29"/>
  <c r="G18" i="29"/>
  <c r="N17" i="29"/>
  <c r="N9" i="29" s="1"/>
  <c r="M17" i="29"/>
  <c r="L17" i="29"/>
  <c r="E17" i="29"/>
  <c r="D17" i="29"/>
  <c r="H17" i="29" s="1"/>
  <c r="C17" i="29"/>
  <c r="G17" i="29" s="1"/>
  <c r="I16" i="29"/>
  <c r="H16" i="29"/>
  <c r="G16" i="29"/>
  <c r="I15" i="29"/>
  <c r="H15" i="29"/>
  <c r="G15" i="29"/>
  <c r="I14" i="29"/>
  <c r="H14" i="29"/>
  <c r="G14" i="29"/>
  <c r="I13" i="29"/>
  <c r="H13" i="29"/>
  <c r="G13" i="29"/>
  <c r="N12" i="29"/>
  <c r="M12" i="29"/>
  <c r="L12" i="29"/>
  <c r="H12" i="29"/>
  <c r="G12" i="29"/>
  <c r="E12" i="29"/>
  <c r="I12" i="29" s="1"/>
  <c r="D12" i="29"/>
  <c r="C12" i="29"/>
  <c r="I11" i="29"/>
  <c r="H11" i="29"/>
  <c r="G11" i="29"/>
  <c r="M9" i="29"/>
  <c r="L9" i="29"/>
  <c r="G17" i="28"/>
  <c r="F17" i="28"/>
  <c r="E17" i="28"/>
  <c r="G16" i="28"/>
  <c r="F16" i="28"/>
  <c r="E16" i="28"/>
  <c r="G15" i="28"/>
  <c r="F15" i="28"/>
  <c r="E15" i="28"/>
  <c r="G14" i="28"/>
  <c r="F14" i="28"/>
  <c r="E14" i="28"/>
  <c r="L13" i="28"/>
  <c r="K13" i="28"/>
  <c r="F13" i="28"/>
  <c r="E13" i="28"/>
  <c r="D13" i="28"/>
  <c r="G13" i="28" s="1"/>
  <c r="C13" i="28"/>
  <c r="B13" i="28"/>
  <c r="G12" i="28"/>
  <c r="F12" i="28"/>
  <c r="E12" i="28"/>
  <c r="G11" i="28"/>
  <c r="F11" i="28"/>
  <c r="E11" i="28"/>
  <c r="G10" i="28"/>
  <c r="F10" i="28"/>
  <c r="E10" i="28"/>
  <c r="D14" i="32" l="1"/>
  <c r="I17" i="29"/>
  <c r="B7" i="32"/>
  <c r="C7" i="32"/>
  <c r="D7" i="32" s="1"/>
  <c r="C9" i="29"/>
  <c r="G9" i="29" s="1"/>
  <c r="D9" i="29"/>
  <c r="H9" i="29" s="1"/>
  <c r="E9" i="29"/>
  <c r="I9" i="29" s="1"/>
  <c r="D9" i="32"/>
  <c r="D9" i="31"/>
  <c r="D34" i="25" l="1"/>
  <c r="C34" i="25"/>
  <c r="B34" i="25"/>
  <c r="D33" i="25"/>
  <c r="C33" i="25"/>
  <c r="D32" i="25"/>
  <c r="C32" i="25"/>
  <c r="B32" i="25"/>
  <c r="D30" i="25"/>
  <c r="C30" i="25"/>
  <c r="B30" i="25"/>
  <c r="D29" i="25"/>
  <c r="C29" i="25"/>
  <c r="B29" i="25"/>
  <c r="D27" i="25"/>
  <c r="C27" i="25"/>
  <c r="B27" i="25"/>
  <c r="D26" i="25"/>
  <c r="C26" i="25"/>
  <c r="B26" i="25"/>
  <c r="E16" i="1"/>
  <c r="E17" i="1"/>
  <c r="E18" i="1"/>
  <c r="E19" i="1"/>
  <c r="E15" i="1"/>
  <c r="E12" i="1"/>
  <c r="E11" i="1"/>
  <c r="D10" i="1"/>
  <c r="C10" i="1"/>
  <c r="E9" i="1"/>
  <c r="E8" i="1"/>
  <c r="E10" i="1" l="1"/>
</calcChain>
</file>

<file path=xl/sharedStrings.xml><?xml version="1.0" encoding="utf-8"?>
<sst xmlns="http://schemas.openxmlformats.org/spreadsheetml/2006/main" count="1827" uniqueCount="652">
  <si>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</si>
  <si>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</si>
  <si>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</si>
  <si>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</si>
  <si>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</si>
  <si>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</si>
  <si>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</si>
  <si>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</si>
  <si>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hè thu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</si>
  <si>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</si>
  <si>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</si>
  <si>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</si>
  <si>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</si>
  <si>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Gieo trồng màu lương thực</t>
  </si>
  <si>
    <t>Trong đó:</t>
  </si>
  <si>
    <t>Ngô</t>
  </si>
  <si>
    <t>Khoai lang</t>
  </si>
  <si>
    <t>Đậu tương</t>
  </si>
  <si>
    <t>Lạc</t>
  </si>
  <si>
    <t>Gieo trồng rau, đậu</t>
  </si>
  <si>
    <t xml:space="preserve">4. Sản phẩm chăn nuôi </t>
  </si>
  <si>
    <t xml:space="preserve">Thực hiện </t>
  </si>
  <si>
    <t>Ước tính</t>
  </si>
  <si>
    <t xml:space="preserve">Cộng dồn </t>
  </si>
  <si>
    <t>So với cùng kỳ năm trước (%)</t>
  </si>
  <si>
    <t>quý II</t>
  </si>
  <si>
    <t xml:space="preserve">quý III </t>
  </si>
  <si>
    <t>9 tháng</t>
  </si>
  <si>
    <t>Quý II</t>
  </si>
  <si>
    <t>Quý III</t>
  </si>
  <si>
    <t xml:space="preserve">9 tháng </t>
  </si>
  <si>
    <t>năm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</si>
  <si>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</si>
  <si>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</si>
  <si>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</si>
  <si>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</si>
  <si>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</si>
  <si>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</si>
  <si>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</si>
  <si>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</si>
  <si>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3. Sản xuất nông nghiệp đến ngày 20 tháng 9 năm 2024</t>
  </si>
  <si>
    <t>5. Kết quả sản xuất lâm nghiệp</t>
  </si>
  <si>
    <t>quý III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</si>
  <si>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</si>
  <si>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</si>
  <si>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</si>
  <si>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</si>
  <si>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</si>
  <si>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</si>
  <si>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6. Sản lượng thủy sản </t>
  </si>
  <si>
    <t>Nghìn tấn</t>
  </si>
  <si>
    <t>năm 2024</t>
  </si>
  <si>
    <t>Tổng số</t>
  </si>
  <si>
    <t>Cá</t>
  </si>
  <si>
    <t>Tôm</t>
  </si>
  <si>
    <t>Thủy sản khác</t>
  </si>
  <si>
    <t>Khai thác</t>
  </si>
  <si>
    <t>Nuôi trồng</t>
  </si>
  <si>
    <t>7. Chỉ số sản xuất công nghiệp tháng 9 và 9 tháng năm 2024</t>
  </si>
  <si>
    <t>%</t>
  </si>
  <si>
    <t>Tháng 8</t>
  </si>
  <si>
    <t>Tháng 9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</si>
  <si>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</si>
  <si>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</si>
  <si>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</si>
  <si>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</si>
  <si>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</si>
  <si>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</si>
  <si>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</si>
  <si>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</si>
  <si>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</si>
  <si>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</si>
  <si>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</si>
  <si>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</si>
  <si>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</si>
  <si>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</si>
  <si>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</si>
  <si>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</si>
  <si>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</si>
  <si>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</si>
  <si>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</si>
  <si>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</si>
  <si>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</si>
  <si>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</si>
  <si>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</si>
  <si>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</si>
  <si>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</si>
  <si>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</si>
  <si>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</si>
  <si>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</si>
  <si>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(trừ máy móc, thiết bị)</t>
  </si>
  <si>
    <t>Sản xuất sản phẩm điện tử, máy vi tính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</si>
  <si>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</si>
  <si>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</si>
  <si>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</si>
  <si>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</si>
  <si>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</si>
  <si>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</si>
  <si>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</si>
  <si>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</si>
  <si>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</si>
  <si>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</si>
  <si>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 tái chế phế liệu</t>
  </si>
  <si>
    <t>8. Chỉ số sản xuất công nghiệp các quý năm 2024</t>
  </si>
  <si>
    <t>quý I</t>
  </si>
  <si>
    <t>9. Một số sản phẩm chủ yếu của ngành công nghiệp</t>
  </si>
  <si>
    <t xml:space="preserve">    tháng 9 và 9 tháng năm 2024</t>
  </si>
  <si>
    <t>Đơn vị tính</t>
  </si>
  <si>
    <t>Cộng dồn</t>
  </si>
  <si>
    <t>tháng 8</t>
  </si>
  <si>
    <t>tháng 9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</si>
  <si>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</si>
  <si>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</si>
  <si>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</si>
  <si>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</si>
  <si>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</si>
  <si>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</si>
  <si>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</si>
  <si>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</si>
  <si>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</si>
  <si>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</si>
  <si>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</si>
  <si>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</si>
  <si>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</si>
  <si>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</si>
  <si>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</si>
  <si>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</si>
  <si>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</si>
  <si>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</si>
  <si>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</si>
  <si>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</si>
  <si>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</si>
  <si>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</si>
  <si>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</si>
  <si>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</si>
  <si>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</si>
  <si>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</si>
  <si>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</si>
  <si>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</si>
  <si>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</si>
  <si>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</si>
  <si>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</si>
  <si>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</si>
  <si>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</si>
  <si>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</si>
  <si>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</si>
  <si>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</si>
  <si>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</si>
  <si>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</si>
  <si>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</si>
  <si>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</si>
  <si>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</si>
  <si>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</si>
  <si>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</si>
  <si>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</si>
  <si>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</si>
  <si>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10. Một số sản phẩm chủ yếu của ngành công nghiệp các quý năm 2024</t>
  </si>
  <si>
    <t>Quý I</t>
  </si>
  <si>
    <t>11. Chỉ số tiêu thụ và tồn kho ngành công nghiệp chế biến, chế tạo</t>
  </si>
  <si>
    <t>Chỉ số tiêu thụ</t>
  </si>
  <si>
    <t>Chỉ số tồn kho</t>
  </si>
  <si>
    <t xml:space="preserve"> Tháng 9</t>
  </si>
  <si>
    <t>Thời điểm</t>
  </si>
  <si>
    <t>30/9/2024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</si>
  <si>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</si>
  <si>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</si>
  <si>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</si>
  <si>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</si>
  <si>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</si>
  <si>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</si>
  <si>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Sản xuất sản phẩm từ kim loại đúc sẵn
(trừ máy móc, thiết bị)</t>
  </si>
  <si>
    <t>Sản xuất sản phẩm điện tử, máy vi tính
và sản phẩm quang học</t>
  </si>
  <si>
    <t>Sản xuất máy móc, thiết bị 
chưa được phân vào đâu</t>
  </si>
  <si>
    <t>17. Vốn đầu tư thực hiện toàn xã hội theo giá hiện hành</t>
  </si>
  <si>
    <t>Nghìn tỷ đồng</t>
  </si>
  <si>
    <t>TỔNG SỐ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</si>
  <si>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</si>
  <si>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</si>
  <si>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</si>
  <si>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</si>
  <si>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</si>
  <si>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</si>
  <si>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</si>
  <si>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18. Vốn đầu tư thực hiện từ nguồn ngân sách Nhà nước</t>
  </si>
  <si>
    <t>Tỷ đồng</t>
  </si>
  <si>
    <t xml:space="preserve">Ước tính </t>
  </si>
  <si>
    <t>9 tháng năm</t>
  </si>
  <si>
    <t>2024 so với</t>
  </si>
  <si>
    <t xml:space="preserve"> kế hoạch</t>
  </si>
  <si>
    <t>năm 2023 (%)</t>
  </si>
  <si>
    <t>Trung ương</t>
  </si>
  <si>
    <t>Bộ Giao thông vận tải</t>
  </si>
  <si>
    <t>Bộ NN và PTNT</t>
  </si>
  <si>
    <t>Bộ Y tế</t>
  </si>
  <si>
    <t>Bộ Giáo dục - Đào tạo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</si>
  <si>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</si>
  <si>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</si>
  <si>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</si>
  <si>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</si>
  <si>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</si>
  <si>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</si>
  <si>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</si>
  <si>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</si>
  <si>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</si>
  <si>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</si>
  <si>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</si>
  <si>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</si>
  <si>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</si>
  <si>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Bình Dương</t>
  </si>
  <si>
    <t>Bà Rịa - Vũng Tàu</t>
  </si>
  <si>
    <t>Hải Phòng</t>
  </si>
  <si>
    <t>Hưng Yên</t>
  </si>
  <si>
    <t>Thanh Hóa</t>
  </si>
  <si>
    <t>Quảng Ninh</t>
  </si>
  <si>
    <t>Đồng Nai</t>
  </si>
  <si>
    <t>Long An</t>
  </si>
  <si>
    <t>Nghệ An</t>
  </si>
  <si>
    <t>Thái Bình</t>
  </si>
  <si>
    <t>Bình Định</t>
  </si>
  <si>
    <t>An Giang</t>
  </si>
  <si>
    <t>Vĩnh Phúc</t>
  </si>
  <si>
    <t>Cần Thơ</t>
  </si>
  <si>
    <t>Quảng Nam</t>
  </si>
  <si>
    <t>Nam Định</t>
  </si>
  <si>
    <t>Hà Nam</t>
  </si>
  <si>
    <t>Thái Nguyên</t>
  </si>
  <si>
    <t>Thừa Thiên - Huế</t>
  </si>
  <si>
    <t>19. Vốn đầu tư thực hiện từ nguồn ngân sách Nhà nước các quý</t>
  </si>
  <si>
    <t/>
  </si>
  <si>
    <t>Đà Nẵng</t>
  </si>
  <si>
    <t>Nghìn tấn; Triệu USD</t>
  </si>
  <si>
    <t>Tháng 9 năm 2024</t>
  </si>
  <si>
    <t>9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</si>
  <si>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</si>
  <si>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</si>
  <si>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</si>
  <si>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</si>
  <si>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</si>
  <si>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</si>
  <si>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</si>
  <si>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</si>
  <si>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</si>
  <si>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</si>
  <si>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</si>
  <si>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</si>
  <si>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</si>
  <si>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</si>
  <si>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</si>
  <si>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</si>
  <si>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</si>
  <si>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</si>
  <si>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</si>
  <si>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</si>
  <si>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</si>
  <si>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</si>
  <si>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</si>
  <si>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</si>
  <si>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</si>
  <si>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</si>
  <si>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</si>
  <si>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</si>
  <si>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</si>
  <si>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</si>
  <si>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</si>
  <si>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</si>
  <si>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</si>
  <si>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</si>
  <si>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</si>
  <si>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</si>
  <si>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</si>
  <si>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móc, thiết bị, dụng cụ,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</si>
  <si>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</si>
  <si>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</si>
  <si>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</si>
  <si>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</si>
  <si>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Nghìn tấn; triệu USD</t>
  </si>
  <si>
    <t>Quý II năm 2024</t>
  </si>
  <si>
    <t>Quý III năm 2024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</si>
  <si>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</si>
  <si>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</si>
  <si>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</si>
  <si>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</si>
  <si>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</si>
  <si>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</si>
  <si>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</si>
  <si>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</si>
  <si>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</si>
  <si>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</si>
  <si>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</si>
  <si>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</si>
  <si>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</si>
  <si>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</si>
  <si>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</si>
  <si>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</si>
  <si>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</si>
  <si>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</si>
  <si>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</si>
  <si>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</si>
  <si>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</si>
  <si>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</si>
  <si>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 xml:space="preserve"> Trong đó: Nguyên chiếc(*)</t>
  </si>
  <si>
    <t>(*)Chiếc, triệu USD</t>
  </si>
  <si>
    <t>Khu vực KT trong nước</t>
  </si>
  <si>
    <t>Khu vực có vốn ĐTTTNN</t>
  </si>
  <si>
    <t>Triệu USD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</si>
  <si>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</si>
  <si>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</si>
  <si>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</si>
  <si>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</si>
  <si>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</si>
  <si>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</si>
  <si>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</si>
  <si>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</si>
  <si>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</si>
  <si>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đó: phí vận tải hàng hóa nhập khẩu</t>
  </si>
  <si>
    <t>Trong đó: phí bảo hiểm hàng hóa nhập khẩu</t>
  </si>
  <si>
    <t xml:space="preserve">28. Chỉ số giá tiêu dùng, chỉ số giá vàng, chỉ số giá đô la Mỹ </t>
  </si>
  <si>
    <t xml:space="preserve">       và lạm phát cơ bản tháng 9 năm 2024</t>
  </si>
  <si>
    <t>Tháng 9 năm 2024 so với:</t>
  </si>
  <si>
    <t>Bình quân</t>
  </si>
  <si>
    <t>Kỳ gốc</t>
  </si>
  <si>
    <t>Tháng 12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</si>
  <si>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</si>
  <si>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</si>
  <si>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</si>
  <si>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</si>
  <si>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</si>
  <si>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</si>
  <si>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</si>
  <si>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</si>
  <si>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</si>
  <si>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</si>
  <si>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</si>
  <si>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</si>
  <si>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</si>
  <si>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</si>
  <si>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</si>
  <si>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</si>
  <si>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</si>
  <si>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</si>
  <si>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</si>
  <si>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</si>
  <si>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</si>
  <si>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</si>
  <si>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Quý III năm 2024 so với:</t>
  </si>
  <si>
    <t xml:space="preserve"> so với cùng kỳ </t>
  </si>
  <si>
    <t>năm 2023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</si>
  <si>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</si>
  <si>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</si>
  <si>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</si>
  <si>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</si>
  <si>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</si>
  <si>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</si>
  <si>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</si>
  <si>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</si>
  <si>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</si>
  <si>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</si>
  <si>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</si>
  <si>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</si>
  <si>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</si>
  <si>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</si>
  <si>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r>
      <rPr>
        <vertAlign val="superscript"/>
        <sz val="10"/>
        <color theme="1"/>
        <rFont val="Arial"/>
        <family val="2"/>
      </rPr>
      <t>(*)</t>
    </r>
    <r>
      <rPr>
        <sz val="10"/>
        <rFont val="Arial"/>
        <family val="2"/>
      </rPr>
      <t xml:space="preserve"> Số liệu sơ bộ.</t>
    </r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</si>
  <si>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</si>
  <si>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</si>
  <si>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</si>
  <si>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</si>
  <si>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</si>
  <si>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</si>
  <si>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</si>
  <si>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</si>
  <si>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</si>
  <si>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</si>
  <si>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</si>
  <si>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</si>
  <si>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</si>
  <si>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</si>
  <si>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</si>
  <si>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</si>
  <si>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</si>
  <si>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</si>
  <si>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</si>
  <si>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</si>
  <si>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</si>
  <si>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</si>
  <si>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</si>
  <si>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</si>
  <si>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</si>
  <si>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</si>
  <si>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</si>
  <si>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</si>
  <si>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</si>
  <si>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</si>
  <si>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</si>
  <si>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</si>
  <si>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</si>
  <si>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</si>
  <si>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</si>
  <si>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</si>
  <si>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</si>
  <si>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</si>
  <si>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</si>
  <si>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</si>
  <si>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</si>
  <si>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</si>
  <si>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</si>
  <si>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</si>
  <si>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</si>
  <si>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</si>
  <si>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</si>
  <si>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</si>
  <si>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</si>
  <si>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</si>
  <si>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</si>
  <si>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>Nguyên phụ liệu dược phẩm</t>
  </si>
  <si>
    <t>Phân bón</t>
  </si>
  <si>
    <t>Thuốc trừ sâu</t>
  </si>
  <si>
    <t>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</si>
  <si>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</si>
  <si>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</si>
  <si>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</si>
  <si>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</si>
  <si>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</si>
  <si>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</si>
  <si>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</si>
  <si>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</si>
  <si>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 xml:space="preserve">41. Một số chỉ tiêu lao động </t>
  </si>
  <si>
    <t xml:space="preserve"> năm 2024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</si>
  <si>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</si>
  <si>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</si>
  <si>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</si>
  <si>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</si>
  <si>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</si>
  <si>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</si>
  <si>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</si>
  <si>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</si>
  <si>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</si>
  <si>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</si>
  <si>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</si>
  <si>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</si>
  <si>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42. Tỷ lệ thất nghiệp và tỷ lệ thiếu việc làm</t>
  </si>
  <si>
    <t>Chung</t>
  </si>
  <si>
    <t>Chia ra:</t>
  </si>
  <si>
    <t>Thành thị</t>
  </si>
  <si>
    <t>Tỷ lệ thất nghiệp trong độ tuổi lao động</t>
  </si>
  <si>
    <t>Quý I năm 2024</t>
  </si>
  <si>
    <t>Ước tính 9 tháng năm 2024</t>
  </si>
  <si>
    <t>Tỷ lệ thất nghiệp thanh niên (từ 15-24 tuổi)</t>
  </si>
  <si>
    <t>Tỷ lệ thiếu việc làm trong độ tuổi lao động</t>
  </si>
  <si>
    <r>
      <t>43.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</si>
  <si>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</si>
  <si>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</si>
  <si>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</si>
  <si>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</si>
  <si>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</si>
  <si>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</si>
  <si>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</si>
  <si>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</si>
  <si>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</si>
  <si>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</si>
  <si>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</si>
  <si>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</si>
  <si>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</si>
  <si>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9 tháng năm 2024 so với </t>
  </si>
  <si>
    <t>9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</si>
  <si>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</si>
  <si>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</si>
  <si>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</si>
  <si>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</si>
  <si>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</si>
  <si>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</si>
  <si>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</si>
  <si>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</si>
  <si>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</si>
  <si>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</si>
  <si>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</si>
  <si>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</si>
  <si>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</si>
  <si>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</si>
  <si>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</si>
  <si>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</si>
  <si>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</si>
  <si>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</si>
  <si>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</si>
  <si>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</si>
  <si>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</si>
  <si>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</si>
  <si>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</si>
  <si>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</si>
  <si>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</si>
  <si>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</si>
  <si>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</si>
  <si>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Sơ bộ</t>
  </si>
  <si>
    <t>Cộng dồn 9 tháng</t>
  </si>
  <si>
    <t xml:space="preserve">Tháng 9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</si>
  <si>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</si>
  <si>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</si>
  <si>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</si>
  <si>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</si>
  <si>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</si>
  <si>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</si>
  <si>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</si>
  <si>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</si>
  <si>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</si>
  <si>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Tháng 9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</si>
  <si>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</si>
  <si>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</si>
  <si>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</si>
  <si>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</si>
  <si>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</si>
  <si>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</si>
  <si>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</si>
  <si>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</si>
  <si>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</si>
  <si>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</si>
  <si>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</si>
  <si>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</si>
  <si>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</si>
  <si>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</si>
  <si>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</si>
  <si>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</si>
  <si>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</si>
  <si>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</si>
  <si>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</si>
  <si>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</si>
  <si>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</si>
  <si>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</si>
  <si>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</si>
  <si>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</si>
  <si>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</si>
  <si>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</si>
  <si>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</si>
  <si>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</si>
  <si>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</si>
  <si>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</si>
  <si>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</si>
  <si>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</si>
  <si>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</si>
  <si>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</si>
  <si>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</si>
  <si>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</si>
  <si>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</si>
  <si>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</si>
  <si>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</si>
  <si>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</si>
  <si>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</si>
  <si>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</si>
  <si>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</si>
  <si>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</si>
  <si>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</si>
  <si>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</si>
  <si>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</si>
  <si>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</si>
  <si>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</si>
  <si>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</si>
  <si>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</si>
  <si>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</si>
  <si>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</si>
  <si>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</si>
  <si>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</si>
  <si>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12. Một số chỉ tiêu về doanh nghiệp </t>
  </si>
  <si>
    <t>13. Doanh nghiệp đăng ký thành lập mới</t>
  </si>
  <si>
    <t>14. Doanh nghiệp quay trở lại hoạt động</t>
  </si>
  <si>
    <t>15. Doanh nghiệp tạm ngừng kinh doanh có thời hạn</t>
  </si>
  <si>
    <t>16. Doanh nghiệp hoàn tất thủ tục giải thể</t>
  </si>
  <si>
    <t>21. Tổng mức bán lẻ hàng hóa và doanh thu dịch vụ tiêu dùng</t>
  </si>
  <si>
    <t>22. Tổng mức bán lẻ hàng hóa và doanh thu dịch vụ tiêu dùng các quý năm 2024</t>
  </si>
  <si>
    <t>23. Hàng hóa xuất khẩu</t>
  </si>
  <si>
    <t>24. Hàng hóa xuất khẩu các quý năm 2024</t>
  </si>
  <si>
    <t>25. Hàng hóa nhập khẩu</t>
  </si>
  <si>
    <t>27. Xuất, nhập khẩu dịch vụ</t>
  </si>
  <si>
    <r>
      <t>29. Chỉ số giá sản xuất</t>
    </r>
    <r>
      <rPr>
        <b/>
        <vertAlign val="superscript"/>
        <sz val="12"/>
        <rFont val="Arial"/>
        <family val="2"/>
      </rPr>
      <t>(*)</t>
    </r>
  </si>
  <si>
    <r>
      <t>30. Chỉ số giá vận tải, kho bãi</t>
    </r>
    <r>
      <rPr>
        <b/>
        <vertAlign val="superscript"/>
        <sz val="12"/>
        <rFont val="Arial"/>
        <family val="2"/>
      </rPr>
      <t>(*)</t>
    </r>
  </si>
  <si>
    <r>
      <t>31. Chỉ số giá nguyên liệu, nhiên liệu, vật liệu dùng cho sản xuất</t>
    </r>
    <r>
      <rPr>
        <b/>
        <vertAlign val="superscript"/>
        <sz val="12"/>
        <rFont val="Arial"/>
        <family val="2"/>
      </rPr>
      <t>(*)</t>
    </r>
  </si>
  <si>
    <r>
      <t>32. Chỉ số giá xuất khẩu hàng hóa</t>
    </r>
    <r>
      <rPr>
        <b/>
        <vertAlign val="superscript"/>
        <sz val="12"/>
        <rFont val="Arial"/>
        <family val="2"/>
      </rPr>
      <t>(*)</t>
    </r>
  </si>
  <si>
    <r>
      <t>33. Chỉ số giá nhập khẩu hàng hóa</t>
    </r>
    <r>
      <rPr>
        <b/>
        <vertAlign val="superscript"/>
        <sz val="12"/>
        <rFont val="Arial"/>
        <family val="2"/>
      </rPr>
      <t>(*)</t>
    </r>
  </si>
  <si>
    <r>
      <t>34. Tỷ giá thương mại hàng hóa</t>
    </r>
    <r>
      <rPr>
        <b/>
        <vertAlign val="superscript"/>
        <sz val="12"/>
        <rFont val="Arial"/>
        <family val="2"/>
      </rPr>
      <t>(*)</t>
    </r>
  </si>
  <si>
    <t>35. Vận tải hành khách tháng 9 và 9 tháng năm 2024</t>
  </si>
  <si>
    <t>36. Vận tải hành khách các quý năm 2024</t>
  </si>
  <si>
    <t>37. Vận tải hàng hoá tháng 9 và 9 tháng năm 2024</t>
  </si>
  <si>
    <t>38. Vận tải hàng hoá các quý năm 2024</t>
  </si>
  <si>
    <t>39. Khách quốc tế đến Việt Nam</t>
  </si>
  <si>
    <t>40. Khách quốc tế đến Việt Nam các quý năm 2024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</si>
  <si>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</si>
  <si>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</si>
  <si>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</si>
  <si>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</si>
  <si>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</si>
  <si>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</si>
  <si>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Bắc Ninh</t>
  </si>
  <si>
    <t>Ninh Thuận</t>
  </si>
  <si>
    <t>Bắc Giang</t>
  </si>
  <si>
    <t>Hải Dương</t>
  </si>
  <si>
    <t>Tây Ninh</t>
  </si>
  <si>
    <t>Bình Phước</t>
  </si>
  <si>
    <t>Trung Quốc</t>
  </si>
  <si>
    <t>Đặc khu hành chính Hồng Công (TQ)</t>
  </si>
  <si>
    <t>Thổ Nhĩ Kỳ</t>
  </si>
  <si>
    <t>Xa-moa</t>
  </si>
  <si>
    <t>Quần đảo Vigin thuộc Anh</t>
  </si>
  <si>
    <t>Xây-xen</t>
  </si>
  <si>
    <t>Ca-na-da</t>
  </si>
  <si>
    <t>Quần đảo Cây-men</t>
  </si>
  <si>
    <t>1. Tổng sản phẩm trong nước theo giá hiện hành</t>
  </si>
  <si>
    <t>Cơ cấu (%)</t>
  </si>
  <si>
    <t>Nông nghiệp</t>
  </si>
  <si>
    <t>Lâm nghiệp</t>
  </si>
  <si>
    <t>Công nghiệp</t>
  </si>
  <si>
    <t>Sản xuất và phân phối điện, khí đốt, 
nước nóng, hơi nước và điều hòa không khí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</si>
  <si>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</si>
  <si>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</si>
  <si>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</si>
  <si>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</si>
  <si>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</si>
  <si>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</si>
  <si>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</si>
  <si>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</si>
  <si>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</si>
  <si>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</si>
  <si>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</si>
  <si>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Chế biến gỗ và sản xuất sản phẩm từ gỗ, tre, nứa
(trừ giường, tủ, bàn ghế); sản xuất sản phẩm từ rơm, rạ
và vật liệu tết bện</t>
  </si>
  <si>
    <t>Sản xuất sản phẩm điện tử, máy vi tính 
và sản phẩm quang học</t>
  </si>
  <si>
    <t>Cung cấp nước; hoạt động quản lý và xử lý rác thải, 
nước thải</t>
  </si>
  <si>
    <t>Chế biến gỗ và sản xuất sản phẩm từ gỗ, tre, nứa 
(trừ giường, tủ, bàn ghế); sản xuất sản phẩm từ rơm, rạ
và vật liệu tết bện</t>
  </si>
  <si>
    <t>So với cùng kỳ 
năm trước (%)</t>
  </si>
  <si>
    <t>Chế biến gỗ và sản xuất sản phẩm 
từ gỗ, tre, nứa (trừ giường, tủ, bàn, ghế); 
sản xuất sản phẩm từ rơm, rạ và vật liệu tết bện</t>
  </si>
  <si>
    <t>44. Một số chỉ tiêu xã hội - môi trường</t>
  </si>
  <si>
    <t>Đơn vị</t>
  </si>
  <si>
    <t>tính</t>
  </si>
  <si>
    <t>Tai nạn giao thông</t>
  </si>
  <si>
    <t>Tổng số vụ tai nạn giao thông</t>
  </si>
  <si>
    <t>Vụ</t>
  </si>
  <si>
    <t>Số người chết</t>
  </si>
  <si>
    <t>Người</t>
  </si>
  <si>
    <t>Số người bị thương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</si>
  <si>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</si>
  <si>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</si>
  <si>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</si>
  <si>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</si>
  <si>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</si>
  <si>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</si>
  <si>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</si>
  <si>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</si>
  <si>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</si>
  <si>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</si>
  <si>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</si>
  <si>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</si>
  <si>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</si>
  <si>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</si>
  <si>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</si>
  <si>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Năm 2024</t>
  </si>
  <si>
    <t>26. Hàng hóa nhập khẩu các quý năm 2024</t>
  </si>
  <si>
    <t>20. Đầu tư nước ngoài vào Việt Nam được cấp phép từ 01/01- 30/9/2024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</si>
</sst>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(* #,##0.0_);_(* \(#,##0.0\);_(* &quot;-&quot;??_);_(@_)"/>
    <numFmt numFmtId="168" formatCode="_-* #,##0.00\ &quot;F&quot;_-;\-* #,##0.00\ &quot;F&quot;_-;_-* &quot;-&quot;??\ &quot;F&quot;_-;_-@_-"/>
    <numFmt numFmtId="169" formatCode="_-* #,##0_-;\-* #,##0_-;_-* &quot;-&quot;_-;_-@_-"/>
    <numFmt numFmtId="170" formatCode="_-&quot;$&quot;* #.##0_-;\-&quot;$&quot;* #.##0_-;_-&quot;$&quot;* &quot;-&quot;_-;_-@_-"/>
    <numFmt numFmtId="171" formatCode="_-* #,##0.00_-;\-* #,##0.00_-;_-* &quot;-&quot;??_-;_-@_-"/>
    <numFmt numFmtId="172" formatCode="_(* #,##0.000_);_(* \(#,##0.000\);_(* &quot;-&quot;??_);_(@_)"/>
    <numFmt numFmtId="173" formatCode="0.000"/>
    <numFmt numFmtId="174" formatCode="0.0000"/>
    <numFmt numFmtId="175" formatCode="0.0%"/>
    <numFmt numFmtId="176" formatCode="_(* #,##0_);_(* \(#,##0\);_(* &quot;-&quot;??_);_(@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2"/>
      <name val=".VnArial"/>
      <family val="2"/>
    </font>
    <font>
      <b/>
      <sz val="10"/>
      <color theme="1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name val=".Vn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indexed="8"/>
      <name val="Arial"/>
      <family val="2"/>
      <charset val="163"/>
    </font>
    <font>
      <i/>
      <sz val="9"/>
      <name val="Arial"/>
      <family val="2"/>
    </font>
    <font>
      <sz val="10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1"/>
      <name val="Times New Roman"/>
      <family val="1"/>
    </font>
    <font>
      <sz val="12"/>
      <name val="VNTime"/>
    </font>
    <font>
      <b/>
      <i/>
      <sz val="10"/>
      <color indexed="8"/>
      <name val="Arial"/>
      <family val="2"/>
    </font>
    <font>
      <sz val="10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i/>
      <sz val="13"/>
      <name val="Arial"/>
      <family val="2"/>
    </font>
    <font>
      <sz val="13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b/>
      <sz val="13"/>
      <name val=".VnArial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2"/>
    </font>
    <font>
      <sz val="13"/>
      <name val=".VnArial"/>
      <family val="2"/>
    </font>
    <font>
      <b/>
      <sz val="10"/>
      <name val="Arial"/>
      <family val="2"/>
      <charset val="163"/>
    </font>
    <font>
      <b/>
      <sz val="10"/>
      <color rgb="FFFF0000"/>
      <name val="Arial"/>
      <family val="2"/>
    </font>
    <font>
      <sz val="11.5"/>
      <name val="Times New Roman"/>
      <family val="1"/>
    </font>
    <font>
      <sz val="12"/>
      <color theme="1"/>
      <name val=".VnTime"/>
      <family val="2"/>
    </font>
    <font>
      <sz val="13"/>
      <color theme="1"/>
      <name val=".VnArial"/>
      <family val="2"/>
    </font>
    <font>
      <b/>
      <sz val="10"/>
      <color theme="1"/>
      <name val="Arial"/>
      <family val="2"/>
      <charset val="163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b/>
      <i/>
      <sz val="10"/>
      <name val=".VnArial"/>
      <family val="2"/>
    </font>
    <font>
      <sz val="12"/>
      <color rgb="FFFF0000"/>
      <name val=".VnTime"/>
      <family val="2"/>
    </font>
    <font>
      <sz val="9"/>
      <name val=".VnTime"/>
      <family val="2"/>
    </font>
    <font>
      <sz val="9"/>
      <color rgb="FFFF0000"/>
      <name val=".VnTime"/>
      <family val="2"/>
    </font>
    <font>
      <sz val="9"/>
      <name val="Times New Roman"/>
      <family val="1"/>
    </font>
    <font>
      <sz val="9"/>
      <color rgb="FFFF0000"/>
      <name val="Arial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0" fontId="2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7" fillId="0" borderId="0"/>
    <xf numFmtId="0" fontId="20" fillId="0" borderId="0"/>
    <xf numFmtId="0" fontId="24" fillId="0" borderId="0"/>
    <xf numFmtId="0" fontId="8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7" fillId="0" borderId="0"/>
    <xf numFmtId="0" fontId="30" fillId="0" borderId="0"/>
    <xf numFmtId="0" fontId="2" fillId="0" borderId="0"/>
    <xf numFmtId="0" fontId="27" fillId="0" borderId="0"/>
    <xf numFmtId="168" fontId="2" fillId="0" borderId="0" applyFont="0" applyFill="0" applyBorder="0" applyAlignment="0" applyProtection="0"/>
    <xf numFmtId="0" fontId="34" fillId="0" borderId="0"/>
    <xf numFmtId="0" fontId="19" fillId="0" borderId="0" applyAlignment="0">
      <alignment vertical="top" wrapText="1"/>
      <protection locked="0"/>
    </xf>
    <xf numFmtId="0" fontId="20" fillId="0" borderId="0"/>
    <xf numFmtId="0" fontId="36" fillId="0" borderId="0"/>
    <xf numFmtId="0" fontId="5" fillId="0" borderId="0"/>
    <xf numFmtId="0" fontId="1" fillId="0" borderId="0"/>
    <xf numFmtId="0" fontId="30" fillId="0" borderId="0"/>
    <xf numFmtId="0" fontId="2" fillId="0" borderId="0"/>
    <xf numFmtId="0" fontId="30" fillId="0" borderId="0"/>
    <xf numFmtId="0" fontId="39" fillId="0" borderId="0"/>
    <xf numFmtId="0" fontId="5" fillId="0" borderId="0"/>
    <xf numFmtId="0" fontId="36" fillId="0" borderId="0"/>
    <xf numFmtId="0" fontId="17" fillId="0" borderId="0"/>
    <xf numFmtId="0" fontId="2" fillId="0" borderId="0"/>
    <xf numFmtId="0" fontId="5" fillId="0" borderId="0"/>
    <xf numFmtId="0" fontId="34" fillId="0" borderId="0"/>
    <xf numFmtId="169" fontId="2" fillId="0" borderId="0" applyFont="0" applyFill="0" applyBorder="0" applyAlignment="0" applyProtection="0"/>
    <xf numFmtId="0" fontId="5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5" fillId="0" borderId="0"/>
    <xf numFmtId="0" fontId="5" fillId="0" borderId="0"/>
    <xf numFmtId="0" fontId="41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0" fillId="0" borderId="0"/>
    <xf numFmtId="0" fontId="24" fillId="0" borderId="0"/>
    <xf numFmtId="0" fontId="5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30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0" fillId="0" borderId="0"/>
    <xf numFmtId="0" fontId="1" fillId="0" borderId="0"/>
    <xf numFmtId="0" fontId="17" fillId="0" borderId="0"/>
    <xf numFmtId="0" fontId="2" fillId="0" borderId="0"/>
    <xf numFmtId="0" fontId="5" fillId="0" borderId="0"/>
    <xf numFmtId="0" fontId="1" fillId="0" borderId="0"/>
    <xf numFmtId="0" fontId="2" fillId="0" borderId="0" applyFont="0" applyFill="0" applyBorder="0" applyAlignment="0" applyProtection="0"/>
    <xf numFmtId="0" fontId="1" fillId="0" borderId="0"/>
  </cellStyleXfs>
  <cellXfs count="888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6" fillId="0" borderId="0" xfId="1" applyFont="1"/>
    <xf numFmtId="0" fontId="6" fillId="0" borderId="1" xfId="1" applyFont="1" applyBorder="1"/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4" fontId="9" fillId="0" borderId="0" xfId="3" applyNumberFormat="1" applyFont="1"/>
    <xf numFmtId="165" fontId="5" fillId="0" borderId="0" xfId="3" applyNumberFormat="1" applyFont="1"/>
    <xf numFmtId="166" fontId="9" fillId="0" borderId="0" xfId="2" applyNumberFormat="1" applyFont="1" applyAlignment="1">
      <alignment horizontal="right" indent="2"/>
    </xf>
    <xf numFmtId="166" fontId="9" fillId="0" borderId="0" xfId="1" applyNumberFormat="1" applyFont="1" applyAlignment="1">
      <alignment horizontal="right" indent="2"/>
    </xf>
    <xf numFmtId="166" fontId="5" fillId="0" borderId="0" xfId="2" applyNumberFormat="1"/>
    <xf numFmtId="164" fontId="5" fillId="0" borderId="0" xfId="3" applyNumberFormat="1" applyFont="1"/>
    <xf numFmtId="49" fontId="10" fillId="0" borderId="0" xfId="3" applyNumberFormat="1" applyFont="1"/>
    <xf numFmtId="166" fontId="5" fillId="0" borderId="0" xfId="2" applyNumberFormat="1" applyAlignment="1">
      <alignment horizontal="right" indent="2"/>
    </xf>
    <xf numFmtId="166" fontId="5" fillId="0" borderId="0" xfId="1" applyNumberFormat="1" applyFont="1" applyAlignment="1">
      <alignment horizontal="right" indent="2"/>
    </xf>
    <xf numFmtId="49" fontId="5" fillId="0" borderId="0" xfId="3" applyNumberFormat="1" applyFont="1"/>
    <xf numFmtId="0" fontId="5" fillId="0" borderId="0" xfId="1" applyFont="1"/>
    <xf numFmtId="0" fontId="1" fillId="0" borderId="0" xfId="4"/>
    <xf numFmtId="0" fontId="11" fillId="0" borderId="0" xfId="5" applyFont="1"/>
    <xf numFmtId="0" fontId="5" fillId="0" borderId="0" xfId="5"/>
    <xf numFmtId="0" fontId="12" fillId="0" borderId="0" xfId="6" applyFont="1"/>
    <xf numFmtId="0" fontId="9" fillId="0" borderId="2" xfId="5" applyFont="1" applyBorder="1" applyAlignment="1">
      <alignment horizontal="center"/>
    </xf>
    <xf numFmtId="0" fontId="6" fillId="0" borderId="2" xfId="7" applyFont="1" applyBorder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5" fillId="0" borderId="0" xfId="5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9" fillId="0" borderId="0" xfId="5" applyFont="1"/>
    <xf numFmtId="0" fontId="13" fillId="0" borderId="0" xfId="2" applyFont="1"/>
    <xf numFmtId="0" fontId="5" fillId="0" borderId="0" xfId="1" applyFont="1" applyAlignment="1">
      <alignment horizontal="left" wrapText="1" indent="1"/>
    </xf>
    <xf numFmtId="166" fontId="5" fillId="0" borderId="0" xfId="5" applyNumberFormat="1" applyAlignment="1">
      <alignment horizontal="right" indent="1"/>
    </xf>
    <xf numFmtId="0" fontId="5" fillId="0" borderId="0" xfId="5" applyAlignment="1">
      <alignment horizontal="left" wrapText="1" indent="1"/>
    </xf>
    <xf numFmtId="0" fontId="1" fillId="0" borderId="0" xfId="8"/>
    <xf numFmtId="0" fontId="5" fillId="0" borderId="0" xfId="2" applyAlignment="1">
      <alignment horizontal="left" indent="1"/>
    </xf>
    <xf numFmtId="166" fontId="5" fillId="0" borderId="0" xfId="5" applyNumberFormat="1" applyAlignment="1">
      <alignment horizontal="left" indent="1"/>
    </xf>
    <xf numFmtId="166" fontId="5" fillId="0" borderId="0" xfId="5" applyNumberFormat="1"/>
    <xf numFmtId="0" fontId="3" fillId="0" borderId="0" xfId="5" applyFont="1"/>
    <xf numFmtId="0" fontId="9" fillId="0" borderId="0" xfId="5" applyFont="1" applyAlignment="1">
      <alignment horizontal="center"/>
    </xf>
    <xf numFmtId="0" fontId="5" fillId="0" borderId="0" xfId="5" applyAlignment="1">
      <alignment wrapText="1"/>
    </xf>
    <xf numFmtId="166" fontId="14" fillId="0" borderId="0" xfId="5" applyNumberFormat="1" applyFont="1" applyAlignment="1">
      <alignment horizontal="right" indent="1"/>
    </xf>
    <xf numFmtId="0" fontId="5" fillId="0" borderId="0" xfId="1" applyFont="1" applyAlignment="1">
      <alignment wrapText="1"/>
    </xf>
    <xf numFmtId="166" fontId="14" fillId="0" borderId="0" xfId="2" applyNumberFormat="1" applyFont="1" applyAlignment="1">
      <alignment horizontal="right" indent="1"/>
    </xf>
    <xf numFmtId="166" fontId="14" fillId="0" borderId="0" xfId="2" applyNumberFormat="1" applyFont="1" applyAlignment="1">
      <alignment horizontal="left" indent="2"/>
    </xf>
    <xf numFmtId="0" fontId="5" fillId="0" borderId="0" xfId="5" applyAlignment="1">
      <alignment vertical="center"/>
    </xf>
    <xf numFmtId="0" fontId="16" fillId="0" borderId="0" xfId="6" applyFont="1"/>
    <xf numFmtId="0" fontId="3" fillId="0" borderId="0" xfId="10" applyFont="1"/>
    <xf numFmtId="0" fontId="4" fillId="0" borderId="0" xfId="10" applyFont="1"/>
    <xf numFmtId="0" fontId="1" fillId="0" borderId="0" xfId="11"/>
    <xf numFmtId="0" fontId="5" fillId="0" borderId="0" xfId="10"/>
    <xf numFmtId="0" fontId="4" fillId="0" borderId="0" xfId="10" applyFont="1" applyAlignment="1">
      <alignment horizontal="center"/>
    </xf>
    <xf numFmtId="0" fontId="5" fillId="0" borderId="1" xfId="1" applyFont="1" applyBorder="1"/>
    <xf numFmtId="0" fontId="5" fillId="0" borderId="0" xfId="10" applyAlignment="1">
      <alignment horizontal="center"/>
    </xf>
    <xf numFmtId="0" fontId="5" fillId="0" borderId="1" xfId="10" applyBorder="1" applyAlignment="1">
      <alignment horizontal="center"/>
    </xf>
    <xf numFmtId="0" fontId="7" fillId="0" borderId="0" xfId="10" applyFont="1" applyAlignment="1">
      <alignment horizontal="right"/>
    </xf>
    <xf numFmtId="0" fontId="5" fillId="0" borderId="0" xfId="10" applyAlignment="1">
      <alignment vertical="center"/>
    </xf>
    <xf numFmtId="0" fontId="5" fillId="0" borderId="0" xfId="10" applyAlignment="1">
      <alignment horizontal="left"/>
    </xf>
    <xf numFmtId="166" fontId="13" fillId="0" borderId="0" xfId="12" applyNumberFormat="1" applyFont="1" applyAlignment="1">
      <alignment horizontal="right" indent="3"/>
    </xf>
    <xf numFmtId="0" fontId="9" fillId="0" borderId="0" xfId="10" applyFont="1" applyAlignment="1">
      <alignment horizontal="left"/>
    </xf>
    <xf numFmtId="166" fontId="9" fillId="0" borderId="0" xfId="2" applyNumberFormat="1" applyFont="1" applyAlignment="1">
      <alignment horizontal="right" indent="1"/>
    </xf>
    <xf numFmtId="166" fontId="13" fillId="0" borderId="0" xfId="12" applyNumberFormat="1" applyFont="1" applyAlignment="1">
      <alignment horizontal="right" indent="1"/>
    </xf>
    <xf numFmtId="0" fontId="5" fillId="0" borderId="0" xfId="10" applyAlignment="1">
      <alignment horizontal="left" indent="2"/>
    </xf>
    <xf numFmtId="166" fontId="5" fillId="0" borderId="0" xfId="2" applyNumberFormat="1" applyAlignment="1">
      <alignment horizontal="right" indent="1"/>
    </xf>
    <xf numFmtId="166" fontId="18" fillId="0" borderId="0" xfId="12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6" fontId="5" fillId="0" borderId="0" xfId="10" applyNumberFormat="1" applyAlignment="1">
      <alignment horizontal="right" indent="1"/>
    </xf>
    <xf numFmtId="166" fontId="9" fillId="0" borderId="0" xfId="10" applyNumberFormat="1" applyFont="1" applyAlignment="1">
      <alignment horizontal="right" indent="1"/>
    </xf>
    <xf numFmtId="0" fontId="19" fillId="0" borderId="0" xfId="1" applyFont="1"/>
    <xf numFmtId="0" fontId="6" fillId="0" borderId="0" xfId="13" applyFont="1"/>
    <xf numFmtId="0" fontId="21" fillId="0" borderId="0" xfId="13" applyFont="1" applyAlignment="1">
      <alignment horizontal="left"/>
    </xf>
    <xf numFmtId="0" fontId="6" fillId="0" borderId="0" xfId="13" applyFont="1" applyAlignment="1">
      <alignment horizontal="right"/>
    </xf>
    <xf numFmtId="0" fontId="22" fillId="0" borderId="0" xfId="13" applyFont="1" applyAlignment="1">
      <alignment horizontal="right"/>
    </xf>
    <xf numFmtId="0" fontId="21" fillId="0" borderId="2" xfId="13" applyFont="1" applyBorder="1" applyAlignment="1">
      <alignment vertical="center" wrapText="1"/>
    </xf>
    <xf numFmtId="0" fontId="6" fillId="0" borderId="2" xfId="13" applyFont="1" applyBorder="1" applyAlignment="1">
      <alignment horizontal="center" vertical="center" wrapText="1"/>
    </xf>
    <xf numFmtId="0" fontId="21" fillId="0" borderId="0" xfId="13" applyFont="1" applyAlignment="1">
      <alignment vertical="center" wrapText="1"/>
    </xf>
    <xf numFmtId="0" fontId="6" fillId="0" borderId="0" xfId="13" applyFont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23" fillId="0" borderId="0" xfId="13" applyFont="1" applyAlignment="1">
      <alignment wrapText="1"/>
    </xf>
    <xf numFmtId="166" fontId="9" fillId="0" borderId="0" xfId="14" applyNumberFormat="1" applyFont="1" applyAlignment="1">
      <alignment horizontal="right" wrapText="1" indent="1"/>
    </xf>
    <xf numFmtId="0" fontId="21" fillId="0" borderId="0" xfId="13" applyFont="1" applyAlignment="1">
      <alignment horizontal="center" vertical="center" wrapText="1"/>
    </xf>
    <xf numFmtId="0" fontId="22" fillId="0" borderId="0" xfId="13" applyFont="1" applyAlignment="1">
      <alignment horizontal="center" vertical="center" wrapText="1"/>
    </xf>
    <xf numFmtId="0" fontId="9" fillId="0" borderId="0" xfId="15" applyFont="1" applyAlignment="1">
      <alignment horizontal="left"/>
    </xf>
    <xf numFmtId="0" fontId="6" fillId="0" borderId="0" xfId="16" applyFont="1" applyAlignment="1">
      <alignment horizontal="left" wrapText="1" indent="1"/>
    </xf>
    <xf numFmtId="166" fontId="5" fillId="0" borderId="0" xfId="14" applyNumberFormat="1" applyFont="1" applyAlignment="1">
      <alignment horizontal="right" wrapText="1" indent="1"/>
    </xf>
    <xf numFmtId="0" fontId="21" fillId="0" borderId="0" xfId="13" applyFont="1"/>
    <xf numFmtId="0" fontId="9" fillId="0" borderId="0" xfId="13" applyFont="1" applyAlignment="1">
      <alignment horizontal="left" wrapText="1"/>
    </xf>
    <xf numFmtId="0" fontId="26" fillId="0" borderId="0" xfId="13" applyFont="1"/>
    <xf numFmtId="166" fontId="5" fillId="0" borderId="0" xfId="14" applyNumberFormat="1" applyFont="1" applyAlignment="1">
      <alignment horizontal="right" indent="1"/>
    </xf>
    <xf numFmtId="0" fontId="21" fillId="0" borderId="0" xfId="16" applyFont="1" applyAlignment="1">
      <alignment horizontal="left" wrapText="1"/>
    </xf>
    <xf numFmtId="166" fontId="9" fillId="0" borderId="0" xfId="14" applyNumberFormat="1" applyFont="1" applyAlignment="1">
      <alignment horizontal="right" indent="1"/>
    </xf>
    <xf numFmtId="166" fontId="5" fillId="0" borderId="0" xfId="17" applyNumberFormat="1" applyAlignment="1">
      <alignment horizontal="right" vertical="center" wrapText="1" indent="1"/>
    </xf>
    <xf numFmtId="166" fontId="21" fillId="0" borderId="0" xfId="13" applyNumberFormat="1" applyFont="1" applyAlignment="1">
      <alignment horizontal="right" indent="2"/>
    </xf>
    <xf numFmtId="167" fontId="5" fillId="0" borderId="0" xfId="18" applyNumberFormat="1" applyFont="1" applyFill="1" applyBorder="1" applyAlignment="1">
      <alignment horizontal="right" vertical="center" wrapText="1" indent="1"/>
    </xf>
    <xf numFmtId="167" fontId="9" fillId="0" borderId="0" xfId="18" applyNumberFormat="1" applyFont="1" applyFill="1" applyBorder="1" applyAlignment="1">
      <alignment horizontal="right" wrapText="1" indent="1"/>
    </xf>
    <xf numFmtId="166" fontId="5" fillId="0" borderId="0" xfId="19" applyNumberFormat="1" applyFont="1" applyAlignment="1">
      <alignment horizontal="right" wrapText="1" indent="1"/>
    </xf>
    <xf numFmtId="166" fontId="6" fillId="0" borderId="0" xfId="13" applyNumberFormat="1" applyFont="1" applyAlignment="1">
      <alignment horizontal="right" indent="2"/>
    </xf>
    <xf numFmtId="166" fontId="9" fillId="0" borderId="0" xfId="19" applyNumberFormat="1" applyFont="1" applyAlignment="1">
      <alignment horizontal="right" wrapText="1" indent="1"/>
    </xf>
    <xf numFmtId="167" fontId="5" fillId="0" borderId="0" xfId="18" applyNumberFormat="1" applyFont="1" applyFill="1" applyBorder="1" applyAlignment="1">
      <alignment horizontal="right" wrapText="1" indent="1"/>
    </xf>
    <xf numFmtId="166" fontId="6" fillId="0" borderId="0" xfId="13" applyNumberFormat="1" applyFont="1" applyAlignment="1">
      <alignment horizontal="right" indent="1"/>
    </xf>
    <xf numFmtId="0" fontId="19" fillId="0" borderId="0" xfId="13" applyFont="1" applyAlignment="1">
      <alignment vertical="center" wrapText="1"/>
    </xf>
    <xf numFmtId="0" fontId="5" fillId="0" borderId="0" xfId="13" applyFont="1"/>
    <xf numFmtId="0" fontId="9" fillId="0" borderId="0" xfId="13" applyFont="1" applyAlignment="1">
      <alignment horizontal="left"/>
    </xf>
    <xf numFmtId="0" fontId="9" fillId="0" borderId="2" xfId="13" applyFont="1" applyBorder="1" applyAlignment="1">
      <alignment vertical="center" wrapText="1"/>
    </xf>
    <xf numFmtId="0" fontId="14" fillId="0" borderId="2" xfId="13" applyFont="1" applyBorder="1" applyAlignment="1">
      <alignment horizontal="center" vertical="center" wrapText="1"/>
    </xf>
    <xf numFmtId="0" fontId="9" fillId="0" borderId="0" xfId="13" applyFont="1" applyAlignment="1">
      <alignment vertical="center" wrapText="1"/>
    </xf>
    <xf numFmtId="0" fontId="14" fillId="0" borderId="0" xfId="13" applyFont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8" fillId="0" borderId="0" xfId="16" applyFont="1" applyAlignment="1">
      <alignment horizontal="left" wrapText="1" indent="1"/>
    </xf>
    <xf numFmtId="0" fontId="29" fillId="0" borderId="0" xfId="16" applyFont="1" applyAlignment="1">
      <alignment horizontal="left" wrapText="1"/>
    </xf>
    <xf numFmtId="166" fontId="18" fillId="0" borderId="0" xfId="17" applyNumberFormat="1" applyFont="1" applyAlignment="1">
      <alignment horizontal="right" wrapText="1" indent="1"/>
    </xf>
    <xf numFmtId="166" fontId="18" fillId="0" borderId="0" xfId="14" applyNumberFormat="1" applyFont="1" applyAlignment="1">
      <alignment horizontal="right" wrapText="1" indent="1"/>
    </xf>
    <xf numFmtId="166" fontId="13" fillId="0" borderId="0" xfId="19" applyNumberFormat="1" applyFont="1" applyAlignment="1">
      <alignment horizontal="right" wrapText="1" indent="3"/>
    </xf>
    <xf numFmtId="166" fontId="5" fillId="0" borderId="0" xfId="13" applyNumberFormat="1" applyFont="1" applyAlignment="1">
      <alignment horizontal="center" vertical="center" wrapText="1"/>
    </xf>
    <xf numFmtId="166" fontId="18" fillId="0" borderId="0" xfId="19" applyNumberFormat="1" applyFont="1" applyAlignment="1">
      <alignment horizontal="right" wrapText="1" indent="3"/>
    </xf>
    <xf numFmtId="166" fontId="6" fillId="0" borderId="0" xfId="13" applyNumberFormat="1" applyFont="1" applyAlignment="1">
      <alignment horizontal="center" vertical="center" wrapText="1"/>
    </xf>
    <xf numFmtId="0" fontId="3" fillId="0" borderId="0" xfId="20" applyFont="1" applyAlignment="1">
      <alignment horizontal="left"/>
    </xf>
    <xf numFmtId="0" fontId="4" fillId="0" borderId="0" xfId="20" applyFont="1"/>
    <xf numFmtId="0" fontId="4" fillId="0" borderId="0" xfId="15" applyFont="1"/>
    <xf numFmtId="0" fontId="3" fillId="0" borderId="0" xfId="21" applyFont="1" applyAlignment="1">
      <alignment horizontal="left"/>
    </xf>
    <xf numFmtId="0" fontId="4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4" fillId="0" borderId="1" xfId="15" applyFont="1" applyBorder="1"/>
    <xf numFmtId="0" fontId="6" fillId="0" borderId="2" xfId="20" applyFont="1" applyBorder="1" applyAlignment="1">
      <alignment horizontal="centerContinuous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0" xfId="20" quotePrefix="1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31" fillId="0" borderId="0" xfId="20" applyFont="1" applyAlignment="1">
      <alignment horizontal="centerContinuous"/>
    </xf>
    <xf numFmtId="0" fontId="31" fillId="0" borderId="0" xfId="20" applyFont="1" applyAlignment="1">
      <alignment horizontal="center" vertical="center"/>
    </xf>
    <xf numFmtId="0" fontId="6" fillId="0" borderId="0" xfId="13" applyFont="1" applyAlignment="1">
      <alignment horizontal="left"/>
    </xf>
    <xf numFmtId="0" fontId="6" fillId="0" borderId="0" xfId="15" applyFont="1" applyAlignment="1">
      <alignment horizontal="center"/>
    </xf>
    <xf numFmtId="166" fontId="5" fillId="0" borderId="0" xfId="22" applyNumberFormat="1" applyFont="1" applyAlignment="1">
      <alignment horizontal="right" wrapText="1" indent="1"/>
    </xf>
    <xf numFmtId="166" fontId="5" fillId="0" borderId="0" xfId="22" applyNumberFormat="1" applyFont="1" applyAlignment="1">
      <alignment wrapText="1"/>
    </xf>
    <xf numFmtId="166" fontId="5" fillId="0" borderId="0" xfId="23" applyNumberFormat="1" applyFont="1" applyFill="1" applyBorder="1" applyAlignment="1">
      <alignment horizontal="right" wrapText="1" indent="1"/>
    </xf>
    <xf numFmtId="0" fontId="6" fillId="0" borderId="0" xfId="13" applyFont="1" applyAlignment="1">
      <alignment horizontal="left" wrapText="1"/>
    </xf>
    <xf numFmtId="166" fontId="5" fillId="0" borderId="0" xfId="22" applyNumberFormat="1" applyFont="1" applyAlignment="1">
      <alignment horizontal="right" vertical="center" wrapText="1" indent="1"/>
    </xf>
    <xf numFmtId="166" fontId="5" fillId="0" borderId="0" xfId="22" applyNumberFormat="1" applyFont="1" applyAlignment="1">
      <alignment vertical="center" wrapText="1"/>
    </xf>
    <xf numFmtId="0" fontId="33" fillId="0" borderId="0" xfId="13" applyFont="1" applyAlignment="1">
      <alignment horizontal="left" wrapText="1"/>
    </xf>
    <xf numFmtId="0" fontId="6" fillId="0" borderId="0" xfId="13" applyFont="1" applyAlignment="1">
      <alignment horizontal="left" vertical="center"/>
    </xf>
    <xf numFmtId="0" fontId="6" fillId="0" borderId="0" xfId="15" applyFont="1" applyAlignment="1">
      <alignment horizontal="center" wrapText="1"/>
    </xf>
    <xf numFmtId="166" fontId="5" fillId="0" borderId="0" xfId="23" applyNumberFormat="1" applyFont="1" applyFill="1" applyBorder="1" applyAlignment="1">
      <alignment horizontal="right" vertical="center" wrapText="1" indent="1"/>
    </xf>
    <xf numFmtId="0" fontId="5" fillId="0" borderId="0" xfId="15" applyFont="1"/>
    <xf numFmtId="43" fontId="4" fillId="0" borderId="0" xfId="15" applyNumberFormat="1" applyFont="1"/>
    <xf numFmtId="0" fontId="18" fillId="0" borderId="0" xfId="14" applyFont="1"/>
    <xf numFmtId="0" fontId="6" fillId="0" borderId="0" xfId="20" applyFont="1" applyAlignment="1">
      <alignment horizontal="center"/>
    </xf>
    <xf numFmtId="0" fontId="6" fillId="0" borderId="2" xfId="20" applyFont="1" applyBorder="1" applyAlignment="1">
      <alignment horizontal="center"/>
    </xf>
    <xf numFmtId="0" fontId="31" fillId="0" borderId="0" xfId="20" applyFont="1" applyAlignment="1">
      <alignment horizontal="center"/>
    </xf>
    <xf numFmtId="166" fontId="6" fillId="0" borderId="0" xfId="24" applyNumberFormat="1" applyFont="1" applyAlignment="1">
      <alignment wrapText="1"/>
    </xf>
    <xf numFmtId="166" fontId="6" fillId="0" borderId="0" xfId="24" applyNumberFormat="1" applyFont="1" applyAlignment="1">
      <alignment horizontal="right" wrapText="1" indent="1"/>
    </xf>
    <xf numFmtId="0" fontId="6" fillId="0" borderId="0" xfId="13" applyFont="1" applyAlignment="1">
      <alignment horizontal="left" vertical="center" wrapText="1"/>
    </xf>
    <xf numFmtId="0" fontId="6" fillId="0" borderId="0" xfId="15" applyFont="1" applyAlignment="1">
      <alignment horizontal="center" vertical="center"/>
    </xf>
    <xf numFmtId="166" fontId="6" fillId="0" borderId="0" xfId="24" applyNumberFormat="1" applyFont="1" applyAlignment="1">
      <alignment vertical="center" wrapText="1"/>
    </xf>
    <xf numFmtId="166" fontId="6" fillId="0" borderId="0" xfId="24" applyNumberFormat="1" applyFont="1" applyAlignment="1">
      <alignment horizontal="right" vertical="center" wrapText="1" indent="1"/>
    </xf>
    <xf numFmtId="0" fontId="24" fillId="0" borderId="0" xfId="14"/>
    <xf numFmtId="0" fontId="3" fillId="0" borderId="0" xfId="25" applyFont="1" applyAlignment="1">
      <protection locked="0"/>
    </xf>
    <xf numFmtId="0" fontId="35" fillId="0" borderId="0" xfId="25" applyFont="1">
      <alignment vertical="top" wrapText="1"/>
      <protection locked="0"/>
    </xf>
    <xf numFmtId="0" fontId="7" fillId="0" borderId="0" xfId="26" applyFont="1" applyAlignment="1">
      <alignment horizontal="right"/>
    </xf>
    <xf numFmtId="0" fontId="21" fillId="0" borderId="2" xfId="25" applyFont="1" applyBorder="1" applyAlignment="1">
      <alignment horizontal="center" vertical="center" wrapText="1"/>
      <protection locked="0"/>
    </xf>
    <xf numFmtId="0" fontId="6" fillId="0" borderId="2" xfId="25" applyFont="1" applyBorder="1" applyAlignment="1">
      <alignment horizontal="center" vertical="center" wrapText="1"/>
      <protection locked="0"/>
    </xf>
    <xf numFmtId="0" fontId="21" fillId="0" borderId="0" xfId="25" applyFont="1" applyAlignment="1">
      <alignment horizontal="center" vertical="center" wrapText="1"/>
      <protection locked="0"/>
    </xf>
    <xf numFmtId="0" fontId="6" fillId="0" borderId="0" xfId="25" applyFont="1" applyAlignment="1">
      <alignment horizontal="center" vertical="center" wrapText="1"/>
      <protection locked="0"/>
    </xf>
    <xf numFmtId="14" fontId="6" fillId="0" borderId="0" xfId="25" quotePrefix="1" applyNumberFormat="1" applyFont="1" applyAlignment="1">
      <alignment horizontal="center" vertical="center" wrapText="1"/>
      <protection locked="0"/>
    </xf>
    <xf numFmtId="0" fontId="6" fillId="0" borderId="1" xfId="25" applyFont="1" applyBorder="1" applyAlignment="1">
      <alignment horizontal="center" vertical="center" wrapText="1"/>
      <protection locked="0"/>
    </xf>
    <xf numFmtId="0" fontId="37" fillId="0" borderId="0" xfId="27" applyFont="1"/>
    <xf numFmtId="39" fontId="23" fillId="0" borderId="0" xfId="13" applyNumberFormat="1" applyFont="1" applyProtection="1">
      <protection locked="0"/>
    </xf>
    <xf numFmtId="166" fontId="13" fillId="0" borderId="0" xfId="28" applyNumberFormat="1" applyFont="1" applyAlignment="1">
      <alignment horizontal="right" wrapText="1" indent="1"/>
    </xf>
    <xf numFmtId="166" fontId="13" fillId="0" borderId="0" xfId="29" applyNumberFormat="1" applyFont="1" applyAlignment="1">
      <alignment horizontal="right" wrapText="1" indent="1"/>
    </xf>
    <xf numFmtId="0" fontId="33" fillId="0" borderId="0" xfId="16" applyFont="1" applyAlignment="1">
      <alignment horizontal="left" wrapText="1" indent="1"/>
    </xf>
    <xf numFmtId="166" fontId="18" fillId="0" borderId="0" xfId="28" applyNumberFormat="1" applyFont="1" applyAlignment="1">
      <alignment horizontal="right" wrapText="1" indent="1"/>
    </xf>
    <xf numFmtId="166" fontId="18" fillId="0" borderId="0" xfId="29" applyNumberFormat="1" applyFont="1" applyAlignment="1">
      <alignment horizontal="right" wrapText="1" indent="1"/>
    </xf>
    <xf numFmtId="166" fontId="18" fillId="0" borderId="0" xfId="28" applyNumberFormat="1" applyFont="1" applyAlignment="1">
      <alignment horizontal="right" vertical="center" wrapText="1" indent="1"/>
    </xf>
    <xf numFmtId="166" fontId="18" fillId="0" borderId="0" xfId="29" applyNumberFormat="1" applyFont="1" applyAlignment="1">
      <alignment horizontal="right" vertical="center" wrapText="1" indent="1"/>
    </xf>
    <xf numFmtId="0" fontId="38" fillId="0" borderId="0" xfId="14" applyFont="1"/>
    <xf numFmtId="0" fontId="35" fillId="0" borderId="0" xfId="25" applyFont="1" applyAlignment="1">
      <alignment vertical="top" wrapText="1"/>
      <protection locked="0"/>
    </xf>
    <xf numFmtId="0" fontId="3" fillId="0" borderId="0" xfId="30" applyFont="1" applyAlignment="1">
      <alignment horizontal="left"/>
    </xf>
    <xf numFmtId="0" fontId="5" fillId="0" borderId="0" xfId="31" applyFont="1"/>
    <xf numFmtId="0" fontId="2" fillId="0" borderId="0" xfId="31"/>
    <xf numFmtId="0" fontId="9" fillId="0" borderId="0" xfId="32" applyFont="1"/>
    <xf numFmtId="0" fontId="7" fillId="0" borderId="1" xfId="31" applyFont="1" applyBorder="1" applyAlignment="1">
      <alignment horizontal="right"/>
    </xf>
    <xf numFmtId="0" fontId="7" fillId="0" borderId="0" xfId="31" applyFont="1" applyAlignment="1">
      <alignment horizontal="right"/>
    </xf>
    <xf numFmtId="0" fontId="5" fillId="0" borderId="2" xfId="31" applyFont="1" applyBorder="1"/>
    <xf numFmtId="0" fontId="6" fillId="0" borderId="2" xfId="31" applyFont="1" applyBorder="1" applyAlignment="1">
      <alignment horizontal="center" vertical="center" wrapText="1"/>
    </xf>
    <xf numFmtId="0" fontId="6" fillId="0" borderId="0" xfId="31" applyFont="1" applyAlignment="1">
      <alignment horizontal="center" vertical="center" wrapText="1"/>
    </xf>
    <xf numFmtId="0" fontId="9" fillId="0" borderId="0" xfId="33" applyFont="1" applyAlignment="1">
      <alignment horizontal="left"/>
    </xf>
    <xf numFmtId="0" fontId="9" fillId="0" borderId="0" xfId="33" applyFont="1"/>
    <xf numFmtId="166" fontId="9" fillId="0" borderId="0" xfId="34" applyNumberFormat="1" applyFont="1" applyAlignment="1">
      <alignment horizontal="right" indent="1"/>
    </xf>
    <xf numFmtId="0" fontId="5" fillId="0" borderId="0" xfId="33" applyFont="1"/>
    <xf numFmtId="0" fontId="5" fillId="0" borderId="0" xfId="33" applyFont="1" applyAlignment="1">
      <alignment horizontal="left"/>
    </xf>
    <xf numFmtId="166" fontId="5" fillId="0" borderId="0" xfId="34" applyNumberFormat="1" applyAlignment="1">
      <alignment horizontal="right" indent="1"/>
    </xf>
    <xf numFmtId="166" fontId="2" fillId="0" borderId="0" xfId="31" applyNumberFormat="1"/>
    <xf numFmtId="0" fontId="5" fillId="0" borderId="0" xfId="33" applyFont="1" applyAlignment="1">
      <alignment horizontal="left" wrapText="1"/>
    </xf>
    <xf numFmtId="0" fontId="5" fillId="0" borderId="0" xfId="33" applyFont="1" applyAlignment="1">
      <alignment wrapText="1"/>
    </xf>
    <xf numFmtId="166" fontId="5" fillId="0" borderId="0" xfId="31" applyNumberFormat="1" applyFont="1" applyAlignment="1">
      <alignment horizontal="right" indent="1"/>
    </xf>
    <xf numFmtId="0" fontId="7" fillId="0" borderId="0" xfId="33" applyFont="1" applyAlignment="1">
      <alignment horizontal="left"/>
    </xf>
    <xf numFmtId="1" fontId="5" fillId="0" borderId="0" xfId="34" applyNumberFormat="1" applyAlignment="1">
      <alignment horizontal="right"/>
    </xf>
    <xf numFmtId="166" fontId="28" fillId="0" borderId="0" xfId="34" applyNumberFormat="1" applyFont="1" applyAlignment="1">
      <alignment horizontal="right" indent="1"/>
    </xf>
    <xf numFmtId="166" fontId="5" fillId="0" borderId="0" xfId="31" applyNumberFormat="1" applyFont="1"/>
    <xf numFmtId="0" fontId="5" fillId="0" borderId="0" xfId="35" applyFont="1" applyAlignment="1">
      <alignment horizontal="left" indent="1"/>
    </xf>
    <xf numFmtId="166" fontId="5" fillId="0" borderId="0" xfId="34" applyNumberFormat="1" applyAlignment="1">
      <alignment horizontal="right"/>
    </xf>
    <xf numFmtId="0" fontId="5" fillId="0" borderId="0" xfId="21" applyFont="1"/>
    <xf numFmtId="0" fontId="5" fillId="0" borderId="0" xfId="21" applyFont="1" applyAlignment="1">
      <alignment horizontal="left" indent="1"/>
    </xf>
    <xf numFmtId="1" fontId="5" fillId="0" borderId="0" xfId="31" applyNumberFormat="1" applyFont="1" applyAlignment="1">
      <alignment horizontal="right"/>
    </xf>
    <xf numFmtId="0" fontId="11" fillId="0" borderId="0" xfId="32" applyFont="1"/>
    <xf numFmtId="0" fontId="6" fillId="0" borderId="0" xfId="31" applyFont="1"/>
    <xf numFmtId="0" fontId="22" fillId="0" borderId="1" xfId="31" applyFont="1" applyBorder="1" applyAlignment="1">
      <alignment horizontal="right"/>
    </xf>
    <xf numFmtId="0" fontId="22" fillId="0" borderId="0" xfId="31" applyFont="1" applyAlignment="1">
      <alignment horizontal="right"/>
    </xf>
    <xf numFmtId="16" fontId="6" fillId="0" borderId="2" xfId="31" quotePrefix="1" applyNumberFormat="1" applyFont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 wrapText="1"/>
    </xf>
    <xf numFmtId="166" fontId="9" fillId="0" borderId="0" xfId="34" applyNumberFormat="1" applyFont="1" applyAlignment="1">
      <alignment horizontal="right" indent="2"/>
    </xf>
    <xf numFmtId="166" fontId="7" fillId="0" borderId="0" xfId="34" applyNumberFormat="1" applyFont="1" applyAlignment="1">
      <alignment horizontal="right" indent="1"/>
    </xf>
    <xf numFmtId="166" fontId="40" fillId="0" borderId="0" xfId="34" applyNumberFormat="1" applyFont="1" applyAlignment="1">
      <alignment horizontal="right" indent="1"/>
    </xf>
    <xf numFmtId="166" fontId="40" fillId="0" borderId="0" xfId="34" applyNumberFormat="1" applyFont="1" applyAlignment="1">
      <alignment horizontal="right" indent="2"/>
    </xf>
    <xf numFmtId="0" fontId="10" fillId="0" borderId="0" xfId="33" applyFont="1"/>
    <xf numFmtId="0" fontId="5" fillId="0" borderId="0" xfId="33" applyFont="1" applyAlignment="1">
      <alignment horizontal="left" indent="1"/>
    </xf>
    <xf numFmtId="166" fontId="28" fillId="0" borderId="0" xfId="34" applyNumberFormat="1" applyFont="1" applyAlignment="1">
      <alignment horizontal="right" indent="2"/>
    </xf>
    <xf numFmtId="166" fontId="5" fillId="0" borderId="0" xfId="34" applyNumberFormat="1" applyAlignment="1">
      <alignment horizontal="right" indent="2"/>
    </xf>
    <xf numFmtId="166" fontId="5" fillId="0" borderId="0" xfId="31" applyNumberFormat="1" applyFont="1" applyAlignment="1">
      <alignment horizontal="right" indent="2"/>
    </xf>
    <xf numFmtId="0" fontId="5" fillId="0" borderId="0" xfId="36" applyFont="1" applyAlignment="1">
      <alignment horizontal="left" indent="1"/>
    </xf>
    <xf numFmtId="0" fontId="7" fillId="0" borderId="0" xfId="33" applyFont="1"/>
    <xf numFmtId="0" fontId="19" fillId="0" borderId="0" xfId="31" applyFont="1"/>
    <xf numFmtId="0" fontId="5" fillId="0" borderId="2" xfId="31" applyFont="1" applyBorder="1" applyAlignment="1">
      <alignment horizontal="center" vertical="center" wrapText="1"/>
    </xf>
    <xf numFmtId="0" fontId="5" fillId="0" borderId="0" xfId="31" applyFont="1" applyAlignment="1">
      <alignment horizontal="center" vertical="center" wrapText="1"/>
    </xf>
    <xf numFmtId="0" fontId="5" fillId="0" borderId="1" xfId="31" applyFont="1" applyBorder="1" applyAlignment="1">
      <alignment horizontal="center" vertical="center" wrapText="1"/>
    </xf>
    <xf numFmtId="0" fontId="41" fillId="0" borderId="0" xfId="31" applyFont="1"/>
    <xf numFmtId="166" fontId="9" fillId="0" borderId="0" xfId="34" applyNumberFormat="1" applyFont="1"/>
    <xf numFmtId="166" fontId="7" fillId="0" borderId="0" xfId="34" applyNumberFormat="1" applyFont="1"/>
    <xf numFmtId="166" fontId="40" fillId="0" borderId="0" xfId="34" applyNumberFormat="1" applyFont="1"/>
    <xf numFmtId="166" fontId="5" fillId="0" borderId="0" xfId="34" applyNumberFormat="1"/>
    <xf numFmtId="166" fontId="28" fillId="0" borderId="0" xfId="34" applyNumberFormat="1" applyFont="1"/>
    <xf numFmtId="1" fontId="11" fillId="0" borderId="0" xfId="37" applyNumberFormat="1" applyFont="1"/>
    <xf numFmtId="0" fontId="42" fillId="0" borderId="0" xfId="38" applyFont="1"/>
    <xf numFmtId="0" fontId="42" fillId="0" borderId="0" xfId="37" applyFont="1"/>
    <xf numFmtId="1" fontId="43" fillId="0" borderId="0" xfId="37" applyNumberFormat="1" applyFont="1" applyAlignment="1">
      <alignment horizontal="center"/>
    </xf>
    <xf numFmtId="0" fontId="6" fillId="0" borderId="0" xfId="38" applyFont="1"/>
    <xf numFmtId="0" fontId="6" fillId="0" borderId="0" xfId="37" applyFont="1"/>
    <xf numFmtId="0" fontId="22" fillId="0" borderId="1" xfId="37" applyFont="1" applyBorder="1"/>
    <xf numFmtId="0" fontId="6" fillId="0" borderId="1" xfId="37" applyFont="1" applyBorder="1"/>
    <xf numFmtId="0" fontId="22" fillId="0" borderId="1" xfId="37" applyFont="1" applyBorder="1" applyAlignment="1">
      <alignment horizontal="right"/>
    </xf>
    <xf numFmtId="0" fontId="42" fillId="0" borderId="2" xfId="37" applyFont="1" applyBorder="1"/>
    <xf numFmtId="0" fontId="6" fillId="0" borderId="2" xfId="38" applyFont="1" applyBorder="1" applyAlignment="1">
      <alignment horizontal="center"/>
    </xf>
    <xf numFmtId="0" fontId="44" fillId="0" borderId="2" xfId="39" applyFont="1" applyBorder="1" applyAlignment="1">
      <alignment horizontal="center" wrapText="1"/>
    </xf>
    <xf numFmtId="0" fontId="6" fillId="0" borderId="0" xfId="38" applyFont="1" applyAlignment="1">
      <alignment horizontal="center"/>
    </xf>
    <xf numFmtId="0" fontId="44" fillId="0" borderId="0" xfId="39" applyFont="1" applyAlignment="1">
      <alignment horizontal="center" wrapText="1"/>
    </xf>
    <xf numFmtId="0" fontId="44" fillId="0" borderId="1" xfId="39" applyFont="1" applyBorder="1" applyAlignment="1">
      <alignment horizontal="center" wrapText="1"/>
    </xf>
    <xf numFmtId="1" fontId="6" fillId="0" borderId="1" xfId="38" applyNumberFormat="1" applyFont="1" applyBorder="1" applyAlignment="1">
      <alignment horizontal="center"/>
    </xf>
    <xf numFmtId="166" fontId="6" fillId="0" borderId="1" xfId="38" applyNumberFormat="1" applyFont="1" applyBorder="1" applyAlignment="1">
      <alignment horizontal="center"/>
    </xf>
    <xf numFmtId="1" fontId="6" fillId="0" borderId="1" xfId="37" applyNumberFormat="1" applyFont="1" applyBorder="1" applyAlignment="1">
      <alignment horizontal="center"/>
    </xf>
    <xf numFmtId="0" fontId="45" fillId="0" borderId="0" xfId="38" applyFont="1" applyAlignment="1">
      <alignment horizontal="center" wrapText="1"/>
    </xf>
    <xf numFmtId="166" fontId="6" fillId="0" borderId="0" xfId="37" applyNumberFormat="1" applyFont="1"/>
    <xf numFmtId="49" fontId="21" fillId="0" borderId="0" xfId="40" applyNumberFormat="1" applyFont="1" applyFill="1" applyBorder="1" applyAlignment="1"/>
    <xf numFmtId="0" fontId="43" fillId="0" borderId="0" xfId="37" applyFont="1"/>
    <xf numFmtId="0" fontId="21" fillId="0" borderId="0" xfId="37" applyFont="1"/>
    <xf numFmtId="1" fontId="21" fillId="0" borderId="0" xfId="37" applyNumberFormat="1" applyFont="1"/>
    <xf numFmtId="166" fontId="21" fillId="0" borderId="0" xfId="37" applyNumberFormat="1" applyFont="1"/>
    <xf numFmtId="1" fontId="43" fillId="0" borderId="0" xfId="37" applyNumberFormat="1" applyFont="1"/>
    <xf numFmtId="49" fontId="21" fillId="0" borderId="0" xfId="38" applyNumberFormat="1" applyFont="1" applyAlignment="1">
      <alignment horizontal="left"/>
    </xf>
    <xf numFmtId="49" fontId="6" fillId="0" borderId="0" xfId="38" applyNumberFormat="1" applyFont="1" applyAlignment="1">
      <alignment horizontal="left"/>
    </xf>
    <xf numFmtId="1" fontId="6" fillId="0" borderId="0" xfId="37" applyNumberFormat="1" applyFont="1"/>
    <xf numFmtId="0" fontId="6" fillId="0" borderId="0" xfId="38" applyFont="1" applyAlignment="1">
      <alignment horizontal="left"/>
    </xf>
    <xf numFmtId="0" fontId="21" fillId="0" borderId="0" xfId="38" applyFont="1"/>
    <xf numFmtId="0" fontId="5" fillId="0" borderId="0" xfId="38" applyAlignment="1">
      <alignment horizontal="left"/>
    </xf>
    <xf numFmtId="0" fontId="5" fillId="0" borderId="0" xfId="38" applyAlignment="1">
      <alignment horizontal="left" wrapText="1"/>
    </xf>
    <xf numFmtId="0" fontId="5" fillId="0" borderId="0" xfId="41"/>
    <xf numFmtId="1" fontId="46" fillId="0" borderId="0" xfId="37" applyNumberFormat="1" applyFont="1"/>
    <xf numFmtId="0" fontId="47" fillId="0" borderId="0" xfId="37" applyFont="1"/>
    <xf numFmtId="1" fontId="21" fillId="0" borderId="0" xfId="37" applyNumberFormat="1" applyFont="1" applyAlignment="1">
      <alignment horizontal="center"/>
    </xf>
    <xf numFmtId="1" fontId="22" fillId="0" borderId="0" xfId="37" applyNumberFormat="1" applyFont="1" applyAlignment="1">
      <alignment horizontal="center"/>
    </xf>
    <xf numFmtId="0" fontId="6" fillId="0" borderId="0" xfId="37" applyFont="1" applyAlignment="1">
      <alignment vertical="center"/>
    </xf>
    <xf numFmtId="0" fontId="6" fillId="0" borderId="0" xfId="38" applyFont="1" applyAlignment="1">
      <alignment vertical="center"/>
    </xf>
    <xf numFmtId="0" fontId="26" fillId="0" borderId="1" xfId="37" applyFont="1" applyBorder="1"/>
    <xf numFmtId="0" fontId="6" fillId="0" borderId="2" xfId="37" applyFont="1" applyBorder="1"/>
    <xf numFmtId="0" fontId="44" fillId="0" borderId="2" xfId="0" applyFont="1" applyBorder="1" applyAlignment="1">
      <alignment horizontal="center" vertical="center" wrapText="1"/>
    </xf>
    <xf numFmtId="0" fontId="6" fillId="0" borderId="2" xfId="37" applyFont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1" fontId="6" fillId="0" borderId="1" xfId="38" applyNumberFormat="1" applyFont="1" applyBorder="1" applyAlignment="1">
      <alignment horizontal="center" vertical="center"/>
    </xf>
    <xf numFmtId="166" fontId="6" fillId="0" borderId="1" xfId="38" applyNumberFormat="1" applyFont="1" applyBorder="1" applyAlignment="1">
      <alignment horizontal="center" vertical="center"/>
    </xf>
    <xf numFmtId="1" fontId="6" fillId="0" borderId="1" xfId="37" applyNumberFormat="1" applyFont="1" applyBorder="1" applyAlignment="1">
      <alignment horizontal="center" vertical="center"/>
    </xf>
    <xf numFmtId="0" fontId="26" fillId="0" borderId="0" xfId="37" applyFont="1"/>
    <xf numFmtId="1" fontId="21" fillId="0" borderId="0" xfId="37" applyNumberFormat="1" applyFont="1" applyAlignment="1">
      <alignment horizontal="right"/>
    </xf>
    <xf numFmtId="0" fontId="21" fillId="0" borderId="0" xfId="37" applyFont="1" applyAlignment="1">
      <alignment horizontal="right"/>
    </xf>
    <xf numFmtId="1" fontId="6" fillId="0" borderId="0" xfId="37" applyNumberFormat="1" applyFont="1" applyAlignment="1">
      <alignment horizontal="right"/>
    </xf>
    <xf numFmtId="0" fontId="6" fillId="0" borderId="0" xfId="37" applyFont="1" applyAlignment="1">
      <alignment horizontal="right"/>
    </xf>
    <xf numFmtId="0" fontId="6" fillId="0" borderId="0" xfId="41" applyFont="1"/>
    <xf numFmtId="1" fontId="6" fillId="0" borderId="0" xfId="41" applyNumberFormat="1" applyFont="1" applyAlignment="1">
      <alignment horizontal="right"/>
    </xf>
    <xf numFmtId="166" fontId="26" fillId="0" borderId="0" xfId="41" applyNumberFormat="1" applyFont="1"/>
    <xf numFmtId="0" fontId="26" fillId="0" borderId="0" xfId="41" applyFont="1"/>
    <xf numFmtId="0" fontId="4" fillId="0" borderId="0" xfId="37" applyFont="1"/>
    <xf numFmtId="49" fontId="21" fillId="0" borderId="0" xfId="43" applyNumberFormat="1" applyFont="1" applyFill="1" applyBorder="1" applyAlignment="1"/>
    <xf numFmtId="1" fontId="6" fillId="0" borderId="0" xfId="41" applyNumberFormat="1" applyFont="1"/>
    <xf numFmtId="1" fontId="21" fillId="0" borderId="0" xfId="41" applyNumberFormat="1" applyFont="1"/>
    <xf numFmtId="166" fontId="21" fillId="0" borderId="0" xfId="41" applyNumberFormat="1" applyFont="1"/>
    <xf numFmtId="1" fontId="3" fillId="0" borderId="0" xfId="44" applyNumberFormat="1" applyFont="1"/>
    <xf numFmtId="0" fontId="48" fillId="0" borderId="0" xfId="37" applyFont="1"/>
    <xf numFmtId="1" fontId="4" fillId="0" borderId="0" xfId="44" applyNumberFormat="1" applyFont="1"/>
    <xf numFmtId="0" fontId="4" fillId="0" borderId="0" xfId="38" applyFont="1"/>
    <xf numFmtId="166" fontId="6" fillId="0" borderId="0" xfId="41" applyNumberFormat="1" applyFont="1"/>
    <xf numFmtId="166" fontId="6" fillId="0" borderId="0" xfId="41" applyNumberFormat="1" applyFont="1" applyAlignment="1">
      <alignment horizontal="right"/>
    </xf>
    <xf numFmtId="166" fontId="42" fillId="0" borderId="0" xfId="37" applyNumberFormat="1" applyFont="1"/>
    <xf numFmtId="1" fontId="49" fillId="0" borderId="0" xfId="44" applyNumberFormat="1" applyFont="1"/>
    <xf numFmtId="0" fontId="26" fillId="0" borderId="2" xfId="38" applyFont="1" applyBorder="1"/>
    <xf numFmtId="0" fontId="50" fillId="0" borderId="0" xfId="38" applyFont="1"/>
    <xf numFmtId="0" fontId="14" fillId="0" borderId="0" xfId="37" applyFont="1"/>
    <xf numFmtId="0" fontId="14" fillId="0" borderId="0" xfId="38" applyFont="1"/>
    <xf numFmtId="1" fontId="51" fillId="0" borderId="0" xfId="37" applyNumberFormat="1" applyFont="1"/>
    <xf numFmtId="1" fontId="52" fillId="0" borderId="0" xfId="37" applyNumberFormat="1" applyFont="1"/>
    <xf numFmtId="0" fontId="53" fillId="0" borderId="0" xfId="39" applyFont="1"/>
    <xf numFmtId="1" fontId="54" fillId="0" borderId="0" xfId="37" applyNumberFormat="1" applyFont="1" applyAlignment="1">
      <alignment horizontal="center"/>
    </xf>
    <xf numFmtId="1" fontId="55" fillId="0" borderId="0" xfId="37" applyNumberFormat="1" applyFont="1" applyAlignment="1">
      <alignment horizontal="center"/>
    </xf>
    <xf numFmtId="0" fontId="56" fillId="0" borderId="0" xfId="39" applyFont="1"/>
    <xf numFmtId="0" fontId="44" fillId="0" borderId="0" xfId="39" applyFont="1"/>
    <xf numFmtId="1" fontId="57" fillId="0" borderId="0" xfId="39" applyNumberFormat="1" applyFont="1"/>
    <xf numFmtId="166" fontId="57" fillId="0" borderId="0" xfId="39" applyNumberFormat="1" applyFont="1"/>
    <xf numFmtId="1" fontId="56" fillId="0" borderId="0" xfId="39" applyNumberFormat="1" applyFont="1"/>
    <xf numFmtId="0" fontId="57" fillId="0" borderId="0" xfId="39" applyFont="1"/>
    <xf numFmtId="1" fontId="44" fillId="0" borderId="0" xfId="39" applyNumberFormat="1" applyFont="1"/>
    <xf numFmtId="166" fontId="44" fillId="0" borderId="0" xfId="39" applyNumberFormat="1" applyFont="1"/>
    <xf numFmtId="0" fontId="11" fillId="0" borderId="0" xfId="30" applyFont="1" applyAlignment="1">
      <alignment horizontal="left"/>
    </xf>
    <xf numFmtId="0" fontId="47" fillId="0" borderId="0" xfId="31" applyFont="1"/>
    <xf numFmtId="0" fontId="21" fillId="0" borderId="0" xfId="32" applyFont="1"/>
    <xf numFmtId="0" fontId="6" fillId="0" borderId="2" xfId="31" applyFont="1" applyBorder="1"/>
    <xf numFmtId="0" fontId="21" fillId="0" borderId="0" xfId="33" applyFont="1"/>
    <xf numFmtId="0" fontId="21" fillId="0" borderId="0" xfId="34" applyFont="1"/>
    <xf numFmtId="166" fontId="21" fillId="0" borderId="0" xfId="34" applyNumberFormat="1" applyFont="1"/>
    <xf numFmtId="0" fontId="21" fillId="0" borderId="0" xfId="31" applyFont="1"/>
    <xf numFmtId="166" fontId="21" fillId="0" borderId="0" xfId="31" applyNumberFormat="1" applyFont="1"/>
    <xf numFmtId="0" fontId="6" fillId="0" borderId="0" xfId="33" applyFont="1" applyAlignment="1">
      <alignment horizontal="left" indent="1"/>
    </xf>
    <xf numFmtId="0" fontId="6" fillId="0" borderId="0" xfId="34" applyFont="1"/>
    <xf numFmtId="0" fontId="33" fillId="0" borderId="0" xfId="34" applyFont="1"/>
    <xf numFmtId="166" fontId="6" fillId="0" borderId="0" xfId="34" applyNumberFormat="1" applyFont="1"/>
    <xf numFmtId="166" fontId="33" fillId="0" borderId="0" xfId="34" applyNumberFormat="1" applyFont="1"/>
    <xf numFmtId="166" fontId="6" fillId="0" borderId="0" xfId="31" applyNumberFormat="1" applyFont="1"/>
    <xf numFmtId="0" fontId="26" fillId="0" borderId="0" xfId="33" applyFont="1" applyAlignment="1">
      <alignment horizontal="left" indent="1"/>
    </xf>
    <xf numFmtId="0" fontId="26" fillId="0" borderId="0" xfId="34" applyFont="1"/>
    <xf numFmtId="166" fontId="26" fillId="0" borderId="0" xfId="34" applyNumberFormat="1" applyFont="1"/>
    <xf numFmtId="166" fontId="26" fillId="0" borderId="0" xfId="31" applyNumberFormat="1" applyFont="1"/>
    <xf numFmtId="0" fontId="26" fillId="0" borderId="0" xfId="31" applyFont="1"/>
    <xf numFmtId="0" fontId="6" fillId="0" borderId="0" xfId="21" applyFont="1"/>
    <xf numFmtId="1" fontId="6" fillId="0" borderId="0" xfId="31" applyNumberFormat="1" applyFont="1" applyAlignment="1">
      <alignment horizontal="right" indent="1"/>
    </xf>
    <xf numFmtId="166" fontId="6" fillId="0" borderId="0" xfId="31" applyNumberFormat="1" applyFont="1" applyAlignment="1">
      <alignment horizontal="right" indent="2"/>
    </xf>
    <xf numFmtId="0" fontId="3" fillId="0" borderId="0" xfId="45" applyFont="1"/>
    <xf numFmtId="0" fontId="58" fillId="0" borderId="0" xfId="46" applyFont="1" applyAlignment="1">
      <alignment horizontal="left"/>
    </xf>
    <xf numFmtId="0" fontId="2" fillId="0" borderId="0" xfId="46" applyFont="1"/>
    <xf numFmtId="0" fontId="5" fillId="0" borderId="0" xfId="45"/>
    <xf numFmtId="0" fontId="4" fillId="0" borderId="0" xfId="46" applyFont="1"/>
    <xf numFmtId="0" fontId="5" fillId="0" borderId="0" xfId="46" applyFont="1"/>
    <xf numFmtId="0" fontId="4" fillId="0" borderId="0" xfId="45" applyFont="1"/>
    <xf numFmtId="0" fontId="7" fillId="0" borderId="0" xfId="46" applyFont="1" applyAlignment="1">
      <alignment horizontal="right"/>
    </xf>
    <xf numFmtId="0" fontId="4" fillId="0" borderId="2" xfId="46" applyFont="1" applyBorder="1"/>
    <xf numFmtId="0" fontId="5" fillId="0" borderId="2" xfId="46" applyFont="1" applyBorder="1"/>
    <xf numFmtId="0" fontId="44" fillId="0" borderId="2" xfId="12" applyFont="1" applyBorder="1" applyAlignment="1">
      <alignment horizontal="center" vertical="center" wrapText="1"/>
    </xf>
    <xf numFmtId="0" fontId="5" fillId="0" borderId="0" xfId="46" applyFont="1" applyAlignment="1">
      <alignment horizontal="center" vertical="center"/>
    </xf>
    <xf numFmtId="0" fontId="44" fillId="0" borderId="0" xfId="12" applyFont="1" applyAlignment="1">
      <alignment horizontal="center" vertical="center" wrapText="1"/>
    </xf>
    <xf numFmtId="0" fontId="5" fillId="0" borderId="0" xfId="46" quotePrefix="1" applyFont="1" applyAlignment="1">
      <alignment horizontal="center" vertical="center"/>
    </xf>
    <xf numFmtId="0" fontId="19" fillId="0" borderId="0" xfId="46" applyFont="1"/>
    <xf numFmtId="0" fontId="19" fillId="0" borderId="1" xfId="46" applyFont="1" applyBorder="1"/>
    <xf numFmtId="0" fontId="19" fillId="0" borderId="1" xfId="46" applyFont="1" applyBorder="1" applyAlignment="1">
      <alignment horizontal="center"/>
    </xf>
    <xf numFmtId="0" fontId="5" fillId="0" borderId="1" xfId="45" applyBorder="1"/>
    <xf numFmtId="0" fontId="44" fillId="0" borderId="1" xfId="12" applyFont="1" applyBorder="1" applyAlignment="1">
      <alignment horizontal="center" vertical="center" wrapText="1"/>
    </xf>
    <xf numFmtId="0" fontId="19" fillId="0" borderId="0" xfId="46" applyFont="1" applyAlignment="1">
      <alignment horizontal="center"/>
    </xf>
    <xf numFmtId="0" fontId="59" fillId="0" borderId="0" xfId="46" applyFont="1" applyAlignment="1">
      <alignment horizontal="left"/>
    </xf>
    <xf numFmtId="2" fontId="9" fillId="0" borderId="0" xfId="47" applyNumberFormat="1" applyFont="1" applyAlignment="1">
      <alignment horizontal="right"/>
    </xf>
    <xf numFmtId="2" fontId="9" fillId="0" borderId="0" xfId="47" applyNumberFormat="1" applyFont="1"/>
    <xf numFmtId="2" fontId="9" fillId="0" borderId="0" xfId="47" applyNumberFormat="1" applyFont="1" applyAlignment="1">
      <alignment horizontal="right" indent="1"/>
    </xf>
    <xf numFmtId="2" fontId="5" fillId="0" borderId="0" xfId="45" applyNumberFormat="1"/>
    <xf numFmtId="0" fontId="14" fillId="0" borderId="0" xfId="46" applyFont="1"/>
    <xf numFmtId="2" fontId="5" fillId="0" borderId="0" xfId="45" applyNumberFormat="1" applyAlignment="1">
      <alignment horizontal="right" indent="1"/>
    </xf>
    <xf numFmtId="2" fontId="5" fillId="0" borderId="0" xfId="47" applyNumberFormat="1" applyFont="1" applyAlignment="1">
      <alignment horizontal="right" indent="1"/>
    </xf>
    <xf numFmtId="0" fontId="60" fillId="0" borderId="0" xfId="46" applyFont="1"/>
    <xf numFmtId="2" fontId="21" fillId="0" borderId="0" xfId="47" applyNumberFormat="1" applyFont="1" applyAlignment="1">
      <alignment horizontal="right"/>
    </xf>
    <xf numFmtId="166" fontId="59" fillId="0" borderId="0" xfId="46" applyNumberFormat="1" applyFont="1" applyAlignment="1">
      <alignment horizontal="center"/>
    </xf>
    <xf numFmtId="2" fontId="9" fillId="0" borderId="0" xfId="45" applyNumberFormat="1" applyFont="1"/>
    <xf numFmtId="2" fontId="9" fillId="0" borderId="0" xfId="45" applyNumberFormat="1" applyFont="1" applyAlignment="1">
      <alignment horizontal="right" indent="1"/>
    </xf>
    <xf numFmtId="2" fontId="9" fillId="0" borderId="0" xfId="47" quotePrefix="1" applyNumberFormat="1" applyFont="1"/>
    <xf numFmtId="2" fontId="9" fillId="0" borderId="0" xfId="47" quotePrefix="1" applyNumberFormat="1" applyFont="1" applyAlignment="1">
      <alignment horizontal="right" indent="1"/>
    </xf>
    <xf numFmtId="0" fontId="3" fillId="0" borderId="0" xfId="48" applyFont="1"/>
    <xf numFmtId="0" fontId="4" fillId="0" borderId="0" xfId="48" applyFont="1"/>
    <xf numFmtId="0" fontId="5" fillId="0" borderId="0" xfId="48"/>
    <xf numFmtId="0" fontId="3" fillId="0" borderId="0" xfId="49" applyFont="1" applyAlignment="1">
      <alignment vertical="center"/>
    </xf>
    <xf numFmtId="0" fontId="9" fillId="0" borderId="0" xfId="49" applyFont="1" applyAlignment="1">
      <alignment vertical="center"/>
    </xf>
    <xf numFmtId="0" fontId="9" fillId="0" borderId="0" xfId="49" applyFont="1" applyAlignment="1">
      <alignment horizontal="center" vertical="center"/>
    </xf>
    <xf numFmtId="0" fontId="5" fillId="0" borderId="1" xfId="49" applyBorder="1" applyAlignment="1">
      <alignment vertical="center"/>
    </xf>
    <xf numFmtId="0" fontId="5" fillId="0" borderId="2" xfId="49" applyBorder="1" applyAlignment="1">
      <alignment vertical="center"/>
    </xf>
    <xf numFmtId="0" fontId="6" fillId="0" borderId="2" xfId="46" applyFont="1" applyBorder="1" applyAlignment="1">
      <alignment horizontal="center" vertical="center" wrapText="1"/>
    </xf>
    <xf numFmtId="0" fontId="5" fillId="0" borderId="0" xfId="49" applyAlignment="1">
      <alignment vertical="center"/>
    </xf>
    <xf numFmtId="0" fontId="6" fillId="0" borderId="0" xfId="46" applyFont="1" applyAlignment="1">
      <alignment horizontal="center" vertical="center"/>
    </xf>
    <xf numFmtId="0" fontId="6" fillId="0" borderId="0" xfId="46" applyFont="1" applyAlignment="1">
      <alignment horizontal="center" vertical="center" wrapText="1"/>
    </xf>
    <xf numFmtId="0" fontId="5" fillId="0" borderId="0" xfId="48" applyAlignment="1">
      <alignment horizontal="center" vertical="center" wrapText="1"/>
    </xf>
    <xf numFmtId="0" fontId="6" fillId="0" borderId="1" xfId="46" applyFont="1" applyBorder="1" applyAlignment="1">
      <alignment horizontal="center" vertical="center"/>
    </xf>
    <xf numFmtId="0" fontId="6" fillId="0" borderId="1" xfId="46" applyFont="1" applyBorder="1" applyAlignment="1">
      <alignment horizontal="center" vertical="center" wrapText="1"/>
    </xf>
    <xf numFmtId="0" fontId="18" fillId="0" borderId="0" xfId="29" applyFont="1"/>
    <xf numFmtId="0" fontId="9" fillId="0" borderId="0" xfId="50" applyFont="1"/>
    <xf numFmtId="2" fontId="9" fillId="0" borderId="0" xfId="50" applyNumberFormat="1" applyFont="1" applyAlignment="1">
      <alignment horizontal="right" indent="1"/>
    </xf>
    <xf numFmtId="2" fontId="9" fillId="0" borderId="0" xfId="50" applyNumberFormat="1" applyFont="1" applyAlignment="1">
      <alignment horizontal="right" indent="2"/>
    </xf>
    <xf numFmtId="43" fontId="9" fillId="0" borderId="0" xfId="9" applyFont="1" applyFill="1" applyBorder="1" applyAlignment="1">
      <alignment vertical="center"/>
    </xf>
    <xf numFmtId="43" fontId="9" fillId="0" borderId="0" xfId="9" applyFont="1" applyFill="1" applyAlignment="1">
      <alignment horizontal="right" vertical="center"/>
    </xf>
    <xf numFmtId="43" fontId="18" fillId="0" borderId="0" xfId="29" applyNumberFormat="1" applyFont="1"/>
    <xf numFmtId="0" fontId="5" fillId="0" borderId="0" xfId="50" applyFont="1" applyAlignment="1">
      <alignment horizontal="left" indent="1"/>
    </xf>
    <xf numFmtId="2" fontId="18" fillId="0" borderId="0" xfId="29" applyNumberFormat="1" applyFont="1" applyAlignment="1">
      <alignment horizontal="right" indent="1"/>
    </xf>
    <xf numFmtId="2" fontId="18" fillId="0" borderId="0" xfId="29" applyNumberFormat="1" applyFont="1" applyAlignment="1">
      <alignment horizontal="right" indent="2"/>
    </xf>
    <xf numFmtId="43" fontId="5" fillId="0" borderId="0" xfId="9" applyFont="1" applyFill="1" applyAlignment="1">
      <alignment horizontal="right" vertical="center"/>
    </xf>
    <xf numFmtId="43" fontId="5" fillId="0" borderId="0" xfId="9" applyFont="1" applyFill="1" applyBorder="1" applyAlignment="1">
      <alignment vertical="center"/>
    </xf>
    <xf numFmtId="43" fontId="9" fillId="0" borderId="0" xfId="9" applyFont="1" applyAlignment="1">
      <alignment vertical="center"/>
    </xf>
    <xf numFmtId="43" fontId="5" fillId="0" borderId="0" xfId="9" applyFont="1" applyAlignment="1">
      <alignment vertical="center"/>
    </xf>
    <xf numFmtId="0" fontId="5" fillId="0" borderId="0" xfId="50" applyFont="1" applyAlignment="1">
      <alignment horizontal="left" vertical="center" wrapText="1" indent="1"/>
    </xf>
    <xf numFmtId="172" fontId="18" fillId="0" borderId="0" xfId="29" applyNumberFormat="1" applyFont="1"/>
    <xf numFmtId="0" fontId="10" fillId="0" borderId="0" xfId="50" applyFont="1" applyAlignment="1">
      <alignment horizontal="left" indent="1"/>
    </xf>
    <xf numFmtId="2" fontId="5" fillId="0" borderId="0" xfId="50" applyNumberFormat="1" applyFont="1" applyAlignment="1">
      <alignment horizontal="right" indent="1"/>
    </xf>
    <xf numFmtId="0" fontId="18" fillId="0" borderId="1" xfId="51" applyFont="1" applyBorder="1"/>
    <xf numFmtId="0" fontId="18" fillId="0" borderId="0" xfId="51" applyFont="1"/>
    <xf numFmtId="0" fontId="5" fillId="0" borderId="0" xfId="51" applyFont="1"/>
    <xf numFmtId="0" fontId="4" fillId="0" borderId="0" xfId="49" applyFont="1"/>
    <xf numFmtId="0" fontId="38" fillId="0" borderId="0" xfId="49" applyFont="1"/>
    <xf numFmtId="0" fontId="3" fillId="0" borderId="0" xfId="49" applyFont="1"/>
    <xf numFmtId="0" fontId="63" fillId="0" borderId="0" xfId="49" applyFont="1"/>
    <xf numFmtId="0" fontId="63" fillId="0" borderId="0" xfId="49" applyFont="1" applyAlignment="1">
      <alignment horizontal="center" vertical="center"/>
    </xf>
    <xf numFmtId="0" fontId="64" fillId="0" borderId="1" xfId="49" applyFont="1" applyBorder="1" applyAlignment="1">
      <alignment vertical="center"/>
    </xf>
    <xf numFmtId="4" fontId="38" fillId="0" borderId="0" xfId="49" applyNumberFormat="1" applyFont="1"/>
    <xf numFmtId="0" fontId="5" fillId="0" borderId="0" xfId="46" applyFont="1" applyAlignment="1">
      <alignment horizontal="right"/>
    </xf>
    <xf numFmtId="49" fontId="9" fillId="0" borderId="0" xfId="49" applyNumberFormat="1" applyFont="1" applyAlignment="1">
      <alignment horizontal="left" wrapText="1"/>
    </xf>
    <xf numFmtId="4" fontId="9" fillId="0" borderId="0" xfId="49" applyNumberFormat="1" applyFont="1" applyAlignment="1">
      <alignment horizontal="right" indent="1"/>
    </xf>
    <xf numFmtId="4" fontId="9" fillId="0" borderId="0" xfId="49" applyNumberFormat="1" applyFont="1" applyAlignment="1">
      <alignment horizontal="right" indent="2"/>
    </xf>
    <xf numFmtId="0" fontId="65" fillId="0" borderId="0" xfId="49" applyFont="1"/>
    <xf numFmtId="4" fontId="65" fillId="0" borderId="0" xfId="49" applyNumberFormat="1" applyFont="1"/>
    <xf numFmtId="0" fontId="9" fillId="0" borderId="0" xfId="50" applyFont="1" applyAlignment="1">
      <alignment horizontal="left"/>
    </xf>
    <xf numFmtId="4" fontId="5" fillId="0" borderId="0" xfId="49" applyNumberFormat="1" applyAlignment="1">
      <alignment horizontal="right" indent="1"/>
    </xf>
    <xf numFmtId="4" fontId="5" fillId="0" borderId="0" xfId="49" applyNumberFormat="1" applyAlignment="1">
      <alignment horizontal="right" indent="2"/>
    </xf>
    <xf numFmtId="173" fontId="38" fillId="0" borderId="0" xfId="49" applyNumberFormat="1" applyFont="1"/>
    <xf numFmtId="0" fontId="9" fillId="0" borderId="0" xfId="50" applyFont="1" applyAlignment="1">
      <alignment wrapText="1"/>
    </xf>
    <xf numFmtId="43" fontId="13" fillId="0" borderId="0" xfId="52" applyFont="1" applyAlignment="1">
      <alignment horizontal="right" indent="2"/>
    </xf>
    <xf numFmtId="174" fontId="38" fillId="0" borderId="0" xfId="49" applyNumberFormat="1" applyFont="1"/>
    <xf numFmtId="0" fontId="10" fillId="0" borderId="0" xfId="49" applyFont="1"/>
    <xf numFmtId="43" fontId="18" fillId="0" borderId="0" xfId="52" applyFont="1" applyAlignment="1">
      <alignment horizontal="right" indent="2"/>
    </xf>
    <xf numFmtId="0" fontId="9" fillId="0" borderId="0" xfId="49" applyFont="1"/>
    <xf numFmtId="0" fontId="5" fillId="0" borderId="0" xfId="49" applyAlignment="1">
      <alignment horizontal="left" indent="1"/>
    </xf>
    <xf numFmtId="49" fontId="5" fillId="0" borderId="0" xfId="49" applyNumberFormat="1" applyAlignment="1">
      <alignment horizontal="left" wrapText="1"/>
    </xf>
    <xf numFmtId="4" fontId="5" fillId="0" borderId="0" xfId="49" applyNumberFormat="1"/>
    <xf numFmtId="49" fontId="38" fillId="0" borderId="0" xfId="49" applyNumberFormat="1" applyFont="1" applyAlignment="1">
      <alignment horizontal="left" wrapText="1"/>
    </xf>
    <xf numFmtId="0" fontId="2" fillId="0" borderId="0" xfId="53"/>
    <xf numFmtId="0" fontId="4" fillId="0" borderId="0" xfId="53" applyFont="1"/>
    <xf numFmtId="2" fontId="9" fillId="0" borderId="0" xfId="53" applyNumberFormat="1" applyFont="1" applyAlignment="1">
      <alignment horizontal="right" indent="1"/>
    </xf>
    <xf numFmtId="2" fontId="9" fillId="0" borderId="0" xfId="53" applyNumberFormat="1" applyFont="1" applyAlignment="1">
      <alignment horizontal="right" indent="2"/>
    </xf>
    <xf numFmtId="2" fontId="66" fillId="0" borderId="0" xfId="53" applyNumberFormat="1" applyFont="1"/>
    <xf numFmtId="0" fontId="66" fillId="0" borderId="0" xfId="53" applyFont="1"/>
    <xf numFmtId="2" fontId="5" fillId="0" borderId="0" xfId="53" applyNumberFormat="1" applyFont="1" applyAlignment="1">
      <alignment horizontal="right" indent="1"/>
    </xf>
    <xf numFmtId="4" fontId="5" fillId="0" borderId="0" xfId="54" applyNumberFormat="1" applyFont="1" applyAlignment="1">
      <alignment horizontal="left" vertical="center" wrapText="1" indent="2"/>
    </xf>
    <xf numFmtId="2" fontId="5" fillId="0" borderId="0" xfId="53" applyNumberFormat="1" applyFont="1" applyAlignment="1">
      <alignment horizontal="right" indent="2"/>
    </xf>
    <xf numFmtId="0" fontId="5" fillId="0" borderId="0" xfId="50" applyFont="1" applyAlignment="1">
      <alignment horizontal="left" indent="2"/>
    </xf>
    <xf numFmtId="0" fontId="2" fillId="0" borderId="0" xfId="55"/>
    <xf numFmtId="0" fontId="4" fillId="0" borderId="0" xfId="55" applyFont="1"/>
    <xf numFmtId="2" fontId="9" fillId="0" borderId="0" xfId="55" applyNumberFormat="1" applyFont="1" applyAlignment="1">
      <alignment horizontal="right" indent="1"/>
    </xf>
    <xf numFmtId="2" fontId="9" fillId="0" borderId="0" xfId="55" applyNumberFormat="1" applyFont="1" applyAlignment="1">
      <alignment horizontal="right" indent="2"/>
    </xf>
    <xf numFmtId="2" fontId="66" fillId="0" borderId="0" xfId="55" applyNumberFormat="1" applyFont="1"/>
    <xf numFmtId="0" fontId="66" fillId="0" borderId="0" xfId="55" applyFont="1"/>
    <xf numFmtId="2" fontId="5" fillId="0" borderId="0" xfId="55" applyNumberFormat="1" applyFont="1" applyAlignment="1">
      <alignment horizontal="right" indent="1"/>
    </xf>
    <xf numFmtId="2" fontId="5" fillId="0" borderId="0" xfId="55" applyNumberFormat="1" applyFont="1" applyAlignment="1">
      <alignment horizontal="right" indent="2"/>
    </xf>
    <xf numFmtId="0" fontId="6" fillId="0" borderId="0" xfId="50" applyFont="1" applyAlignment="1">
      <alignment horizontal="left" indent="1"/>
    </xf>
    <xf numFmtId="2" fontId="6" fillId="0" borderId="0" xfId="55" applyNumberFormat="1" applyFont="1" applyAlignment="1">
      <alignment horizontal="right" indent="2"/>
    </xf>
    <xf numFmtId="2" fontId="2" fillId="0" borderId="0" xfId="55" applyNumberFormat="1"/>
    <xf numFmtId="0" fontId="3" fillId="0" borderId="0" xfId="46" applyFont="1" applyAlignment="1">
      <alignment horizontal="left"/>
    </xf>
    <xf numFmtId="0" fontId="3" fillId="0" borderId="0" xfId="56" applyFont="1"/>
    <xf numFmtId="0" fontId="4" fillId="0" borderId="0" xfId="56" applyFont="1"/>
    <xf numFmtId="0" fontId="9" fillId="0" borderId="0" xfId="46" applyFont="1"/>
    <xf numFmtId="2" fontId="9" fillId="0" borderId="0" xfId="56" applyNumberFormat="1" applyFont="1" applyAlignment="1">
      <alignment horizontal="right" indent="2"/>
    </xf>
    <xf numFmtId="2" fontId="18" fillId="0" borderId="0" xfId="29" applyNumberFormat="1" applyFont="1"/>
    <xf numFmtId="175" fontId="10" fillId="0" borderId="0" xfId="46" applyNumberFormat="1" applyFont="1" applyAlignment="1">
      <alignment horizontal="left" indent="1"/>
    </xf>
    <xf numFmtId="2" fontId="5" fillId="0" borderId="0" xfId="56" applyNumberFormat="1" applyFont="1" applyAlignment="1">
      <alignment horizontal="right" indent="2"/>
    </xf>
    <xf numFmtId="175" fontId="5" fillId="0" borderId="0" xfId="46" applyNumberFormat="1" applyFont="1" applyAlignment="1">
      <alignment horizontal="left" indent="2"/>
    </xf>
    <xf numFmtId="166" fontId="18" fillId="0" borderId="0" xfId="29" applyNumberFormat="1" applyFont="1"/>
    <xf numFmtId="0" fontId="7" fillId="0" borderId="0" xfId="46" applyFont="1" applyAlignment="1">
      <alignment horizontal="left" indent="2"/>
    </xf>
    <xf numFmtId="2" fontId="7" fillId="0" borderId="0" xfId="47" applyNumberFormat="1" applyFont="1" applyAlignment="1">
      <alignment horizontal="right" indent="1"/>
    </xf>
    <xf numFmtId="2" fontId="5" fillId="0" borderId="0" xfId="47" applyNumberFormat="1" applyFont="1" applyAlignment="1">
      <alignment horizontal="right"/>
    </xf>
    <xf numFmtId="2" fontId="6" fillId="0" borderId="0" xfId="47" applyNumberFormat="1" applyFont="1" applyAlignment="1">
      <alignment horizontal="right"/>
    </xf>
    <xf numFmtId="2" fontId="4" fillId="0" borderId="0" xfId="56" applyNumberFormat="1" applyFont="1"/>
    <xf numFmtId="0" fontId="5" fillId="0" borderId="0" xfId="56" applyFont="1"/>
    <xf numFmtId="0" fontId="49" fillId="0" borderId="0" xfId="57" applyFont="1"/>
    <xf numFmtId="0" fontId="4" fillId="0" borderId="0" xfId="58" applyFont="1" applyAlignment="1">
      <alignment horizontal="center" vertical="center"/>
    </xf>
    <xf numFmtId="0" fontId="5" fillId="0" borderId="0" xfId="58" applyFont="1" applyAlignment="1">
      <alignment horizontal="center" vertical="center"/>
    </xf>
    <xf numFmtId="0" fontId="1" fillId="0" borderId="0" xfId="57"/>
    <xf numFmtId="0" fontId="5" fillId="0" borderId="2" xfId="58" applyFont="1" applyBorder="1" applyAlignment="1">
      <alignment horizontal="center" vertical="center"/>
    </xf>
    <xf numFmtId="0" fontId="18" fillId="0" borderId="2" xfId="59" applyFont="1" applyBorder="1" applyAlignment="1">
      <alignment horizontal="center" vertical="center" wrapText="1"/>
    </xf>
    <xf numFmtId="0" fontId="5" fillId="0" borderId="0" xfId="58" applyFont="1" applyAlignment="1">
      <alignment horizontal="center" vertical="center" wrapText="1"/>
    </xf>
    <xf numFmtId="0" fontId="18" fillId="0" borderId="0" xfId="59" applyFont="1" applyAlignment="1">
      <alignment horizontal="center" vertical="center" wrapText="1"/>
    </xf>
    <xf numFmtId="0" fontId="5" fillId="0" borderId="1" xfId="58" applyFont="1" applyBorder="1" applyAlignment="1">
      <alignment horizontal="center" vertical="center" wrapText="1"/>
    </xf>
    <xf numFmtId="0" fontId="5" fillId="0" borderId="0" xfId="58" applyFont="1" applyAlignment="1">
      <alignment horizontal="left" vertical="center"/>
    </xf>
    <xf numFmtId="166" fontId="7" fillId="0" borderId="0" xfId="58" applyNumberFormat="1" applyFont="1" applyAlignment="1">
      <alignment horizontal="center" vertical="center"/>
    </xf>
    <xf numFmtId="1" fontId="9" fillId="0" borderId="0" xfId="60" applyNumberFormat="1" applyFont="1" applyAlignment="1">
      <alignment horizontal="right" indent="1"/>
    </xf>
    <xf numFmtId="166" fontId="9" fillId="0" borderId="0" xfId="58" applyNumberFormat="1" applyFont="1" applyAlignment="1">
      <alignment horizontal="center" vertical="center"/>
    </xf>
    <xf numFmtId="166" fontId="5" fillId="0" borderId="0" xfId="58" applyNumberFormat="1" applyFont="1" applyAlignment="1">
      <alignment horizontal="center" vertical="center"/>
    </xf>
    <xf numFmtId="0" fontId="9" fillId="0" borderId="0" xfId="58" applyFont="1" applyAlignment="1">
      <alignment horizontal="center" vertical="center"/>
    </xf>
    <xf numFmtId="0" fontId="9" fillId="0" borderId="0" xfId="58" applyFont="1" applyAlignment="1">
      <alignment wrapText="1"/>
    </xf>
    <xf numFmtId="166" fontId="9" fillId="0" borderId="0" xfId="58" applyNumberFormat="1" applyFont="1" applyAlignment="1">
      <alignment horizontal="right" indent="1"/>
    </xf>
    <xf numFmtId="0" fontId="10" fillId="0" borderId="0" xfId="58" applyFont="1" applyAlignment="1">
      <alignment horizontal="left"/>
    </xf>
    <xf numFmtId="166" fontId="5" fillId="0" borderId="0" xfId="58" applyNumberFormat="1" applyFont="1" applyAlignment="1">
      <alignment horizontal="right" indent="1"/>
    </xf>
    <xf numFmtId="0" fontId="5" fillId="0" borderId="0" xfId="58" applyFont="1" applyAlignment="1">
      <alignment horizontal="left" indent="1"/>
    </xf>
    <xf numFmtId="0" fontId="9" fillId="0" borderId="0" xfId="58" applyFont="1"/>
    <xf numFmtId="166" fontId="5" fillId="0" borderId="0" xfId="58" applyNumberFormat="1" applyFont="1"/>
    <xf numFmtId="0" fontId="10" fillId="0" borderId="0" xfId="58" applyFont="1"/>
    <xf numFmtId="0" fontId="67" fillId="0" borderId="0" xfId="61" applyFont="1"/>
    <xf numFmtId="0" fontId="49" fillId="0" borderId="0" xfId="62" applyFont="1"/>
    <xf numFmtId="0" fontId="68" fillId="0" borderId="0" xfId="61" applyFont="1"/>
    <xf numFmtId="0" fontId="28" fillId="0" borderId="0" xfId="61" applyFont="1"/>
    <xf numFmtId="0" fontId="1" fillId="0" borderId="0" xfId="62"/>
    <xf numFmtId="0" fontId="7" fillId="0" borderId="1" xfId="63" applyFont="1" applyBorder="1" applyAlignment="1">
      <alignment horizontal="right"/>
    </xf>
    <xf numFmtId="0" fontId="28" fillId="0" borderId="2" xfId="61" applyFont="1" applyBorder="1"/>
    <xf numFmtId="0" fontId="28" fillId="0" borderId="1" xfId="61" applyFont="1" applyBorder="1" applyAlignment="1">
      <alignment horizontal="center" vertical="center"/>
    </xf>
    <xf numFmtId="0" fontId="29" fillId="0" borderId="0" xfId="61" applyFont="1"/>
    <xf numFmtId="0" fontId="28" fillId="0" borderId="0" xfId="61" applyFont="1" applyAlignment="1">
      <alignment horizontal="left" indent="2"/>
    </xf>
    <xf numFmtId="2" fontId="28" fillId="0" borderId="0" xfId="61" applyNumberFormat="1" applyFont="1" applyAlignment="1">
      <alignment horizontal="right" indent="1"/>
    </xf>
    <xf numFmtId="0" fontId="28" fillId="0" borderId="0" xfId="61" applyFont="1" applyAlignment="1">
      <alignment horizontal="right" indent="1"/>
    </xf>
    <xf numFmtId="0" fontId="29" fillId="0" borderId="0" xfId="61" applyFont="1" applyAlignment="1">
      <alignment horizontal="right" indent="1"/>
    </xf>
    <xf numFmtId="0" fontId="28" fillId="0" borderId="0" xfId="61" applyFont="1" applyAlignment="1">
      <alignment horizontal="right"/>
    </xf>
    <xf numFmtId="0" fontId="29" fillId="0" borderId="0" xfId="61" applyFont="1" applyAlignment="1">
      <alignment horizontal="left"/>
    </xf>
    <xf numFmtId="0" fontId="28" fillId="0" borderId="1" xfId="61" applyFont="1" applyBorder="1"/>
    <xf numFmtId="166" fontId="5" fillId="0" borderId="1" xfId="58" applyNumberFormat="1" applyFont="1" applyBorder="1" applyAlignment="1">
      <alignment horizontal="right" indent="1"/>
    </xf>
    <xf numFmtId="0" fontId="71" fillId="0" borderId="0" xfId="64" applyFont="1"/>
    <xf numFmtId="0" fontId="72" fillId="0" borderId="0" xfId="65" applyFont="1"/>
    <xf numFmtId="0" fontId="73" fillId="0" borderId="0" xfId="64" applyFont="1"/>
    <xf numFmtId="0" fontId="18" fillId="0" borderId="0" xfId="65" applyFont="1"/>
    <xf numFmtId="0" fontId="44" fillId="0" borderId="0" xfId="64" applyFont="1"/>
    <xf numFmtId="0" fontId="44" fillId="0" borderId="0" xfId="65" applyFont="1"/>
    <xf numFmtId="0" fontId="74" fillId="0" borderId="0" xfId="65" applyFont="1"/>
    <xf numFmtId="0" fontId="74" fillId="0" borderId="0" xfId="65" applyFont="1" applyAlignment="1">
      <alignment horizontal="right"/>
    </xf>
    <xf numFmtId="0" fontId="18" fillId="0" borderId="2" xfId="64" applyFont="1" applyBorder="1"/>
    <xf numFmtId="0" fontId="75" fillId="0" borderId="2" xfId="66" applyFont="1" applyBorder="1" applyAlignment="1">
      <alignment horizontal="center" vertical="center" wrapText="1"/>
    </xf>
    <xf numFmtId="0" fontId="76" fillId="0" borderId="2" xfId="64" applyFont="1" applyBorder="1" applyAlignment="1">
      <alignment horizontal="center" vertical="center"/>
    </xf>
    <xf numFmtId="0" fontId="18" fillId="0" borderId="0" xfId="64" applyFont="1"/>
    <xf numFmtId="0" fontId="75" fillId="0" borderId="0" xfId="66" applyFont="1" applyAlignment="1">
      <alignment horizontal="center" vertical="center" wrapText="1"/>
    </xf>
    <xf numFmtId="0" fontId="76" fillId="0" borderId="0" xfId="64" applyFont="1" applyAlignment="1">
      <alignment horizontal="center" vertical="center"/>
    </xf>
    <xf numFmtId="0" fontId="14" fillId="0" borderId="0" xfId="20" applyFont="1" applyAlignment="1">
      <alignment horizontal="center" vertical="center"/>
    </xf>
    <xf numFmtId="0" fontId="75" fillId="0" borderId="1" xfId="66" applyFont="1" applyBorder="1" applyAlignment="1">
      <alignment horizontal="center" vertical="center" wrapText="1"/>
    </xf>
    <xf numFmtId="0" fontId="14" fillId="0" borderId="1" xfId="20" applyFont="1" applyBorder="1" applyAlignment="1">
      <alignment horizontal="center" vertical="center"/>
    </xf>
    <xf numFmtId="0" fontId="76" fillId="0" borderId="1" xfId="64" applyFont="1" applyBorder="1" applyAlignment="1">
      <alignment horizontal="center" vertical="center"/>
    </xf>
    <xf numFmtId="0" fontId="18" fillId="0" borderId="0" xfId="65" applyFont="1" applyAlignment="1">
      <alignment horizontal="center" vertical="center" wrapText="1"/>
    </xf>
    <xf numFmtId="0" fontId="76" fillId="0" borderId="0" xfId="64" applyFont="1" applyAlignment="1">
      <alignment vertical="center"/>
    </xf>
    <xf numFmtId="1" fontId="18" fillId="0" borderId="0" xfId="67" applyNumberFormat="1" applyFont="1" applyAlignment="1">
      <alignment horizontal="right" vertical="center"/>
    </xf>
    <xf numFmtId="166" fontId="18" fillId="0" borderId="0" xfId="64" applyNumberFormat="1" applyFont="1" applyAlignment="1">
      <alignment vertical="center"/>
    </xf>
    <xf numFmtId="166" fontId="18" fillId="0" borderId="0" xfId="64" applyNumberFormat="1" applyFont="1"/>
    <xf numFmtId="0" fontId="76" fillId="0" borderId="0" xfId="64" applyFont="1" applyAlignment="1">
      <alignment vertical="center" wrapText="1"/>
    </xf>
    <xf numFmtId="166" fontId="18" fillId="0" borderId="0" xfId="67" applyNumberFormat="1" applyFont="1" applyAlignment="1">
      <alignment horizontal="right" vertical="center"/>
    </xf>
    <xf numFmtId="0" fontId="13" fillId="0" borderId="0" xfId="64" applyFont="1"/>
    <xf numFmtId="0" fontId="77" fillId="0" borderId="0" xfId="64" applyFont="1"/>
    <xf numFmtId="1" fontId="77" fillId="0" borderId="0" xfId="64" applyNumberFormat="1" applyFont="1"/>
    <xf numFmtId="2" fontId="44" fillId="0" borderId="0" xfId="64" applyNumberFormat="1" applyFont="1"/>
    <xf numFmtId="0" fontId="1" fillId="0" borderId="0" xfId="64"/>
    <xf numFmtId="0" fontId="72" fillId="0" borderId="0" xfId="64" applyFont="1"/>
    <xf numFmtId="0" fontId="40" fillId="0" borderId="0" xfId="64" applyFont="1" applyAlignment="1">
      <alignment horizontal="right"/>
    </xf>
    <xf numFmtId="0" fontId="78" fillId="0" borderId="2" xfId="64" applyFont="1" applyBorder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78" fillId="0" borderId="0" xfId="64" applyFont="1" applyAlignment="1">
      <alignment horizont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59" fillId="0" borderId="0" xfId="68" applyFont="1"/>
    <xf numFmtId="1" fontId="13" fillId="0" borderId="0" xfId="64" applyNumberFormat="1" applyFont="1"/>
    <xf numFmtId="166" fontId="13" fillId="0" borderId="0" xfId="64" applyNumberFormat="1" applyFont="1" applyAlignment="1">
      <alignment horizontal="right" wrapText="1"/>
    </xf>
    <xf numFmtId="0" fontId="57" fillId="0" borderId="0" xfId="65" applyFont="1"/>
    <xf numFmtId="0" fontId="79" fillId="0" borderId="0" xfId="69" applyFont="1"/>
    <xf numFmtId="0" fontId="79" fillId="0" borderId="0" xfId="70" applyFont="1"/>
    <xf numFmtId="1" fontId="80" fillId="0" borderId="0" xfId="64" applyNumberFormat="1" applyFont="1"/>
    <xf numFmtId="166" fontId="80" fillId="0" borderId="0" xfId="64" applyNumberFormat="1" applyFont="1" applyAlignment="1">
      <alignment horizontal="right" wrapText="1"/>
    </xf>
    <xf numFmtId="0" fontId="81" fillId="0" borderId="0" xfId="65" applyFont="1"/>
    <xf numFmtId="0" fontId="76" fillId="0" borderId="0" xfId="70" applyFont="1"/>
    <xf numFmtId="0" fontId="75" fillId="0" borderId="0" xfId="70" applyFont="1" applyAlignment="1">
      <alignment horizontal="left" wrapText="1" indent="1"/>
    </xf>
    <xf numFmtId="1" fontId="18" fillId="0" borderId="0" xfId="64" applyNumberFormat="1" applyFont="1"/>
    <xf numFmtId="166" fontId="18" fillId="0" borderId="0" xfId="64" applyNumberFormat="1" applyFont="1" applyAlignment="1">
      <alignment horizontal="right" wrapText="1"/>
    </xf>
    <xf numFmtId="0" fontId="82" fillId="0" borderId="0" xfId="69" applyFont="1"/>
    <xf numFmtId="166" fontId="18" fillId="0" borderId="0" xfId="64" applyNumberFormat="1" applyFont="1" applyAlignment="1">
      <alignment wrapText="1"/>
    </xf>
    <xf numFmtId="166" fontId="18" fillId="0" borderId="0" xfId="65" applyNumberFormat="1" applyFont="1" applyAlignment="1">
      <alignment horizontal="right"/>
    </xf>
    <xf numFmtId="0" fontId="49" fillId="0" borderId="0" xfId="64" applyFont="1"/>
    <xf numFmtId="0" fontId="81" fillId="0" borderId="0" xfId="65" applyFont="1" applyAlignment="1">
      <alignment horizontal="right"/>
    </xf>
    <xf numFmtId="0" fontId="9" fillId="0" borderId="0" xfId="68" applyFont="1"/>
    <xf numFmtId="0" fontId="13" fillId="0" borderId="0" xfId="64" applyFont="1" applyAlignment="1">
      <alignment horizontal="right" indent="1"/>
    </xf>
    <xf numFmtId="166" fontId="13" fillId="0" borderId="0" xfId="64" applyNumberFormat="1" applyFont="1" applyAlignment="1">
      <alignment horizontal="right" indent="4"/>
    </xf>
    <xf numFmtId="0" fontId="80" fillId="0" borderId="0" xfId="64" applyFont="1" applyAlignment="1">
      <alignment horizontal="right" indent="1"/>
    </xf>
    <xf numFmtId="166" fontId="80" fillId="0" borderId="0" xfId="64" applyNumberFormat="1" applyFont="1" applyAlignment="1">
      <alignment horizontal="right" indent="4"/>
    </xf>
    <xf numFmtId="0" fontId="83" fillId="0" borderId="0" xfId="67" applyFont="1" applyAlignment="1">
      <alignment horizontal="left" wrapText="1" indent="1"/>
    </xf>
    <xf numFmtId="0" fontId="18" fillId="0" borderId="0" xfId="64" applyFont="1" applyAlignment="1">
      <alignment horizontal="right" indent="1"/>
    </xf>
    <xf numFmtId="166" fontId="18" fillId="0" borderId="0" xfId="64" applyNumberFormat="1" applyFont="1" applyAlignment="1">
      <alignment horizontal="right" indent="4"/>
    </xf>
    <xf numFmtId="0" fontId="80" fillId="0" borderId="0" xfId="67" applyFont="1"/>
    <xf numFmtId="166" fontId="13" fillId="0" borderId="0" xfId="64" applyNumberFormat="1" applyFont="1" applyAlignment="1">
      <alignment horizontal="center"/>
    </xf>
    <xf numFmtId="166" fontId="80" fillId="0" borderId="0" xfId="64" applyNumberFormat="1" applyFont="1" applyAlignment="1">
      <alignment horizontal="center"/>
    </xf>
    <xf numFmtId="166" fontId="18" fillId="0" borderId="0" xfId="64" applyNumberFormat="1" applyFont="1" applyAlignment="1">
      <alignment horizontal="center"/>
    </xf>
    <xf numFmtId="0" fontId="83" fillId="0" borderId="0" xfId="64" applyFont="1" applyAlignment="1">
      <alignment horizontal="left" wrapText="1" indent="1"/>
    </xf>
    <xf numFmtId="0" fontId="3" fillId="0" borderId="0" xfId="71" applyFont="1"/>
    <xf numFmtId="0" fontId="5" fillId="0" borderId="0" xfId="72" applyFont="1"/>
    <xf numFmtId="0" fontId="3" fillId="0" borderId="0" xfId="71" applyFont="1" applyAlignment="1">
      <alignment horizontal="center"/>
    </xf>
    <xf numFmtId="0" fontId="4" fillId="0" borderId="0" xfId="71" applyFont="1"/>
    <xf numFmtId="0" fontId="5" fillId="0" borderId="1" xfId="71" applyFont="1" applyBorder="1"/>
    <xf numFmtId="0" fontId="5" fillId="0" borderId="0" xfId="71" applyFont="1"/>
    <xf numFmtId="0" fontId="7" fillId="0" borderId="0" xfId="71" applyFont="1" applyAlignment="1">
      <alignment horizontal="right"/>
    </xf>
    <xf numFmtId="0" fontId="14" fillId="0" borderId="0" xfId="72" applyFont="1" applyAlignment="1">
      <alignment wrapText="1"/>
    </xf>
    <xf numFmtId="0" fontId="5" fillId="0" borderId="2" xfId="72" applyFont="1" applyBorder="1" applyAlignment="1">
      <alignment horizontal="center" vertical="center" wrapText="1"/>
    </xf>
    <xf numFmtId="0" fontId="5" fillId="0" borderId="0" xfId="72" applyFont="1" applyAlignment="1">
      <alignment horizontal="center" vertical="center" wrapText="1"/>
    </xf>
    <xf numFmtId="0" fontId="5" fillId="0" borderId="0" xfId="73" applyFont="1" applyAlignment="1">
      <alignment horizontal="center" vertical="center" wrapText="1"/>
    </xf>
    <xf numFmtId="166" fontId="9" fillId="0" borderId="0" xfId="71" applyNumberFormat="1" applyFont="1" applyAlignment="1">
      <alignment horizontal="right" indent="1"/>
    </xf>
    <xf numFmtId="166" fontId="9" fillId="0" borderId="0" xfId="71" applyNumberFormat="1" applyFont="1" applyAlignment="1">
      <alignment horizontal="right" indent="3"/>
    </xf>
    <xf numFmtId="166" fontId="5" fillId="0" borderId="0" xfId="71" applyNumberFormat="1" applyFont="1" applyAlignment="1">
      <alignment horizontal="center" vertical="center"/>
    </xf>
    <xf numFmtId="166" fontId="5" fillId="0" borderId="0" xfId="71" applyNumberFormat="1" applyFont="1" applyAlignment="1">
      <alignment horizontal="right" indent="1"/>
    </xf>
    <xf numFmtId="0" fontId="9" fillId="0" borderId="0" xfId="72" applyFont="1"/>
    <xf numFmtId="0" fontId="9" fillId="0" borderId="1" xfId="72" applyFont="1" applyBorder="1"/>
    <xf numFmtId="166" fontId="5" fillId="0" borderId="1" xfId="71" applyNumberFormat="1" applyFont="1" applyBorder="1" applyAlignment="1">
      <alignment horizontal="center" vertical="center"/>
    </xf>
    <xf numFmtId="0" fontId="7" fillId="0" borderId="0" xfId="71" applyFont="1"/>
    <xf numFmtId="0" fontId="24" fillId="0" borderId="0" xfId="59" applyAlignment="1">
      <alignment wrapText="1"/>
    </xf>
    <xf numFmtId="0" fontId="7" fillId="0" borderId="0" xfId="72" applyFont="1"/>
    <xf numFmtId="166" fontId="13" fillId="0" borderId="0" xfId="9" applyNumberFormat="1" applyFont="1" applyFill="1" applyBorder="1" applyAlignment="1">
      <alignment vertical="center"/>
    </xf>
    <xf numFmtId="166" fontId="13" fillId="0" borderId="0" xfId="74" applyNumberFormat="1" applyFont="1" applyFill="1" applyBorder="1" applyAlignment="1">
      <alignment vertical="center" wrapText="1"/>
    </xf>
    <xf numFmtId="1" fontId="5" fillId="0" borderId="0" xfId="72" applyNumberFormat="1" applyFont="1"/>
    <xf numFmtId="166" fontId="18" fillId="0" borderId="0" xfId="9" applyNumberFormat="1" applyFont="1" applyFill="1" applyBorder="1" applyAlignment="1">
      <alignment vertical="center"/>
    </xf>
    <xf numFmtId="166" fontId="18" fillId="0" borderId="0" xfId="74" applyNumberFormat="1" applyFont="1" applyFill="1" applyBorder="1" applyAlignment="1">
      <alignment vertical="center" wrapText="1"/>
    </xf>
    <xf numFmtId="0" fontId="7" fillId="0" borderId="0" xfId="71" quotePrefix="1" applyFont="1" applyAlignment="1">
      <alignment horizontal="left"/>
    </xf>
    <xf numFmtId="0" fontId="5" fillId="0" borderId="0" xfId="71" applyFont="1" applyAlignment="1">
      <alignment horizontal="left"/>
    </xf>
    <xf numFmtId="1" fontId="5" fillId="0" borderId="0" xfId="71" applyNumberFormat="1" applyFont="1"/>
    <xf numFmtId="0" fontId="17" fillId="0" borderId="0" xfId="12"/>
    <xf numFmtId="0" fontId="5" fillId="0" borderId="0" xfId="20" applyFont="1" applyAlignment="1">
      <alignment horizontal="center" vertical="center"/>
    </xf>
    <xf numFmtId="0" fontId="84" fillId="0" borderId="0" xfId="12" applyFont="1"/>
    <xf numFmtId="0" fontId="18" fillId="0" borderId="0" xfId="29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" fontId="9" fillId="0" borderId="0" xfId="71" applyNumberFormat="1" applyFont="1" applyAlignment="1">
      <alignment horizontal="right" indent="1"/>
    </xf>
    <xf numFmtId="166" fontId="9" fillId="0" borderId="0" xfId="71" applyNumberFormat="1" applyFont="1" applyAlignment="1">
      <alignment horizontal="right" indent="2"/>
    </xf>
    <xf numFmtId="166" fontId="13" fillId="0" borderId="0" xfId="74" applyNumberFormat="1" applyFont="1" applyFill="1" applyBorder="1" applyAlignment="1">
      <alignment vertical="center"/>
    </xf>
    <xf numFmtId="166" fontId="13" fillId="0" borderId="0" xfId="74" applyNumberFormat="1" applyFont="1" applyFill="1" applyBorder="1" applyAlignment="1">
      <alignment horizontal="right" vertical="center" indent="2"/>
    </xf>
    <xf numFmtId="1" fontId="84" fillId="0" borderId="0" xfId="12" applyNumberFormat="1" applyFont="1"/>
    <xf numFmtId="1" fontId="9" fillId="0" borderId="0" xfId="9" applyNumberFormat="1" applyFont="1" applyFill="1" applyBorder="1" applyAlignment="1">
      <alignment horizontal="right" vertical="center"/>
    </xf>
    <xf numFmtId="166" fontId="18" fillId="0" borderId="0" xfId="74" applyNumberFormat="1" applyFont="1" applyFill="1" applyBorder="1" applyAlignment="1">
      <alignment vertical="center"/>
    </xf>
    <xf numFmtId="166" fontId="18" fillId="0" borderId="0" xfId="74" applyNumberFormat="1" applyFont="1" applyFill="1" applyBorder="1" applyAlignment="1">
      <alignment horizontal="right" vertical="center" indent="2"/>
    </xf>
    <xf numFmtId="1" fontId="5" fillId="0" borderId="0" xfId="9" applyNumberFormat="1" applyFont="1" applyFill="1" applyBorder="1" applyAlignment="1">
      <alignment horizontal="right" vertical="center"/>
    </xf>
    <xf numFmtId="1" fontId="17" fillId="0" borderId="0" xfId="12" applyNumberFormat="1"/>
    <xf numFmtId="166" fontId="5" fillId="0" borderId="0" xfId="71" applyNumberFormat="1" applyFont="1" applyAlignment="1">
      <alignment horizontal="center"/>
    </xf>
    <xf numFmtId="0" fontId="3" fillId="0" borderId="0" xfId="75" applyFont="1"/>
    <xf numFmtId="0" fontId="4" fillId="0" borderId="0" xfId="76" applyFont="1"/>
    <xf numFmtId="0" fontId="47" fillId="0" borderId="0" xfId="76" applyFont="1"/>
    <xf numFmtId="0" fontId="2" fillId="0" borderId="0" xfId="75"/>
    <xf numFmtId="0" fontId="3" fillId="0" borderId="0" xfId="76" applyFont="1" applyAlignment="1">
      <alignment horizontal="left"/>
    </xf>
    <xf numFmtId="0" fontId="4" fillId="0" borderId="0" xfId="76" applyFont="1" applyAlignment="1">
      <alignment horizontal="left"/>
    </xf>
    <xf numFmtId="0" fontId="85" fillId="0" borderId="0" xfId="76" applyFont="1" applyAlignment="1">
      <alignment horizontal="left"/>
    </xf>
    <xf numFmtId="0" fontId="5" fillId="0" borderId="0" xfId="76" applyFont="1"/>
    <xf numFmtId="0" fontId="5" fillId="0" borderId="0" xfId="76" applyFont="1" applyAlignment="1">
      <alignment horizontal="center"/>
    </xf>
    <xf numFmtId="0" fontId="7" fillId="0" borderId="0" xfId="76" applyFont="1" applyAlignment="1">
      <alignment horizontal="right"/>
    </xf>
    <xf numFmtId="0" fontId="5" fillId="0" borderId="2" xfId="76" applyFont="1" applyBorder="1" applyAlignment="1">
      <alignment vertical="center" wrapText="1"/>
    </xf>
    <xf numFmtId="0" fontId="18" fillId="0" borderId="2" xfId="29" applyFont="1" applyBorder="1" applyAlignment="1">
      <alignment horizontal="center" vertical="center" wrapText="1"/>
    </xf>
    <xf numFmtId="0" fontId="5" fillId="0" borderId="0" xfId="76" applyFont="1" applyAlignment="1">
      <alignment vertical="center" wrapText="1"/>
    </xf>
    <xf numFmtId="0" fontId="5" fillId="0" borderId="0" xfId="68" applyFont="1" applyAlignment="1">
      <alignment horizontal="center" vertical="center" wrapText="1"/>
    </xf>
    <xf numFmtId="0" fontId="5" fillId="0" borderId="0" xfId="76" applyFont="1" applyAlignment="1">
      <alignment horizontal="center" vertical="center" wrapText="1"/>
    </xf>
    <xf numFmtId="0" fontId="5" fillId="0" borderId="1" xfId="68" applyFont="1" applyBorder="1" applyAlignment="1">
      <alignment horizontal="center" vertical="center" wrapText="1"/>
    </xf>
    <xf numFmtId="0" fontId="6" fillId="0" borderId="2" xfId="76" applyFont="1" applyBorder="1" applyAlignment="1">
      <alignment horizontal="center" vertical="top" wrapText="1"/>
    </xf>
    <xf numFmtId="1" fontId="6" fillId="0" borderId="2" xfId="44" applyNumberFormat="1" applyFont="1" applyBorder="1" applyAlignment="1">
      <alignment horizontal="center" vertical="top" wrapText="1"/>
    </xf>
    <xf numFmtId="0" fontId="5" fillId="0" borderId="2" xfId="71" applyFont="1" applyBorder="1" applyAlignment="1">
      <alignment horizontal="center" vertical="top" wrapText="1"/>
    </xf>
    <xf numFmtId="0" fontId="9" fillId="0" borderId="0" xfId="77" applyFont="1" applyAlignment="1">
      <alignment horizontal="left"/>
    </xf>
    <xf numFmtId="0" fontId="9" fillId="0" borderId="0" xfId="77" applyFont="1" applyAlignment="1">
      <alignment horizontal="left" wrapText="1"/>
    </xf>
    <xf numFmtId="166" fontId="9" fillId="2" borderId="0" xfId="29" applyNumberFormat="1" applyFont="1" applyFill="1"/>
    <xf numFmtId="166" fontId="9" fillId="2" borderId="0" xfId="29" applyNumberFormat="1" applyFont="1" applyFill="1" applyAlignment="1">
      <alignment horizontal="right" indent="2"/>
    </xf>
    <xf numFmtId="0" fontId="86" fillId="0" borderId="0" xfId="77" applyFont="1"/>
    <xf numFmtId="0" fontId="5" fillId="0" borderId="0" xfId="77" applyFont="1"/>
    <xf numFmtId="166" fontId="5" fillId="2" borderId="0" xfId="29" applyNumberFormat="1" applyFont="1" applyFill="1"/>
    <xf numFmtId="166" fontId="5" fillId="2" borderId="0" xfId="29" applyNumberFormat="1" applyFont="1" applyFill="1" applyAlignment="1">
      <alignment horizontal="right" indent="2"/>
    </xf>
    <xf numFmtId="0" fontId="5" fillId="0" borderId="0" xfId="77" applyFont="1" applyAlignment="1">
      <alignment horizontal="left"/>
    </xf>
    <xf numFmtId="166" fontId="5" fillId="0" borderId="0" xfId="29" applyNumberFormat="1" applyFont="1" applyAlignment="1">
      <alignment horizontal="right" indent="2"/>
    </xf>
    <xf numFmtId="166" fontId="5" fillId="0" borderId="0" xfId="78" applyNumberFormat="1" applyFont="1" applyFill="1" applyBorder="1" applyAlignment="1"/>
    <xf numFmtId="166" fontId="5" fillId="0" borderId="0" xfId="78" applyNumberFormat="1" applyFont="1" applyFill="1" applyBorder="1" applyAlignment="1">
      <alignment horizontal="right" indent="2"/>
    </xf>
    <xf numFmtId="166" fontId="13" fillId="0" borderId="0" xfId="29" applyNumberFormat="1" applyFont="1" applyAlignment="1">
      <alignment horizontal="right" indent="2"/>
    </xf>
    <xf numFmtId="166" fontId="87" fillId="0" borderId="0" xfId="29" applyNumberFormat="1" applyFont="1" applyAlignment="1">
      <alignment horizontal="right" indent="2"/>
    </xf>
    <xf numFmtId="0" fontId="6" fillId="0" borderId="0" xfId="77" applyFont="1" applyAlignment="1">
      <alignment horizontal="left"/>
    </xf>
    <xf numFmtId="166" fontId="6" fillId="0" borderId="0" xfId="76" applyNumberFormat="1" applyFont="1"/>
    <xf numFmtId="166" fontId="6" fillId="0" borderId="0" xfId="76" applyNumberFormat="1" applyFont="1" applyAlignment="1">
      <alignment horizontal="right" indent="2"/>
    </xf>
    <xf numFmtId="0" fontId="38" fillId="0" borderId="0" xfId="76" applyFont="1"/>
    <xf numFmtId="0" fontId="88" fillId="0" borderId="0" xfId="76" applyFont="1"/>
    <xf numFmtId="0" fontId="71" fillId="0" borderId="0" xfId="75" applyFont="1"/>
    <xf numFmtId="0" fontId="49" fillId="0" borderId="0" xfId="76" applyFont="1"/>
    <xf numFmtId="0" fontId="72" fillId="0" borderId="0" xfId="76" applyFont="1"/>
    <xf numFmtId="0" fontId="89" fillId="0" borderId="0" xfId="75" applyFont="1"/>
    <xf numFmtId="0" fontId="71" fillId="0" borderId="0" xfId="76" applyFont="1" applyAlignment="1">
      <alignment horizontal="left"/>
    </xf>
    <xf numFmtId="0" fontId="49" fillId="0" borderId="0" xfId="76" applyFont="1" applyAlignment="1">
      <alignment horizontal="left"/>
    </xf>
    <xf numFmtId="0" fontId="90" fillId="0" borderId="0" xfId="76" applyFont="1" applyAlignment="1">
      <alignment horizontal="left"/>
    </xf>
    <xf numFmtId="0" fontId="18" fillId="0" borderId="0" xfId="76" applyFont="1"/>
    <xf numFmtId="0" fontId="18" fillId="0" borderId="0" xfId="76" applyFont="1" applyAlignment="1">
      <alignment horizontal="center"/>
    </xf>
    <xf numFmtId="0" fontId="18" fillId="0" borderId="1" xfId="76" applyFont="1" applyBorder="1" applyAlignment="1">
      <alignment horizontal="center"/>
    </xf>
    <xf numFmtId="0" fontId="18" fillId="0" borderId="2" xfId="76" applyFont="1" applyBorder="1" applyAlignment="1">
      <alignment vertical="center" wrapText="1"/>
    </xf>
    <xf numFmtId="0" fontId="18" fillId="0" borderId="0" xfId="20" applyFont="1" applyAlignment="1">
      <alignment horizontal="center" vertical="center"/>
    </xf>
    <xf numFmtId="0" fontId="18" fillId="0" borderId="0" xfId="76" applyFont="1" applyAlignment="1">
      <alignment vertical="center" wrapText="1"/>
    </xf>
    <xf numFmtId="0" fontId="18" fillId="0" borderId="1" xfId="7" applyFont="1" applyBorder="1" applyAlignment="1">
      <alignment horizontal="center" vertical="center" wrapText="1"/>
    </xf>
    <xf numFmtId="0" fontId="44" fillId="0" borderId="0" xfId="76" applyFont="1" applyAlignment="1">
      <alignment horizontal="center" vertical="top" wrapText="1"/>
    </xf>
    <xf numFmtId="1" fontId="44" fillId="0" borderId="0" xfId="44" applyNumberFormat="1" applyFont="1" applyAlignment="1">
      <alignment horizontal="center" vertical="top" wrapText="1"/>
    </xf>
    <xf numFmtId="0" fontId="13" fillId="0" borderId="0" xfId="77" applyFont="1" applyAlignment="1">
      <alignment horizontal="left"/>
    </xf>
    <xf numFmtId="0" fontId="13" fillId="0" borderId="0" xfId="77" applyFont="1" applyAlignment="1">
      <alignment horizontal="left" wrapText="1"/>
    </xf>
    <xf numFmtId="166" fontId="9" fillId="2" borderId="0" xfId="79" applyNumberFormat="1" applyFont="1" applyFill="1"/>
    <xf numFmtId="166" fontId="9" fillId="0" borderId="0" xfId="80" applyNumberFormat="1" applyFont="1" applyAlignment="1">
      <alignment horizontal="right" indent="2"/>
    </xf>
    <xf numFmtId="0" fontId="91" fillId="0" borderId="0" xfId="77" applyFont="1"/>
    <xf numFmtId="0" fontId="18" fillId="0" borderId="0" xfId="77" applyFont="1"/>
    <xf numFmtId="166" fontId="5" fillId="0" borderId="0" xfId="80" applyNumberFormat="1" applyFont="1"/>
    <xf numFmtId="166" fontId="5" fillId="0" borderId="0" xfId="80" applyNumberFormat="1" applyFont="1" applyAlignment="1">
      <alignment horizontal="right" indent="2"/>
    </xf>
    <xf numFmtId="166" fontId="9" fillId="0" borderId="0" xfId="80" applyNumberFormat="1" applyFont="1"/>
    <xf numFmtId="0" fontId="18" fillId="0" borderId="0" xfId="77" applyFont="1" applyAlignment="1">
      <alignment horizontal="left"/>
    </xf>
    <xf numFmtId="166" fontId="18" fillId="0" borderId="0" xfId="81" applyNumberFormat="1" applyFont="1"/>
    <xf numFmtId="166" fontId="18" fillId="0" borderId="0" xfId="81" applyNumberFormat="1" applyFont="1" applyAlignment="1">
      <alignment horizontal="right" indent="2"/>
    </xf>
    <xf numFmtId="0" fontId="44" fillId="0" borderId="0" xfId="77" applyFont="1" applyAlignment="1">
      <alignment horizontal="left"/>
    </xf>
    <xf numFmtId="166" fontId="44" fillId="0" borderId="0" xfId="76" applyNumberFormat="1" applyFont="1"/>
    <xf numFmtId="166" fontId="44" fillId="0" borderId="0" xfId="76" applyNumberFormat="1" applyFont="1" applyAlignment="1">
      <alignment horizontal="right" indent="2"/>
    </xf>
    <xf numFmtId="0" fontId="92" fillId="0" borderId="0" xfId="76" applyFont="1"/>
    <xf numFmtId="0" fontId="93" fillId="0" borderId="0" xfId="76" applyFont="1"/>
    <xf numFmtId="0" fontId="5" fillId="0" borderId="1" xfId="76" applyFont="1" applyBorder="1" applyAlignment="1">
      <alignment horizontal="center" vertical="center" wrapText="1"/>
    </xf>
    <xf numFmtId="0" fontId="6" fillId="0" borderId="0" xfId="76" applyFont="1" applyAlignment="1">
      <alignment horizontal="center" vertical="top" wrapText="1"/>
    </xf>
    <xf numFmtId="1" fontId="6" fillId="0" borderId="0" xfId="44" applyNumberFormat="1" applyFont="1" applyAlignment="1">
      <alignment horizontal="center" vertical="top" wrapText="1"/>
    </xf>
    <xf numFmtId="0" fontId="5" fillId="0" borderId="0" xfId="71" applyFont="1" applyAlignment="1">
      <alignment horizontal="center" vertical="top" wrapText="1"/>
    </xf>
    <xf numFmtId="0" fontId="9" fillId="0" borderId="0" xfId="77" applyFont="1"/>
    <xf numFmtId="166" fontId="5" fillId="0" borderId="0" xfId="29" applyNumberFormat="1" applyFont="1"/>
    <xf numFmtId="166" fontId="9" fillId="0" borderId="0" xfId="29" applyNumberFormat="1" applyFont="1"/>
    <xf numFmtId="166" fontId="5" fillId="0" borderId="0" xfId="81" applyNumberFormat="1" applyFont="1" applyAlignment="1">
      <alignment horizontal="right"/>
    </xf>
    <xf numFmtId="166" fontId="5" fillId="0" borderId="0" xfId="81" applyNumberFormat="1" applyFont="1" applyAlignment="1">
      <alignment horizontal="right" indent="2"/>
    </xf>
    <xf numFmtId="0" fontId="94" fillId="0" borderId="0" xfId="76" applyFont="1"/>
    <xf numFmtId="0" fontId="95" fillId="0" borderId="0" xfId="82" applyFont="1"/>
    <xf numFmtId="0" fontId="5" fillId="0" borderId="1" xfId="76" applyFont="1" applyBorder="1" applyAlignment="1">
      <alignment horizontal="center"/>
    </xf>
    <xf numFmtId="166" fontId="9" fillId="2" borderId="0" xfId="29" applyNumberFormat="1" applyFont="1" applyFill="1" applyAlignment="1">
      <alignment horizontal="right" vertical="center"/>
    </xf>
    <xf numFmtId="166" fontId="5" fillId="2" borderId="0" xfId="29" applyNumberFormat="1" applyFont="1" applyFill="1" applyAlignment="1">
      <alignment horizontal="right" vertical="center"/>
    </xf>
    <xf numFmtId="166" fontId="5" fillId="0" borderId="0" xfId="29" applyNumberFormat="1" applyFont="1" applyAlignment="1">
      <alignment horizontal="right" vertical="center"/>
    </xf>
    <xf numFmtId="166" fontId="5" fillId="0" borderId="0" xfId="81" applyNumberFormat="1" applyFont="1"/>
    <xf numFmtId="0" fontId="1" fillId="0" borderId="0" xfId="82"/>
    <xf numFmtId="0" fontId="71" fillId="0" borderId="0" xfId="76" applyFont="1"/>
    <xf numFmtId="0" fontId="80" fillId="0" borderId="0" xfId="76" applyFont="1" applyAlignment="1">
      <alignment horizontal="right"/>
    </xf>
    <xf numFmtId="0" fontId="18" fillId="0" borderId="0" xfId="83" applyFont="1" applyAlignment="1">
      <alignment horizontal="center" vertical="center" wrapText="1"/>
    </xf>
    <xf numFmtId="0" fontId="18" fillId="0" borderId="2" xfId="83" applyFont="1" applyBorder="1" applyAlignment="1">
      <alignment horizontal="center" vertical="center" wrapText="1"/>
    </xf>
    <xf numFmtId="0" fontId="18" fillId="0" borderId="0" xfId="68" applyFont="1" applyAlignment="1">
      <alignment horizontal="center" vertical="center" wrapText="1"/>
    </xf>
    <xf numFmtId="0" fontId="18" fillId="0" borderId="1" xfId="68" applyFont="1" applyBorder="1" applyAlignment="1">
      <alignment horizontal="center" vertical="center" wrapText="1"/>
    </xf>
    <xf numFmtId="0" fontId="18" fillId="0" borderId="0" xfId="76" applyFont="1" applyAlignment="1">
      <alignment horizontal="center" vertical="top" wrapText="1"/>
    </xf>
    <xf numFmtId="1" fontId="18" fillId="0" borderId="0" xfId="44" applyNumberFormat="1" applyFont="1" applyAlignment="1">
      <alignment horizontal="center" vertical="top" wrapText="1"/>
    </xf>
    <xf numFmtId="0" fontId="18" fillId="0" borderId="0" xfId="71" applyFont="1" applyAlignment="1">
      <alignment horizontal="center" vertical="top" wrapText="1"/>
    </xf>
    <xf numFmtId="0" fontId="13" fillId="0" borderId="0" xfId="84" applyFont="1"/>
    <xf numFmtId="0" fontId="13" fillId="0" borderId="0" xfId="82" applyFont="1"/>
    <xf numFmtId="166" fontId="13" fillId="0" borderId="0" xfId="82" applyNumberFormat="1" applyFont="1" applyAlignment="1">
      <alignment horizontal="right" indent="1"/>
    </xf>
    <xf numFmtId="0" fontId="13" fillId="0" borderId="0" xfId="85" applyFont="1"/>
    <xf numFmtId="0" fontId="18" fillId="0" borderId="0" xfId="82" applyFont="1"/>
    <xf numFmtId="166" fontId="18" fillId="0" borderId="0" xfId="82" applyNumberFormat="1" applyFont="1" applyAlignment="1">
      <alignment horizontal="right" indent="1"/>
    </xf>
    <xf numFmtId="0" fontId="18" fillId="0" borderId="0" xfId="84" applyFont="1" applyAlignment="1">
      <alignment horizontal="left" indent="1"/>
    </xf>
    <xf numFmtId="0" fontId="13" fillId="0" borderId="0" xfId="76" applyFont="1"/>
    <xf numFmtId="0" fontId="13" fillId="0" borderId="0" xfId="84" applyFont="1" applyAlignment="1">
      <alignment horizontal="left" indent="1"/>
    </xf>
    <xf numFmtId="0" fontId="18" fillId="0" borderId="0" xfId="84" applyFont="1" applyAlignment="1">
      <alignment horizontal="left" indent="2"/>
    </xf>
    <xf numFmtId="0" fontId="96" fillId="0" borderId="0" xfId="76" applyFont="1"/>
    <xf numFmtId="0" fontId="95" fillId="0" borderId="0" xfId="86" applyFont="1"/>
    <xf numFmtId="1" fontId="96" fillId="0" borderId="0" xfId="76" applyNumberFormat="1" applyFont="1"/>
    <xf numFmtId="0" fontId="95" fillId="0" borderId="0" xfId="83" applyFont="1"/>
    <xf numFmtId="0" fontId="17" fillId="0" borderId="0" xfId="87"/>
    <xf numFmtId="0" fontId="97" fillId="0" borderId="0" xfId="76" applyFont="1"/>
    <xf numFmtId="0" fontId="3" fillId="0" borderId="0" xfId="76" applyFont="1"/>
    <xf numFmtId="0" fontId="5" fillId="0" borderId="0" xfId="7" applyFont="1" applyAlignment="1">
      <alignment horizontal="center" vertical="center" wrapText="1"/>
    </xf>
    <xf numFmtId="1" fontId="9" fillId="0" borderId="0" xfId="9" applyNumberFormat="1" applyFont="1" applyBorder="1" applyAlignment="1">
      <alignment horizontal="right" vertical="center" wrapText="1"/>
    </xf>
    <xf numFmtId="166" fontId="9" fillId="0" borderId="0" xfId="9" applyNumberFormat="1" applyFont="1" applyBorder="1" applyAlignment="1">
      <alignment horizontal="right" vertical="center" wrapText="1" indent="2"/>
    </xf>
    <xf numFmtId="1" fontId="1" fillId="0" borderId="0" xfId="82" applyNumberFormat="1"/>
    <xf numFmtId="1" fontId="5" fillId="0" borderId="0" xfId="9" applyNumberFormat="1" applyFont="1" applyBorder="1" applyAlignment="1">
      <alignment horizontal="right" vertical="center" wrapText="1"/>
    </xf>
    <xf numFmtId="166" fontId="5" fillId="0" borderId="0" xfId="9" applyNumberFormat="1" applyFont="1" applyBorder="1" applyAlignment="1">
      <alignment horizontal="right" vertical="center" wrapText="1" indent="2"/>
    </xf>
    <xf numFmtId="1" fontId="9" fillId="0" borderId="0" xfId="9" applyNumberFormat="1" applyFont="1" applyBorder="1" applyAlignment="1">
      <alignment horizontal="right"/>
    </xf>
    <xf numFmtId="166" fontId="9" fillId="0" borderId="0" xfId="9" applyNumberFormat="1" applyFont="1" applyBorder="1" applyAlignment="1">
      <alignment horizontal="right" indent="2"/>
    </xf>
    <xf numFmtId="0" fontId="98" fillId="0" borderId="0" xfId="76" applyFont="1"/>
    <xf numFmtId="0" fontId="99" fillId="0" borderId="0" xfId="76" applyFont="1"/>
    <xf numFmtId="0" fontId="3" fillId="0" borderId="0" xfId="88" applyFont="1" applyAlignment="1">
      <alignment horizontal="left"/>
    </xf>
    <xf numFmtId="0" fontId="4" fillId="0" borderId="0" xfId="88" applyFont="1" applyAlignment="1">
      <alignment horizontal="left"/>
    </xf>
    <xf numFmtId="0" fontId="4" fillId="0" borderId="0" xfId="88" applyFont="1" applyAlignment="1">
      <alignment horizontal="center"/>
    </xf>
    <xf numFmtId="0" fontId="2" fillId="0" borderId="0" xfId="88"/>
    <xf numFmtId="0" fontId="4" fillId="0" borderId="0" xfId="88" applyFont="1"/>
    <xf numFmtId="0" fontId="19" fillId="0" borderId="0" xfId="88" applyFont="1"/>
    <xf numFmtId="0" fontId="19" fillId="0" borderId="0" xfId="88" applyFont="1" applyAlignment="1">
      <alignment horizontal="center"/>
    </xf>
    <xf numFmtId="0" fontId="7" fillId="0" borderId="0" xfId="88" applyFont="1" applyAlignment="1">
      <alignment horizontal="right"/>
    </xf>
    <xf numFmtId="0" fontId="19" fillId="0" borderId="2" xfId="88" applyFont="1" applyBorder="1"/>
    <xf numFmtId="0" fontId="19" fillId="0" borderId="2" xfId="88" applyFont="1" applyBorder="1" applyAlignment="1">
      <alignment vertical="center"/>
    </xf>
    <xf numFmtId="0" fontId="5" fillId="0" borderId="2" xfId="88" applyFont="1" applyBorder="1" applyAlignment="1">
      <alignment horizontal="center" vertical="center"/>
    </xf>
    <xf numFmtId="0" fontId="19" fillId="0" borderId="0" xfId="88" applyFont="1" applyAlignment="1">
      <alignment vertical="center"/>
    </xf>
    <xf numFmtId="0" fontId="5" fillId="0" borderId="1" xfId="88" applyFont="1" applyBorder="1" applyAlignment="1">
      <alignment horizontal="center" vertical="center"/>
    </xf>
    <xf numFmtId="0" fontId="9" fillId="0" borderId="0" xfId="88" applyFont="1"/>
    <xf numFmtId="0" fontId="5" fillId="0" borderId="0" xfId="89"/>
    <xf numFmtId="1" fontId="9" fillId="0" borderId="0" xfId="88" applyNumberFormat="1" applyFont="1" applyAlignment="1">
      <alignment horizontal="right" indent="3"/>
    </xf>
    <xf numFmtId="166" fontId="9" fillId="0" borderId="0" xfId="88" applyNumberFormat="1" applyFont="1" applyAlignment="1">
      <alignment horizontal="right" indent="2"/>
    </xf>
    <xf numFmtId="1" fontId="5" fillId="0" borderId="0" xfId="88" applyNumberFormat="1" applyFont="1" applyAlignment="1">
      <alignment horizontal="right" indent="3"/>
    </xf>
    <xf numFmtId="0" fontId="1" fillId="0" borderId="0" xfId="90" applyAlignment="1">
      <alignment horizontal="right" indent="2"/>
    </xf>
    <xf numFmtId="166" fontId="5" fillId="0" borderId="0" xfId="88" applyNumberFormat="1" applyFont="1" applyAlignment="1">
      <alignment horizontal="right" indent="2"/>
    </xf>
    <xf numFmtId="0" fontId="17" fillId="0" borderId="0" xfId="12" applyAlignment="1">
      <alignment vertical="center" wrapText="1"/>
    </xf>
    <xf numFmtId="0" fontId="5" fillId="0" borderId="0" xfId="91" applyFont="1" applyAlignment="1">
      <alignment horizontal="right" indent="3"/>
    </xf>
    <xf numFmtId="176" fontId="100" fillId="0" borderId="0" xfId="91" applyNumberFormat="1" applyFont="1" applyAlignment="1">
      <alignment horizontal="center"/>
    </xf>
    <xf numFmtId="176" fontId="7" fillId="0" borderId="0" xfId="91" applyNumberFormat="1" applyFont="1" applyAlignment="1">
      <alignment horizontal="right" indent="3"/>
    </xf>
    <xf numFmtId="166" fontId="7" fillId="0" borderId="0" xfId="91" applyNumberFormat="1" applyFont="1" applyAlignment="1">
      <alignment horizontal="right" indent="2"/>
    </xf>
    <xf numFmtId="0" fontId="5" fillId="0" borderId="0" xfId="88" applyFont="1"/>
    <xf numFmtId="43" fontId="92" fillId="0" borderId="0" xfId="9" applyFont="1" applyFill="1" applyBorder="1" applyAlignment="1">
      <alignment vertical="center"/>
    </xf>
    <xf numFmtId="0" fontId="3" fillId="0" borderId="0" xfId="7" applyFont="1"/>
    <xf numFmtId="0" fontId="2" fillId="0" borderId="0" xfId="7"/>
    <xf numFmtId="0" fontId="101" fillId="0" borderId="0" xfId="7" applyFont="1"/>
    <xf numFmtId="0" fontId="24" fillId="0" borderId="0" xfId="59"/>
    <xf numFmtId="0" fontId="6" fillId="0" borderId="0" xfId="7" applyFont="1"/>
    <xf numFmtId="0" fontId="6" fillId="0" borderId="1" xfId="7" applyFont="1" applyBorder="1"/>
    <xf numFmtId="0" fontId="102" fillId="0" borderId="1" xfId="7" applyFont="1" applyBorder="1"/>
    <xf numFmtId="0" fontId="103" fillId="0" borderId="1" xfId="7" applyFont="1" applyBorder="1"/>
    <xf numFmtId="0" fontId="22" fillId="0" borderId="1" xfId="7" applyFont="1" applyBorder="1" applyAlignment="1">
      <alignment horizontal="right"/>
    </xf>
    <xf numFmtId="0" fontId="6" fillId="0" borderId="2" xfId="7" applyFont="1" applyBorder="1"/>
    <xf numFmtId="0" fontId="104" fillId="0" borderId="2" xfId="7" applyFont="1" applyBorder="1" applyAlignment="1">
      <alignment horizontal="center" vertical="center"/>
    </xf>
    <xf numFmtId="0" fontId="64" fillId="0" borderId="0" xfId="7" applyFont="1" applyAlignment="1">
      <alignment horizontal="center" vertical="center" wrapText="1"/>
    </xf>
    <xf numFmtId="0" fontId="104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6" fillId="0" borderId="0" xfId="7" applyFont="1" applyAlignment="1">
      <alignment horizontal="center"/>
    </xf>
    <xf numFmtId="0" fontId="105" fillId="0" borderId="0" xfId="7" applyFont="1" applyAlignment="1">
      <alignment horizontal="center"/>
    </xf>
    <xf numFmtId="0" fontId="102" fillId="0" borderId="0" xfId="7" applyFont="1"/>
    <xf numFmtId="0" fontId="106" fillId="0" borderId="0" xfId="59" applyFont="1"/>
    <xf numFmtId="0" fontId="21" fillId="0" borderId="0" xfId="7" applyFont="1" applyAlignment="1">
      <alignment horizontal="left"/>
    </xf>
    <xf numFmtId="1" fontId="21" fillId="0" borderId="0" xfId="5" applyNumberFormat="1" applyFont="1"/>
    <xf numFmtId="2" fontId="21" fillId="0" borderId="0" xfId="7" applyNumberFormat="1" applyFont="1" applyAlignment="1">
      <alignment horizontal="right" wrapText="1"/>
    </xf>
    <xf numFmtId="0" fontId="21" fillId="0" borderId="0" xfId="7" applyFont="1"/>
    <xf numFmtId="1" fontId="2" fillId="0" borderId="0" xfId="7" applyNumberFormat="1"/>
    <xf numFmtId="0" fontId="6" fillId="0" borderId="0" xfId="7" applyFont="1" applyAlignment="1">
      <alignment horizontal="left" indent="1"/>
    </xf>
    <xf numFmtId="1" fontId="6" fillId="0" borderId="0" xfId="5" applyNumberFormat="1" applyFont="1"/>
    <xf numFmtId="2" fontId="6" fillId="0" borderId="0" xfId="7" applyNumberFormat="1" applyFont="1" applyAlignment="1">
      <alignment horizontal="right" wrapText="1"/>
    </xf>
    <xf numFmtId="0" fontId="6" fillId="0" borderId="0" xfId="7" applyFont="1" applyAlignment="1">
      <alignment horizontal="left" indent="2"/>
    </xf>
    <xf numFmtId="0" fontId="6" fillId="0" borderId="0" xfId="7" applyFont="1" applyAlignment="1">
      <alignment horizontal="left" wrapText="1" indent="2"/>
    </xf>
    <xf numFmtId="0" fontId="6" fillId="0" borderId="0" xfId="7" applyFont="1" applyAlignment="1">
      <alignment horizontal="left" wrapText="1" indent="1"/>
    </xf>
    <xf numFmtId="0" fontId="105" fillId="0" borderId="0" xfId="7" applyFont="1" applyAlignment="1">
      <alignment horizontal="center" vertical="center" wrapText="1"/>
    </xf>
    <xf numFmtId="0" fontId="103" fillId="0" borderId="0" xfId="7" applyFont="1"/>
    <xf numFmtId="2" fontId="21" fillId="0" borderId="0" xfId="7" applyNumberFormat="1" applyFont="1" applyAlignment="1">
      <alignment horizontal="left" wrapText="1" indent="1"/>
    </xf>
    <xf numFmtId="2" fontId="21" fillId="0" borderId="0" xfId="7" applyNumberFormat="1" applyFont="1" applyAlignment="1">
      <alignment horizontal="right" wrapText="1" indent="1"/>
    </xf>
    <xf numFmtId="2" fontId="2" fillId="0" borderId="0" xfId="7" applyNumberFormat="1"/>
    <xf numFmtId="2" fontId="6" fillId="0" borderId="0" xfId="7" applyNumberFormat="1" applyFont="1" applyAlignment="1">
      <alignment horizontal="left" wrapText="1" indent="1"/>
    </xf>
    <xf numFmtId="2" fontId="6" fillId="0" borderId="0" xfId="7" applyNumberFormat="1" applyFont="1" applyAlignment="1">
      <alignment horizontal="right" wrapText="1" indent="1"/>
    </xf>
    <xf numFmtId="0" fontId="41" fillId="0" borderId="0" xfId="7" applyFont="1"/>
    <xf numFmtId="1" fontId="41" fillId="0" borderId="0" xfId="7" applyNumberFormat="1" applyFont="1"/>
    <xf numFmtId="0" fontId="84" fillId="0" borderId="0" xfId="59" applyFont="1"/>
    <xf numFmtId="0" fontId="71" fillId="0" borderId="0" xfId="29" applyFont="1"/>
    <xf numFmtId="0" fontId="107" fillId="0" borderId="0" xfId="29" applyFont="1"/>
    <xf numFmtId="0" fontId="77" fillId="0" borderId="1" xfId="29" applyFont="1" applyBorder="1"/>
    <xf numFmtId="0" fontId="1" fillId="0" borderId="0" xfId="29"/>
    <xf numFmtId="0" fontId="77" fillId="0" borderId="2" xfId="29" applyFont="1" applyBorder="1"/>
    <xf numFmtId="0" fontId="18" fillId="0" borderId="2" xfId="29" applyFont="1" applyBorder="1"/>
    <xf numFmtId="0" fontId="83" fillId="0" borderId="2" xfId="59" applyFont="1" applyBorder="1" applyAlignment="1">
      <alignment horizontal="center" vertical="center" wrapText="1"/>
    </xf>
    <xf numFmtId="0" fontId="77" fillId="0" borderId="0" xfId="29" applyFont="1"/>
    <xf numFmtId="0" fontId="83" fillId="0" borderId="1" xfId="59" applyFont="1" applyBorder="1" applyAlignment="1">
      <alignment horizontal="center" vertical="center" wrapText="1"/>
    </xf>
    <xf numFmtId="0" fontId="83" fillId="0" borderId="0" xfId="59" applyFont="1" applyAlignment="1">
      <alignment horizontal="center" vertical="center" wrapText="1"/>
    </xf>
    <xf numFmtId="0" fontId="13" fillId="0" borderId="0" xfId="83" applyFont="1"/>
    <xf numFmtId="0" fontId="1" fillId="0" borderId="0" xfId="83"/>
    <xf numFmtId="0" fontId="18" fillId="0" borderId="0" xfId="83" applyFont="1"/>
    <xf numFmtId="0" fontId="83" fillId="0" borderId="0" xfId="92" applyFont="1" applyAlignment="1">
      <alignment horizontal="center" wrapText="1"/>
    </xf>
    <xf numFmtId="0" fontId="18" fillId="0" borderId="0" xfId="83" applyFont="1" applyAlignment="1">
      <alignment horizontal="center"/>
    </xf>
    <xf numFmtId="0" fontId="75" fillId="0" borderId="0" xfId="92" applyFont="1" applyAlignment="1">
      <alignment horizontal="right" wrapText="1" indent="1"/>
    </xf>
    <xf numFmtId="0" fontId="76" fillId="0" borderId="0" xfId="83" applyFont="1" applyAlignment="1">
      <alignment horizontal="right" indent="1"/>
    </xf>
    <xf numFmtId="0" fontId="18" fillId="0" borderId="0" xfId="83" applyFont="1" applyAlignment="1">
      <alignment horizontal="left" indent="1"/>
    </xf>
    <xf numFmtId="166" fontId="76" fillId="0" borderId="0" xfId="83" applyNumberFormat="1" applyFont="1" applyAlignment="1">
      <alignment horizontal="right" indent="1"/>
    </xf>
    <xf numFmtId="0" fontId="49" fillId="0" borderId="0" xfId="29" applyFont="1"/>
    <xf numFmtId="0" fontId="108" fillId="0" borderId="0" xfId="83" applyFont="1"/>
    <xf numFmtId="1" fontId="75" fillId="0" borderId="0" xfId="92" applyNumberFormat="1" applyFont="1" applyAlignment="1">
      <alignment horizontal="right" wrapText="1" indent="1"/>
    </xf>
    <xf numFmtId="166" fontId="75" fillId="0" borderId="0" xfId="92" applyNumberFormat="1" applyFont="1" applyAlignment="1">
      <alignment horizontal="right" wrapText="1" indent="1"/>
    </xf>
    <xf numFmtId="0" fontId="6" fillId="0" borderId="3" xfId="7" applyFont="1" applyBorder="1" applyAlignment="1">
      <alignment horizontal="center" vertical="center"/>
    </xf>
    <xf numFmtId="0" fontId="21" fillId="0" borderId="0" xfId="7" applyFont="1" applyAlignment="1">
      <alignment horizontal="left"/>
    </xf>
    <xf numFmtId="0" fontId="3" fillId="0" borderId="0" xfId="13" applyFont="1" applyAlignment="1">
      <alignment horizontal="left" wrapText="1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 wrapText="1"/>
    </xf>
    <xf numFmtId="0" fontId="6" fillId="0" borderId="3" xfId="20" quotePrefix="1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/>
    </xf>
    <xf numFmtId="0" fontId="6" fillId="0" borderId="3" xfId="25" applyFont="1" applyBorder="1" applyAlignment="1">
      <alignment horizontal="center" vertical="center" wrapText="1"/>
      <protection locked="0"/>
    </xf>
    <xf numFmtId="0" fontId="6" fillId="0" borderId="3" xfId="25" applyFont="1" applyBorder="1" applyAlignment="1">
      <alignment horizontal="center" vertical="center"/>
      <protection locked="0"/>
    </xf>
    <xf numFmtId="0" fontId="14" fillId="0" borderId="2" xfId="20" quotePrefix="1" applyFont="1" applyBorder="1" applyAlignment="1">
      <alignment horizontal="center" vertical="center"/>
    </xf>
    <xf numFmtId="0" fontId="14" fillId="0" borderId="1" xfId="20" quotePrefix="1" applyFont="1" applyBorder="1" applyAlignment="1">
      <alignment horizontal="center" vertical="center"/>
    </xf>
    <xf numFmtId="0" fontId="6" fillId="0" borderId="2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15" fontId="6" fillId="0" borderId="2" xfId="20" quotePrefix="1" applyNumberFormat="1" applyFont="1" applyBorder="1" applyAlignment="1">
      <alignment horizontal="center" vertical="center"/>
    </xf>
    <xf numFmtId="0" fontId="6" fillId="0" borderId="1" xfId="20" applyFont="1" applyBorder="1" applyAlignment="1">
      <alignment horizontal="center" vertical="center" wrapText="1"/>
    </xf>
    <xf numFmtId="0" fontId="6" fillId="0" borderId="3" xfId="31" applyFont="1" applyBorder="1" applyAlignment="1">
      <alignment horizontal="center" vertical="center" wrapText="1"/>
    </xf>
    <xf numFmtId="16" fontId="5" fillId="0" borderId="3" xfId="31" quotePrefix="1" applyNumberFormat="1" applyFont="1" applyBorder="1" applyAlignment="1">
      <alignment horizontal="center" vertical="center" wrapText="1"/>
    </xf>
    <xf numFmtId="0" fontId="18" fillId="0" borderId="2" xfId="59" applyFont="1" applyBorder="1" applyAlignment="1">
      <alignment horizontal="center" vertical="center" wrapText="1"/>
    </xf>
    <xf numFmtId="0" fontId="18" fillId="0" borderId="1" xfId="59" applyFont="1" applyBorder="1" applyAlignment="1">
      <alignment horizontal="center" vertical="center" wrapText="1"/>
    </xf>
    <xf numFmtId="0" fontId="9" fillId="0" borderId="0" xfId="71" applyFont="1" applyAlignment="1">
      <alignment horizontal="left"/>
    </xf>
    <xf numFmtId="0" fontId="18" fillId="0" borderId="3" xfId="29" applyFont="1" applyBorder="1" applyAlignment="1">
      <alignment horizontal="center" vertical="center" wrapText="1"/>
    </xf>
    <xf numFmtId="0" fontId="44" fillId="0" borderId="1" xfId="39" applyFont="1" applyBorder="1" applyAlignment="1">
      <alignment horizontal="center" wrapText="1"/>
    </xf>
    <xf numFmtId="0" fontId="44" fillId="0" borderId="2" xfId="39" applyFont="1" applyBorder="1" applyAlignment="1">
      <alignment horizontal="center" wrapText="1"/>
    </xf>
    <xf numFmtId="0" fontId="44" fillId="0" borderId="0" xfId="39" applyFont="1" applyAlignment="1">
      <alignment horizontal="center" wrapText="1"/>
    </xf>
    <xf numFmtId="0" fontId="44" fillId="0" borderId="1" xfId="39" applyFont="1" applyBorder="1" applyAlignment="1">
      <alignment horizontal="center" vertical="center" wrapText="1"/>
    </xf>
    <xf numFmtId="49" fontId="21" fillId="0" borderId="0" xfId="42" applyNumberFormat="1" applyFont="1" applyFill="1" applyBorder="1" applyAlignment="1">
      <alignment horizontal="left" wrapText="1"/>
    </xf>
    <xf numFmtId="0" fontId="21" fillId="0" borderId="0" xfId="38" applyFont="1" applyAlignment="1">
      <alignment horizontal="left"/>
    </xf>
    <xf numFmtId="0" fontId="44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0" xfId="39" applyFont="1" applyAlignment="1">
      <alignment horizontal="center" vertical="center" wrapText="1"/>
    </xf>
    <xf numFmtId="0" fontId="5" fillId="0" borderId="3" xfId="46" applyFont="1" applyBorder="1" applyAlignment="1">
      <alignment horizontal="center" vertical="center"/>
    </xf>
    <xf numFmtId="0" fontId="6" fillId="0" borderId="3" xfId="46" applyFont="1" applyBorder="1" applyAlignment="1">
      <alignment horizontal="center" vertical="center"/>
    </xf>
    <xf numFmtId="166" fontId="7" fillId="0" borderId="0" xfId="58" applyNumberFormat="1" applyFont="1" applyAlignment="1">
      <alignment horizontal="center" vertical="center"/>
    </xf>
    <xf numFmtId="0" fontId="28" fillId="0" borderId="2" xfId="61" applyFont="1" applyBorder="1" applyAlignment="1">
      <alignment horizontal="center" vertical="center"/>
    </xf>
    <xf numFmtId="0" fontId="28" fillId="0" borderId="1" xfId="61" applyFont="1" applyBorder="1" applyAlignment="1">
      <alignment horizontal="center" vertical="center"/>
    </xf>
    <xf numFmtId="0" fontId="28" fillId="0" borderId="3" xfId="61" applyFont="1" applyBorder="1" applyAlignment="1">
      <alignment horizontal="center" vertical="center"/>
    </xf>
    <xf numFmtId="0" fontId="83" fillId="0" borderId="3" xfId="59" applyFont="1" applyBorder="1" applyAlignment="1">
      <alignment horizontal="center" vertical="center" wrapText="1"/>
    </xf>
  </cellXfs>
  <cellStyles count="93">
    <cellStyle name="Comma" xfId="9" builtinId="3"/>
    <cellStyle name="Comma 10 2 2 4 2" xfId="52" xr:uid="{00000000-0005-0000-0000-000001000000}"/>
    <cellStyle name="Comma 11 2 2" xfId="23" xr:uid="{00000000-0005-0000-0000-000002000000}"/>
    <cellStyle name="Comma 17" xfId="18" xr:uid="{00000000-0005-0000-0000-000003000000}"/>
    <cellStyle name="Comma 2" xfId="78" xr:uid="{00000000-0005-0000-0000-000004000000}"/>
    <cellStyle name="Comma 25 2" xfId="74" xr:uid="{00000000-0005-0000-0000-000005000000}"/>
    <cellStyle name="Comma 3 2 5 4 2" xfId="91" xr:uid="{00000000-0005-0000-0000-000006000000}"/>
    <cellStyle name="Comma_Bieu 012011" xfId="40" xr:uid="{00000000-0005-0000-0000-000007000000}"/>
    <cellStyle name="Comma_Bieu 012011 2" xfId="42" xr:uid="{00000000-0005-0000-0000-000008000000}"/>
    <cellStyle name="Comma_Bieu 012011 2 3" xfId="43" xr:uid="{00000000-0005-0000-0000-000009000000}"/>
    <cellStyle name="Normal" xfId="0" builtinId="0"/>
    <cellStyle name="Normal - Style1 3" xfId="5" xr:uid="{00000000-0005-0000-0000-00000B000000}"/>
    <cellStyle name="Normal 10 2" xfId="28" xr:uid="{00000000-0005-0000-0000-00000C000000}"/>
    <cellStyle name="Normal 10 2 2 2 2 2" xfId="29" xr:uid="{00000000-0005-0000-0000-00000D000000}"/>
    <cellStyle name="Normal 10 2 2 2 2 2 2" xfId="51" xr:uid="{00000000-0005-0000-0000-00000E000000}"/>
    <cellStyle name="Normal 10 2 2 2 3" xfId="83" xr:uid="{00000000-0005-0000-0000-00000F000000}"/>
    <cellStyle name="Normal 10 2 2 2 4 2" xfId="70" xr:uid="{00000000-0005-0000-0000-000010000000}"/>
    <cellStyle name="Normal 10 2 2 2 5" xfId="64" xr:uid="{00000000-0005-0000-0000-000011000000}"/>
    <cellStyle name="Normal 10 2 2 2 5 2" xfId="67" xr:uid="{00000000-0005-0000-0000-000012000000}"/>
    <cellStyle name="Normal 10 3" xfId="79" xr:uid="{00000000-0005-0000-0000-000013000000}"/>
    <cellStyle name="Normal 10 4 2 2 2" xfId="69" xr:uid="{00000000-0005-0000-0000-000014000000}"/>
    <cellStyle name="Normal 10 4 2 3" xfId="65" xr:uid="{00000000-0005-0000-0000-000015000000}"/>
    <cellStyle name="Normal 11 4" xfId="12" xr:uid="{00000000-0005-0000-0000-000016000000}"/>
    <cellStyle name="Normal 12" xfId="19" xr:uid="{00000000-0005-0000-0000-000017000000}"/>
    <cellStyle name="Normal 12 3" xfId="17" xr:uid="{00000000-0005-0000-0000-000018000000}"/>
    <cellStyle name="Normal 15 4" xfId="22" xr:uid="{00000000-0005-0000-0000-000019000000}"/>
    <cellStyle name="Normal 153 2 2" xfId="90" xr:uid="{00000000-0005-0000-0000-00001A000000}"/>
    <cellStyle name="Normal 156" xfId="59" xr:uid="{00000000-0005-0000-0000-00001B000000}"/>
    <cellStyle name="Normal 156 2" xfId="92" xr:uid="{00000000-0005-0000-0000-00001C000000}"/>
    <cellStyle name="Normal 157" xfId="24" xr:uid="{00000000-0005-0000-0000-00001D000000}"/>
    <cellStyle name="Normal 157 2" xfId="39" xr:uid="{00000000-0005-0000-0000-00001E000000}"/>
    <cellStyle name="Normal 158 2" xfId="57" xr:uid="{00000000-0005-0000-0000-00001F000000}"/>
    <cellStyle name="Normal 159" xfId="62" xr:uid="{00000000-0005-0000-0000-000020000000}"/>
    <cellStyle name="Normal 162" xfId="4" xr:uid="{00000000-0005-0000-0000-000021000000}"/>
    <cellStyle name="Normal 164" xfId="8" xr:uid="{00000000-0005-0000-0000-000022000000}"/>
    <cellStyle name="Normal 165" xfId="11" xr:uid="{00000000-0005-0000-0000-000023000000}"/>
    <cellStyle name="Normal 2" xfId="2" xr:uid="{00000000-0005-0000-0000-000024000000}"/>
    <cellStyle name="Normal 2 13 2" xfId="89" xr:uid="{00000000-0005-0000-0000-000025000000}"/>
    <cellStyle name="Normal 2 16" xfId="81" xr:uid="{00000000-0005-0000-0000-000026000000}"/>
    <cellStyle name="Normal 2 16 2" xfId="66" xr:uid="{00000000-0005-0000-0000-000027000000}"/>
    <cellStyle name="Normal 2 7 2" xfId="87" xr:uid="{00000000-0005-0000-0000-000028000000}"/>
    <cellStyle name="Normal 2_Copy of CSGSX Qui IV. 2011" xfId="55" xr:uid="{00000000-0005-0000-0000-000029000000}"/>
    <cellStyle name="Normal 2_revise" xfId="54" xr:uid="{00000000-0005-0000-0000-00002A000000}"/>
    <cellStyle name="Normal 3" xfId="14" xr:uid="{00000000-0005-0000-0000-00002B000000}"/>
    <cellStyle name="Normal 3 2" xfId="53" xr:uid="{00000000-0005-0000-0000-00002C000000}"/>
    <cellStyle name="Normal 3 2 2 2 2" xfId="82" xr:uid="{00000000-0005-0000-0000-00002D000000}"/>
    <cellStyle name="Normal 3 2 2 2 2 3" xfId="86" xr:uid="{00000000-0005-0000-0000-00002E000000}"/>
    <cellStyle name="Normal 5" xfId="80" xr:uid="{00000000-0005-0000-0000-00002F000000}"/>
    <cellStyle name="Normal 7" xfId="10" xr:uid="{00000000-0005-0000-0000-000030000000}"/>
    <cellStyle name="Normal 7 4" xfId="36" xr:uid="{00000000-0005-0000-0000-000031000000}"/>
    <cellStyle name="Normal 7_Xl0000108" xfId="58" xr:uid="{00000000-0005-0000-0000-000032000000}"/>
    <cellStyle name="Normal_02NN" xfId="1" xr:uid="{00000000-0005-0000-0000-000033000000}"/>
    <cellStyle name="Normal_03&amp;04CN" xfId="15" xr:uid="{00000000-0005-0000-0000-000034000000}"/>
    <cellStyle name="Normal_05XD 2" xfId="31" xr:uid="{00000000-0005-0000-0000-000035000000}"/>
    <cellStyle name="Normal_05XD_Dautu(6-2011)" xfId="21" xr:uid="{00000000-0005-0000-0000-000036000000}"/>
    <cellStyle name="Normal_06DTNN 2" xfId="88" xr:uid="{00000000-0005-0000-0000-000037000000}"/>
    <cellStyle name="Normal_07Dulich11 2" xfId="84" xr:uid="{00000000-0005-0000-0000-000038000000}"/>
    <cellStyle name="Normal_07gia 2" xfId="46" xr:uid="{00000000-0005-0000-0000-000039000000}"/>
    <cellStyle name="Normal_07gia_chi so gia PPI3.2012" xfId="50" xr:uid="{00000000-0005-0000-0000-00003A000000}"/>
    <cellStyle name="Normal_07VT" xfId="75" xr:uid="{00000000-0005-0000-0000-00003B000000}"/>
    <cellStyle name="Normal_08-12TM" xfId="37" xr:uid="{00000000-0005-0000-0000-00003C000000}"/>
    <cellStyle name="Normal_08tmt3" xfId="71" xr:uid="{00000000-0005-0000-0000-00003D000000}"/>
    <cellStyle name="Normal_08tmt3 2" xfId="73" xr:uid="{00000000-0005-0000-0000-00003E000000}"/>
    <cellStyle name="Normal_08tmt3_VT- TM Diep" xfId="72" xr:uid="{00000000-0005-0000-0000-00003F000000}"/>
    <cellStyle name="Normal_BC CSG NLTS Qui 1  2011 2" xfId="48" xr:uid="{00000000-0005-0000-0000-000040000000}"/>
    <cellStyle name="Normal_Bctiendo2000" xfId="3" xr:uid="{00000000-0005-0000-0000-000041000000}"/>
    <cellStyle name="Normal_Book2" xfId="47" xr:uid="{00000000-0005-0000-0000-000042000000}"/>
    <cellStyle name="Normal_Copy of CSGSX Qui IV. 2011" xfId="49" xr:uid="{00000000-0005-0000-0000-000043000000}"/>
    <cellStyle name="Normal_Dau tu 2" xfId="34" xr:uid="{00000000-0005-0000-0000-000044000000}"/>
    <cellStyle name="Normal_Dautu" xfId="35" xr:uid="{00000000-0005-0000-0000-000045000000}"/>
    <cellStyle name="Normal_GDP 9 thang" xfId="60" xr:uid="{00000000-0005-0000-0000-000046000000}"/>
    <cellStyle name="Normal_Gui Vu TH-Bao cao nhanh VDT 2006" xfId="33" xr:uid="{00000000-0005-0000-0000-000047000000}"/>
    <cellStyle name="Normal_nhanh sap xep lai 2 2" xfId="44" xr:uid="{00000000-0005-0000-0000-000048000000}"/>
    <cellStyle name="Normal_nhanh sap xep lai 3" xfId="38" xr:uid="{00000000-0005-0000-0000-000049000000}"/>
    <cellStyle name="Normal_Sheet1" xfId="16" xr:uid="{00000000-0005-0000-0000-00004A000000}"/>
    <cellStyle name="Normal_solieu gdp 2" xfId="7" xr:uid="{00000000-0005-0000-0000-00004B000000}"/>
    <cellStyle name="Normal_solieu gdp 2 2" xfId="68" xr:uid="{00000000-0005-0000-0000-00004C000000}"/>
    <cellStyle name="Normal_SPT3-96" xfId="20" xr:uid="{00000000-0005-0000-0000-00004D000000}"/>
    <cellStyle name="Normal_SPT3-96_Bieu 012011 2" xfId="32" xr:uid="{00000000-0005-0000-0000-00004E000000}"/>
    <cellStyle name="Normal_SPT3-96_Bieudautu_Dautu(6-2011)" xfId="30" xr:uid="{00000000-0005-0000-0000-00004F000000}"/>
    <cellStyle name="Normal_SPT3-96_Van tai12.2010" xfId="77" xr:uid="{00000000-0005-0000-0000-000050000000}"/>
    <cellStyle name="Normal_Tieu thu-Ton kho thang 7.2012 (dieu chinh)" xfId="25" xr:uid="{00000000-0005-0000-0000-000051000000}"/>
    <cellStyle name="Normal_VTAI 2" xfId="6" xr:uid="{00000000-0005-0000-0000-000052000000}"/>
    <cellStyle name="Normal_Xl0000008" xfId="85" xr:uid="{00000000-0005-0000-0000-000053000000}"/>
    <cellStyle name="Normal_Xl0000107" xfId="26" xr:uid="{00000000-0005-0000-0000-000054000000}"/>
    <cellStyle name="Normal_Xl0000109" xfId="56" xr:uid="{00000000-0005-0000-0000-000055000000}"/>
    <cellStyle name="Normal_Xl0000109_1" xfId="27" xr:uid="{00000000-0005-0000-0000-000056000000}"/>
    <cellStyle name="Normal_Xl0000110" xfId="63" xr:uid="{00000000-0005-0000-0000-000057000000}"/>
    <cellStyle name="Normal_Xl0000117" xfId="61" xr:uid="{00000000-0005-0000-0000-000058000000}"/>
    <cellStyle name="Normal_Xl0000141" xfId="13" xr:uid="{00000000-0005-0000-0000-000059000000}"/>
    <cellStyle name="Normal_Xl0000156" xfId="76" xr:uid="{00000000-0005-0000-0000-00005A000000}"/>
    <cellStyle name="Normal_Xl0000163" xfId="45" xr:uid="{00000000-0005-0000-0000-00005B000000}"/>
    <cellStyle name="Normal_Xl0000203" xfId="41" xr:uid="{00000000-0005-0000-0000-00005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63" Type="http://schemas.openxmlformats.org/officeDocument/2006/relationships/externalLink" Target="externalLinks/externalLink19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66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HT"/>
      <sheetName val="VT,NC,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_x0000_"/>
      <sheetName val="Bia_x0000_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/>
      <sheetData sheetId="751"/>
      <sheetData sheetId="752"/>
      <sheetData sheetId="753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 refreshError="1"/>
      <sheetData sheetId="995" refreshError="1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 refreshError="1"/>
      <sheetData sheetId="1250" refreshError="1"/>
      <sheetData sheetId="1251" refreshError="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 refreshError="1"/>
      <sheetData sheetId="1685" refreshError="1"/>
      <sheetData sheetId="16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  <sheetName val="DTXL"/>
      <sheetName val="2.74"/>
      <sheetName val="I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 refreshError="1"/>
      <sheetData sheetId="454"/>
      <sheetData sheetId="455"/>
      <sheetData sheetId="456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gia_vt,nc,may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zoomScaleNormal="100" workbookViewId="0">
      <selection activeCell="M25" sqref="M25"/>
    </sheetView>
  </sheetViews>
  <sheetFormatPr defaultColWidth="10.28515625" defaultRowHeight="15.75"/>
  <cols>
    <col min="1" max="1" width="1.7109375" style="787" customWidth="1"/>
    <col min="2" max="2" width="37.42578125" style="787" customWidth="1"/>
    <col min="3" max="5" width="9.28515625" style="787" customWidth="1"/>
    <col min="6" max="7" width="7" style="787" customWidth="1"/>
    <col min="8" max="8" width="7" style="789" customWidth="1"/>
    <col min="9" max="16384" width="10.28515625" style="787"/>
  </cols>
  <sheetData>
    <row r="1" spans="1:10" ht="18" customHeight="1">
      <c r="A1" s="786" t="s">
        <v>602</v>
      </c>
      <c r="B1" s="786"/>
      <c r="D1" s="788"/>
      <c r="E1" s="789"/>
      <c r="F1" s="789"/>
      <c r="G1" s="789"/>
    </row>
    <row r="2" spans="1:10" ht="18" customHeight="1">
      <c r="A2" s="790"/>
      <c r="B2" s="791"/>
      <c r="C2" s="792"/>
      <c r="D2" s="793"/>
      <c r="E2" s="792"/>
      <c r="F2" s="792"/>
      <c r="G2" s="792"/>
      <c r="H2" s="794" t="s">
        <v>184</v>
      </c>
    </row>
    <row r="3" spans="1:10" ht="15.95" customHeight="1">
      <c r="A3" s="795"/>
      <c r="B3" s="796"/>
      <c r="C3" s="29" t="s">
        <v>491</v>
      </c>
      <c r="D3" s="29" t="s">
        <v>22</v>
      </c>
      <c r="E3" s="29" t="s">
        <v>23</v>
      </c>
      <c r="F3" s="848" t="s">
        <v>603</v>
      </c>
      <c r="G3" s="848"/>
      <c r="H3" s="848"/>
      <c r="I3" s="797"/>
    </row>
    <row r="4" spans="1:10" ht="15.95" customHeight="1">
      <c r="A4" s="790"/>
      <c r="B4" s="798"/>
      <c r="C4" s="31" t="s">
        <v>25</v>
      </c>
      <c r="D4" s="31" t="s">
        <v>26</v>
      </c>
      <c r="E4" s="31" t="s">
        <v>27</v>
      </c>
      <c r="F4" s="31" t="s">
        <v>28</v>
      </c>
      <c r="G4" s="31" t="s">
        <v>29</v>
      </c>
      <c r="H4" s="31" t="s">
        <v>30</v>
      </c>
      <c r="I4" s="797"/>
    </row>
    <row r="5" spans="1:10" ht="15.95" customHeight="1">
      <c r="A5" s="790"/>
      <c r="B5" s="798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  <c r="I5" s="797"/>
    </row>
    <row r="6" spans="1:10" ht="15.95" customHeight="1">
      <c r="A6" s="790"/>
      <c r="B6" s="798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  <c r="I6" s="797"/>
    </row>
    <row r="7" spans="1:10" ht="13.5" customHeight="1">
      <c r="A7" s="790"/>
      <c r="B7" s="799"/>
      <c r="C7" s="800"/>
      <c r="D7" s="801"/>
      <c r="E7" s="800"/>
      <c r="F7" s="800"/>
      <c r="G7" s="802"/>
      <c r="H7" s="803"/>
    </row>
    <row r="8" spans="1:10" ht="20.100000000000001" customHeight="1">
      <c r="A8" s="849" t="s">
        <v>175</v>
      </c>
      <c r="B8" s="849"/>
      <c r="C8" s="805">
        <v>2732153.1312614307</v>
      </c>
      <c r="D8" s="805">
        <v>2849908.1173087927</v>
      </c>
      <c r="E8" s="805">
        <v>8099697.5889807772</v>
      </c>
      <c r="F8" s="806">
        <v>100</v>
      </c>
      <c r="G8" s="806">
        <v>100</v>
      </c>
      <c r="H8" s="806">
        <v>100</v>
      </c>
    </row>
    <row r="9" spans="1:10" ht="20.100000000000001" customHeight="1">
      <c r="A9" s="802"/>
      <c r="B9" s="807" t="s">
        <v>436</v>
      </c>
      <c r="C9" s="805">
        <v>311383.20458555024</v>
      </c>
      <c r="D9" s="805">
        <v>333469.45572286966</v>
      </c>
      <c r="E9" s="805">
        <v>942663.03552351776</v>
      </c>
      <c r="F9" s="806">
        <v>11.396989466757491</v>
      </c>
      <c r="G9" s="806">
        <v>11.701059893740345</v>
      </c>
      <c r="H9" s="806">
        <v>11.638249763867265</v>
      </c>
      <c r="I9" s="808"/>
      <c r="J9" s="808"/>
    </row>
    <row r="10" spans="1:10" ht="20.100000000000001" customHeight="1">
      <c r="A10" s="790"/>
      <c r="B10" s="809" t="s">
        <v>604</v>
      </c>
      <c r="C10" s="810">
        <v>222264.9472019297</v>
      </c>
      <c r="D10" s="810">
        <v>238417.40937149432</v>
      </c>
      <c r="E10" s="810">
        <v>692477.89530498069</v>
      </c>
      <c r="F10" s="811">
        <v>8.1351570180588784</v>
      </c>
      <c r="G10" s="811">
        <v>8.3657928451614492</v>
      </c>
      <c r="H10" s="811">
        <v>8.5494290088936324</v>
      </c>
      <c r="I10" s="808"/>
      <c r="J10" s="808"/>
    </row>
    <row r="11" spans="1:10" ht="20.100000000000001" customHeight="1">
      <c r="A11" s="790"/>
      <c r="B11" s="809" t="s">
        <v>605</v>
      </c>
      <c r="C11" s="810">
        <v>15155.452829177899</v>
      </c>
      <c r="D11" s="810">
        <v>15196.246342537099</v>
      </c>
      <c r="E11" s="810">
        <v>41645.031755253272</v>
      </c>
      <c r="F11" s="811">
        <v>0.55470729864180968</v>
      </c>
      <c r="G11" s="811">
        <v>0.53321881678371874</v>
      </c>
      <c r="H11" s="811">
        <v>0.51415539034332836</v>
      </c>
    </row>
    <row r="12" spans="1:10" ht="20.100000000000001" customHeight="1">
      <c r="A12" s="790"/>
      <c r="B12" s="809" t="s">
        <v>278</v>
      </c>
      <c r="C12" s="810">
        <v>73962.804554442613</v>
      </c>
      <c r="D12" s="810">
        <v>79855.800008838254</v>
      </c>
      <c r="E12" s="810">
        <v>208540.10846328369</v>
      </c>
      <c r="F12" s="811">
        <v>2.7071251500568017</v>
      </c>
      <c r="G12" s="811">
        <v>2.8020482317951774</v>
      </c>
      <c r="H12" s="811">
        <v>2.58</v>
      </c>
    </row>
    <row r="13" spans="1:10" ht="20.100000000000001" customHeight="1">
      <c r="A13" s="802"/>
      <c r="B13" s="807" t="s">
        <v>437</v>
      </c>
      <c r="C13" s="805">
        <v>1011483.9163268938</v>
      </c>
      <c r="D13" s="805">
        <v>1092320.5413528755</v>
      </c>
      <c r="E13" s="805">
        <v>3005083.3438980635</v>
      </c>
      <c r="F13" s="806">
        <v>37.02149432085065</v>
      </c>
      <c r="G13" s="806">
        <v>38.328272224592588</v>
      </c>
      <c r="H13" s="806">
        <v>37.101179530286728</v>
      </c>
    </row>
    <row r="14" spans="1:10" ht="20.100000000000001" customHeight="1">
      <c r="A14" s="790"/>
      <c r="B14" s="809" t="s">
        <v>606</v>
      </c>
      <c r="C14" s="810">
        <v>847598.48458007828</v>
      </c>
      <c r="D14" s="810">
        <v>907626.53871918737</v>
      </c>
      <c r="E14" s="810">
        <v>2529738.4328543674</v>
      </c>
      <c r="F14" s="811">
        <v>31.023095846342386</v>
      </c>
      <c r="G14" s="811">
        <v>31.847571969312177</v>
      </c>
      <c r="H14" s="811">
        <v>31.232504733213084</v>
      </c>
      <c r="I14" s="808"/>
      <c r="J14" s="808"/>
    </row>
    <row r="15" spans="1:10" ht="20.100000000000001" customHeight="1">
      <c r="A15" s="790"/>
      <c r="B15" s="812" t="s">
        <v>69</v>
      </c>
      <c r="C15" s="810">
        <v>67378.420069008571</v>
      </c>
      <c r="D15" s="810">
        <v>58423.870561442331</v>
      </c>
      <c r="E15" s="810">
        <v>189938.09387605777</v>
      </c>
      <c r="F15" s="811">
        <v>2.46</v>
      </c>
      <c r="G15" s="811">
        <v>2.0500264624886499</v>
      </c>
      <c r="H15" s="811">
        <v>2.3450022891528541</v>
      </c>
      <c r="I15" s="808"/>
      <c r="J15" s="808"/>
    </row>
    <row r="16" spans="1:10" ht="20.100000000000001" customHeight="1">
      <c r="A16" s="790"/>
      <c r="B16" s="812" t="s">
        <v>75</v>
      </c>
      <c r="C16" s="810">
        <v>644230.2268778627</v>
      </c>
      <c r="D16" s="810">
        <v>707001.15917644615</v>
      </c>
      <c r="E16" s="810">
        <v>1940041.8211080988</v>
      </c>
      <c r="F16" s="811">
        <v>23.579579764638691</v>
      </c>
      <c r="G16" s="811">
        <v>24.807858010667271</v>
      </c>
      <c r="H16" s="811">
        <v>23.952027835550627</v>
      </c>
    </row>
    <row r="17" spans="1:8" ht="27" customHeight="1">
      <c r="A17" s="790"/>
      <c r="B17" s="813" t="s">
        <v>607</v>
      </c>
      <c r="C17" s="810">
        <v>122120.14467307999</v>
      </c>
      <c r="D17" s="810">
        <v>127295.57596556109</v>
      </c>
      <c r="E17" s="810">
        <v>358968</v>
      </c>
      <c r="F17" s="811">
        <v>4.4697401209242376</v>
      </c>
      <c r="G17" s="811">
        <v>4.4666554403083012</v>
      </c>
      <c r="H17" s="811">
        <v>4.4318790202853409</v>
      </c>
    </row>
    <row r="18" spans="1:8" ht="27" customHeight="1">
      <c r="A18" s="790"/>
      <c r="B18" s="813" t="s">
        <v>608</v>
      </c>
      <c r="C18" s="810">
        <v>13869.692960127079</v>
      </c>
      <c r="D18" s="810">
        <v>14905.933015737748</v>
      </c>
      <c r="E18" s="810">
        <v>40789.719717614207</v>
      </c>
      <c r="F18" s="811">
        <v>0.50764698367120664</v>
      </c>
      <c r="G18" s="811">
        <v>0.52303205584794865</v>
      </c>
      <c r="H18" s="811">
        <v>0.5035955882242632</v>
      </c>
    </row>
    <row r="19" spans="1:8" ht="20.100000000000001" customHeight="1">
      <c r="A19" s="790"/>
      <c r="B19" s="809" t="s">
        <v>480</v>
      </c>
      <c r="C19" s="810">
        <v>163886</v>
      </c>
      <c r="D19" s="810">
        <v>184694.00263368821</v>
      </c>
      <c r="E19" s="810">
        <v>475344.91104369622</v>
      </c>
      <c r="F19" s="811">
        <v>5.998398474508269</v>
      </c>
      <c r="G19" s="811">
        <v>6.4807002552804152</v>
      </c>
      <c r="H19" s="811">
        <v>5.8686747970736413</v>
      </c>
    </row>
    <row r="20" spans="1:8" ht="20.100000000000001" customHeight="1">
      <c r="A20" s="802"/>
      <c r="B20" s="804" t="s">
        <v>354</v>
      </c>
      <c r="C20" s="805">
        <v>1182326.9496330163</v>
      </c>
      <c r="D20" s="805">
        <v>1192614.2655582575</v>
      </c>
      <c r="E20" s="805">
        <v>3466550.0107092359</v>
      </c>
      <c r="F20" s="806">
        <v>43.274549149708086</v>
      </c>
      <c r="G20" s="806">
        <v>41.847463724004527</v>
      </c>
      <c r="H20" s="806">
        <v>42.79851158178176</v>
      </c>
    </row>
    <row r="21" spans="1:8" ht="27" customHeight="1">
      <c r="A21" s="790"/>
      <c r="B21" s="814" t="s">
        <v>609</v>
      </c>
      <c r="C21" s="810">
        <v>280493.27954148693</v>
      </c>
      <c r="D21" s="810">
        <v>269163.38977706118</v>
      </c>
      <c r="E21" s="810">
        <v>819133.15594040311</v>
      </c>
      <c r="F21" s="811">
        <v>10.266382082763554</v>
      </c>
      <c r="G21" s="811">
        <v>9.4446339565233384</v>
      </c>
      <c r="H21" s="811">
        <v>10.113132582317538</v>
      </c>
    </row>
    <row r="22" spans="1:8" ht="20.100000000000001" customHeight="1">
      <c r="A22" s="790"/>
      <c r="B22" s="809" t="s">
        <v>610</v>
      </c>
      <c r="C22" s="810">
        <v>155353.95347480624</v>
      </c>
      <c r="D22" s="810">
        <v>137078.59013393684</v>
      </c>
      <c r="E22" s="810">
        <v>426832.52472022263</v>
      </c>
      <c r="F22" s="811">
        <v>5.686136391743152</v>
      </c>
      <c r="G22" s="811">
        <v>4.8099301623584285</v>
      </c>
      <c r="H22" s="811">
        <v>5.2697340861331217</v>
      </c>
    </row>
    <row r="23" spans="1:8" ht="20.100000000000001" customHeight="1">
      <c r="A23" s="790"/>
      <c r="B23" s="809" t="s">
        <v>356</v>
      </c>
      <c r="C23" s="810">
        <v>67123.134422292933</v>
      </c>
      <c r="D23" s="810">
        <v>74587.218384113294</v>
      </c>
      <c r="E23" s="810">
        <v>212525.66719180817</v>
      </c>
      <c r="F23" s="811">
        <v>2.4567852238685575</v>
      </c>
      <c r="G23" s="811">
        <v>2.6171797585722527</v>
      </c>
      <c r="H23" s="811">
        <v>2.6238716304783827</v>
      </c>
    </row>
    <row r="24" spans="1:8" ht="20.100000000000001" customHeight="1">
      <c r="A24" s="790"/>
      <c r="B24" s="809" t="s">
        <v>357</v>
      </c>
      <c r="C24" s="810">
        <v>92319.167461125238</v>
      </c>
      <c r="D24" s="810">
        <v>94531.909711796528</v>
      </c>
      <c r="E24" s="810">
        <v>275899.43824857991</v>
      </c>
      <c r="F24" s="811">
        <v>3.3789895011668554</v>
      </c>
      <c r="G24" s="811">
        <v>3.3170160517688658</v>
      </c>
      <c r="H24" s="811">
        <v>3.4062930772122524</v>
      </c>
    </row>
    <row r="25" spans="1:8" ht="20.100000000000001" customHeight="1">
      <c r="A25" s="790"/>
      <c r="B25" s="809" t="s">
        <v>611</v>
      </c>
      <c r="C25" s="810">
        <v>120274.29921516027</v>
      </c>
      <c r="D25" s="810">
        <v>141283.20831813669</v>
      </c>
      <c r="E25" s="810">
        <v>383915.4504819971</v>
      </c>
      <c r="F25" s="811">
        <v>4.4021800183516735</v>
      </c>
      <c r="G25" s="811">
        <v>4.9574653814296425</v>
      </c>
      <c r="H25" s="811">
        <v>4.7398738812705101</v>
      </c>
    </row>
    <row r="26" spans="1:8" ht="20.100000000000001" customHeight="1">
      <c r="A26" s="790"/>
      <c r="B26" s="814" t="s">
        <v>612</v>
      </c>
      <c r="C26" s="810">
        <v>88824.161983133803</v>
      </c>
      <c r="D26" s="810">
        <v>96648.254896029073</v>
      </c>
      <c r="E26" s="810">
        <v>271448.00362803251</v>
      </c>
      <c r="F26" s="811">
        <v>3.2510682130808619</v>
      </c>
      <c r="G26" s="811">
        <v>3.3912761716435735</v>
      </c>
      <c r="H26" s="811">
        <v>3.3513350424011339</v>
      </c>
    </row>
    <row r="27" spans="1:8" ht="20.100000000000001" customHeight="1">
      <c r="A27" s="790"/>
      <c r="B27" s="809" t="s">
        <v>613</v>
      </c>
      <c r="C27" s="810">
        <v>58530.726425399313</v>
      </c>
      <c r="D27" s="810">
        <v>60900.806997151252</v>
      </c>
      <c r="E27" s="810">
        <v>169816.35983414325</v>
      </c>
      <c r="F27" s="811">
        <v>2.1422930419121777</v>
      </c>
      <c r="G27" s="811">
        <v>2.1369393148948506</v>
      </c>
      <c r="H27" s="811">
        <v>2.0965765446005009</v>
      </c>
    </row>
    <row r="28" spans="1:8" ht="20.100000000000001" customHeight="1">
      <c r="A28" s="790"/>
      <c r="B28" s="809" t="s">
        <v>614</v>
      </c>
      <c r="C28" s="810">
        <v>37353.751867769184</v>
      </c>
      <c r="D28" s="810">
        <v>33314.925759766003</v>
      </c>
      <c r="E28" s="810">
        <v>104029.98313019527</v>
      </c>
      <c r="F28" s="811">
        <v>1.3671910055247531</v>
      </c>
      <c r="G28" s="811">
        <v>1.1689824509579538</v>
      </c>
      <c r="H28" s="811">
        <v>1.2843687308983327</v>
      </c>
    </row>
    <row r="29" spans="1:8" ht="42" customHeight="1">
      <c r="A29" s="790"/>
      <c r="B29" s="814" t="s">
        <v>615</v>
      </c>
      <c r="C29" s="810">
        <v>55857.266204745116</v>
      </c>
      <c r="D29" s="810">
        <v>55237.278007375775</v>
      </c>
      <c r="E29" s="810">
        <v>154892.21877715728</v>
      </c>
      <c r="F29" s="811">
        <v>2.0444412710848279</v>
      </c>
      <c r="G29" s="811">
        <v>1.938212592605866</v>
      </c>
      <c r="H29" s="811">
        <v>1.9123210104520469</v>
      </c>
    </row>
    <row r="30" spans="1:8" ht="20.100000000000001" customHeight="1">
      <c r="A30" s="790"/>
      <c r="B30" s="814" t="s">
        <v>358</v>
      </c>
      <c r="C30" s="810">
        <v>110374.24871992378</v>
      </c>
      <c r="D30" s="810">
        <v>111218.00893416168</v>
      </c>
      <c r="E30" s="810">
        <v>317075.69422030036</v>
      </c>
      <c r="F30" s="811">
        <v>4.0398265915997236</v>
      </c>
      <c r="G30" s="811">
        <v>3.9025120935894027</v>
      </c>
      <c r="H30" s="811">
        <v>3.9146608961261169</v>
      </c>
    </row>
    <row r="31" spans="1:8" ht="18" customHeight="1">
      <c r="A31" s="790"/>
      <c r="B31" s="809" t="s">
        <v>359</v>
      </c>
      <c r="C31" s="810">
        <v>75668.729898830439</v>
      </c>
      <c r="D31" s="810">
        <v>81109.408794314615</v>
      </c>
      <c r="E31" s="810">
        <v>214376.8860547565</v>
      </c>
      <c r="F31" s="811">
        <v>2.7695640128302146</v>
      </c>
      <c r="G31" s="811">
        <v>2.8460359231127543</v>
      </c>
      <c r="H31" s="811">
        <v>2.6467270376415688</v>
      </c>
    </row>
    <row r="32" spans="1:8" ht="18" customHeight="1">
      <c r="A32" s="790"/>
      <c r="B32" s="809" t="s">
        <v>360</v>
      </c>
      <c r="C32" s="810">
        <v>17024.204902473561</v>
      </c>
      <c r="D32" s="810">
        <v>16599.992521105683</v>
      </c>
      <c r="E32" s="810">
        <v>50661.297253953795</v>
      </c>
      <c r="F32" s="811">
        <v>0.62310581012761579</v>
      </c>
      <c r="G32" s="811">
        <v>0.58247465664897591</v>
      </c>
      <c r="H32" s="811">
        <v>0.62547146603196502</v>
      </c>
    </row>
    <row r="33" spans="1:8" ht="20.100000000000001" customHeight="1">
      <c r="A33" s="790"/>
      <c r="B33" s="809" t="s">
        <v>486</v>
      </c>
      <c r="C33" s="810">
        <v>19698.944230683221</v>
      </c>
      <c r="D33" s="810">
        <v>17466.36159532384</v>
      </c>
      <c r="E33" s="810">
        <v>55646.810043499107</v>
      </c>
      <c r="F33" s="811">
        <v>0.72100439778747871</v>
      </c>
      <c r="G33" s="811">
        <v>0.61287455161247673</v>
      </c>
      <c r="H33" s="811">
        <v>0.68702330466267947</v>
      </c>
    </row>
    <row r="34" spans="1:8" ht="42" customHeight="1">
      <c r="A34" s="790"/>
      <c r="B34" s="814" t="s">
        <v>616</v>
      </c>
      <c r="C34" s="810">
        <v>3431.081285186382</v>
      </c>
      <c r="D34" s="810">
        <v>3474.9117279851471</v>
      </c>
      <c r="E34" s="810">
        <v>10296.521184187115</v>
      </c>
      <c r="F34" s="811">
        <v>0.12558158786664558</v>
      </c>
      <c r="G34" s="811">
        <v>0.12193065828615393</v>
      </c>
      <c r="H34" s="811">
        <v>0.12712229155561319</v>
      </c>
    </row>
    <row r="35" spans="1:8" ht="20.100000000000001" customHeight="1">
      <c r="A35" s="802"/>
      <c r="B35" s="807" t="s">
        <v>617</v>
      </c>
      <c r="C35" s="805">
        <v>226959.06071597055</v>
      </c>
      <c r="D35" s="805">
        <v>231503.85467479</v>
      </c>
      <c r="E35" s="805">
        <v>685401.19884995953</v>
      </c>
      <c r="F35" s="806">
        <v>8.3069670626837784</v>
      </c>
      <c r="G35" s="806">
        <v>8.1232041576625384</v>
      </c>
      <c r="H35" s="806">
        <v>8.4620591240642451</v>
      </c>
    </row>
    <row r="36" spans="1:8" ht="15">
      <c r="A36" s="802"/>
      <c r="B36" s="802"/>
      <c r="C36" s="31"/>
      <c r="D36" s="815"/>
      <c r="E36" s="31"/>
      <c r="F36" s="31"/>
      <c r="G36" s="31"/>
      <c r="H36" s="31"/>
    </row>
    <row r="37" spans="1:8" ht="15">
      <c r="A37" s="802"/>
      <c r="B37" s="802"/>
      <c r="C37" s="802"/>
      <c r="D37" s="816"/>
      <c r="E37" s="802"/>
      <c r="F37" s="802"/>
      <c r="G37" s="802"/>
      <c r="H37" s="803"/>
    </row>
    <row r="38" spans="1:8" ht="15">
      <c r="A38" s="802"/>
      <c r="B38" s="802"/>
      <c r="C38" s="802"/>
      <c r="D38" s="802"/>
      <c r="E38" s="802"/>
      <c r="F38" s="802"/>
      <c r="G38" s="802"/>
      <c r="H38" s="803"/>
    </row>
    <row r="39" spans="1:8" ht="15">
      <c r="A39" s="802"/>
      <c r="B39" s="802"/>
      <c r="C39" s="802"/>
      <c r="D39" s="802"/>
      <c r="E39" s="802"/>
      <c r="F39" s="802"/>
      <c r="G39" s="802"/>
      <c r="H39" s="803"/>
    </row>
    <row r="40" spans="1:8" ht="15">
      <c r="A40" s="802"/>
      <c r="B40" s="802"/>
      <c r="C40" s="802"/>
      <c r="D40" s="802"/>
      <c r="E40" s="802"/>
      <c r="F40" s="802"/>
      <c r="G40" s="802"/>
      <c r="H40" s="803"/>
    </row>
    <row r="41" spans="1:8" ht="15">
      <c r="A41" s="802"/>
      <c r="B41" s="802"/>
      <c r="C41" s="802"/>
      <c r="D41" s="802"/>
      <c r="E41" s="802"/>
      <c r="F41" s="802"/>
      <c r="G41" s="802"/>
      <c r="H41" s="803"/>
    </row>
    <row r="42" spans="1:8" ht="15">
      <c r="A42" s="802"/>
      <c r="B42" s="802"/>
      <c r="C42" s="802"/>
      <c r="D42" s="802"/>
      <c r="E42" s="802"/>
      <c r="F42" s="802"/>
      <c r="G42" s="802"/>
      <c r="H42" s="803"/>
    </row>
    <row r="43" spans="1:8" ht="15">
      <c r="A43" s="802"/>
      <c r="B43" s="802"/>
      <c r="C43" s="802"/>
      <c r="D43" s="802"/>
      <c r="E43" s="802"/>
      <c r="F43" s="802"/>
      <c r="G43" s="802"/>
      <c r="H43" s="803"/>
    </row>
    <row r="44" spans="1:8" ht="15">
      <c r="A44" s="802"/>
      <c r="B44" s="802"/>
      <c r="C44" s="802"/>
      <c r="D44" s="802"/>
      <c r="E44" s="802"/>
      <c r="F44" s="802"/>
      <c r="G44" s="802"/>
      <c r="H44" s="803"/>
    </row>
    <row r="45" spans="1:8" ht="15">
      <c r="A45" s="802"/>
      <c r="B45" s="802"/>
      <c r="C45" s="802"/>
      <c r="D45" s="802"/>
      <c r="E45" s="802"/>
      <c r="F45" s="802"/>
      <c r="G45" s="802"/>
      <c r="H45" s="803"/>
    </row>
    <row r="46" spans="1:8" ht="15">
      <c r="A46" s="802"/>
      <c r="B46" s="802"/>
      <c r="C46" s="802"/>
      <c r="D46" s="802"/>
      <c r="E46" s="802"/>
      <c r="F46" s="802"/>
      <c r="G46" s="802"/>
      <c r="H46" s="803"/>
    </row>
    <row r="47" spans="1:8" ht="15">
      <c r="A47" s="802"/>
      <c r="B47" s="802"/>
      <c r="C47" s="802"/>
      <c r="D47" s="802"/>
      <c r="E47" s="802"/>
      <c r="F47" s="802"/>
      <c r="G47" s="802"/>
      <c r="H47" s="803"/>
    </row>
    <row r="48" spans="1:8" ht="15">
      <c r="A48" s="802"/>
      <c r="B48" s="802"/>
      <c r="C48" s="802"/>
      <c r="D48" s="802"/>
      <c r="E48" s="802"/>
      <c r="F48" s="802"/>
      <c r="G48" s="802"/>
      <c r="H48" s="803"/>
    </row>
    <row r="49" spans="1:8" ht="15">
      <c r="A49" s="802"/>
      <c r="B49" s="802"/>
      <c r="C49" s="802"/>
      <c r="D49" s="802"/>
      <c r="E49" s="802"/>
      <c r="F49" s="802"/>
      <c r="G49" s="802"/>
      <c r="H49" s="803"/>
    </row>
    <row r="50" spans="1:8" ht="15">
      <c r="A50" s="802"/>
      <c r="B50" s="802"/>
      <c r="C50" s="802"/>
      <c r="D50" s="802"/>
      <c r="E50" s="802"/>
      <c r="F50" s="802"/>
      <c r="G50" s="802"/>
      <c r="H50" s="803"/>
    </row>
    <row r="51" spans="1:8" ht="15">
      <c r="A51" s="802"/>
      <c r="B51" s="802"/>
      <c r="C51" s="802"/>
      <c r="D51" s="802"/>
      <c r="E51" s="802"/>
      <c r="F51" s="802"/>
      <c r="G51" s="802"/>
      <c r="H51" s="803"/>
    </row>
    <row r="52" spans="1:8" ht="15">
      <c r="A52" s="802"/>
      <c r="B52" s="802"/>
      <c r="C52" s="802"/>
      <c r="D52" s="802"/>
      <c r="E52" s="802"/>
      <c r="F52" s="802"/>
      <c r="G52" s="802"/>
      <c r="H52" s="803"/>
    </row>
    <row r="53" spans="1:8" ht="15">
      <c r="A53" s="802"/>
      <c r="B53" s="802"/>
      <c r="C53" s="802"/>
      <c r="D53" s="802"/>
      <c r="E53" s="802"/>
      <c r="F53" s="802"/>
      <c r="G53" s="802"/>
      <c r="H53" s="803"/>
    </row>
    <row r="54" spans="1:8" ht="15">
      <c r="A54" s="802"/>
      <c r="B54" s="802"/>
      <c r="C54" s="802"/>
      <c r="D54" s="802"/>
      <c r="E54" s="802"/>
      <c r="F54" s="802"/>
      <c r="G54" s="802"/>
      <c r="H54" s="803"/>
    </row>
    <row r="55" spans="1:8" ht="15">
      <c r="A55" s="802"/>
      <c r="B55" s="802"/>
      <c r="C55" s="802"/>
      <c r="D55" s="802"/>
      <c r="E55" s="802"/>
      <c r="F55" s="802"/>
      <c r="G55" s="802"/>
      <c r="H55" s="803"/>
    </row>
    <row r="56" spans="1:8" ht="15">
      <c r="A56" s="802"/>
      <c r="B56" s="802"/>
      <c r="C56" s="802"/>
      <c r="D56" s="802"/>
      <c r="E56" s="802"/>
      <c r="F56" s="802"/>
      <c r="G56" s="802"/>
      <c r="H56" s="803"/>
    </row>
  </sheetData>
  <mergeCells count="2">
    <mergeCell ref="F3:H3"/>
    <mergeCell ref="A8:B8"/>
  </mergeCells>
  <pageMargins left="0.86614173228346503" right="0.17" top="0.74803149606299202" bottom="0.511811023622047" header="0.43307086614173201" footer="0.31496062992126"/>
  <pageSetup paperSize="9" firstPageNumber="51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topLeftCell="A23" workbookViewId="0">
      <selection activeCell="M25" sqref="M25"/>
    </sheetView>
  </sheetViews>
  <sheetFormatPr defaultRowHeight="18" customHeight="1"/>
  <cols>
    <col min="1" max="1" width="24.42578125" style="124" customWidth="1"/>
    <col min="2" max="2" width="11.28515625" style="124" customWidth="1"/>
    <col min="3" max="3" width="9.28515625" style="124" customWidth="1"/>
    <col min="4" max="4" width="9.7109375" style="124" customWidth="1"/>
    <col min="5" max="5" width="9.5703125" style="124" customWidth="1"/>
    <col min="6" max="6" width="8.28515625" style="124" customWidth="1"/>
    <col min="7" max="7" width="8.140625" style="124" customWidth="1"/>
    <col min="8" max="8" width="7.85546875" style="124" customWidth="1"/>
    <col min="9" max="247" width="9.140625" style="124"/>
    <col min="248" max="248" width="37.5703125" style="124" customWidth="1"/>
    <col min="249" max="249" width="11.42578125" style="124" bestFit="1" customWidth="1"/>
    <col min="250" max="250" width="8.7109375" style="124" bestFit="1" customWidth="1"/>
    <col min="251" max="251" width="7.5703125" style="124" bestFit="1" customWidth="1"/>
    <col min="252" max="252" width="8.42578125" style="124" bestFit="1" customWidth="1"/>
    <col min="253" max="254" width="12" style="124" customWidth="1"/>
    <col min="255" max="503" width="9.140625" style="124"/>
    <col min="504" max="504" width="37.5703125" style="124" customWidth="1"/>
    <col min="505" max="505" width="11.42578125" style="124" bestFit="1" customWidth="1"/>
    <col min="506" max="506" width="8.7109375" style="124" bestFit="1" customWidth="1"/>
    <col min="507" max="507" width="7.5703125" style="124" bestFit="1" customWidth="1"/>
    <col min="508" max="508" width="8.42578125" style="124" bestFit="1" customWidth="1"/>
    <col min="509" max="510" width="12" style="124" customWidth="1"/>
    <col min="511" max="759" width="9.140625" style="124"/>
    <col min="760" max="760" width="37.5703125" style="124" customWidth="1"/>
    <col min="761" max="761" width="11.42578125" style="124" bestFit="1" customWidth="1"/>
    <col min="762" max="762" width="8.7109375" style="124" bestFit="1" customWidth="1"/>
    <col min="763" max="763" width="7.5703125" style="124" bestFit="1" customWidth="1"/>
    <col min="764" max="764" width="8.42578125" style="124" bestFit="1" customWidth="1"/>
    <col min="765" max="766" width="12" style="124" customWidth="1"/>
    <col min="767" max="1015" width="9.140625" style="124"/>
    <col min="1016" max="1016" width="37.5703125" style="124" customWidth="1"/>
    <col min="1017" max="1017" width="11.42578125" style="124" bestFit="1" customWidth="1"/>
    <col min="1018" max="1018" width="8.7109375" style="124" bestFit="1" customWidth="1"/>
    <col min="1019" max="1019" width="7.5703125" style="124" bestFit="1" customWidth="1"/>
    <col min="1020" max="1020" width="8.42578125" style="124" bestFit="1" customWidth="1"/>
    <col min="1021" max="1022" width="12" style="124" customWidth="1"/>
    <col min="1023" max="1271" width="9.140625" style="124"/>
    <col min="1272" max="1272" width="37.5703125" style="124" customWidth="1"/>
    <col min="1273" max="1273" width="11.42578125" style="124" bestFit="1" customWidth="1"/>
    <col min="1274" max="1274" width="8.7109375" style="124" bestFit="1" customWidth="1"/>
    <col min="1275" max="1275" width="7.5703125" style="124" bestFit="1" customWidth="1"/>
    <col min="1276" max="1276" width="8.42578125" style="124" bestFit="1" customWidth="1"/>
    <col min="1277" max="1278" width="12" style="124" customWidth="1"/>
    <col min="1279" max="1527" width="9.140625" style="124"/>
    <col min="1528" max="1528" width="37.5703125" style="124" customWidth="1"/>
    <col min="1529" max="1529" width="11.42578125" style="124" bestFit="1" customWidth="1"/>
    <col min="1530" max="1530" width="8.7109375" style="124" bestFit="1" customWidth="1"/>
    <col min="1531" max="1531" width="7.5703125" style="124" bestFit="1" customWidth="1"/>
    <col min="1532" max="1532" width="8.42578125" style="124" bestFit="1" customWidth="1"/>
    <col min="1533" max="1534" width="12" style="124" customWidth="1"/>
    <col min="1535" max="1783" width="9.140625" style="124"/>
    <col min="1784" max="1784" width="37.5703125" style="124" customWidth="1"/>
    <col min="1785" max="1785" width="11.42578125" style="124" bestFit="1" customWidth="1"/>
    <col min="1786" max="1786" width="8.7109375" style="124" bestFit="1" customWidth="1"/>
    <col min="1787" max="1787" width="7.5703125" style="124" bestFit="1" customWidth="1"/>
    <col min="1788" max="1788" width="8.42578125" style="124" bestFit="1" customWidth="1"/>
    <col min="1789" max="1790" width="12" style="124" customWidth="1"/>
    <col min="1791" max="2039" width="9.140625" style="124"/>
    <col min="2040" max="2040" width="37.5703125" style="124" customWidth="1"/>
    <col min="2041" max="2041" width="11.42578125" style="124" bestFit="1" customWidth="1"/>
    <col min="2042" max="2042" width="8.7109375" style="124" bestFit="1" customWidth="1"/>
    <col min="2043" max="2043" width="7.5703125" style="124" bestFit="1" customWidth="1"/>
    <col min="2044" max="2044" width="8.42578125" style="124" bestFit="1" customWidth="1"/>
    <col min="2045" max="2046" width="12" style="124" customWidth="1"/>
    <col min="2047" max="2295" width="9.140625" style="124"/>
    <col min="2296" max="2296" width="37.5703125" style="124" customWidth="1"/>
    <col min="2297" max="2297" width="11.42578125" style="124" bestFit="1" customWidth="1"/>
    <col min="2298" max="2298" width="8.7109375" style="124" bestFit="1" customWidth="1"/>
    <col min="2299" max="2299" width="7.5703125" style="124" bestFit="1" customWidth="1"/>
    <col min="2300" max="2300" width="8.42578125" style="124" bestFit="1" customWidth="1"/>
    <col min="2301" max="2302" width="12" style="124" customWidth="1"/>
    <col min="2303" max="2551" width="9.140625" style="124"/>
    <col min="2552" max="2552" width="37.5703125" style="124" customWidth="1"/>
    <col min="2553" max="2553" width="11.42578125" style="124" bestFit="1" customWidth="1"/>
    <col min="2554" max="2554" width="8.7109375" style="124" bestFit="1" customWidth="1"/>
    <col min="2555" max="2555" width="7.5703125" style="124" bestFit="1" customWidth="1"/>
    <col min="2556" max="2556" width="8.42578125" style="124" bestFit="1" customWidth="1"/>
    <col min="2557" max="2558" width="12" style="124" customWidth="1"/>
    <col min="2559" max="2807" width="9.140625" style="124"/>
    <col min="2808" max="2808" width="37.5703125" style="124" customWidth="1"/>
    <col min="2809" max="2809" width="11.42578125" style="124" bestFit="1" customWidth="1"/>
    <col min="2810" max="2810" width="8.7109375" style="124" bestFit="1" customWidth="1"/>
    <col min="2811" max="2811" width="7.5703125" style="124" bestFit="1" customWidth="1"/>
    <col min="2812" max="2812" width="8.42578125" style="124" bestFit="1" customWidth="1"/>
    <col min="2813" max="2814" width="12" style="124" customWidth="1"/>
    <col min="2815" max="3063" width="9.140625" style="124"/>
    <col min="3064" max="3064" width="37.5703125" style="124" customWidth="1"/>
    <col min="3065" max="3065" width="11.42578125" style="124" bestFit="1" customWidth="1"/>
    <col min="3066" max="3066" width="8.7109375" style="124" bestFit="1" customWidth="1"/>
    <col min="3067" max="3067" width="7.5703125" style="124" bestFit="1" customWidth="1"/>
    <col min="3068" max="3068" width="8.42578125" style="124" bestFit="1" customWidth="1"/>
    <col min="3069" max="3070" width="12" style="124" customWidth="1"/>
    <col min="3071" max="3319" width="9.140625" style="124"/>
    <col min="3320" max="3320" width="37.5703125" style="124" customWidth="1"/>
    <col min="3321" max="3321" width="11.42578125" style="124" bestFit="1" customWidth="1"/>
    <col min="3322" max="3322" width="8.7109375" style="124" bestFit="1" customWidth="1"/>
    <col min="3323" max="3323" width="7.5703125" style="124" bestFit="1" customWidth="1"/>
    <col min="3324" max="3324" width="8.42578125" style="124" bestFit="1" customWidth="1"/>
    <col min="3325" max="3326" width="12" style="124" customWidth="1"/>
    <col min="3327" max="3575" width="9.140625" style="124"/>
    <col min="3576" max="3576" width="37.5703125" style="124" customWidth="1"/>
    <col min="3577" max="3577" width="11.42578125" style="124" bestFit="1" customWidth="1"/>
    <col min="3578" max="3578" width="8.7109375" style="124" bestFit="1" customWidth="1"/>
    <col min="3579" max="3579" width="7.5703125" style="124" bestFit="1" customWidth="1"/>
    <col min="3580" max="3580" width="8.42578125" style="124" bestFit="1" customWidth="1"/>
    <col min="3581" max="3582" width="12" style="124" customWidth="1"/>
    <col min="3583" max="3831" width="9.140625" style="124"/>
    <col min="3832" max="3832" width="37.5703125" style="124" customWidth="1"/>
    <col min="3833" max="3833" width="11.42578125" style="124" bestFit="1" customWidth="1"/>
    <col min="3834" max="3834" width="8.7109375" style="124" bestFit="1" customWidth="1"/>
    <col min="3835" max="3835" width="7.5703125" style="124" bestFit="1" customWidth="1"/>
    <col min="3836" max="3836" width="8.42578125" style="124" bestFit="1" customWidth="1"/>
    <col min="3837" max="3838" width="12" style="124" customWidth="1"/>
    <col min="3839" max="4087" width="9.140625" style="124"/>
    <col min="4088" max="4088" width="37.5703125" style="124" customWidth="1"/>
    <col min="4089" max="4089" width="11.42578125" style="124" bestFit="1" customWidth="1"/>
    <col min="4090" max="4090" width="8.7109375" style="124" bestFit="1" customWidth="1"/>
    <col min="4091" max="4091" width="7.5703125" style="124" bestFit="1" customWidth="1"/>
    <col min="4092" max="4092" width="8.42578125" style="124" bestFit="1" customWidth="1"/>
    <col min="4093" max="4094" width="12" style="124" customWidth="1"/>
    <col min="4095" max="4343" width="9.140625" style="124"/>
    <col min="4344" max="4344" width="37.5703125" style="124" customWidth="1"/>
    <col min="4345" max="4345" width="11.42578125" style="124" bestFit="1" customWidth="1"/>
    <col min="4346" max="4346" width="8.7109375" style="124" bestFit="1" customWidth="1"/>
    <col min="4347" max="4347" width="7.5703125" style="124" bestFit="1" customWidth="1"/>
    <col min="4348" max="4348" width="8.42578125" style="124" bestFit="1" customWidth="1"/>
    <col min="4349" max="4350" width="12" style="124" customWidth="1"/>
    <col min="4351" max="4599" width="9.140625" style="124"/>
    <col min="4600" max="4600" width="37.5703125" style="124" customWidth="1"/>
    <col min="4601" max="4601" width="11.42578125" style="124" bestFit="1" customWidth="1"/>
    <col min="4602" max="4602" width="8.7109375" style="124" bestFit="1" customWidth="1"/>
    <col min="4603" max="4603" width="7.5703125" style="124" bestFit="1" customWidth="1"/>
    <col min="4604" max="4604" width="8.42578125" style="124" bestFit="1" customWidth="1"/>
    <col min="4605" max="4606" width="12" style="124" customWidth="1"/>
    <col min="4607" max="4855" width="9.140625" style="124"/>
    <col min="4856" max="4856" width="37.5703125" style="124" customWidth="1"/>
    <col min="4857" max="4857" width="11.42578125" style="124" bestFit="1" customWidth="1"/>
    <col min="4858" max="4858" width="8.7109375" style="124" bestFit="1" customWidth="1"/>
    <col min="4859" max="4859" width="7.5703125" style="124" bestFit="1" customWidth="1"/>
    <col min="4860" max="4860" width="8.42578125" style="124" bestFit="1" customWidth="1"/>
    <col min="4861" max="4862" width="12" style="124" customWidth="1"/>
    <col min="4863" max="5111" width="9.140625" style="124"/>
    <col min="5112" max="5112" width="37.5703125" style="124" customWidth="1"/>
    <col min="5113" max="5113" width="11.42578125" style="124" bestFit="1" customWidth="1"/>
    <col min="5114" max="5114" width="8.7109375" style="124" bestFit="1" customWidth="1"/>
    <col min="5115" max="5115" width="7.5703125" style="124" bestFit="1" customWidth="1"/>
    <col min="5116" max="5116" width="8.42578125" style="124" bestFit="1" customWidth="1"/>
    <col min="5117" max="5118" width="12" style="124" customWidth="1"/>
    <col min="5119" max="5367" width="9.140625" style="124"/>
    <col min="5368" max="5368" width="37.5703125" style="124" customWidth="1"/>
    <col min="5369" max="5369" width="11.42578125" style="124" bestFit="1" customWidth="1"/>
    <col min="5370" max="5370" width="8.7109375" style="124" bestFit="1" customWidth="1"/>
    <col min="5371" max="5371" width="7.5703125" style="124" bestFit="1" customWidth="1"/>
    <col min="5372" max="5372" width="8.42578125" style="124" bestFit="1" customWidth="1"/>
    <col min="5373" max="5374" width="12" style="124" customWidth="1"/>
    <col min="5375" max="5623" width="9.140625" style="124"/>
    <col min="5624" max="5624" width="37.5703125" style="124" customWidth="1"/>
    <col min="5625" max="5625" width="11.42578125" style="124" bestFit="1" customWidth="1"/>
    <col min="5626" max="5626" width="8.7109375" style="124" bestFit="1" customWidth="1"/>
    <col min="5627" max="5627" width="7.5703125" style="124" bestFit="1" customWidth="1"/>
    <col min="5628" max="5628" width="8.42578125" style="124" bestFit="1" customWidth="1"/>
    <col min="5629" max="5630" width="12" style="124" customWidth="1"/>
    <col min="5631" max="5879" width="9.140625" style="124"/>
    <col min="5880" max="5880" width="37.5703125" style="124" customWidth="1"/>
    <col min="5881" max="5881" width="11.42578125" style="124" bestFit="1" customWidth="1"/>
    <col min="5882" max="5882" width="8.7109375" style="124" bestFit="1" customWidth="1"/>
    <col min="5883" max="5883" width="7.5703125" style="124" bestFit="1" customWidth="1"/>
    <col min="5884" max="5884" width="8.42578125" style="124" bestFit="1" customWidth="1"/>
    <col min="5885" max="5886" width="12" style="124" customWidth="1"/>
    <col min="5887" max="6135" width="9.140625" style="124"/>
    <col min="6136" max="6136" width="37.5703125" style="124" customWidth="1"/>
    <col min="6137" max="6137" width="11.42578125" style="124" bestFit="1" customWidth="1"/>
    <col min="6138" max="6138" width="8.7109375" style="124" bestFit="1" customWidth="1"/>
    <col min="6139" max="6139" width="7.5703125" style="124" bestFit="1" customWidth="1"/>
    <col min="6140" max="6140" width="8.42578125" style="124" bestFit="1" customWidth="1"/>
    <col min="6141" max="6142" width="12" style="124" customWidth="1"/>
    <col min="6143" max="6391" width="9.140625" style="124"/>
    <col min="6392" max="6392" width="37.5703125" style="124" customWidth="1"/>
    <col min="6393" max="6393" width="11.42578125" style="124" bestFit="1" customWidth="1"/>
    <col min="6394" max="6394" width="8.7109375" style="124" bestFit="1" customWidth="1"/>
    <col min="6395" max="6395" width="7.5703125" style="124" bestFit="1" customWidth="1"/>
    <col min="6396" max="6396" width="8.42578125" style="124" bestFit="1" customWidth="1"/>
    <col min="6397" max="6398" width="12" style="124" customWidth="1"/>
    <col min="6399" max="6647" width="9.140625" style="124"/>
    <col min="6648" max="6648" width="37.5703125" style="124" customWidth="1"/>
    <col min="6649" max="6649" width="11.42578125" style="124" bestFit="1" customWidth="1"/>
    <col min="6650" max="6650" width="8.7109375" style="124" bestFit="1" customWidth="1"/>
    <col min="6651" max="6651" width="7.5703125" style="124" bestFit="1" customWidth="1"/>
    <col min="6652" max="6652" width="8.42578125" style="124" bestFit="1" customWidth="1"/>
    <col min="6653" max="6654" width="12" style="124" customWidth="1"/>
    <col min="6655" max="6903" width="9.140625" style="124"/>
    <col min="6904" max="6904" width="37.5703125" style="124" customWidth="1"/>
    <col min="6905" max="6905" width="11.42578125" style="124" bestFit="1" customWidth="1"/>
    <col min="6906" max="6906" width="8.7109375" style="124" bestFit="1" customWidth="1"/>
    <col min="6907" max="6907" width="7.5703125" style="124" bestFit="1" customWidth="1"/>
    <col min="6908" max="6908" width="8.42578125" style="124" bestFit="1" customWidth="1"/>
    <col min="6909" max="6910" width="12" style="124" customWidth="1"/>
    <col min="6911" max="7159" width="9.140625" style="124"/>
    <col min="7160" max="7160" width="37.5703125" style="124" customWidth="1"/>
    <col min="7161" max="7161" width="11.42578125" style="124" bestFit="1" customWidth="1"/>
    <col min="7162" max="7162" width="8.7109375" style="124" bestFit="1" customWidth="1"/>
    <col min="7163" max="7163" width="7.5703125" style="124" bestFit="1" customWidth="1"/>
    <col min="7164" max="7164" width="8.42578125" style="124" bestFit="1" customWidth="1"/>
    <col min="7165" max="7166" width="12" style="124" customWidth="1"/>
    <col min="7167" max="7415" width="9.140625" style="124"/>
    <col min="7416" max="7416" width="37.5703125" style="124" customWidth="1"/>
    <col min="7417" max="7417" width="11.42578125" style="124" bestFit="1" customWidth="1"/>
    <col min="7418" max="7418" width="8.7109375" style="124" bestFit="1" customWidth="1"/>
    <col min="7419" max="7419" width="7.5703125" style="124" bestFit="1" customWidth="1"/>
    <col min="7420" max="7420" width="8.42578125" style="124" bestFit="1" customWidth="1"/>
    <col min="7421" max="7422" width="12" style="124" customWidth="1"/>
    <col min="7423" max="7671" width="9.140625" style="124"/>
    <col min="7672" max="7672" width="37.5703125" style="124" customWidth="1"/>
    <col min="7673" max="7673" width="11.42578125" style="124" bestFit="1" customWidth="1"/>
    <col min="7674" max="7674" width="8.7109375" style="124" bestFit="1" customWidth="1"/>
    <col min="7675" max="7675" width="7.5703125" style="124" bestFit="1" customWidth="1"/>
    <col min="7676" max="7676" width="8.42578125" style="124" bestFit="1" customWidth="1"/>
    <col min="7677" max="7678" width="12" style="124" customWidth="1"/>
    <col min="7679" max="7927" width="9.140625" style="124"/>
    <col min="7928" max="7928" width="37.5703125" style="124" customWidth="1"/>
    <col min="7929" max="7929" width="11.42578125" style="124" bestFit="1" customWidth="1"/>
    <col min="7930" max="7930" width="8.7109375" style="124" bestFit="1" customWidth="1"/>
    <col min="7931" max="7931" width="7.5703125" style="124" bestFit="1" customWidth="1"/>
    <col min="7932" max="7932" width="8.42578125" style="124" bestFit="1" customWidth="1"/>
    <col min="7933" max="7934" width="12" style="124" customWidth="1"/>
    <col min="7935" max="8183" width="9.140625" style="124"/>
    <col min="8184" max="8184" width="37.5703125" style="124" customWidth="1"/>
    <col min="8185" max="8185" width="11.42578125" style="124" bestFit="1" customWidth="1"/>
    <col min="8186" max="8186" width="8.7109375" style="124" bestFit="1" customWidth="1"/>
    <col min="8187" max="8187" width="7.5703125" style="124" bestFit="1" customWidth="1"/>
    <col min="8188" max="8188" width="8.42578125" style="124" bestFit="1" customWidth="1"/>
    <col min="8189" max="8190" width="12" style="124" customWidth="1"/>
    <col min="8191" max="8439" width="9.140625" style="124"/>
    <col min="8440" max="8440" width="37.5703125" style="124" customWidth="1"/>
    <col min="8441" max="8441" width="11.42578125" style="124" bestFit="1" customWidth="1"/>
    <col min="8442" max="8442" width="8.7109375" style="124" bestFit="1" customWidth="1"/>
    <col min="8443" max="8443" width="7.5703125" style="124" bestFit="1" customWidth="1"/>
    <col min="8444" max="8444" width="8.42578125" style="124" bestFit="1" customWidth="1"/>
    <col min="8445" max="8446" width="12" style="124" customWidth="1"/>
    <col min="8447" max="8695" width="9.140625" style="124"/>
    <col min="8696" max="8696" width="37.5703125" style="124" customWidth="1"/>
    <col min="8697" max="8697" width="11.42578125" style="124" bestFit="1" customWidth="1"/>
    <col min="8698" max="8698" width="8.7109375" style="124" bestFit="1" customWidth="1"/>
    <col min="8699" max="8699" width="7.5703125" style="124" bestFit="1" customWidth="1"/>
    <col min="8700" max="8700" width="8.42578125" style="124" bestFit="1" customWidth="1"/>
    <col min="8701" max="8702" width="12" style="124" customWidth="1"/>
    <col min="8703" max="8951" width="9.140625" style="124"/>
    <col min="8952" max="8952" width="37.5703125" style="124" customWidth="1"/>
    <col min="8953" max="8953" width="11.42578125" style="124" bestFit="1" customWidth="1"/>
    <col min="8954" max="8954" width="8.7109375" style="124" bestFit="1" customWidth="1"/>
    <col min="8955" max="8955" width="7.5703125" style="124" bestFit="1" customWidth="1"/>
    <col min="8956" max="8956" width="8.42578125" style="124" bestFit="1" customWidth="1"/>
    <col min="8957" max="8958" width="12" style="124" customWidth="1"/>
    <col min="8959" max="9207" width="9.140625" style="124"/>
    <col min="9208" max="9208" width="37.5703125" style="124" customWidth="1"/>
    <col min="9209" max="9209" width="11.42578125" style="124" bestFit="1" customWidth="1"/>
    <col min="9210" max="9210" width="8.7109375" style="124" bestFit="1" customWidth="1"/>
    <col min="9211" max="9211" width="7.5703125" style="124" bestFit="1" customWidth="1"/>
    <col min="9212" max="9212" width="8.42578125" style="124" bestFit="1" customWidth="1"/>
    <col min="9213" max="9214" width="12" style="124" customWidth="1"/>
    <col min="9215" max="9463" width="9.140625" style="124"/>
    <col min="9464" max="9464" width="37.5703125" style="124" customWidth="1"/>
    <col min="9465" max="9465" width="11.42578125" style="124" bestFit="1" customWidth="1"/>
    <col min="9466" max="9466" width="8.7109375" style="124" bestFit="1" customWidth="1"/>
    <col min="9467" max="9467" width="7.5703125" style="124" bestFit="1" customWidth="1"/>
    <col min="9468" max="9468" width="8.42578125" style="124" bestFit="1" customWidth="1"/>
    <col min="9469" max="9470" width="12" style="124" customWidth="1"/>
    <col min="9471" max="9719" width="9.140625" style="124"/>
    <col min="9720" max="9720" width="37.5703125" style="124" customWidth="1"/>
    <col min="9721" max="9721" width="11.42578125" style="124" bestFit="1" customWidth="1"/>
    <col min="9722" max="9722" width="8.7109375" style="124" bestFit="1" customWidth="1"/>
    <col min="9723" max="9723" width="7.5703125" style="124" bestFit="1" customWidth="1"/>
    <col min="9724" max="9724" width="8.42578125" style="124" bestFit="1" customWidth="1"/>
    <col min="9725" max="9726" width="12" style="124" customWidth="1"/>
    <col min="9727" max="9975" width="9.140625" style="124"/>
    <col min="9976" max="9976" width="37.5703125" style="124" customWidth="1"/>
    <col min="9977" max="9977" width="11.42578125" style="124" bestFit="1" customWidth="1"/>
    <col min="9978" max="9978" width="8.7109375" style="124" bestFit="1" customWidth="1"/>
    <col min="9979" max="9979" width="7.5703125" style="124" bestFit="1" customWidth="1"/>
    <col min="9980" max="9980" width="8.42578125" style="124" bestFit="1" customWidth="1"/>
    <col min="9981" max="9982" width="12" style="124" customWidth="1"/>
    <col min="9983" max="10231" width="9.140625" style="124"/>
    <col min="10232" max="10232" width="37.5703125" style="124" customWidth="1"/>
    <col min="10233" max="10233" width="11.42578125" style="124" bestFit="1" customWidth="1"/>
    <col min="10234" max="10234" width="8.7109375" style="124" bestFit="1" customWidth="1"/>
    <col min="10235" max="10235" width="7.5703125" style="124" bestFit="1" customWidth="1"/>
    <col min="10236" max="10236" width="8.42578125" style="124" bestFit="1" customWidth="1"/>
    <col min="10237" max="10238" width="12" style="124" customWidth="1"/>
    <col min="10239" max="10487" width="9.140625" style="124"/>
    <col min="10488" max="10488" width="37.5703125" style="124" customWidth="1"/>
    <col min="10489" max="10489" width="11.42578125" style="124" bestFit="1" customWidth="1"/>
    <col min="10490" max="10490" width="8.7109375" style="124" bestFit="1" customWidth="1"/>
    <col min="10491" max="10491" width="7.5703125" style="124" bestFit="1" customWidth="1"/>
    <col min="10492" max="10492" width="8.42578125" style="124" bestFit="1" customWidth="1"/>
    <col min="10493" max="10494" width="12" style="124" customWidth="1"/>
    <col min="10495" max="10743" width="9.140625" style="124"/>
    <col min="10744" max="10744" width="37.5703125" style="124" customWidth="1"/>
    <col min="10745" max="10745" width="11.42578125" style="124" bestFit="1" customWidth="1"/>
    <col min="10746" max="10746" width="8.7109375" style="124" bestFit="1" customWidth="1"/>
    <col min="10747" max="10747" width="7.5703125" style="124" bestFit="1" customWidth="1"/>
    <col min="10748" max="10748" width="8.42578125" style="124" bestFit="1" customWidth="1"/>
    <col min="10749" max="10750" width="12" style="124" customWidth="1"/>
    <col min="10751" max="10999" width="9.140625" style="124"/>
    <col min="11000" max="11000" width="37.5703125" style="124" customWidth="1"/>
    <col min="11001" max="11001" width="11.42578125" style="124" bestFit="1" customWidth="1"/>
    <col min="11002" max="11002" width="8.7109375" style="124" bestFit="1" customWidth="1"/>
    <col min="11003" max="11003" width="7.5703125" style="124" bestFit="1" customWidth="1"/>
    <col min="11004" max="11004" width="8.42578125" style="124" bestFit="1" customWidth="1"/>
    <col min="11005" max="11006" width="12" style="124" customWidth="1"/>
    <col min="11007" max="11255" width="9.140625" style="124"/>
    <col min="11256" max="11256" width="37.5703125" style="124" customWidth="1"/>
    <col min="11257" max="11257" width="11.42578125" style="124" bestFit="1" customWidth="1"/>
    <col min="11258" max="11258" width="8.7109375" style="124" bestFit="1" customWidth="1"/>
    <col min="11259" max="11259" width="7.5703125" style="124" bestFit="1" customWidth="1"/>
    <col min="11260" max="11260" width="8.42578125" style="124" bestFit="1" customWidth="1"/>
    <col min="11261" max="11262" width="12" style="124" customWidth="1"/>
    <col min="11263" max="11511" width="9.140625" style="124"/>
    <col min="11512" max="11512" width="37.5703125" style="124" customWidth="1"/>
    <col min="11513" max="11513" width="11.42578125" style="124" bestFit="1" customWidth="1"/>
    <col min="11514" max="11514" width="8.7109375" style="124" bestFit="1" customWidth="1"/>
    <col min="11515" max="11515" width="7.5703125" style="124" bestFit="1" customWidth="1"/>
    <col min="11516" max="11516" width="8.42578125" style="124" bestFit="1" customWidth="1"/>
    <col min="11517" max="11518" width="12" style="124" customWidth="1"/>
    <col min="11519" max="11767" width="9.140625" style="124"/>
    <col min="11768" max="11768" width="37.5703125" style="124" customWidth="1"/>
    <col min="11769" max="11769" width="11.42578125" style="124" bestFit="1" customWidth="1"/>
    <col min="11770" max="11770" width="8.7109375" style="124" bestFit="1" customWidth="1"/>
    <col min="11771" max="11771" width="7.5703125" style="124" bestFit="1" customWidth="1"/>
    <col min="11772" max="11772" width="8.42578125" style="124" bestFit="1" customWidth="1"/>
    <col min="11773" max="11774" width="12" style="124" customWidth="1"/>
    <col min="11775" max="12023" width="9.140625" style="124"/>
    <col min="12024" max="12024" width="37.5703125" style="124" customWidth="1"/>
    <col min="12025" max="12025" width="11.42578125" style="124" bestFit="1" customWidth="1"/>
    <col min="12026" max="12026" width="8.7109375" style="124" bestFit="1" customWidth="1"/>
    <col min="12027" max="12027" width="7.5703125" style="124" bestFit="1" customWidth="1"/>
    <col min="12028" max="12028" width="8.42578125" style="124" bestFit="1" customWidth="1"/>
    <col min="12029" max="12030" width="12" style="124" customWidth="1"/>
    <col min="12031" max="12279" width="9.140625" style="124"/>
    <col min="12280" max="12280" width="37.5703125" style="124" customWidth="1"/>
    <col min="12281" max="12281" width="11.42578125" style="124" bestFit="1" customWidth="1"/>
    <col min="12282" max="12282" width="8.7109375" style="124" bestFit="1" customWidth="1"/>
    <col min="12283" max="12283" width="7.5703125" style="124" bestFit="1" customWidth="1"/>
    <col min="12284" max="12284" width="8.42578125" style="124" bestFit="1" customWidth="1"/>
    <col min="12285" max="12286" width="12" style="124" customWidth="1"/>
    <col min="12287" max="12535" width="9.140625" style="124"/>
    <col min="12536" max="12536" width="37.5703125" style="124" customWidth="1"/>
    <col min="12537" max="12537" width="11.42578125" style="124" bestFit="1" customWidth="1"/>
    <col min="12538" max="12538" width="8.7109375" style="124" bestFit="1" customWidth="1"/>
    <col min="12539" max="12539" width="7.5703125" style="124" bestFit="1" customWidth="1"/>
    <col min="12540" max="12540" width="8.42578125" style="124" bestFit="1" customWidth="1"/>
    <col min="12541" max="12542" width="12" style="124" customWidth="1"/>
    <col min="12543" max="12791" width="9.140625" style="124"/>
    <col min="12792" max="12792" width="37.5703125" style="124" customWidth="1"/>
    <col min="12793" max="12793" width="11.42578125" style="124" bestFit="1" customWidth="1"/>
    <col min="12794" max="12794" width="8.7109375" style="124" bestFit="1" customWidth="1"/>
    <col min="12795" max="12795" width="7.5703125" style="124" bestFit="1" customWidth="1"/>
    <col min="12796" max="12796" width="8.42578125" style="124" bestFit="1" customWidth="1"/>
    <col min="12797" max="12798" width="12" style="124" customWidth="1"/>
    <col min="12799" max="13047" width="9.140625" style="124"/>
    <col min="13048" max="13048" width="37.5703125" style="124" customWidth="1"/>
    <col min="13049" max="13049" width="11.42578125" style="124" bestFit="1" customWidth="1"/>
    <col min="13050" max="13050" width="8.7109375" style="124" bestFit="1" customWidth="1"/>
    <col min="13051" max="13051" width="7.5703125" style="124" bestFit="1" customWidth="1"/>
    <col min="13052" max="13052" width="8.42578125" style="124" bestFit="1" customWidth="1"/>
    <col min="13053" max="13054" width="12" style="124" customWidth="1"/>
    <col min="13055" max="13303" width="9.140625" style="124"/>
    <col min="13304" max="13304" width="37.5703125" style="124" customWidth="1"/>
    <col min="13305" max="13305" width="11.42578125" style="124" bestFit="1" customWidth="1"/>
    <col min="13306" max="13306" width="8.7109375" style="124" bestFit="1" customWidth="1"/>
    <col min="13307" max="13307" width="7.5703125" style="124" bestFit="1" customWidth="1"/>
    <col min="13308" max="13308" width="8.42578125" style="124" bestFit="1" customWidth="1"/>
    <col min="13309" max="13310" width="12" style="124" customWidth="1"/>
    <col min="13311" max="13559" width="9.140625" style="124"/>
    <col min="13560" max="13560" width="37.5703125" style="124" customWidth="1"/>
    <col min="13561" max="13561" width="11.42578125" style="124" bestFit="1" customWidth="1"/>
    <col min="13562" max="13562" width="8.7109375" style="124" bestFit="1" customWidth="1"/>
    <col min="13563" max="13563" width="7.5703125" style="124" bestFit="1" customWidth="1"/>
    <col min="13564" max="13564" width="8.42578125" style="124" bestFit="1" customWidth="1"/>
    <col min="13565" max="13566" width="12" style="124" customWidth="1"/>
    <col min="13567" max="13815" width="9.140625" style="124"/>
    <col min="13816" max="13816" width="37.5703125" style="124" customWidth="1"/>
    <col min="13817" max="13817" width="11.42578125" style="124" bestFit="1" customWidth="1"/>
    <col min="13818" max="13818" width="8.7109375" style="124" bestFit="1" customWidth="1"/>
    <col min="13819" max="13819" width="7.5703125" style="124" bestFit="1" customWidth="1"/>
    <col min="13820" max="13820" width="8.42578125" style="124" bestFit="1" customWidth="1"/>
    <col min="13821" max="13822" width="12" style="124" customWidth="1"/>
    <col min="13823" max="14071" width="9.140625" style="124"/>
    <col min="14072" max="14072" width="37.5703125" style="124" customWidth="1"/>
    <col min="14073" max="14073" width="11.42578125" style="124" bestFit="1" customWidth="1"/>
    <col min="14074" max="14074" width="8.7109375" style="124" bestFit="1" customWidth="1"/>
    <col min="14075" max="14075" width="7.5703125" style="124" bestFit="1" customWidth="1"/>
    <col min="14076" max="14076" width="8.42578125" style="124" bestFit="1" customWidth="1"/>
    <col min="14077" max="14078" width="12" style="124" customWidth="1"/>
    <col min="14079" max="14327" width="9.140625" style="124"/>
    <col min="14328" max="14328" width="37.5703125" style="124" customWidth="1"/>
    <col min="14329" max="14329" width="11.42578125" style="124" bestFit="1" customWidth="1"/>
    <col min="14330" max="14330" width="8.7109375" style="124" bestFit="1" customWidth="1"/>
    <col min="14331" max="14331" width="7.5703125" style="124" bestFit="1" customWidth="1"/>
    <col min="14332" max="14332" width="8.42578125" style="124" bestFit="1" customWidth="1"/>
    <col min="14333" max="14334" width="12" style="124" customWidth="1"/>
    <col min="14335" max="14583" width="9.140625" style="124"/>
    <col min="14584" max="14584" width="37.5703125" style="124" customWidth="1"/>
    <col min="14585" max="14585" width="11.42578125" style="124" bestFit="1" customWidth="1"/>
    <col min="14586" max="14586" width="8.7109375" style="124" bestFit="1" customWidth="1"/>
    <col min="14587" max="14587" width="7.5703125" style="124" bestFit="1" customWidth="1"/>
    <col min="14588" max="14588" width="8.42578125" style="124" bestFit="1" customWidth="1"/>
    <col min="14589" max="14590" width="12" style="124" customWidth="1"/>
    <col min="14591" max="14839" width="9.140625" style="124"/>
    <col min="14840" max="14840" width="37.5703125" style="124" customWidth="1"/>
    <col min="14841" max="14841" width="11.42578125" style="124" bestFit="1" customWidth="1"/>
    <col min="14842" max="14842" width="8.7109375" style="124" bestFit="1" customWidth="1"/>
    <col min="14843" max="14843" width="7.5703125" style="124" bestFit="1" customWidth="1"/>
    <col min="14844" max="14844" width="8.42578125" style="124" bestFit="1" customWidth="1"/>
    <col min="14845" max="14846" width="12" style="124" customWidth="1"/>
    <col min="14847" max="15095" width="9.140625" style="124"/>
    <col min="15096" max="15096" width="37.5703125" style="124" customWidth="1"/>
    <col min="15097" max="15097" width="11.42578125" style="124" bestFit="1" customWidth="1"/>
    <col min="15098" max="15098" width="8.7109375" style="124" bestFit="1" customWidth="1"/>
    <col min="15099" max="15099" width="7.5703125" style="124" bestFit="1" customWidth="1"/>
    <col min="15100" max="15100" width="8.42578125" style="124" bestFit="1" customWidth="1"/>
    <col min="15101" max="15102" width="12" style="124" customWidth="1"/>
    <col min="15103" max="15351" width="9.140625" style="124"/>
    <col min="15352" max="15352" width="37.5703125" style="124" customWidth="1"/>
    <col min="15353" max="15353" width="11.42578125" style="124" bestFit="1" customWidth="1"/>
    <col min="15354" max="15354" width="8.7109375" style="124" bestFit="1" customWidth="1"/>
    <col min="15355" max="15355" width="7.5703125" style="124" bestFit="1" customWidth="1"/>
    <col min="15356" max="15356" width="8.42578125" style="124" bestFit="1" customWidth="1"/>
    <col min="15357" max="15358" width="12" style="124" customWidth="1"/>
    <col min="15359" max="15607" width="9.140625" style="124"/>
    <col min="15608" max="15608" width="37.5703125" style="124" customWidth="1"/>
    <col min="15609" max="15609" width="11.42578125" style="124" bestFit="1" customWidth="1"/>
    <col min="15610" max="15610" width="8.7109375" style="124" bestFit="1" customWidth="1"/>
    <col min="15611" max="15611" width="7.5703125" style="124" bestFit="1" customWidth="1"/>
    <col min="15612" max="15612" width="8.42578125" style="124" bestFit="1" customWidth="1"/>
    <col min="15613" max="15614" width="12" style="124" customWidth="1"/>
    <col min="15615" max="15863" width="9.140625" style="124"/>
    <col min="15864" max="15864" width="37.5703125" style="124" customWidth="1"/>
    <col min="15865" max="15865" width="11.42578125" style="124" bestFit="1" customWidth="1"/>
    <col min="15866" max="15866" width="8.7109375" style="124" bestFit="1" customWidth="1"/>
    <col min="15867" max="15867" width="7.5703125" style="124" bestFit="1" customWidth="1"/>
    <col min="15868" max="15868" width="8.42578125" style="124" bestFit="1" customWidth="1"/>
    <col min="15869" max="15870" width="12" style="124" customWidth="1"/>
    <col min="15871" max="16119" width="9.140625" style="124"/>
    <col min="16120" max="16120" width="37.5703125" style="124" customWidth="1"/>
    <col min="16121" max="16121" width="11.42578125" style="124" bestFit="1" customWidth="1"/>
    <col min="16122" max="16122" width="8.7109375" style="124" bestFit="1" customWidth="1"/>
    <col min="16123" max="16123" width="7.5703125" style="124" bestFit="1" customWidth="1"/>
    <col min="16124" max="16124" width="8.42578125" style="124" bestFit="1" customWidth="1"/>
    <col min="16125" max="16126" width="12" style="124" customWidth="1"/>
    <col min="16127" max="16384" width="9.140625" style="124"/>
  </cols>
  <sheetData>
    <row r="1" spans="1:8" ht="18.75" customHeight="1">
      <c r="A1" s="122" t="s">
        <v>156</v>
      </c>
      <c r="B1" s="123"/>
      <c r="C1" s="123"/>
      <c r="D1" s="123"/>
      <c r="E1" s="123"/>
      <c r="F1" s="123"/>
      <c r="G1" s="123"/>
      <c r="H1" s="123"/>
    </row>
    <row r="2" spans="1:8" ht="12.6" customHeight="1">
      <c r="A2" s="151"/>
      <c r="B2" s="151"/>
    </row>
    <row r="3" spans="1:8" ht="18" customHeight="1">
      <c r="A3" s="152"/>
      <c r="B3" s="851" t="s">
        <v>107</v>
      </c>
      <c r="C3" s="130" t="s">
        <v>2</v>
      </c>
      <c r="D3" s="130" t="s">
        <v>2</v>
      </c>
      <c r="E3" s="130" t="s">
        <v>22</v>
      </c>
      <c r="F3" s="856" t="s">
        <v>24</v>
      </c>
      <c r="G3" s="856"/>
      <c r="H3" s="856"/>
    </row>
    <row r="4" spans="1:8" ht="18" customHeight="1">
      <c r="A4" s="151"/>
      <c r="B4" s="852"/>
      <c r="C4" s="131" t="s">
        <v>104</v>
      </c>
      <c r="D4" s="131" t="s">
        <v>25</v>
      </c>
      <c r="E4" s="131" t="s">
        <v>42</v>
      </c>
      <c r="F4" s="131" t="s">
        <v>157</v>
      </c>
      <c r="G4" s="131" t="s">
        <v>28</v>
      </c>
      <c r="H4" s="131" t="s">
        <v>29</v>
      </c>
    </row>
    <row r="5" spans="1:8" ht="18" customHeight="1">
      <c r="A5" s="151"/>
      <c r="B5" s="852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</row>
    <row r="6" spans="1:8" ht="18" customHeight="1">
      <c r="A6" s="151"/>
      <c r="B6" s="853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</row>
    <row r="7" spans="1:8" ht="18" customHeight="1">
      <c r="A7" s="151"/>
      <c r="B7" s="153"/>
      <c r="C7" s="31"/>
      <c r="D7" s="31"/>
      <c r="E7" s="31"/>
      <c r="F7" s="31"/>
      <c r="G7" s="31"/>
      <c r="H7" s="31"/>
    </row>
    <row r="8" spans="1:8" ht="18" customHeight="1">
      <c r="A8" s="136" t="s">
        <v>111</v>
      </c>
      <c r="B8" s="137" t="s">
        <v>50</v>
      </c>
      <c r="C8" s="154">
        <v>11686.05647762815</v>
      </c>
      <c r="D8" s="154">
        <v>13329.17489950956</v>
      </c>
      <c r="E8" s="154">
        <v>11579.530013624681</v>
      </c>
      <c r="F8" s="155">
        <v>99.508327978784635</v>
      </c>
      <c r="G8" s="155">
        <v>90.954928527142684</v>
      </c>
      <c r="H8" s="155">
        <v>103.13814359771062</v>
      </c>
    </row>
    <row r="9" spans="1:8" ht="18" customHeight="1">
      <c r="A9" s="136" t="s">
        <v>112</v>
      </c>
      <c r="B9" s="137" t="s">
        <v>113</v>
      </c>
      <c r="C9" s="154">
        <v>2145.66</v>
      </c>
      <c r="D9" s="154">
        <v>2268.1310000000003</v>
      </c>
      <c r="E9" s="154">
        <v>2082.3952941176472</v>
      </c>
      <c r="F9" s="155">
        <v>94.795159644263038</v>
      </c>
      <c r="G9" s="155">
        <v>99.195330916279232</v>
      </c>
      <c r="H9" s="155">
        <v>95.054713525956956</v>
      </c>
    </row>
    <row r="10" spans="1:8" ht="18" customHeight="1">
      <c r="A10" s="136" t="s">
        <v>114</v>
      </c>
      <c r="B10" s="137" t="s">
        <v>115</v>
      </c>
      <c r="C10" s="154">
        <v>1965.75</v>
      </c>
      <c r="D10" s="154">
        <v>2192.099999999999</v>
      </c>
      <c r="E10" s="154">
        <v>1607.4111764705881</v>
      </c>
      <c r="F10" s="155">
        <v>96.54486518343893</v>
      </c>
      <c r="G10" s="155">
        <v>104.63983961048251</v>
      </c>
      <c r="H10" s="155">
        <v>86.587544520070438</v>
      </c>
    </row>
    <row r="11" spans="1:8" ht="18" customHeight="1">
      <c r="A11" s="136" t="s">
        <v>116</v>
      </c>
      <c r="B11" s="137" t="s">
        <v>50</v>
      </c>
      <c r="C11" s="154">
        <v>212.87410800000001</v>
      </c>
      <c r="D11" s="154">
        <v>234.73089199999987</v>
      </c>
      <c r="E11" s="154">
        <v>212.16737600000002</v>
      </c>
      <c r="F11" s="155">
        <v>95.245381206051178</v>
      </c>
      <c r="G11" s="155">
        <v>107.32838912848979</v>
      </c>
      <c r="H11" s="155">
        <v>109.35891533747315</v>
      </c>
    </row>
    <row r="12" spans="1:8" ht="18" customHeight="1">
      <c r="A12" s="136" t="s">
        <v>117</v>
      </c>
      <c r="B12" s="137" t="s">
        <v>113</v>
      </c>
      <c r="C12" s="154">
        <v>3465.7398884774398</v>
      </c>
      <c r="D12" s="154">
        <v>4056.3372039999995</v>
      </c>
      <c r="E12" s="154">
        <v>3207.5364</v>
      </c>
      <c r="F12" s="155">
        <v>120.42913465451635</v>
      </c>
      <c r="G12" s="155">
        <v>108.26304763577537</v>
      </c>
      <c r="H12" s="155">
        <v>86.368865153435365</v>
      </c>
    </row>
    <row r="13" spans="1:8" ht="18" customHeight="1">
      <c r="A13" s="136" t="s">
        <v>118</v>
      </c>
      <c r="B13" s="137" t="s">
        <v>113</v>
      </c>
      <c r="C13" s="154">
        <v>362.86148000000003</v>
      </c>
      <c r="D13" s="154">
        <v>374.19650999999999</v>
      </c>
      <c r="E13" s="154">
        <v>375.66659999999996</v>
      </c>
      <c r="F13" s="155">
        <v>101.0272350340063</v>
      </c>
      <c r="G13" s="155">
        <v>102.01229442265887</v>
      </c>
      <c r="H13" s="155">
        <v>107.28017688153089</v>
      </c>
    </row>
    <row r="14" spans="1:8" ht="18" customHeight="1">
      <c r="A14" s="136" t="s">
        <v>119</v>
      </c>
      <c r="B14" s="137" t="s">
        <v>113</v>
      </c>
      <c r="C14" s="154">
        <v>1073.0123859264588</v>
      </c>
      <c r="D14" s="154">
        <v>1173.570344969814</v>
      </c>
      <c r="E14" s="154">
        <v>1196.9160791327176</v>
      </c>
      <c r="F14" s="155">
        <v>113.10066963826144</v>
      </c>
      <c r="G14" s="155">
        <v>115.32518319459275</v>
      </c>
      <c r="H14" s="155">
        <v>108.43851733774761</v>
      </c>
    </row>
    <row r="15" spans="1:8" ht="18" customHeight="1">
      <c r="A15" s="136" t="s">
        <v>120</v>
      </c>
      <c r="B15" s="137" t="s">
        <v>121</v>
      </c>
      <c r="C15" s="154">
        <v>426.44125901104809</v>
      </c>
      <c r="D15" s="154">
        <v>467.44171607872738</v>
      </c>
      <c r="E15" s="154">
        <v>474.80691547111155</v>
      </c>
      <c r="F15" s="155">
        <v>92.678253170751972</v>
      </c>
      <c r="G15" s="155">
        <v>103.44772940135813</v>
      </c>
      <c r="H15" s="155">
        <v>107.35116473167696</v>
      </c>
    </row>
    <row r="16" spans="1:8" ht="18" customHeight="1">
      <c r="A16" s="136" t="s">
        <v>122</v>
      </c>
      <c r="B16" s="137" t="s">
        <v>50</v>
      </c>
      <c r="C16" s="154">
        <v>34.573641558335986</v>
      </c>
      <c r="D16" s="154">
        <v>37.501421299608772</v>
      </c>
      <c r="E16" s="154">
        <v>37.750023622533313</v>
      </c>
      <c r="F16" s="155">
        <v>110.80919233068289</v>
      </c>
      <c r="G16" s="155">
        <v>94.576801236973068</v>
      </c>
      <c r="H16" s="155">
        <v>105.85868403528184</v>
      </c>
    </row>
    <row r="17" spans="1:8" ht="18" customHeight="1">
      <c r="A17" s="136" t="s">
        <v>123</v>
      </c>
      <c r="B17" s="137" t="s">
        <v>113</v>
      </c>
      <c r="C17" s="154">
        <v>642.9793640219782</v>
      </c>
      <c r="D17" s="154">
        <v>286.73872290853052</v>
      </c>
      <c r="E17" s="154">
        <v>53.510800000000003</v>
      </c>
      <c r="F17" s="155">
        <v>105.23014497070322</v>
      </c>
      <c r="G17" s="155">
        <v>242.29988255791392</v>
      </c>
      <c r="H17" s="155">
        <v>350.66055045872105</v>
      </c>
    </row>
    <row r="18" spans="1:8" ht="18" customHeight="1">
      <c r="A18" s="136" t="s">
        <v>124</v>
      </c>
      <c r="B18" s="137" t="s">
        <v>113</v>
      </c>
      <c r="C18" s="154">
        <v>81.972927130744097</v>
      </c>
      <c r="D18" s="154">
        <v>80.115274782811696</v>
      </c>
      <c r="E18" s="154">
        <v>76.699929392807192</v>
      </c>
      <c r="F18" s="155">
        <v>77.55070409468901</v>
      </c>
      <c r="G18" s="155">
        <v>91.626068570269638</v>
      </c>
      <c r="H18" s="155">
        <v>92.345035546227322</v>
      </c>
    </row>
    <row r="19" spans="1:8" ht="18" customHeight="1">
      <c r="A19" s="136" t="s">
        <v>125</v>
      </c>
      <c r="B19" s="137" t="s">
        <v>113</v>
      </c>
      <c r="C19" s="154">
        <v>2971.8132439949445</v>
      </c>
      <c r="D19" s="154">
        <v>3012.3680107676801</v>
      </c>
      <c r="E19" s="154">
        <v>3114.7553391112333</v>
      </c>
      <c r="F19" s="155">
        <v>99.711037118868333</v>
      </c>
      <c r="G19" s="155">
        <v>103.99588403326246</v>
      </c>
      <c r="H19" s="155">
        <v>98.228443299826267</v>
      </c>
    </row>
    <row r="20" spans="1:8" ht="18" customHeight="1">
      <c r="A20" s="136" t="s">
        <v>126</v>
      </c>
      <c r="B20" s="137" t="s">
        <v>113</v>
      </c>
      <c r="C20" s="154">
        <v>1581.8426999786916</v>
      </c>
      <c r="D20" s="154">
        <v>1841.3388424097839</v>
      </c>
      <c r="E20" s="154">
        <v>1879.9483487620125</v>
      </c>
      <c r="F20" s="155">
        <v>107.90488788733705</v>
      </c>
      <c r="G20" s="155">
        <v>108.05777410359335</v>
      </c>
      <c r="H20" s="155">
        <v>112.26532137504132</v>
      </c>
    </row>
    <row r="21" spans="1:8" ht="18" customHeight="1">
      <c r="A21" s="136" t="s">
        <v>127</v>
      </c>
      <c r="B21" s="137" t="s">
        <v>121</v>
      </c>
      <c r="C21" s="154">
        <v>1049.5067903958875</v>
      </c>
      <c r="D21" s="154">
        <v>1163.151528491775</v>
      </c>
      <c r="E21" s="154">
        <v>1198.3499875932782</v>
      </c>
      <c r="F21" s="155">
        <v>106.4624457695159</v>
      </c>
      <c r="G21" s="155">
        <v>94.266271860910521</v>
      </c>
      <c r="H21" s="155">
        <v>101.09245719531619</v>
      </c>
    </row>
    <row r="22" spans="1:8" ht="18" customHeight="1">
      <c r="A22" s="74" t="s">
        <v>128</v>
      </c>
      <c r="B22" s="137" t="s">
        <v>129</v>
      </c>
      <c r="C22" s="154">
        <v>1542.326482088466</v>
      </c>
      <c r="D22" s="154">
        <v>1728.0340150980037</v>
      </c>
      <c r="E22" s="154">
        <v>1787.7170864539225</v>
      </c>
      <c r="F22" s="155">
        <v>110.61608879734617</v>
      </c>
      <c r="G22" s="155">
        <v>110.36086287905269</v>
      </c>
      <c r="H22" s="155">
        <v>113.68521025042162</v>
      </c>
    </row>
    <row r="23" spans="1:8" ht="18" customHeight="1">
      <c r="A23" s="74" t="s">
        <v>130</v>
      </c>
      <c r="B23" s="137" t="s">
        <v>131</v>
      </c>
      <c r="C23" s="154">
        <v>148.34413582982111</v>
      </c>
      <c r="D23" s="154">
        <v>193.72076934518225</v>
      </c>
      <c r="E23" s="154">
        <v>169.12188090846305</v>
      </c>
      <c r="F23" s="155">
        <v>79.675426191014992</v>
      </c>
      <c r="G23" s="155">
        <v>102.98573691398938</v>
      </c>
      <c r="H23" s="155">
        <v>96.925606421749492</v>
      </c>
    </row>
    <row r="24" spans="1:8" ht="27" customHeight="1">
      <c r="A24" s="156" t="s">
        <v>132</v>
      </c>
      <c r="B24" s="157" t="s">
        <v>113</v>
      </c>
      <c r="C24" s="158">
        <v>279.10368268287607</v>
      </c>
      <c r="D24" s="158">
        <v>275.59762697445376</v>
      </c>
      <c r="E24" s="158">
        <v>275.1909338594582</v>
      </c>
      <c r="F24" s="159">
        <v>117.74809710260948</v>
      </c>
      <c r="G24" s="159">
        <v>111.94719871771224</v>
      </c>
      <c r="H24" s="159">
        <v>106.18479524481117</v>
      </c>
    </row>
    <row r="25" spans="1:8" ht="18" customHeight="1">
      <c r="A25" s="136" t="s">
        <v>133</v>
      </c>
      <c r="B25" s="137" t="s">
        <v>134</v>
      </c>
      <c r="C25" s="154">
        <v>1077.5961978131349</v>
      </c>
      <c r="D25" s="154">
        <v>1312.3264727116166</v>
      </c>
      <c r="E25" s="154">
        <v>1332.6281477799491</v>
      </c>
      <c r="F25" s="155">
        <v>79.978124187442916</v>
      </c>
      <c r="G25" s="155">
        <v>80.870796963201414</v>
      </c>
      <c r="H25" s="155">
        <v>92.526086486432632</v>
      </c>
    </row>
    <row r="26" spans="1:8" ht="18" customHeight="1">
      <c r="A26" s="144" t="s">
        <v>135</v>
      </c>
      <c r="B26" s="137" t="s">
        <v>136</v>
      </c>
      <c r="C26" s="154">
        <v>66.104990702741247</v>
      </c>
      <c r="D26" s="154">
        <v>70.983240469730504</v>
      </c>
      <c r="E26" s="154">
        <v>65.661731855218846</v>
      </c>
      <c r="F26" s="155">
        <v>99.587457491898903</v>
      </c>
      <c r="G26" s="155">
        <v>85.49100650739112</v>
      </c>
      <c r="H26" s="155">
        <v>69.936140432062004</v>
      </c>
    </row>
    <row r="27" spans="1:8" ht="18" customHeight="1">
      <c r="A27" s="136" t="s">
        <v>137</v>
      </c>
      <c r="B27" s="137" t="s">
        <v>50</v>
      </c>
      <c r="C27" s="154">
        <v>611.5713942112676</v>
      </c>
      <c r="D27" s="154">
        <v>629.55937560123243</v>
      </c>
      <c r="E27" s="154">
        <v>636.09213781690141</v>
      </c>
      <c r="F27" s="155">
        <v>89.523236080272639</v>
      </c>
      <c r="G27" s="155">
        <v>74.853131960404525</v>
      </c>
      <c r="H27" s="155">
        <v>101.66595709848463</v>
      </c>
    </row>
    <row r="28" spans="1:8" ht="18" customHeight="1">
      <c r="A28" s="136" t="s">
        <v>138</v>
      </c>
      <c r="B28" s="137" t="s">
        <v>113</v>
      </c>
      <c r="C28" s="154">
        <v>781.15792870913242</v>
      </c>
      <c r="D28" s="154">
        <v>1022.5204206216686</v>
      </c>
      <c r="E28" s="154">
        <v>898.18223389036871</v>
      </c>
      <c r="F28" s="155">
        <v>106.12571656631835</v>
      </c>
      <c r="G28" s="155">
        <v>136.82605485894101</v>
      </c>
      <c r="H28" s="155">
        <v>134.21503865311536</v>
      </c>
    </row>
    <row r="29" spans="1:8" ht="18" customHeight="1">
      <c r="A29" s="136" t="s">
        <v>139</v>
      </c>
      <c r="B29" s="137" t="s">
        <v>113</v>
      </c>
      <c r="C29" s="154">
        <v>214.61307506103054</v>
      </c>
      <c r="D29" s="154">
        <v>238.26784351769021</v>
      </c>
      <c r="E29" s="154">
        <v>277.31945222115223</v>
      </c>
      <c r="F29" s="155">
        <v>100.92545519072287</v>
      </c>
      <c r="G29" s="155">
        <v>114.00141104087123</v>
      </c>
      <c r="H29" s="155">
        <v>145.57034872153108</v>
      </c>
    </row>
    <row r="30" spans="1:8" ht="18" customHeight="1">
      <c r="A30" s="136" t="s">
        <v>140</v>
      </c>
      <c r="B30" s="137" t="s">
        <v>141</v>
      </c>
      <c r="C30" s="154">
        <v>27.953762845973806</v>
      </c>
      <c r="D30" s="154">
        <v>31.93479571560961</v>
      </c>
      <c r="E30" s="154">
        <v>29.926623433304972</v>
      </c>
      <c r="F30" s="155">
        <v>102.38983440351225</v>
      </c>
      <c r="G30" s="155">
        <v>102.39110318980404</v>
      </c>
      <c r="H30" s="155">
        <v>105.45000918984979</v>
      </c>
    </row>
    <row r="31" spans="1:8" ht="18" customHeight="1">
      <c r="A31" s="136" t="s">
        <v>142</v>
      </c>
      <c r="B31" s="137" t="s">
        <v>50</v>
      </c>
      <c r="C31" s="154">
        <v>4825.9750741379385</v>
      </c>
      <c r="D31" s="154">
        <v>5356.6885302414294</v>
      </c>
      <c r="E31" s="154">
        <v>4688.2109178841138</v>
      </c>
      <c r="F31" s="155">
        <v>82.296891376052713</v>
      </c>
      <c r="G31" s="155">
        <v>82.574038983545805</v>
      </c>
      <c r="H31" s="155">
        <v>137.43627342894533</v>
      </c>
    </row>
    <row r="32" spans="1:8" ht="18" customHeight="1">
      <c r="A32" s="74" t="s">
        <v>143</v>
      </c>
      <c r="B32" s="137" t="s">
        <v>113</v>
      </c>
      <c r="C32" s="154">
        <v>3354.9985428137716</v>
      </c>
      <c r="D32" s="154">
        <v>4155.2710655172323</v>
      </c>
      <c r="E32" s="154">
        <v>4353.2197289206679</v>
      </c>
      <c r="F32" s="155">
        <v>140.57103452664174</v>
      </c>
      <c r="G32" s="155">
        <v>166.23395856213091</v>
      </c>
      <c r="H32" s="155">
        <v>194.96910056942943</v>
      </c>
    </row>
    <row r="33" spans="1:8" ht="18" customHeight="1">
      <c r="A33" s="136" t="s">
        <v>144</v>
      </c>
      <c r="B33" s="137" t="s">
        <v>113</v>
      </c>
      <c r="C33" s="154">
        <v>1967.0001453038221</v>
      </c>
      <c r="D33" s="154">
        <v>2249.7109297904412</v>
      </c>
      <c r="E33" s="154">
        <v>2630.9144692953969</v>
      </c>
      <c r="F33" s="155">
        <v>74.543134750151467</v>
      </c>
      <c r="G33" s="155">
        <v>90.035513653209065</v>
      </c>
      <c r="H33" s="155">
        <v>100.4820612618994</v>
      </c>
    </row>
    <row r="34" spans="1:8" ht="18" customHeight="1">
      <c r="A34" s="136" t="s">
        <v>145</v>
      </c>
      <c r="B34" s="137" t="s">
        <v>134</v>
      </c>
      <c r="C34" s="154">
        <v>46.106134000000004</v>
      </c>
      <c r="D34" s="154">
        <v>41.068884999999995</v>
      </c>
      <c r="E34" s="154">
        <v>56.444310999999999</v>
      </c>
      <c r="F34" s="155">
        <v>91.856837154315102</v>
      </c>
      <c r="G34" s="155">
        <v>77.966634576143647</v>
      </c>
      <c r="H34" s="155">
        <v>102.42479252806137</v>
      </c>
    </row>
    <row r="35" spans="1:8" ht="27" customHeight="1">
      <c r="A35" s="145" t="s">
        <v>146</v>
      </c>
      <c r="B35" s="146" t="s">
        <v>147</v>
      </c>
      <c r="C35" s="158">
        <v>123.9912443345486</v>
      </c>
      <c r="D35" s="158">
        <v>116.08375586925169</v>
      </c>
      <c r="E35" s="158">
        <v>164.10101983215242</v>
      </c>
      <c r="F35" s="159">
        <v>86.140626701175577</v>
      </c>
      <c r="G35" s="159">
        <v>88.789784507715012</v>
      </c>
      <c r="H35" s="159">
        <v>90.346865740194119</v>
      </c>
    </row>
    <row r="36" spans="1:8" ht="18" customHeight="1">
      <c r="A36" s="136" t="s">
        <v>148</v>
      </c>
      <c r="B36" s="137" t="s">
        <v>149</v>
      </c>
      <c r="C36" s="154">
        <v>2893.656794485295</v>
      </c>
      <c r="D36" s="154">
        <v>2997.2818926533373</v>
      </c>
      <c r="E36" s="154">
        <v>2992.633249171382</v>
      </c>
      <c r="F36" s="155">
        <v>90.052498479762292</v>
      </c>
      <c r="G36" s="155">
        <v>112.65498343820512</v>
      </c>
      <c r="H36" s="155">
        <v>108.08501766423524</v>
      </c>
    </row>
    <row r="37" spans="1:8" ht="18" customHeight="1">
      <c r="A37" s="136" t="s">
        <v>150</v>
      </c>
      <c r="B37" s="137" t="s">
        <v>151</v>
      </c>
      <c r="C37" s="154">
        <v>80.113041289088898</v>
      </c>
      <c r="D37" s="154">
        <v>86.023669148515509</v>
      </c>
      <c r="E37" s="154">
        <v>72.170092746339705</v>
      </c>
      <c r="F37" s="155">
        <v>75.156715478905397</v>
      </c>
      <c r="G37" s="155">
        <v>72.878745852388079</v>
      </c>
      <c r="H37" s="155">
        <v>68.778454908000484</v>
      </c>
    </row>
    <row r="38" spans="1:8" ht="18" customHeight="1">
      <c r="A38" s="136" t="s">
        <v>152</v>
      </c>
      <c r="B38" s="137" t="s">
        <v>113</v>
      </c>
      <c r="C38" s="154">
        <v>770.72885097659901</v>
      </c>
      <c r="D38" s="154">
        <v>809.87258629219855</v>
      </c>
      <c r="E38" s="154">
        <v>720.8765794335161</v>
      </c>
      <c r="F38" s="155">
        <v>92.747942525593345</v>
      </c>
      <c r="G38" s="155">
        <v>113.1359637524986</v>
      </c>
      <c r="H38" s="155">
        <v>88.482576203472192</v>
      </c>
    </row>
    <row r="39" spans="1:8" ht="18" customHeight="1">
      <c r="A39" s="136" t="s">
        <v>153</v>
      </c>
      <c r="B39" s="137" t="s">
        <v>154</v>
      </c>
      <c r="C39" s="154">
        <v>58.980190881559807</v>
      </c>
      <c r="D39" s="154">
        <v>69.563981193556501</v>
      </c>
      <c r="E39" s="154">
        <v>72.544618991019703</v>
      </c>
      <c r="F39" s="155">
        <v>98.071095987930022</v>
      </c>
      <c r="G39" s="155">
        <v>100.21589670374102</v>
      </c>
      <c r="H39" s="155">
        <v>106.70884195920449</v>
      </c>
    </row>
    <row r="40" spans="1:8" ht="18" customHeight="1">
      <c r="A40" s="136" t="s">
        <v>155</v>
      </c>
      <c r="B40" s="137" t="s">
        <v>115</v>
      </c>
      <c r="C40" s="154">
        <v>883.62205454618788</v>
      </c>
      <c r="D40" s="154">
        <v>955.02927403093452</v>
      </c>
      <c r="E40" s="154">
        <v>965.44385159401418</v>
      </c>
      <c r="F40" s="155">
        <v>111.39514721280688</v>
      </c>
      <c r="G40" s="155">
        <v>110.95139100183509</v>
      </c>
      <c r="H40" s="155">
        <v>115.81860849105571</v>
      </c>
    </row>
    <row r="41" spans="1:8" ht="17.100000000000001" customHeight="1">
      <c r="A41" s="148"/>
    </row>
    <row r="42" spans="1:8" ht="17.100000000000001" customHeight="1">
      <c r="A42" s="148"/>
    </row>
    <row r="43" spans="1:8" ht="17.100000000000001" customHeight="1"/>
    <row r="44" spans="1:8" ht="15.75">
      <c r="A44" s="160"/>
      <c r="B44" s="160"/>
      <c r="C44" s="160"/>
      <c r="D44" s="160"/>
      <c r="E44" s="160"/>
      <c r="F44" s="160"/>
      <c r="G44" s="160"/>
      <c r="H44" s="160"/>
    </row>
    <row r="45" spans="1:8" ht="15.75">
      <c r="A45" s="160"/>
      <c r="B45" s="160"/>
      <c r="C45" s="160"/>
      <c r="D45" s="160"/>
      <c r="E45" s="160"/>
      <c r="F45" s="160"/>
      <c r="G45" s="160"/>
      <c r="H45" s="160"/>
    </row>
    <row r="46" spans="1:8" ht="15.75">
      <c r="A46" s="160"/>
      <c r="B46" s="160"/>
      <c r="C46" s="160"/>
      <c r="D46" s="160"/>
      <c r="E46" s="160"/>
      <c r="F46" s="160"/>
      <c r="G46" s="160"/>
      <c r="H46" s="160"/>
    </row>
    <row r="47" spans="1:8" ht="15.75">
      <c r="A47" s="160"/>
      <c r="B47" s="160"/>
      <c r="C47" s="160"/>
      <c r="D47" s="160"/>
      <c r="E47" s="160"/>
      <c r="F47" s="160"/>
      <c r="G47" s="160"/>
      <c r="H47" s="160"/>
    </row>
    <row r="48" spans="1:8" ht="15.75">
      <c r="A48" s="160"/>
      <c r="B48" s="160"/>
      <c r="C48" s="160"/>
      <c r="D48" s="160"/>
      <c r="E48" s="160"/>
      <c r="F48" s="160"/>
      <c r="G48" s="160"/>
      <c r="H48" s="160"/>
    </row>
    <row r="49" spans="1:8" ht="15.75">
      <c r="A49" s="160"/>
      <c r="B49" s="160"/>
      <c r="C49" s="160"/>
      <c r="D49" s="160"/>
      <c r="E49" s="160"/>
      <c r="F49" s="160"/>
      <c r="G49" s="160"/>
      <c r="H49" s="160"/>
    </row>
    <row r="50" spans="1:8" ht="15.75">
      <c r="A50" s="160"/>
      <c r="B50" s="160"/>
      <c r="C50" s="160"/>
      <c r="D50" s="160"/>
      <c r="E50" s="160"/>
      <c r="F50" s="160"/>
      <c r="G50" s="160"/>
      <c r="H50" s="160"/>
    </row>
    <row r="51" spans="1:8" ht="15.75">
      <c r="A51" s="160"/>
      <c r="B51" s="160"/>
      <c r="C51" s="160"/>
      <c r="D51" s="160"/>
      <c r="E51" s="160"/>
      <c r="F51" s="160"/>
      <c r="G51" s="160"/>
      <c r="H51" s="160"/>
    </row>
    <row r="52" spans="1:8" ht="15.75">
      <c r="A52" s="160"/>
      <c r="B52" s="160"/>
      <c r="C52" s="160"/>
      <c r="D52" s="160"/>
      <c r="E52" s="160"/>
      <c r="F52" s="160"/>
      <c r="G52" s="160"/>
      <c r="H52" s="160"/>
    </row>
    <row r="53" spans="1:8" ht="15.75">
      <c r="A53" s="160"/>
      <c r="B53" s="160"/>
      <c r="C53" s="160"/>
      <c r="D53" s="160"/>
      <c r="E53" s="160"/>
      <c r="F53" s="160"/>
      <c r="G53" s="160"/>
      <c r="H53" s="160"/>
    </row>
    <row r="54" spans="1:8" ht="15.75">
      <c r="A54" s="160"/>
      <c r="B54" s="160"/>
      <c r="C54" s="160"/>
      <c r="D54" s="160"/>
      <c r="E54" s="160"/>
      <c r="F54" s="160"/>
      <c r="G54" s="160"/>
      <c r="H54" s="160"/>
    </row>
    <row r="55" spans="1:8" ht="15.75">
      <c r="A55" s="160"/>
      <c r="B55" s="160"/>
      <c r="C55" s="160"/>
      <c r="D55" s="160"/>
      <c r="E55" s="160"/>
      <c r="F55" s="160"/>
      <c r="G55" s="160"/>
      <c r="H55" s="160"/>
    </row>
    <row r="56" spans="1:8" ht="15.75">
      <c r="A56" s="160"/>
      <c r="B56" s="160"/>
      <c r="C56" s="160"/>
      <c r="D56" s="160"/>
      <c r="E56" s="160"/>
      <c r="F56" s="160"/>
      <c r="G56" s="160"/>
      <c r="H56" s="160"/>
    </row>
    <row r="57" spans="1:8" ht="15.75">
      <c r="A57" s="160"/>
      <c r="B57" s="160"/>
      <c r="C57" s="160"/>
      <c r="D57" s="160"/>
      <c r="E57" s="160"/>
      <c r="F57" s="160"/>
      <c r="G57" s="160"/>
      <c r="H57" s="160"/>
    </row>
    <row r="58" spans="1:8" ht="15.75">
      <c r="A58" s="160"/>
      <c r="B58" s="160"/>
      <c r="C58" s="160"/>
      <c r="D58" s="160"/>
      <c r="E58" s="160"/>
      <c r="F58" s="160"/>
      <c r="G58" s="160"/>
      <c r="H58" s="160"/>
    </row>
    <row r="59" spans="1:8" ht="15.75">
      <c r="A59" s="160"/>
      <c r="B59" s="160"/>
      <c r="C59" s="160"/>
      <c r="D59" s="160"/>
      <c r="E59" s="160"/>
      <c r="F59" s="160"/>
      <c r="G59" s="160"/>
      <c r="H59" s="160"/>
    </row>
    <row r="60" spans="1:8" ht="15.75">
      <c r="A60" s="160"/>
      <c r="B60" s="160"/>
      <c r="C60" s="160"/>
      <c r="D60" s="160"/>
      <c r="E60" s="160"/>
      <c r="F60" s="160"/>
      <c r="G60" s="160"/>
      <c r="H60" s="160"/>
    </row>
    <row r="61" spans="1:8" ht="15.75">
      <c r="A61" s="160"/>
      <c r="B61" s="160"/>
      <c r="C61" s="160"/>
      <c r="D61" s="160"/>
      <c r="E61" s="160"/>
      <c r="F61" s="160"/>
      <c r="G61" s="160"/>
      <c r="H61" s="160"/>
    </row>
    <row r="62" spans="1:8" ht="15.75">
      <c r="A62" s="160"/>
      <c r="B62" s="160"/>
      <c r="C62" s="160"/>
      <c r="D62" s="160"/>
      <c r="E62" s="160"/>
      <c r="F62" s="160"/>
      <c r="G62" s="160"/>
      <c r="H62" s="160"/>
    </row>
    <row r="63" spans="1:8" ht="15.75">
      <c r="A63" s="160"/>
      <c r="B63" s="160"/>
      <c r="C63" s="160"/>
      <c r="D63" s="160"/>
      <c r="E63" s="160"/>
      <c r="F63" s="160"/>
      <c r="G63" s="160"/>
      <c r="H63" s="160"/>
    </row>
    <row r="64" spans="1:8" ht="15.75">
      <c r="A64" s="160"/>
      <c r="B64" s="160"/>
      <c r="C64" s="160"/>
      <c r="D64" s="160"/>
      <c r="E64" s="160"/>
      <c r="F64" s="160"/>
      <c r="G64" s="160"/>
      <c r="H64" s="160"/>
    </row>
    <row r="65" spans="1:8" ht="18" customHeight="1">
      <c r="A65" s="160"/>
      <c r="B65" s="160"/>
      <c r="C65" s="160"/>
      <c r="D65" s="160"/>
      <c r="E65" s="160"/>
      <c r="F65" s="160"/>
      <c r="G65" s="160"/>
      <c r="H65" s="160"/>
    </row>
    <row r="66" spans="1:8" ht="18" customHeight="1">
      <c r="A66" s="160"/>
      <c r="B66" s="160"/>
      <c r="C66" s="160"/>
      <c r="D66" s="160"/>
      <c r="E66" s="160"/>
      <c r="F66" s="160"/>
      <c r="G66" s="160"/>
      <c r="H66" s="160"/>
    </row>
    <row r="67" spans="1:8" ht="18" customHeight="1">
      <c r="A67" s="160"/>
      <c r="B67" s="160"/>
      <c r="C67" s="160"/>
      <c r="D67" s="160"/>
      <c r="E67" s="160"/>
      <c r="F67" s="160"/>
      <c r="G67" s="160"/>
      <c r="H67" s="160"/>
    </row>
    <row r="68" spans="1:8" ht="18" customHeight="1">
      <c r="A68" s="160"/>
      <c r="B68" s="160"/>
      <c r="C68" s="160"/>
      <c r="D68" s="160"/>
      <c r="E68" s="160"/>
      <c r="F68" s="160"/>
      <c r="G68" s="160"/>
      <c r="H68" s="160"/>
    </row>
    <row r="69" spans="1:8" ht="18" customHeight="1">
      <c r="A69" s="160"/>
      <c r="B69" s="160"/>
      <c r="C69" s="160"/>
      <c r="D69" s="160"/>
      <c r="E69" s="160"/>
      <c r="F69" s="160"/>
      <c r="G69" s="160"/>
      <c r="H69" s="160"/>
    </row>
    <row r="70" spans="1:8" ht="18" customHeight="1">
      <c r="A70" s="160"/>
      <c r="B70" s="160"/>
      <c r="C70" s="160"/>
      <c r="D70" s="160"/>
      <c r="E70" s="160"/>
      <c r="F70" s="160"/>
      <c r="G70" s="160"/>
      <c r="H70" s="160"/>
    </row>
    <row r="71" spans="1:8" ht="18" customHeight="1">
      <c r="A71" s="160"/>
      <c r="B71" s="160"/>
      <c r="C71" s="160"/>
      <c r="D71" s="160"/>
      <c r="E71" s="160"/>
      <c r="F71" s="160"/>
      <c r="G71" s="160"/>
      <c r="H71" s="160"/>
    </row>
    <row r="72" spans="1:8" ht="18" customHeight="1">
      <c r="A72" s="160"/>
      <c r="B72" s="160"/>
      <c r="C72" s="160"/>
      <c r="D72" s="160"/>
      <c r="E72" s="160"/>
      <c r="F72" s="160"/>
      <c r="G72" s="160"/>
      <c r="H72" s="160"/>
    </row>
    <row r="73" spans="1:8" ht="18" customHeight="1">
      <c r="A73" s="160"/>
      <c r="B73" s="160"/>
      <c r="C73" s="160"/>
      <c r="D73" s="160"/>
      <c r="E73" s="160"/>
      <c r="F73" s="160"/>
      <c r="G73" s="160"/>
      <c r="H73" s="160"/>
    </row>
    <row r="74" spans="1:8" ht="18" customHeight="1">
      <c r="A74" s="160"/>
      <c r="B74" s="160"/>
      <c r="C74" s="160"/>
      <c r="D74" s="160"/>
      <c r="E74" s="160"/>
      <c r="F74" s="160"/>
      <c r="G74" s="160"/>
      <c r="H74" s="160"/>
    </row>
    <row r="75" spans="1:8" ht="18" customHeight="1">
      <c r="A75" s="160"/>
      <c r="B75" s="160"/>
      <c r="C75" s="160"/>
      <c r="D75" s="160"/>
      <c r="E75" s="160"/>
      <c r="F75" s="160"/>
      <c r="G75" s="160"/>
      <c r="H75" s="160"/>
    </row>
    <row r="76" spans="1:8" ht="18" customHeight="1">
      <c r="A76" s="160"/>
      <c r="B76" s="160"/>
      <c r="C76" s="160"/>
      <c r="D76" s="160"/>
      <c r="E76" s="160"/>
      <c r="F76" s="160"/>
      <c r="G76" s="160"/>
      <c r="H76" s="160"/>
    </row>
  </sheetData>
  <mergeCells count="2">
    <mergeCell ref="B3:B6"/>
    <mergeCell ref="F3:H3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topLeftCell="A8" workbookViewId="0">
      <selection activeCell="M25" sqref="M25"/>
    </sheetView>
  </sheetViews>
  <sheetFormatPr defaultColWidth="18.28515625" defaultRowHeight="12"/>
  <cols>
    <col min="1" max="1" width="36.5703125" style="180" customWidth="1"/>
    <col min="2" max="2" width="10.28515625" style="162" customWidth="1"/>
    <col min="3" max="3" width="10.42578125" style="162" customWidth="1"/>
    <col min="4" max="4" width="10.85546875" style="162" customWidth="1"/>
    <col min="5" max="5" width="0.85546875" style="162" customWidth="1"/>
    <col min="6" max="6" width="12.140625" style="162" customWidth="1"/>
    <col min="7" max="7" width="10.7109375" style="162" customWidth="1"/>
    <col min="8" max="16384" width="18.28515625" style="162"/>
  </cols>
  <sheetData>
    <row r="1" spans="1:7" ht="20.100000000000001" customHeight="1">
      <c r="A1" s="161" t="s">
        <v>158</v>
      </c>
    </row>
    <row r="2" spans="1:7" ht="20.100000000000001" customHeight="1">
      <c r="A2" s="162"/>
    </row>
    <row r="3" spans="1:7" ht="20.100000000000001" customHeight="1">
      <c r="A3" s="162"/>
      <c r="G3" s="163" t="s">
        <v>59</v>
      </c>
    </row>
    <row r="4" spans="1:7" ht="18" customHeight="1">
      <c r="A4" s="164"/>
      <c r="B4" s="857" t="s">
        <v>159</v>
      </c>
      <c r="C4" s="857"/>
      <c r="D4" s="857"/>
      <c r="E4" s="165"/>
      <c r="F4" s="858" t="s">
        <v>160</v>
      </c>
      <c r="G4" s="858"/>
    </row>
    <row r="5" spans="1:7" ht="18" customHeight="1">
      <c r="A5" s="166"/>
      <c r="B5" s="167" t="s">
        <v>161</v>
      </c>
      <c r="C5" s="167" t="s">
        <v>161</v>
      </c>
      <c r="D5" s="167" t="s">
        <v>27</v>
      </c>
      <c r="E5" s="167"/>
      <c r="F5" s="167" t="s">
        <v>162</v>
      </c>
      <c r="G5" s="167" t="s">
        <v>162</v>
      </c>
    </row>
    <row r="6" spans="1:7" ht="18" customHeight="1">
      <c r="A6" s="166"/>
      <c r="B6" s="167" t="s">
        <v>51</v>
      </c>
      <c r="C6" s="167" t="s">
        <v>51</v>
      </c>
      <c r="D6" s="167" t="s">
        <v>51</v>
      </c>
      <c r="E6" s="167"/>
      <c r="F6" s="168" t="s">
        <v>163</v>
      </c>
      <c r="G6" s="168" t="s">
        <v>163</v>
      </c>
    </row>
    <row r="7" spans="1:7" ht="18" customHeight="1">
      <c r="A7" s="166"/>
      <c r="B7" s="167" t="s">
        <v>62</v>
      </c>
      <c r="C7" s="167" t="s">
        <v>62</v>
      </c>
      <c r="D7" s="167" t="s">
        <v>62</v>
      </c>
      <c r="E7" s="167"/>
      <c r="F7" s="167" t="s">
        <v>164</v>
      </c>
      <c r="G7" s="167" t="s">
        <v>164</v>
      </c>
    </row>
    <row r="8" spans="1:7" ht="18" customHeight="1">
      <c r="A8" s="166"/>
      <c r="B8" s="167" t="s">
        <v>165</v>
      </c>
      <c r="C8" s="167" t="s">
        <v>166</v>
      </c>
      <c r="D8" s="167" t="s">
        <v>166</v>
      </c>
      <c r="E8" s="167"/>
      <c r="F8" s="167" t="s">
        <v>167</v>
      </c>
      <c r="G8" s="167" t="s">
        <v>167</v>
      </c>
    </row>
    <row r="9" spans="1:7" ht="18" customHeight="1">
      <c r="A9" s="166"/>
      <c r="B9" s="169" t="s">
        <v>67</v>
      </c>
      <c r="C9" s="169" t="s">
        <v>66</v>
      </c>
      <c r="D9" s="169" t="s">
        <v>66</v>
      </c>
      <c r="E9" s="169"/>
      <c r="F9" s="169" t="s">
        <v>168</v>
      </c>
      <c r="G9" s="169" t="s">
        <v>66</v>
      </c>
    </row>
    <row r="10" spans="1:7" ht="16.5" customHeight="1">
      <c r="A10" s="166"/>
      <c r="B10" s="170"/>
      <c r="C10" s="170"/>
      <c r="D10" s="170"/>
      <c r="E10" s="170"/>
      <c r="F10" s="170"/>
      <c r="G10" s="170"/>
    </row>
    <row r="11" spans="1:7" ht="20.100000000000001" customHeight="1">
      <c r="A11" s="171" t="s">
        <v>169</v>
      </c>
      <c r="B11" s="172">
        <v>97.86</v>
      </c>
      <c r="C11" s="172">
        <v>112.67</v>
      </c>
      <c r="D11" s="172">
        <v>112.46</v>
      </c>
      <c r="E11" s="173"/>
      <c r="F11" s="172">
        <v>105.23</v>
      </c>
      <c r="G11" s="172">
        <v>108.49</v>
      </c>
    </row>
    <row r="12" spans="1:7" ht="20.100000000000001" customHeight="1">
      <c r="A12" s="174" t="s">
        <v>76</v>
      </c>
      <c r="B12" s="175">
        <v>102.29</v>
      </c>
      <c r="C12" s="175">
        <v>109.69</v>
      </c>
      <c r="D12" s="175">
        <v>106.74</v>
      </c>
      <c r="E12" s="176"/>
      <c r="F12" s="175">
        <v>101.52</v>
      </c>
      <c r="G12" s="175">
        <v>95.59</v>
      </c>
    </row>
    <row r="13" spans="1:7" ht="20.100000000000001" customHeight="1">
      <c r="A13" s="174" t="s">
        <v>77</v>
      </c>
      <c r="B13" s="175">
        <v>94.9</v>
      </c>
      <c r="C13" s="175">
        <v>104.42</v>
      </c>
      <c r="D13" s="175">
        <v>99.14</v>
      </c>
      <c r="E13" s="176"/>
      <c r="F13" s="175">
        <v>101.99</v>
      </c>
      <c r="G13" s="175">
        <v>118.65</v>
      </c>
    </row>
    <row r="14" spans="1:7" ht="20.100000000000001" customHeight="1">
      <c r="A14" s="174" t="s">
        <v>78</v>
      </c>
      <c r="B14" s="175">
        <v>94.42</v>
      </c>
      <c r="C14" s="175">
        <v>106.24</v>
      </c>
      <c r="D14" s="175">
        <v>104.26</v>
      </c>
      <c r="E14" s="176"/>
      <c r="F14" s="175">
        <v>102.79</v>
      </c>
      <c r="G14" s="175">
        <v>92.67</v>
      </c>
    </row>
    <row r="15" spans="1:7" ht="20.100000000000001" customHeight="1">
      <c r="A15" s="174" t="s">
        <v>79</v>
      </c>
      <c r="B15" s="175">
        <v>95.74</v>
      </c>
      <c r="C15" s="175">
        <v>96.03</v>
      </c>
      <c r="D15" s="175">
        <v>112.62</v>
      </c>
      <c r="E15" s="176"/>
      <c r="F15" s="175">
        <v>106.63</v>
      </c>
      <c r="G15" s="175">
        <v>82.54</v>
      </c>
    </row>
    <row r="16" spans="1:7" ht="20.100000000000001" customHeight="1">
      <c r="A16" s="174" t="s">
        <v>80</v>
      </c>
      <c r="B16" s="175">
        <v>96.87</v>
      </c>
      <c r="C16" s="175">
        <v>124.54</v>
      </c>
      <c r="D16" s="175">
        <v>109.19</v>
      </c>
      <c r="E16" s="176"/>
      <c r="F16" s="175">
        <v>101.89</v>
      </c>
      <c r="G16" s="175">
        <v>93.6</v>
      </c>
    </row>
    <row r="17" spans="1:7" ht="20.100000000000001" customHeight="1">
      <c r="A17" s="174" t="s">
        <v>81</v>
      </c>
      <c r="B17" s="175">
        <v>100.2</v>
      </c>
      <c r="C17" s="175">
        <v>119.66</v>
      </c>
      <c r="D17" s="175">
        <v>111.27</v>
      </c>
      <c r="E17" s="176"/>
      <c r="F17" s="175">
        <v>106.72</v>
      </c>
      <c r="G17" s="175">
        <v>88.93</v>
      </c>
    </row>
    <row r="18" spans="1:7" ht="37.9" customHeight="1">
      <c r="A18" s="174" t="s">
        <v>624</v>
      </c>
      <c r="B18" s="175">
        <v>95.02</v>
      </c>
      <c r="C18" s="175">
        <v>99.63</v>
      </c>
      <c r="D18" s="175">
        <v>111.57</v>
      </c>
      <c r="E18" s="176"/>
      <c r="F18" s="175">
        <v>101.15</v>
      </c>
      <c r="G18" s="175">
        <v>93.39</v>
      </c>
    </row>
    <row r="19" spans="1:7" ht="20.100000000000001" customHeight="1">
      <c r="A19" s="174" t="s">
        <v>82</v>
      </c>
      <c r="B19" s="175">
        <v>98.45</v>
      </c>
      <c r="C19" s="175">
        <v>112.72</v>
      </c>
      <c r="D19" s="175">
        <v>114.08</v>
      </c>
      <c r="E19" s="176"/>
      <c r="F19" s="175">
        <v>100.75</v>
      </c>
      <c r="G19" s="175">
        <v>105.38</v>
      </c>
    </row>
    <row r="20" spans="1:7" ht="20.100000000000001" customHeight="1">
      <c r="A20" s="174" t="s">
        <v>83</v>
      </c>
      <c r="B20" s="175">
        <v>99.16</v>
      </c>
      <c r="C20" s="175">
        <v>118.69</v>
      </c>
      <c r="D20" s="175">
        <v>118.59</v>
      </c>
      <c r="E20" s="176"/>
      <c r="F20" s="175">
        <v>102.56</v>
      </c>
      <c r="G20" s="175">
        <v>80.069999999999993</v>
      </c>
    </row>
    <row r="21" spans="1:7" ht="20.100000000000001" customHeight="1">
      <c r="A21" s="174" t="s">
        <v>84</v>
      </c>
      <c r="B21" s="175">
        <v>109.63</v>
      </c>
      <c r="C21" s="175">
        <v>208.83</v>
      </c>
      <c r="D21" s="175">
        <v>114.14</v>
      </c>
      <c r="E21" s="176"/>
      <c r="F21" s="175">
        <v>104.29</v>
      </c>
      <c r="G21" s="175">
        <v>251.88</v>
      </c>
    </row>
    <row r="22" spans="1:7" ht="20.100000000000001" customHeight="1">
      <c r="A22" s="174" t="s">
        <v>85</v>
      </c>
      <c r="B22" s="175">
        <v>99.57</v>
      </c>
      <c r="C22" s="175">
        <v>127.17</v>
      </c>
      <c r="D22" s="175">
        <v>120.46</v>
      </c>
      <c r="E22" s="176"/>
      <c r="F22" s="175">
        <v>109.92</v>
      </c>
      <c r="G22" s="175">
        <v>100.53</v>
      </c>
    </row>
    <row r="23" spans="1:7" ht="20.100000000000001" customHeight="1">
      <c r="A23" s="174" t="s">
        <v>86</v>
      </c>
      <c r="B23" s="175">
        <v>100.85</v>
      </c>
      <c r="C23" s="175">
        <v>101.05</v>
      </c>
      <c r="D23" s="175">
        <v>108.17</v>
      </c>
      <c r="E23" s="176"/>
      <c r="F23" s="175">
        <v>105.64</v>
      </c>
      <c r="G23" s="175">
        <v>91.53</v>
      </c>
    </row>
    <row r="24" spans="1:7" ht="20.100000000000001" customHeight="1">
      <c r="A24" s="174" t="s">
        <v>87</v>
      </c>
      <c r="B24" s="175">
        <v>99.85</v>
      </c>
      <c r="C24" s="175">
        <v>115.01</v>
      </c>
      <c r="D24" s="175">
        <v>129.86000000000001</v>
      </c>
      <c r="E24" s="176"/>
      <c r="F24" s="175">
        <v>110.07</v>
      </c>
      <c r="G24" s="175">
        <v>97.7</v>
      </c>
    </row>
    <row r="25" spans="1:7" ht="20.100000000000001" customHeight="1">
      <c r="A25" s="174" t="s">
        <v>88</v>
      </c>
      <c r="B25" s="175">
        <v>91.26</v>
      </c>
      <c r="C25" s="175">
        <v>102.39</v>
      </c>
      <c r="D25" s="175">
        <v>99.74</v>
      </c>
      <c r="E25" s="176"/>
      <c r="F25" s="175">
        <v>112.78</v>
      </c>
      <c r="G25" s="175">
        <v>97.73</v>
      </c>
    </row>
    <row r="26" spans="1:7" ht="20.100000000000001" customHeight="1">
      <c r="A26" s="174" t="s">
        <v>89</v>
      </c>
      <c r="B26" s="175">
        <v>92.79</v>
      </c>
      <c r="C26" s="175">
        <v>101.84</v>
      </c>
      <c r="D26" s="175">
        <v>113.17</v>
      </c>
      <c r="E26" s="176"/>
      <c r="F26" s="175">
        <v>111.06</v>
      </c>
      <c r="G26" s="175">
        <v>102.7</v>
      </c>
    </row>
    <row r="27" spans="1:7" ht="27" customHeight="1">
      <c r="A27" s="174" t="s">
        <v>170</v>
      </c>
      <c r="B27" s="177">
        <v>84.53</v>
      </c>
      <c r="C27" s="177">
        <v>107.8</v>
      </c>
      <c r="D27" s="177">
        <v>116.16</v>
      </c>
      <c r="E27" s="178"/>
      <c r="F27" s="177">
        <v>109.86</v>
      </c>
      <c r="G27" s="177">
        <v>130.01</v>
      </c>
    </row>
    <row r="28" spans="1:7" ht="27" customHeight="1">
      <c r="A28" s="174" t="s">
        <v>171</v>
      </c>
      <c r="B28" s="177">
        <v>96.2</v>
      </c>
      <c r="C28" s="177">
        <v>100.38</v>
      </c>
      <c r="D28" s="177">
        <v>118.37</v>
      </c>
      <c r="E28" s="178"/>
      <c r="F28" s="177">
        <v>99.82</v>
      </c>
      <c r="G28" s="177">
        <v>121.34</v>
      </c>
    </row>
    <row r="29" spans="1:7" ht="20.100000000000001" customHeight="1">
      <c r="A29" s="174" t="s">
        <v>92</v>
      </c>
      <c r="B29" s="175">
        <v>87.89</v>
      </c>
      <c r="C29" s="175">
        <v>127.49</v>
      </c>
      <c r="D29" s="175">
        <v>134.84</v>
      </c>
      <c r="E29" s="176"/>
      <c r="F29" s="175">
        <v>105.76</v>
      </c>
      <c r="G29" s="175">
        <v>136.26</v>
      </c>
    </row>
    <row r="30" spans="1:7" ht="27" customHeight="1">
      <c r="A30" s="174" t="s">
        <v>172</v>
      </c>
      <c r="B30" s="175">
        <v>96.66</v>
      </c>
      <c r="C30" s="175">
        <v>135.97999999999999</v>
      </c>
      <c r="D30" s="175">
        <v>116.11</v>
      </c>
      <c r="E30" s="176"/>
      <c r="F30" s="175">
        <v>99.77</v>
      </c>
      <c r="G30" s="175">
        <v>101.57</v>
      </c>
    </row>
    <row r="31" spans="1:7" ht="20.100000000000001" customHeight="1">
      <c r="A31" s="174" t="s">
        <v>94</v>
      </c>
      <c r="B31" s="175">
        <v>111.02</v>
      </c>
      <c r="C31" s="175">
        <v>121.98</v>
      </c>
      <c r="D31" s="175">
        <v>111.6</v>
      </c>
      <c r="E31" s="176"/>
      <c r="F31" s="175">
        <v>93.12</v>
      </c>
      <c r="G31" s="175">
        <v>114.87</v>
      </c>
    </row>
    <row r="32" spans="1:7" ht="20.100000000000001" customHeight="1">
      <c r="A32" s="174" t="s">
        <v>95</v>
      </c>
      <c r="B32" s="175">
        <v>102.1</v>
      </c>
      <c r="C32" s="175">
        <v>105.13</v>
      </c>
      <c r="D32" s="175">
        <v>104.02</v>
      </c>
      <c r="E32" s="176"/>
      <c r="F32" s="175">
        <v>88.74</v>
      </c>
      <c r="G32" s="175">
        <v>85.5</v>
      </c>
    </row>
    <row r="33" spans="1:7" ht="20.100000000000001" customHeight="1">
      <c r="A33" s="174" t="s">
        <v>96</v>
      </c>
      <c r="B33" s="175">
        <v>102.62</v>
      </c>
      <c r="C33" s="175">
        <v>135.87</v>
      </c>
      <c r="D33" s="175">
        <v>116.72</v>
      </c>
      <c r="E33" s="176"/>
      <c r="F33" s="175">
        <v>99.06</v>
      </c>
      <c r="G33" s="175">
        <v>104.75</v>
      </c>
    </row>
    <row r="34" spans="1:7" ht="20.100000000000001" customHeight="1">
      <c r="A34" s="174" t="s">
        <v>97</v>
      </c>
      <c r="B34" s="175">
        <v>91.82</v>
      </c>
      <c r="C34" s="175">
        <v>99.12</v>
      </c>
      <c r="D34" s="175">
        <v>101.22</v>
      </c>
      <c r="E34" s="176"/>
      <c r="F34" s="175">
        <v>99.49</v>
      </c>
      <c r="G34" s="175">
        <v>69.14</v>
      </c>
    </row>
    <row r="35" spans="1:7" ht="20.100000000000001" customHeight="1">
      <c r="A35" s="179"/>
      <c r="B35" s="179"/>
      <c r="C35" s="179"/>
      <c r="D35" s="179"/>
      <c r="E35" s="179"/>
      <c r="F35" s="179"/>
      <c r="G35" s="179"/>
    </row>
    <row r="36" spans="1:7" ht="20.100000000000001" customHeight="1">
      <c r="A36" s="179"/>
      <c r="B36" s="179"/>
      <c r="C36" s="179"/>
      <c r="D36" s="179"/>
      <c r="E36" s="179"/>
      <c r="F36" s="179"/>
      <c r="G36" s="179"/>
    </row>
    <row r="37" spans="1:7" ht="20.100000000000001" customHeight="1">
      <c r="A37" s="179"/>
      <c r="B37" s="179"/>
      <c r="C37" s="179"/>
      <c r="D37" s="179"/>
      <c r="E37" s="179"/>
      <c r="F37" s="179"/>
      <c r="G37" s="179"/>
    </row>
    <row r="38" spans="1:7" ht="15">
      <c r="A38" s="179"/>
      <c r="B38" s="179"/>
      <c r="C38" s="179"/>
      <c r="D38" s="179"/>
      <c r="E38" s="179"/>
      <c r="F38" s="179"/>
      <c r="G38" s="179"/>
    </row>
    <row r="39" spans="1:7" ht="15">
      <c r="A39" s="179"/>
      <c r="B39" s="179"/>
      <c r="C39" s="179"/>
      <c r="D39" s="179"/>
      <c r="E39" s="179"/>
      <c r="F39" s="179"/>
      <c r="G39" s="179"/>
    </row>
    <row r="40" spans="1:7" ht="15">
      <c r="A40" s="179"/>
      <c r="B40" s="179"/>
      <c r="C40" s="179"/>
      <c r="D40" s="179"/>
      <c r="E40" s="179"/>
      <c r="F40" s="179"/>
      <c r="G40" s="179"/>
    </row>
    <row r="41" spans="1:7" ht="15">
      <c r="A41" s="179"/>
      <c r="B41" s="179"/>
      <c r="C41" s="179"/>
      <c r="D41" s="179"/>
      <c r="E41" s="179"/>
      <c r="F41" s="179"/>
      <c r="G41" s="179"/>
    </row>
    <row r="42" spans="1:7" ht="15">
      <c r="A42" s="179"/>
      <c r="B42" s="179"/>
      <c r="C42" s="179"/>
      <c r="D42" s="179"/>
      <c r="E42" s="179"/>
      <c r="F42" s="179"/>
      <c r="G42" s="179"/>
    </row>
    <row r="43" spans="1:7" ht="15">
      <c r="A43" s="179"/>
      <c r="B43" s="179"/>
      <c r="C43" s="179"/>
      <c r="D43" s="179"/>
      <c r="E43" s="179"/>
      <c r="F43" s="179"/>
      <c r="G43" s="179"/>
    </row>
    <row r="44" spans="1:7" ht="15">
      <c r="A44" s="179"/>
      <c r="B44" s="179"/>
      <c r="C44" s="179"/>
      <c r="D44" s="179"/>
      <c r="E44" s="179"/>
      <c r="F44" s="179"/>
      <c r="G44" s="179"/>
    </row>
    <row r="45" spans="1:7" ht="15">
      <c r="A45" s="179"/>
      <c r="B45" s="179"/>
      <c r="C45" s="179"/>
      <c r="D45" s="179"/>
      <c r="E45" s="179"/>
      <c r="F45" s="179"/>
      <c r="G45" s="179"/>
    </row>
    <row r="46" spans="1:7" ht="15">
      <c r="A46" s="179"/>
      <c r="B46" s="179"/>
      <c r="C46" s="179"/>
      <c r="D46" s="179"/>
      <c r="E46" s="179"/>
      <c r="F46" s="179"/>
      <c r="G46" s="179"/>
    </row>
    <row r="47" spans="1:7" ht="15">
      <c r="A47" s="179"/>
      <c r="B47" s="179"/>
      <c r="C47" s="179"/>
      <c r="D47" s="179"/>
      <c r="E47" s="179"/>
      <c r="F47" s="179"/>
      <c r="G47" s="179"/>
    </row>
    <row r="48" spans="1:7" ht="15">
      <c r="A48" s="179"/>
      <c r="B48" s="179"/>
      <c r="C48" s="179"/>
      <c r="D48" s="179"/>
      <c r="E48" s="179"/>
      <c r="F48" s="179"/>
      <c r="G48" s="179"/>
    </row>
    <row r="49" spans="1:7" ht="15">
      <c r="A49" s="179"/>
      <c r="B49" s="179"/>
      <c r="C49" s="179"/>
      <c r="D49" s="179"/>
      <c r="E49" s="179"/>
      <c r="F49" s="179"/>
      <c r="G49" s="179"/>
    </row>
    <row r="50" spans="1:7" ht="15">
      <c r="A50" s="179"/>
      <c r="B50" s="179"/>
      <c r="C50" s="179"/>
      <c r="D50" s="179"/>
      <c r="E50" s="179"/>
      <c r="F50" s="179"/>
      <c r="G50" s="179"/>
    </row>
    <row r="51" spans="1:7" ht="15">
      <c r="A51" s="179"/>
      <c r="B51" s="179"/>
      <c r="C51" s="179"/>
      <c r="D51" s="179"/>
      <c r="E51" s="179"/>
      <c r="F51" s="179"/>
      <c r="G51" s="179"/>
    </row>
    <row r="52" spans="1:7" ht="15">
      <c r="A52" s="179"/>
      <c r="B52" s="179"/>
      <c r="C52" s="179"/>
      <c r="D52" s="179"/>
      <c r="E52" s="179"/>
      <c r="F52" s="179"/>
      <c r="G52" s="179"/>
    </row>
    <row r="53" spans="1:7" ht="15">
      <c r="A53" s="179"/>
      <c r="B53" s="179"/>
      <c r="C53" s="179"/>
      <c r="D53" s="179"/>
      <c r="E53" s="179"/>
      <c r="F53" s="179"/>
      <c r="G53" s="179"/>
    </row>
    <row r="54" spans="1:7" ht="15">
      <c r="A54" s="179"/>
      <c r="B54" s="179"/>
      <c r="C54" s="179"/>
      <c r="D54" s="179"/>
      <c r="E54" s="179"/>
      <c r="F54" s="179"/>
      <c r="G54" s="179"/>
    </row>
    <row r="55" spans="1:7" ht="15">
      <c r="A55" s="179"/>
      <c r="B55" s="179"/>
      <c r="C55" s="179"/>
      <c r="D55" s="179"/>
      <c r="E55" s="179"/>
      <c r="F55" s="179"/>
      <c r="G55" s="179"/>
    </row>
    <row r="56" spans="1:7" ht="15">
      <c r="A56" s="179"/>
      <c r="B56" s="179"/>
      <c r="C56" s="179"/>
      <c r="D56" s="179"/>
      <c r="E56" s="179"/>
      <c r="F56" s="179"/>
      <c r="G56" s="179"/>
    </row>
    <row r="57" spans="1:7" ht="15">
      <c r="A57" s="179"/>
      <c r="B57" s="179"/>
      <c r="C57" s="179"/>
      <c r="D57" s="179"/>
      <c r="E57" s="179"/>
      <c r="F57" s="179"/>
      <c r="G57" s="179"/>
    </row>
    <row r="58" spans="1:7" ht="15">
      <c r="A58" s="179"/>
      <c r="B58" s="179"/>
      <c r="C58" s="179"/>
      <c r="D58" s="179"/>
      <c r="E58" s="179"/>
      <c r="F58" s="179"/>
      <c r="G58" s="179"/>
    </row>
    <row r="59" spans="1:7" ht="15">
      <c r="A59" s="179"/>
      <c r="B59" s="179"/>
      <c r="C59" s="179"/>
      <c r="D59" s="179"/>
      <c r="E59" s="179"/>
      <c r="F59" s="179"/>
      <c r="G59" s="179"/>
    </row>
    <row r="60" spans="1:7" ht="15">
      <c r="A60" s="179"/>
      <c r="B60" s="179"/>
      <c r="C60" s="179"/>
      <c r="D60" s="179"/>
      <c r="E60" s="179"/>
      <c r="F60" s="179"/>
      <c r="G60" s="179"/>
    </row>
    <row r="61" spans="1:7" ht="15">
      <c r="A61" s="179"/>
      <c r="B61" s="179"/>
      <c r="C61" s="179"/>
      <c r="D61" s="179"/>
      <c r="E61" s="179"/>
      <c r="F61" s="179"/>
      <c r="G61" s="179"/>
    </row>
    <row r="62" spans="1:7" ht="15">
      <c r="A62" s="179"/>
      <c r="B62" s="179"/>
      <c r="C62" s="179"/>
      <c r="D62" s="179"/>
      <c r="E62" s="179"/>
      <c r="F62" s="179"/>
      <c r="G62" s="179"/>
    </row>
    <row r="63" spans="1:7" ht="15">
      <c r="A63" s="179"/>
      <c r="B63" s="179"/>
      <c r="C63" s="179"/>
      <c r="D63" s="179"/>
      <c r="E63" s="179"/>
      <c r="F63" s="179"/>
      <c r="G63" s="179"/>
    </row>
    <row r="64" spans="1:7" ht="15">
      <c r="A64" s="179"/>
      <c r="B64" s="179"/>
      <c r="C64" s="179"/>
      <c r="D64" s="179"/>
      <c r="E64" s="179"/>
      <c r="F64" s="179"/>
      <c r="G64" s="179"/>
    </row>
    <row r="65" spans="1:7" ht="15">
      <c r="A65" s="179"/>
      <c r="B65" s="179"/>
      <c r="C65" s="179"/>
      <c r="D65" s="179"/>
      <c r="E65" s="179"/>
      <c r="F65" s="179"/>
      <c r="G65" s="179"/>
    </row>
    <row r="66" spans="1:7" ht="15">
      <c r="A66" s="179"/>
      <c r="B66" s="179"/>
      <c r="C66" s="179"/>
      <c r="D66" s="179"/>
      <c r="E66" s="179"/>
      <c r="F66" s="179"/>
      <c r="G66" s="179"/>
    </row>
    <row r="67" spans="1:7" ht="15">
      <c r="A67" s="179"/>
      <c r="B67" s="179"/>
      <c r="C67" s="179"/>
      <c r="D67" s="179"/>
      <c r="E67" s="179"/>
      <c r="F67" s="179"/>
      <c r="G67" s="179"/>
    </row>
    <row r="68" spans="1:7" ht="15">
      <c r="A68" s="179"/>
      <c r="B68" s="179"/>
      <c r="C68" s="179"/>
      <c r="D68" s="179"/>
      <c r="E68" s="179"/>
      <c r="F68" s="179"/>
      <c r="G68" s="179"/>
    </row>
    <row r="69" spans="1:7" ht="15">
      <c r="A69" s="179"/>
      <c r="B69" s="179"/>
      <c r="C69" s="179"/>
      <c r="D69" s="179"/>
      <c r="E69" s="179"/>
      <c r="F69" s="179"/>
      <c r="G69" s="179"/>
    </row>
    <row r="70" spans="1:7" ht="15">
      <c r="A70" s="179"/>
      <c r="B70" s="179"/>
      <c r="C70" s="179"/>
      <c r="D70" s="179"/>
      <c r="E70" s="179"/>
      <c r="F70" s="179"/>
      <c r="G70" s="179"/>
    </row>
    <row r="71" spans="1:7" ht="15">
      <c r="A71" s="179"/>
      <c r="B71" s="179"/>
      <c r="C71" s="179"/>
      <c r="D71" s="179"/>
      <c r="E71" s="179"/>
      <c r="F71" s="179"/>
      <c r="G71" s="179"/>
    </row>
    <row r="72" spans="1:7" ht="15">
      <c r="A72" s="179"/>
      <c r="B72" s="179"/>
      <c r="C72" s="179"/>
      <c r="D72" s="179"/>
      <c r="E72" s="179"/>
      <c r="F72" s="179"/>
      <c r="G72" s="179"/>
    </row>
    <row r="73" spans="1:7" ht="15">
      <c r="A73" s="179"/>
      <c r="B73" s="179"/>
      <c r="C73" s="179"/>
      <c r="D73" s="179"/>
      <c r="E73" s="179"/>
      <c r="F73" s="179"/>
      <c r="G73" s="179"/>
    </row>
    <row r="74" spans="1:7" ht="15">
      <c r="A74" s="179"/>
      <c r="B74" s="179"/>
      <c r="C74" s="179"/>
      <c r="D74" s="179"/>
      <c r="E74" s="179"/>
      <c r="F74" s="179"/>
      <c r="G74" s="179"/>
    </row>
    <row r="75" spans="1:7" ht="15">
      <c r="A75" s="179"/>
      <c r="B75" s="179"/>
      <c r="C75" s="179"/>
      <c r="D75" s="179"/>
      <c r="E75" s="179"/>
      <c r="F75" s="179"/>
      <c r="G75" s="179"/>
    </row>
    <row r="76" spans="1:7" ht="15">
      <c r="A76" s="179"/>
      <c r="B76" s="179"/>
      <c r="C76" s="179"/>
      <c r="D76" s="179"/>
      <c r="E76" s="179"/>
      <c r="F76" s="179"/>
      <c r="G76" s="179"/>
    </row>
    <row r="77" spans="1:7" ht="15">
      <c r="A77" s="179"/>
      <c r="B77" s="179"/>
      <c r="C77" s="179"/>
      <c r="D77" s="179"/>
      <c r="E77" s="179"/>
      <c r="F77" s="179"/>
      <c r="G77" s="179"/>
    </row>
    <row r="78" spans="1:7" ht="15">
      <c r="A78" s="179"/>
      <c r="B78" s="179"/>
      <c r="C78" s="179"/>
      <c r="D78" s="179"/>
      <c r="E78" s="179"/>
      <c r="F78" s="179"/>
      <c r="G78" s="179"/>
    </row>
    <row r="79" spans="1:7" ht="15">
      <c r="A79" s="179"/>
      <c r="B79" s="179"/>
      <c r="C79" s="179"/>
      <c r="D79" s="179"/>
      <c r="E79" s="179"/>
      <c r="F79" s="179"/>
      <c r="G79" s="179"/>
    </row>
    <row r="80" spans="1:7" ht="15">
      <c r="A80" s="179"/>
      <c r="B80" s="179"/>
      <c r="C80" s="179"/>
      <c r="D80" s="179"/>
      <c r="E80" s="179"/>
      <c r="F80" s="179"/>
      <c r="G80" s="179"/>
    </row>
    <row r="81" spans="1:7" ht="15">
      <c r="A81" s="179"/>
      <c r="B81" s="179"/>
      <c r="C81" s="179"/>
      <c r="D81" s="179"/>
      <c r="E81" s="179"/>
      <c r="F81" s="179"/>
      <c r="G81" s="179"/>
    </row>
    <row r="82" spans="1:7" ht="15">
      <c r="A82" s="179"/>
      <c r="B82" s="179"/>
      <c r="C82" s="179"/>
      <c r="D82" s="179"/>
      <c r="E82" s="179"/>
      <c r="F82" s="179"/>
      <c r="G82" s="179"/>
    </row>
    <row r="83" spans="1:7" ht="15">
      <c r="A83" s="179"/>
      <c r="B83" s="179"/>
      <c r="C83" s="179"/>
      <c r="D83" s="179"/>
      <c r="E83" s="179"/>
      <c r="F83" s="179"/>
      <c r="G83" s="179"/>
    </row>
    <row r="84" spans="1:7" ht="15">
      <c r="A84" s="179"/>
      <c r="B84" s="179"/>
      <c r="C84" s="179"/>
      <c r="D84" s="179"/>
      <c r="E84" s="179"/>
      <c r="F84" s="179"/>
      <c r="G84" s="179"/>
    </row>
    <row r="85" spans="1:7" ht="15">
      <c r="A85" s="179"/>
      <c r="B85" s="179"/>
      <c r="C85" s="179"/>
      <c r="D85" s="179"/>
      <c r="E85" s="179"/>
      <c r="F85" s="179"/>
      <c r="G85" s="179"/>
    </row>
    <row r="86" spans="1:7" ht="15">
      <c r="A86" s="179"/>
      <c r="B86" s="179"/>
      <c r="C86" s="179"/>
      <c r="D86" s="179"/>
      <c r="E86" s="179"/>
      <c r="F86" s="179"/>
      <c r="G86" s="179"/>
    </row>
    <row r="87" spans="1:7" ht="15">
      <c r="A87" s="179"/>
      <c r="B87" s="179"/>
      <c r="C87" s="179"/>
      <c r="D87" s="179"/>
      <c r="E87" s="179"/>
      <c r="F87" s="179"/>
      <c r="G87" s="179"/>
    </row>
    <row r="88" spans="1:7" ht="15">
      <c r="A88" s="179"/>
      <c r="B88" s="179"/>
      <c r="C88" s="179"/>
      <c r="D88" s="179"/>
      <c r="E88" s="179"/>
      <c r="F88" s="179"/>
      <c r="G88" s="179"/>
    </row>
    <row r="89" spans="1:7" ht="15">
      <c r="A89" s="179"/>
      <c r="B89" s="179"/>
      <c r="C89" s="179"/>
      <c r="D89" s="179"/>
      <c r="E89" s="179"/>
      <c r="F89" s="179"/>
      <c r="G89" s="179"/>
    </row>
    <row r="90" spans="1:7" ht="15">
      <c r="A90" s="179"/>
      <c r="B90" s="179"/>
      <c r="C90" s="179"/>
      <c r="D90" s="179"/>
      <c r="E90" s="179"/>
      <c r="F90" s="179"/>
      <c r="G90" s="179"/>
    </row>
    <row r="91" spans="1:7" ht="15">
      <c r="A91" s="179"/>
      <c r="B91" s="179"/>
      <c r="C91" s="179"/>
      <c r="D91" s="179"/>
      <c r="E91" s="179"/>
      <c r="F91" s="179"/>
      <c r="G91" s="179"/>
    </row>
    <row r="92" spans="1:7" ht="15">
      <c r="A92" s="179"/>
      <c r="B92" s="179"/>
      <c r="C92" s="179"/>
      <c r="D92" s="179"/>
      <c r="E92" s="179"/>
      <c r="F92" s="179"/>
      <c r="G92" s="179"/>
    </row>
    <row r="93" spans="1:7" ht="15">
      <c r="A93" s="179"/>
      <c r="B93" s="179"/>
      <c r="C93" s="179"/>
      <c r="D93" s="179"/>
      <c r="E93" s="179"/>
      <c r="F93" s="179"/>
      <c r="G93" s="179"/>
    </row>
    <row r="94" spans="1:7" ht="15">
      <c r="A94" s="179"/>
      <c r="B94" s="179"/>
      <c r="C94" s="179"/>
      <c r="D94" s="179"/>
      <c r="E94" s="179"/>
      <c r="F94" s="179"/>
      <c r="G94" s="179"/>
    </row>
    <row r="95" spans="1:7" ht="15">
      <c r="A95" s="179"/>
      <c r="B95" s="179"/>
      <c r="C95" s="179"/>
      <c r="D95" s="179"/>
      <c r="E95" s="179"/>
      <c r="F95" s="179"/>
      <c r="G95" s="179"/>
    </row>
    <row r="96" spans="1:7" ht="15">
      <c r="A96" s="179"/>
      <c r="B96" s="179"/>
      <c r="C96" s="179"/>
      <c r="D96" s="179"/>
      <c r="E96" s="179"/>
      <c r="F96" s="179"/>
      <c r="G96" s="179"/>
    </row>
    <row r="97" spans="1:7" ht="15">
      <c r="A97" s="179"/>
      <c r="B97" s="179"/>
      <c r="C97" s="179"/>
      <c r="D97" s="179"/>
      <c r="E97" s="179"/>
      <c r="F97" s="179"/>
      <c r="G97" s="179"/>
    </row>
    <row r="98" spans="1:7" ht="15">
      <c r="A98" s="179"/>
      <c r="B98" s="179"/>
      <c r="C98" s="179"/>
      <c r="D98" s="179"/>
      <c r="E98" s="179"/>
      <c r="F98" s="179"/>
      <c r="G98" s="179"/>
    </row>
    <row r="99" spans="1:7" ht="15">
      <c r="A99" s="179"/>
      <c r="B99" s="179"/>
      <c r="C99" s="179"/>
      <c r="D99" s="179"/>
      <c r="E99" s="179"/>
      <c r="F99" s="179"/>
      <c r="G99" s="179"/>
    </row>
    <row r="100" spans="1:7" ht="15">
      <c r="A100" s="179"/>
      <c r="B100" s="179"/>
      <c r="C100" s="179"/>
      <c r="D100" s="179"/>
      <c r="E100" s="179"/>
      <c r="F100" s="179"/>
      <c r="G100" s="179"/>
    </row>
    <row r="101" spans="1:7" ht="15">
      <c r="A101" s="179"/>
      <c r="B101" s="179"/>
      <c r="C101" s="179"/>
      <c r="D101" s="179"/>
      <c r="E101" s="179"/>
      <c r="F101" s="179"/>
      <c r="G101" s="179"/>
    </row>
  </sheetData>
  <mergeCells count="2">
    <mergeCell ref="B4:D4"/>
    <mergeCell ref="F4:G4"/>
  </mergeCells>
  <pageMargins left="0.74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1"/>
  <sheetViews>
    <sheetView zoomScale="90" zoomScaleNormal="90" workbookViewId="0">
      <selection activeCell="M25" sqref="M25"/>
    </sheetView>
  </sheetViews>
  <sheetFormatPr defaultColWidth="7.5703125" defaultRowHeight="14.25"/>
  <cols>
    <col min="1" max="1" width="37.140625" style="548" customWidth="1"/>
    <col min="2" max="2" width="8.140625" style="548" customWidth="1"/>
    <col min="3" max="3" width="8.7109375" style="548" customWidth="1"/>
    <col min="4" max="4" width="9.28515625" style="548" customWidth="1"/>
    <col min="5" max="5" width="8.7109375" style="548" customWidth="1"/>
    <col min="6" max="6" width="9.5703125" style="548" customWidth="1"/>
    <col min="7" max="7" width="10.85546875" style="548" customWidth="1"/>
    <col min="8" max="10" width="7.5703125" style="548"/>
    <col min="11" max="11" width="9.42578125" style="548" hidden="1" customWidth="1"/>
    <col min="12" max="12" width="10.5703125" style="548" hidden="1" customWidth="1"/>
    <col min="13" max="16384" width="7.5703125" style="548"/>
  </cols>
  <sheetData>
    <row r="1" spans="1:12" s="523" customFormat="1" ht="20.100000000000001" customHeight="1">
      <c r="A1" s="522" t="s">
        <v>559</v>
      </c>
    </row>
    <row r="2" spans="1:12" s="525" customFormat="1" ht="20.100000000000001" customHeight="1">
      <c r="A2" s="524"/>
    </row>
    <row r="3" spans="1:12" s="527" customFormat="1" ht="20.100000000000001" customHeight="1">
      <c r="A3" s="526"/>
      <c r="E3" s="528"/>
      <c r="F3" s="529"/>
    </row>
    <row r="4" spans="1:12" s="533" customFormat="1" ht="16.899999999999999" customHeight="1">
      <c r="A4" s="530"/>
      <c r="B4" s="531" t="s">
        <v>60</v>
      </c>
      <c r="C4" s="531" t="s">
        <v>61</v>
      </c>
      <c r="D4" s="531" t="s">
        <v>27</v>
      </c>
      <c r="E4" s="859" t="s">
        <v>231</v>
      </c>
      <c r="F4" s="859"/>
      <c r="G4" s="532" t="s">
        <v>27</v>
      </c>
      <c r="K4" s="531" t="s">
        <v>61</v>
      </c>
      <c r="L4" s="531" t="s">
        <v>27</v>
      </c>
    </row>
    <row r="5" spans="1:12" s="533" customFormat="1" ht="16.899999999999999" customHeight="1">
      <c r="B5" s="534" t="s">
        <v>31</v>
      </c>
      <c r="C5" s="534" t="s">
        <v>31</v>
      </c>
      <c r="D5" s="534" t="s">
        <v>31</v>
      </c>
      <c r="E5" s="860" t="s">
        <v>451</v>
      </c>
      <c r="F5" s="860"/>
      <c r="G5" s="535" t="s">
        <v>51</v>
      </c>
      <c r="K5" s="534" t="s">
        <v>31</v>
      </c>
      <c r="L5" s="534" t="s">
        <v>31</v>
      </c>
    </row>
    <row r="6" spans="1:12" s="533" customFormat="1" ht="16.899999999999999" customHeight="1">
      <c r="B6" s="534">
        <v>2024</v>
      </c>
      <c r="C6" s="534">
        <v>2024</v>
      </c>
      <c r="D6" s="534">
        <v>2024</v>
      </c>
      <c r="E6" s="536" t="s">
        <v>60</v>
      </c>
      <c r="F6" s="536" t="s">
        <v>61</v>
      </c>
      <c r="G6" s="535" t="s">
        <v>62</v>
      </c>
      <c r="K6" s="534">
        <v>2023</v>
      </c>
      <c r="L6" s="534">
        <v>2023</v>
      </c>
    </row>
    <row r="7" spans="1:12" s="533" customFormat="1" ht="16.899999999999999" customHeight="1">
      <c r="B7" s="534"/>
      <c r="C7" s="534"/>
      <c r="D7" s="534"/>
      <c r="E7" s="536" t="s">
        <v>31</v>
      </c>
      <c r="F7" s="536" t="s">
        <v>31</v>
      </c>
      <c r="G7" s="535" t="s">
        <v>452</v>
      </c>
      <c r="K7" s="534"/>
      <c r="L7" s="534"/>
    </row>
    <row r="8" spans="1:12" s="533" customFormat="1" ht="16.899999999999999" customHeight="1">
      <c r="B8" s="537"/>
      <c r="C8" s="537"/>
      <c r="D8" s="537"/>
      <c r="E8" s="538">
        <v>2024</v>
      </c>
      <c r="F8" s="538">
        <v>2023</v>
      </c>
      <c r="G8" s="539" t="s">
        <v>453</v>
      </c>
      <c r="K8" s="537"/>
      <c r="L8" s="537"/>
    </row>
    <row r="9" spans="1:12" s="533" customFormat="1" ht="15.95" customHeight="1">
      <c r="B9" s="540"/>
      <c r="C9" s="540"/>
      <c r="D9" s="540"/>
      <c r="K9" s="540"/>
      <c r="L9" s="540"/>
    </row>
    <row r="10" spans="1:12" s="533" customFormat="1" ht="30" customHeight="1">
      <c r="A10" s="541" t="s">
        <v>454</v>
      </c>
      <c r="B10" s="542">
        <v>13393</v>
      </c>
      <c r="C10" s="542">
        <v>11216</v>
      </c>
      <c r="D10" s="542">
        <v>121898</v>
      </c>
      <c r="E10" s="543">
        <f t="shared" ref="E10:E17" si="0">C10/B10*100</f>
        <v>83.745240050772793</v>
      </c>
      <c r="F10" s="543">
        <f>C10/K10*100</f>
        <v>94.97036409822185</v>
      </c>
      <c r="G10" s="543">
        <f>D10/L10*100</f>
        <v>103.42258874635174</v>
      </c>
      <c r="H10" s="544"/>
      <c r="I10" s="544"/>
      <c r="J10" s="544"/>
      <c r="K10" s="542">
        <v>11810</v>
      </c>
      <c r="L10" s="542">
        <v>117864</v>
      </c>
    </row>
    <row r="11" spans="1:12" s="533" customFormat="1" ht="30" customHeight="1">
      <c r="A11" s="541" t="s">
        <v>455</v>
      </c>
      <c r="B11" s="542">
        <v>124639</v>
      </c>
      <c r="C11" s="542">
        <v>92818</v>
      </c>
      <c r="D11" s="542">
        <v>1158535.731501152</v>
      </c>
      <c r="E11" s="543">
        <f t="shared" si="0"/>
        <v>74.469467823073032</v>
      </c>
      <c r="F11" s="543">
        <f t="shared" ref="F11:G17" si="1">C11/K11*100</f>
        <v>94.189737830633646</v>
      </c>
      <c r="G11" s="543">
        <f t="shared" si="1"/>
        <v>103.40025342778021</v>
      </c>
      <c r="H11" s="544"/>
      <c r="I11" s="544"/>
      <c r="J11" s="544"/>
      <c r="K11" s="542">
        <v>98543.644071819988</v>
      </c>
      <c r="L11" s="542">
        <v>1120438</v>
      </c>
    </row>
    <row r="12" spans="1:12" s="533" customFormat="1" ht="30" customHeight="1">
      <c r="A12" s="541" t="s">
        <v>456</v>
      </c>
      <c r="B12" s="542">
        <v>71793</v>
      </c>
      <c r="C12" s="542">
        <v>62988</v>
      </c>
      <c r="D12" s="542">
        <v>735097</v>
      </c>
      <c r="E12" s="543">
        <f t="shared" si="0"/>
        <v>87.735573106013121</v>
      </c>
      <c r="F12" s="543">
        <f t="shared" si="1"/>
        <v>83.725010633772868</v>
      </c>
      <c r="G12" s="543">
        <f t="shared" si="1"/>
        <v>96.634284211910085</v>
      </c>
      <c r="H12" s="544"/>
      <c r="I12" s="544"/>
      <c r="J12" s="544"/>
      <c r="K12" s="542">
        <v>75232</v>
      </c>
      <c r="L12" s="542">
        <v>760700</v>
      </c>
    </row>
    <row r="13" spans="1:12" s="533" customFormat="1" ht="30" customHeight="1">
      <c r="A13" s="545" t="s">
        <v>457</v>
      </c>
      <c r="B13" s="546">
        <f>B11/B10</f>
        <v>9.3062793996864031</v>
      </c>
      <c r="C13" s="546">
        <f t="shared" ref="C13:D13" si="2">C11/C10</f>
        <v>8.275499286733238</v>
      </c>
      <c r="D13" s="546">
        <f t="shared" si="2"/>
        <v>9.5041406052695869</v>
      </c>
      <c r="E13" s="543">
        <f t="shared" si="0"/>
        <v>88.923821554423782</v>
      </c>
      <c r="F13" s="543">
        <f t="shared" si="1"/>
        <v>99.17803172073674</v>
      </c>
      <c r="G13" s="543">
        <f t="shared" si="1"/>
        <v>99.978403829528688</v>
      </c>
      <c r="H13" s="544"/>
      <c r="I13" s="544"/>
      <c r="J13" s="544"/>
      <c r="K13" s="546">
        <f t="shared" ref="K13:L13" si="3">K11/K10</f>
        <v>8.344085018782387</v>
      </c>
      <c r="L13" s="546">
        <f t="shared" si="3"/>
        <v>9.5061935790402501</v>
      </c>
    </row>
    <row r="14" spans="1:12" s="533" customFormat="1" ht="30" customHeight="1">
      <c r="A14" s="541" t="s">
        <v>458</v>
      </c>
      <c r="B14" s="542">
        <v>8487</v>
      </c>
      <c r="C14" s="542">
        <v>6479</v>
      </c>
      <c r="D14" s="542">
        <v>61103</v>
      </c>
      <c r="E14" s="543">
        <f t="shared" si="0"/>
        <v>76.340285141981852</v>
      </c>
      <c r="F14" s="543">
        <f t="shared" si="1"/>
        <v>111.5530303030303</v>
      </c>
      <c r="G14" s="543">
        <f t="shared" si="1"/>
        <v>124.96012106834635</v>
      </c>
      <c r="H14" s="544"/>
      <c r="I14" s="544"/>
      <c r="J14" s="544"/>
      <c r="K14" s="542">
        <v>5808</v>
      </c>
      <c r="L14" s="542">
        <v>48898</v>
      </c>
    </row>
    <row r="15" spans="1:12" s="547" customFormat="1" ht="30" customHeight="1">
      <c r="A15" s="545" t="s">
        <v>459</v>
      </c>
      <c r="B15" s="542">
        <v>5334</v>
      </c>
      <c r="C15" s="542">
        <v>4233</v>
      </c>
      <c r="D15" s="542">
        <v>86904</v>
      </c>
      <c r="E15" s="543">
        <f t="shared" si="0"/>
        <v>79.358830146231725</v>
      </c>
      <c r="F15" s="543">
        <f t="shared" si="1"/>
        <v>102.64306498545102</v>
      </c>
      <c r="G15" s="543">
        <f t="shared" si="1"/>
        <v>114.66269082080987</v>
      </c>
      <c r="H15" s="544"/>
      <c r="I15" s="544"/>
      <c r="J15" s="544"/>
      <c r="K15" s="542">
        <v>4124</v>
      </c>
      <c r="L15" s="542">
        <v>75791</v>
      </c>
    </row>
    <row r="16" spans="1:12" s="547" customFormat="1" ht="30" customHeight="1">
      <c r="A16" s="545" t="s">
        <v>460</v>
      </c>
      <c r="B16" s="542">
        <v>5160</v>
      </c>
      <c r="C16" s="542">
        <v>7410</v>
      </c>
      <c r="D16" s="542">
        <v>61491</v>
      </c>
      <c r="E16" s="543">
        <f t="shared" si="0"/>
        <v>143.6046511627907</v>
      </c>
      <c r="F16" s="543">
        <f t="shared" si="1"/>
        <v>140.52721410961502</v>
      </c>
      <c r="G16" s="543">
        <f t="shared" si="1"/>
        <v>133.42663715662025</v>
      </c>
      <c r="H16" s="544"/>
      <c r="I16" s="544"/>
      <c r="J16" s="544"/>
      <c r="K16" s="542">
        <v>5273</v>
      </c>
      <c r="L16" s="542">
        <v>46086</v>
      </c>
    </row>
    <row r="17" spans="1:12" s="547" customFormat="1" ht="30" customHeight="1">
      <c r="A17" s="541" t="s">
        <v>461</v>
      </c>
      <c r="B17" s="542">
        <v>1927</v>
      </c>
      <c r="C17" s="542">
        <v>1605</v>
      </c>
      <c r="D17" s="542">
        <v>15366</v>
      </c>
      <c r="E17" s="543">
        <f t="shared" si="0"/>
        <v>83.290088220031137</v>
      </c>
      <c r="F17" s="543">
        <f t="shared" si="1"/>
        <v>126.77725118483411</v>
      </c>
      <c r="G17" s="543">
        <f t="shared" si="1"/>
        <v>118.87668265511373</v>
      </c>
      <c r="H17" s="544"/>
      <c r="I17" s="544"/>
      <c r="J17" s="544"/>
      <c r="K17" s="542">
        <v>1266</v>
      </c>
      <c r="L17" s="542">
        <v>12926</v>
      </c>
    </row>
    <row r="18" spans="1:12" s="547" customFormat="1" ht="20.100000000000001" customHeight="1">
      <c r="A18" s="548"/>
      <c r="B18" s="549"/>
      <c r="C18" s="549"/>
      <c r="D18" s="549"/>
      <c r="E18" s="548"/>
      <c r="F18" s="548"/>
      <c r="G18" s="548"/>
      <c r="H18" s="544"/>
      <c r="K18" s="549"/>
      <c r="L18" s="549"/>
    </row>
    <row r="19" spans="1:12">
      <c r="C19" s="549"/>
      <c r="D19" s="549"/>
    </row>
    <row r="20" spans="1:12">
      <c r="C20" s="549"/>
      <c r="D20" s="550"/>
    </row>
    <row r="21" spans="1:12">
      <c r="D21" s="549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5">
      <c r="A40" s="551"/>
      <c r="B40" s="551"/>
      <c r="C40" s="551"/>
      <c r="D40" s="551"/>
      <c r="E40" s="551"/>
      <c r="F40" s="551"/>
      <c r="G40" s="551"/>
      <c r="K40" s="551"/>
      <c r="L40" s="551"/>
    </row>
    <row r="41" spans="1:12" ht="15">
      <c r="A41" s="551"/>
      <c r="B41" s="551"/>
      <c r="C41" s="551"/>
      <c r="D41" s="551"/>
      <c r="E41" s="551"/>
      <c r="F41" s="551"/>
      <c r="G41" s="551"/>
      <c r="K41" s="551"/>
      <c r="L41" s="551"/>
    </row>
    <row r="42" spans="1:12" ht="15">
      <c r="A42" s="551"/>
      <c r="B42" s="551"/>
      <c r="C42" s="551"/>
      <c r="D42" s="551"/>
      <c r="E42" s="551"/>
      <c r="F42" s="551"/>
      <c r="G42" s="551"/>
      <c r="K42" s="551"/>
      <c r="L42" s="551"/>
    </row>
    <row r="43" spans="1:12" ht="15">
      <c r="A43" s="551"/>
      <c r="B43" s="551"/>
      <c r="C43" s="551"/>
      <c r="D43" s="551"/>
      <c r="E43" s="551"/>
      <c r="F43" s="551"/>
      <c r="G43" s="551"/>
      <c r="K43" s="551"/>
      <c r="L43" s="551"/>
    </row>
    <row r="44" spans="1:12" ht="15">
      <c r="A44" s="551"/>
      <c r="B44" s="551"/>
      <c r="C44" s="551"/>
      <c r="D44" s="551"/>
      <c r="E44" s="551"/>
      <c r="F44" s="551"/>
      <c r="G44" s="551"/>
      <c r="K44" s="551"/>
      <c r="L44" s="551"/>
    </row>
    <row r="45" spans="1:12" ht="15">
      <c r="A45" s="551"/>
      <c r="B45" s="551"/>
      <c r="C45" s="551"/>
      <c r="D45" s="551"/>
      <c r="E45" s="551"/>
      <c r="F45" s="551"/>
      <c r="G45" s="551"/>
      <c r="K45" s="551"/>
      <c r="L45" s="551"/>
    </row>
    <row r="46" spans="1:12" ht="15">
      <c r="A46" s="551"/>
      <c r="B46" s="551"/>
      <c r="C46" s="551"/>
      <c r="D46" s="551"/>
      <c r="E46" s="551"/>
      <c r="F46" s="551"/>
      <c r="G46" s="551"/>
      <c r="K46" s="551"/>
      <c r="L46" s="551"/>
    </row>
    <row r="47" spans="1:12" ht="15">
      <c r="A47" s="551"/>
      <c r="B47" s="551"/>
      <c r="C47" s="551"/>
      <c r="D47" s="551"/>
      <c r="E47" s="551"/>
      <c r="F47" s="551"/>
      <c r="G47" s="551"/>
      <c r="K47" s="551"/>
      <c r="L47" s="551"/>
    </row>
    <row r="48" spans="1:12" ht="15">
      <c r="A48" s="551"/>
      <c r="B48" s="551"/>
      <c r="C48" s="551"/>
      <c r="D48" s="551"/>
      <c r="E48" s="551"/>
      <c r="F48" s="551"/>
      <c r="G48" s="551"/>
      <c r="K48" s="551"/>
      <c r="L48" s="551"/>
    </row>
    <row r="49" spans="1:12" ht="15">
      <c r="A49" s="551"/>
      <c r="B49" s="551"/>
      <c r="C49" s="551"/>
      <c r="D49" s="551"/>
      <c r="E49" s="551"/>
      <c r="F49" s="551"/>
      <c r="G49" s="551"/>
      <c r="K49" s="551"/>
      <c r="L49" s="551"/>
    </row>
    <row r="50" spans="1:12" ht="15">
      <c r="A50" s="551"/>
      <c r="B50" s="551"/>
      <c r="C50" s="551"/>
      <c r="D50" s="551"/>
      <c r="E50" s="551"/>
      <c r="F50" s="551"/>
      <c r="G50" s="551"/>
      <c r="K50" s="551"/>
      <c r="L50" s="551"/>
    </row>
    <row r="51" spans="1:12" ht="15">
      <c r="A51" s="551"/>
      <c r="B51" s="551"/>
      <c r="C51" s="551"/>
      <c r="D51" s="551"/>
      <c r="E51" s="551"/>
      <c r="F51" s="551"/>
      <c r="G51" s="551"/>
      <c r="K51" s="551"/>
      <c r="L51" s="551"/>
    </row>
  </sheetData>
  <mergeCells count="2">
    <mergeCell ref="E4:F4"/>
    <mergeCell ref="E5:F5"/>
  </mergeCells>
  <pageMargins left="0.68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6"/>
  <sheetViews>
    <sheetView zoomScaleNormal="100" workbookViewId="0">
      <selection activeCell="M25" sqref="M25"/>
    </sheetView>
  </sheetViews>
  <sheetFormatPr defaultColWidth="8.7109375" defaultRowHeight="12.75"/>
  <cols>
    <col min="1" max="1" width="1.28515625" style="525" customWidth="1"/>
    <col min="2" max="2" width="40.28515625" style="525" customWidth="1"/>
    <col min="3" max="5" width="8.140625" style="525" customWidth="1"/>
    <col min="6" max="6" width="0.42578125" style="525" customWidth="1"/>
    <col min="7" max="7" width="7.140625" style="525" customWidth="1"/>
    <col min="8" max="8" width="7.7109375" style="525" customWidth="1"/>
    <col min="9" max="9" width="6.7109375" style="525" customWidth="1"/>
    <col min="10" max="11" width="8.7109375" style="525" customWidth="1"/>
    <col min="12" max="12" width="8.140625" style="525" hidden="1" customWidth="1"/>
    <col min="13" max="13" width="9.28515625" style="525" hidden="1" customWidth="1"/>
    <col min="14" max="14" width="8.140625" style="525" hidden="1" customWidth="1"/>
    <col min="15" max="16384" width="8.7109375" style="525"/>
  </cols>
  <sheetData>
    <row r="1" spans="1:14" s="523" customFormat="1" ht="20.100000000000001" customHeight="1">
      <c r="A1" s="522" t="s">
        <v>560</v>
      </c>
      <c r="B1" s="522"/>
      <c r="C1" s="552"/>
      <c r="D1" s="552"/>
      <c r="E1" s="552"/>
      <c r="F1" s="552"/>
      <c r="G1" s="552"/>
      <c r="L1" s="552"/>
      <c r="M1" s="552"/>
      <c r="N1" s="552"/>
    </row>
    <row r="2" spans="1:14" s="527" customFormat="1" ht="20.100000000000001" customHeight="1">
      <c r="A2" s="526"/>
      <c r="B2" s="526"/>
      <c r="C2" s="526"/>
      <c r="D2" s="526"/>
      <c r="E2" s="526"/>
      <c r="F2" s="526"/>
      <c r="G2" s="553"/>
      <c r="L2" s="526"/>
      <c r="M2" s="526"/>
      <c r="N2" s="526"/>
    </row>
    <row r="3" spans="1:14" s="527" customFormat="1" ht="15" customHeight="1">
      <c r="A3" s="554"/>
      <c r="B3" s="554"/>
      <c r="C3" s="861" t="s">
        <v>232</v>
      </c>
      <c r="D3" s="851"/>
      <c r="E3" s="851"/>
      <c r="F3" s="130"/>
      <c r="G3" s="862" t="s">
        <v>462</v>
      </c>
      <c r="H3" s="862"/>
      <c r="I3" s="862"/>
      <c r="L3" s="863" t="s">
        <v>463</v>
      </c>
      <c r="M3" s="851"/>
      <c r="N3" s="851"/>
    </row>
    <row r="4" spans="1:14" s="527" customFormat="1" ht="15" customHeight="1">
      <c r="A4" s="556"/>
      <c r="B4" s="556"/>
      <c r="C4" s="853"/>
      <c r="D4" s="853"/>
      <c r="E4" s="853"/>
      <c r="F4" s="131"/>
      <c r="G4" s="864" t="s">
        <v>464</v>
      </c>
      <c r="H4" s="864"/>
      <c r="I4" s="864"/>
      <c r="L4" s="853"/>
      <c r="M4" s="853"/>
      <c r="N4" s="853"/>
    </row>
    <row r="5" spans="1:14" s="527" customFormat="1" ht="15" customHeight="1">
      <c r="A5" s="556"/>
      <c r="B5" s="556"/>
      <c r="C5" s="555" t="s">
        <v>465</v>
      </c>
      <c r="D5" s="555" t="s">
        <v>466</v>
      </c>
      <c r="E5" s="555" t="s">
        <v>467</v>
      </c>
      <c r="F5" s="131"/>
      <c r="G5" s="555" t="s">
        <v>465</v>
      </c>
      <c r="H5" s="555" t="s">
        <v>466</v>
      </c>
      <c r="I5" s="555" t="s">
        <v>467</v>
      </c>
      <c r="L5" s="555" t="s">
        <v>465</v>
      </c>
      <c r="M5" s="555" t="s">
        <v>466</v>
      </c>
      <c r="N5" s="555" t="s">
        <v>467</v>
      </c>
    </row>
    <row r="6" spans="1:14" s="527" customFormat="1" ht="15" customHeight="1">
      <c r="A6" s="556"/>
      <c r="B6" s="556"/>
      <c r="C6" s="558" t="s">
        <v>468</v>
      </c>
      <c r="D6" s="558" t="s">
        <v>469</v>
      </c>
      <c r="E6" s="558" t="s">
        <v>470</v>
      </c>
      <c r="F6" s="131"/>
      <c r="G6" s="558" t="s">
        <v>471</v>
      </c>
      <c r="H6" s="558" t="s">
        <v>469</v>
      </c>
      <c r="I6" s="558" t="s">
        <v>470</v>
      </c>
      <c r="L6" s="558" t="s">
        <v>468</v>
      </c>
      <c r="M6" s="558" t="s">
        <v>469</v>
      </c>
      <c r="N6" s="558" t="s">
        <v>470</v>
      </c>
    </row>
    <row r="7" spans="1:14" s="527" customFormat="1" ht="15" customHeight="1">
      <c r="A7" s="556"/>
      <c r="B7" s="556"/>
      <c r="C7" s="557" t="s">
        <v>472</v>
      </c>
      <c r="D7" s="557" t="s">
        <v>473</v>
      </c>
      <c r="E7" s="557" t="s">
        <v>474</v>
      </c>
      <c r="F7" s="133"/>
      <c r="G7" s="557" t="s">
        <v>475</v>
      </c>
      <c r="H7" s="557"/>
      <c r="I7" s="557"/>
      <c r="L7" s="557" t="s">
        <v>472</v>
      </c>
      <c r="M7" s="557" t="s">
        <v>473</v>
      </c>
      <c r="N7" s="557" t="s">
        <v>474</v>
      </c>
    </row>
    <row r="8" spans="1:14" s="527" customFormat="1" ht="20.100000000000001" customHeight="1">
      <c r="A8" s="526"/>
      <c r="B8" s="526"/>
      <c r="C8" s="131"/>
      <c r="D8" s="131"/>
      <c r="E8" s="131"/>
      <c r="F8" s="131"/>
      <c r="G8" s="131"/>
      <c r="L8" s="131"/>
      <c r="M8" s="131"/>
      <c r="N8" s="131"/>
    </row>
    <row r="9" spans="1:14" s="562" customFormat="1" ht="20.100000000000001" customHeight="1">
      <c r="A9" s="559" t="s">
        <v>175</v>
      </c>
      <c r="B9" s="559"/>
      <c r="C9" s="560">
        <f>C11+C12+C17</f>
        <v>121898</v>
      </c>
      <c r="D9" s="560">
        <f t="shared" ref="D9:E9" si="0">D11+D12+D17</f>
        <v>1158535.6074878608</v>
      </c>
      <c r="E9" s="560">
        <f t="shared" si="0"/>
        <v>735097</v>
      </c>
      <c r="F9" s="560"/>
      <c r="G9" s="561">
        <f>C9/L9*100</f>
        <v>103.42258874635174</v>
      </c>
      <c r="H9" s="561">
        <f t="shared" ref="H9:I9" si="1">D9/M9*100</f>
        <v>103.40024287111534</v>
      </c>
      <c r="I9" s="561">
        <f t="shared" si="1"/>
        <v>96.634284211910085</v>
      </c>
      <c r="L9" s="560">
        <f t="shared" ref="L9:N9" si="2">L11+L12+L17</f>
        <v>117864</v>
      </c>
      <c r="M9" s="560">
        <f t="shared" si="2"/>
        <v>1120437.9944560998</v>
      </c>
      <c r="N9" s="560">
        <f t="shared" si="2"/>
        <v>760700</v>
      </c>
    </row>
    <row r="10" spans="1:14" s="562" customFormat="1" ht="18" customHeight="1">
      <c r="A10" s="559" t="s">
        <v>476</v>
      </c>
      <c r="B10" s="559"/>
      <c r="C10" s="560"/>
      <c r="D10" s="560"/>
      <c r="E10" s="560"/>
      <c r="F10" s="560"/>
      <c r="G10" s="561"/>
      <c r="H10" s="561"/>
      <c r="I10" s="561"/>
      <c r="L10" s="547"/>
      <c r="M10" s="560"/>
      <c r="N10" s="560"/>
    </row>
    <row r="11" spans="1:14" s="567" customFormat="1" ht="18" customHeight="1">
      <c r="A11" s="563"/>
      <c r="B11" s="564" t="s">
        <v>477</v>
      </c>
      <c r="C11" s="565">
        <v>1204</v>
      </c>
      <c r="D11" s="565">
        <v>16979.346896519</v>
      </c>
      <c r="E11" s="565">
        <v>7995</v>
      </c>
      <c r="F11" s="565"/>
      <c r="G11" s="566">
        <f t="shared" ref="G11:I29" si="3">C11/L11*100</f>
        <v>94.357366771159874</v>
      </c>
      <c r="H11" s="566">
        <f t="shared" si="3"/>
        <v>91.520018972356439</v>
      </c>
      <c r="I11" s="566">
        <f t="shared" si="3"/>
        <v>99.76291489892688</v>
      </c>
      <c r="L11" s="565">
        <v>1276</v>
      </c>
      <c r="M11" s="565">
        <v>18552.604213999999</v>
      </c>
      <c r="N11" s="565">
        <v>8014</v>
      </c>
    </row>
    <row r="12" spans="1:14" s="567" customFormat="1" ht="18" customHeight="1">
      <c r="A12" s="563"/>
      <c r="B12" s="564" t="s">
        <v>478</v>
      </c>
      <c r="C12" s="565">
        <f>SUM(C13:C16)</f>
        <v>28267</v>
      </c>
      <c r="D12" s="565">
        <f t="shared" ref="D12:E12" si="4">SUM(D13:D16)</f>
        <v>367006.71793901001</v>
      </c>
      <c r="E12" s="565">
        <f t="shared" si="4"/>
        <v>346109</v>
      </c>
      <c r="F12" s="565">
        <v>0</v>
      </c>
      <c r="G12" s="566">
        <f t="shared" si="3"/>
        <v>100.87071334261142</v>
      </c>
      <c r="H12" s="566">
        <f t="shared" si="3"/>
        <v>101.88998177028196</v>
      </c>
      <c r="I12" s="566">
        <f t="shared" si="3"/>
        <v>91.618974508298706</v>
      </c>
      <c r="L12" s="565">
        <f t="shared" ref="L12:N12" si="5">SUM(L13:L16)</f>
        <v>28023</v>
      </c>
      <c r="M12" s="565">
        <f t="shared" si="5"/>
        <v>360199.02208487201</v>
      </c>
      <c r="N12" s="565">
        <f t="shared" si="5"/>
        <v>377770</v>
      </c>
    </row>
    <row r="13" spans="1:14" s="527" customFormat="1" ht="18" customHeight="1">
      <c r="A13" s="568"/>
      <c r="B13" s="569" t="s">
        <v>69</v>
      </c>
      <c r="C13" s="570">
        <v>488</v>
      </c>
      <c r="D13" s="570">
        <v>13819.561589999999</v>
      </c>
      <c r="E13" s="570">
        <v>6640</v>
      </c>
      <c r="F13" s="570"/>
      <c r="G13" s="571">
        <f t="shared" si="3"/>
        <v>85.464098073555164</v>
      </c>
      <c r="H13" s="571">
        <f t="shared" si="3"/>
        <v>91.985998714418272</v>
      </c>
      <c r="I13" s="571">
        <f t="shared" si="3"/>
        <v>189.66009711510995</v>
      </c>
      <c r="L13" s="570">
        <v>571</v>
      </c>
      <c r="M13" s="570">
        <v>15023.549000000001</v>
      </c>
      <c r="N13" s="570">
        <v>3501</v>
      </c>
    </row>
    <row r="14" spans="1:14" s="527" customFormat="1" ht="18" customHeight="1">
      <c r="A14" s="568"/>
      <c r="B14" s="569" t="s">
        <v>75</v>
      </c>
      <c r="C14" s="570">
        <v>14757</v>
      </c>
      <c r="D14" s="570">
        <v>146813.72098964499</v>
      </c>
      <c r="E14" s="570">
        <v>279609</v>
      </c>
      <c r="F14" s="570"/>
      <c r="G14" s="571">
        <f t="shared" si="3"/>
        <v>105.06193934216145</v>
      </c>
      <c r="H14" s="571">
        <f t="shared" si="3"/>
        <v>86.812837791247986</v>
      </c>
      <c r="I14" s="571">
        <f t="shared" si="3"/>
        <v>90.053237915186486</v>
      </c>
      <c r="L14" s="570">
        <v>14046</v>
      </c>
      <c r="M14" s="570">
        <v>169115.21927514501</v>
      </c>
      <c r="N14" s="570">
        <v>310493</v>
      </c>
    </row>
    <row r="15" spans="1:14" s="527" customFormat="1" ht="18" customHeight="1">
      <c r="A15" s="568"/>
      <c r="B15" s="569" t="s">
        <v>479</v>
      </c>
      <c r="C15" s="570">
        <v>896</v>
      </c>
      <c r="D15" s="570">
        <v>20749.081333867998</v>
      </c>
      <c r="E15" s="570">
        <v>6446</v>
      </c>
      <c r="F15" s="570"/>
      <c r="G15" s="571">
        <f t="shared" si="3"/>
        <v>111.02850061957869</v>
      </c>
      <c r="H15" s="571">
        <f t="shared" si="3"/>
        <v>100.33313681491045</v>
      </c>
      <c r="I15" s="571">
        <f t="shared" si="3"/>
        <v>131.55102040816325</v>
      </c>
      <c r="L15" s="570">
        <v>807</v>
      </c>
      <c r="M15" s="570">
        <v>20680.188014200001</v>
      </c>
      <c r="N15" s="570">
        <v>4900</v>
      </c>
    </row>
    <row r="16" spans="1:14" s="527" customFormat="1" ht="18" customHeight="1">
      <c r="A16" s="568"/>
      <c r="B16" s="569" t="s">
        <v>480</v>
      </c>
      <c r="C16" s="570">
        <v>12126</v>
      </c>
      <c r="D16" s="570">
        <v>185624.35402549701</v>
      </c>
      <c r="E16" s="570">
        <v>53414</v>
      </c>
      <c r="F16" s="570"/>
      <c r="G16" s="571">
        <f t="shared" si="3"/>
        <v>96.24573378839591</v>
      </c>
      <c r="H16" s="571">
        <f t="shared" si="3"/>
        <v>119.46471580837795</v>
      </c>
      <c r="I16" s="571">
        <f t="shared" si="3"/>
        <v>90.72287519532577</v>
      </c>
      <c r="L16" s="570">
        <v>12599</v>
      </c>
      <c r="M16" s="570">
        <v>155380.06579552701</v>
      </c>
      <c r="N16" s="570">
        <v>58876</v>
      </c>
    </row>
    <row r="17" spans="1:14" s="528" customFormat="1" ht="18" customHeight="1">
      <c r="A17" s="572"/>
      <c r="B17" s="564" t="s">
        <v>354</v>
      </c>
      <c r="C17" s="565">
        <f>SUM(C18:C29)</f>
        <v>92427</v>
      </c>
      <c r="D17" s="565">
        <f t="shared" ref="D17:E17" si="6">SUM(D18:D29)</f>
        <v>774549.54265233187</v>
      </c>
      <c r="E17" s="565">
        <f t="shared" si="6"/>
        <v>380993</v>
      </c>
      <c r="F17" s="565"/>
      <c r="G17" s="566">
        <f t="shared" si="3"/>
        <v>104.36063907864282</v>
      </c>
      <c r="H17" s="566">
        <f t="shared" si="3"/>
        <v>104.43087211873056</v>
      </c>
      <c r="I17" s="566">
        <f t="shared" si="3"/>
        <v>101.6208964141301</v>
      </c>
      <c r="L17" s="565">
        <f t="shared" ref="L17:N17" si="7">SUM(L18:L29)</f>
        <v>88565</v>
      </c>
      <c r="M17" s="565">
        <f t="shared" si="7"/>
        <v>741686.36815722787</v>
      </c>
      <c r="N17" s="565">
        <f t="shared" si="7"/>
        <v>374916</v>
      </c>
    </row>
    <row r="18" spans="1:14" s="527" customFormat="1" ht="18" customHeight="1">
      <c r="A18" s="568"/>
      <c r="B18" s="569" t="s">
        <v>481</v>
      </c>
      <c r="C18" s="570">
        <v>49961</v>
      </c>
      <c r="D18" s="570">
        <v>343399</v>
      </c>
      <c r="E18" s="570">
        <v>187456</v>
      </c>
      <c r="F18" s="570"/>
      <c r="G18" s="571">
        <f t="shared" si="3"/>
        <v>110.29892264217591</v>
      </c>
      <c r="H18" s="571">
        <f t="shared" si="3"/>
        <v>110.58133335627723</v>
      </c>
      <c r="I18" s="571">
        <f t="shared" si="3"/>
        <v>106.0553427664594</v>
      </c>
      <c r="L18" s="570">
        <v>45296</v>
      </c>
      <c r="M18" s="570">
        <v>310539.75348046998</v>
      </c>
      <c r="N18" s="570">
        <v>176753</v>
      </c>
    </row>
    <row r="19" spans="1:14" s="527" customFormat="1" ht="18" customHeight="1">
      <c r="A19" s="568"/>
      <c r="B19" s="569" t="s">
        <v>355</v>
      </c>
      <c r="C19" s="570">
        <v>6503</v>
      </c>
      <c r="D19" s="570">
        <v>36550.707082193003</v>
      </c>
      <c r="E19" s="570">
        <v>28898</v>
      </c>
      <c r="F19" s="570"/>
      <c r="G19" s="571">
        <f t="shared" si="3"/>
        <v>113.53002793296089</v>
      </c>
      <c r="H19" s="571">
        <f t="shared" si="3"/>
        <v>88.731795411797023</v>
      </c>
      <c r="I19" s="571">
        <f t="shared" si="3"/>
        <v>118.27446486309499</v>
      </c>
      <c r="L19" s="570">
        <v>5728</v>
      </c>
      <c r="M19" s="570">
        <v>41192.344764989997</v>
      </c>
      <c r="N19" s="570">
        <v>24433</v>
      </c>
    </row>
    <row r="20" spans="1:14" s="527" customFormat="1" ht="18" customHeight="1">
      <c r="A20" s="568"/>
      <c r="B20" s="569" t="s">
        <v>356</v>
      </c>
      <c r="C20" s="570">
        <v>4542</v>
      </c>
      <c r="D20" s="570">
        <v>44880.276593283997</v>
      </c>
      <c r="E20" s="570">
        <v>19677</v>
      </c>
      <c r="F20" s="570"/>
      <c r="G20" s="571">
        <f t="shared" si="3"/>
        <v>89.076289468523242</v>
      </c>
      <c r="H20" s="571">
        <f t="shared" si="3"/>
        <v>160.88721160523974</v>
      </c>
      <c r="I20" s="571">
        <f t="shared" si="3"/>
        <v>88.591238575480617</v>
      </c>
      <c r="L20" s="570">
        <v>5099</v>
      </c>
      <c r="M20" s="570">
        <v>27895.490353456</v>
      </c>
      <c r="N20" s="570">
        <v>22211</v>
      </c>
    </row>
    <row r="21" spans="1:14" s="527" customFormat="1" ht="18" customHeight="1">
      <c r="A21" s="568"/>
      <c r="B21" s="569" t="s">
        <v>357</v>
      </c>
      <c r="C21" s="570">
        <v>3761</v>
      </c>
      <c r="D21" s="570">
        <v>12785.144491966001</v>
      </c>
      <c r="E21" s="570">
        <v>17051</v>
      </c>
      <c r="F21" s="570"/>
      <c r="G21" s="571">
        <f t="shared" si="3"/>
        <v>106.27295846284261</v>
      </c>
      <c r="H21" s="571">
        <f t="shared" si="3"/>
        <v>95.75525297354362</v>
      </c>
      <c r="I21" s="571">
        <f t="shared" si="3"/>
        <v>95.03929546848002</v>
      </c>
      <c r="L21" s="570">
        <v>3539</v>
      </c>
      <c r="M21" s="570">
        <v>13351.898820107999</v>
      </c>
      <c r="N21" s="570">
        <v>17941</v>
      </c>
    </row>
    <row r="22" spans="1:14" s="527" customFormat="1" ht="18" customHeight="1">
      <c r="A22" s="568"/>
      <c r="B22" s="569" t="s">
        <v>482</v>
      </c>
      <c r="C22" s="570">
        <v>1003</v>
      </c>
      <c r="D22" s="570">
        <v>18060.483567998999</v>
      </c>
      <c r="E22" s="570">
        <v>5050</v>
      </c>
      <c r="F22" s="570"/>
      <c r="G22" s="571">
        <f t="shared" si="3"/>
        <v>98.817733990147786</v>
      </c>
      <c r="H22" s="571">
        <f t="shared" si="3"/>
        <v>80.027844707239481</v>
      </c>
      <c r="I22" s="571">
        <f t="shared" si="3"/>
        <v>99.311701081612597</v>
      </c>
      <c r="L22" s="570">
        <v>1015</v>
      </c>
      <c r="M22" s="570">
        <v>22567.749555255999</v>
      </c>
      <c r="N22" s="570">
        <v>5085</v>
      </c>
    </row>
    <row r="23" spans="1:14" s="527" customFormat="1" ht="18" customHeight="1">
      <c r="A23" s="568"/>
      <c r="B23" s="569" t="s">
        <v>483</v>
      </c>
      <c r="C23" s="570">
        <v>3446</v>
      </c>
      <c r="D23" s="570">
        <v>208455.49687337701</v>
      </c>
      <c r="E23" s="570">
        <v>19171</v>
      </c>
      <c r="F23" s="570"/>
      <c r="G23" s="571">
        <f t="shared" si="3"/>
        <v>101.35294117647058</v>
      </c>
      <c r="H23" s="571">
        <f t="shared" si="3"/>
        <v>112.36790736549082</v>
      </c>
      <c r="I23" s="571">
        <f t="shared" si="3"/>
        <v>102.26715032540274</v>
      </c>
      <c r="L23" s="570">
        <v>3400</v>
      </c>
      <c r="M23" s="570">
        <v>185511.59468988699</v>
      </c>
      <c r="N23" s="570">
        <v>18746</v>
      </c>
    </row>
    <row r="24" spans="1:14" s="527" customFormat="1" ht="30" customHeight="1">
      <c r="A24" s="568"/>
      <c r="B24" s="569" t="s">
        <v>484</v>
      </c>
      <c r="C24" s="570">
        <v>9404</v>
      </c>
      <c r="D24" s="570">
        <v>47497.568411444001</v>
      </c>
      <c r="E24" s="570">
        <v>42892</v>
      </c>
      <c r="F24" s="570"/>
      <c r="G24" s="571">
        <f t="shared" si="3"/>
        <v>95.793012121829477</v>
      </c>
      <c r="H24" s="571">
        <f t="shared" si="3"/>
        <v>70.058723259648843</v>
      </c>
      <c r="I24" s="571">
        <f t="shared" si="3"/>
        <v>100.11437107578833</v>
      </c>
      <c r="J24" s="573"/>
      <c r="L24" s="570">
        <v>9817</v>
      </c>
      <c r="M24" s="570">
        <v>67796.794177093994</v>
      </c>
      <c r="N24" s="570">
        <v>42843</v>
      </c>
    </row>
    <row r="25" spans="1:14" s="527" customFormat="1" ht="18" customHeight="1">
      <c r="A25" s="568"/>
      <c r="B25" s="569" t="s">
        <v>358</v>
      </c>
      <c r="C25" s="570">
        <v>3924</v>
      </c>
      <c r="D25" s="570">
        <v>12849.657471242999</v>
      </c>
      <c r="E25" s="570">
        <v>17284</v>
      </c>
      <c r="F25" s="570"/>
      <c r="G25" s="571">
        <f t="shared" si="3"/>
        <v>94.463168030813677</v>
      </c>
      <c r="H25" s="571">
        <f t="shared" si="3"/>
        <v>88.39457354161253</v>
      </c>
      <c r="I25" s="571">
        <f t="shared" si="3"/>
        <v>89.056059356966202</v>
      </c>
      <c r="L25" s="570">
        <v>4154</v>
      </c>
      <c r="M25" s="570">
        <v>14536.703958636001</v>
      </c>
      <c r="N25" s="570">
        <v>19408</v>
      </c>
    </row>
    <row r="26" spans="1:14" s="527" customFormat="1" ht="18" customHeight="1">
      <c r="A26" s="568"/>
      <c r="B26" s="569" t="s">
        <v>359</v>
      </c>
      <c r="C26" s="570">
        <v>1184</v>
      </c>
      <c r="D26" s="570">
        <v>8222.5370852569995</v>
      </c>
      <c r="E26" s="570">
        <v>6481</v>
      </c>
      <c r="F26" s="570"/>
      <c r="G26" s="571">
        <f t="shared" si="3"/>
        <v>95.024077046548967</v>
      </c>
      <c r="H26" s="571">
        <f t="shared" si="3"/>
        <v>77.101676021468379</v>
      </c>
      <c r="I26" s="571">
        <f t="shared" si="3"/>
        <v>95.759456264775409</v>
      </c>
      <c r="L26" s="570">
        <v>1246</v>
      </c>
      <c r="M26" s="570">
        <v>10664.537412866999</v>
      </c>
      <c r="N26" s="570">
        <v>6768</v>
      </c>
    </row>
    <row r="27" spans="1:14" s="527" customFormat="1" ht="18" customHeight="1">
      <c r="A27" s="568"/>
      <c r="B27" s="569" t="s">
        <v>360</v>
      </c>
      <c r="C27" s="570">
        <v>1013</v>
      </c>
      <c r="D27" s="570">
        <v>6672.9915999980003</v>
      </c>
      <c r="E27" s="570">
        <v>4444</v>
      </c>
      <c r="F27" s="570"/>
      <c r="G27" s="571">
        <f t="shared" si="3"/>
        <v>110.95290251916758</v>
      </c>
      <c r="H27" s="571">
        <f t="shared" si="3"/>
        <v>112.26215949630496</v>
      </c>
      <c r="I27" s="571">
        <f t="shared" si="3"/>
        <v>113.68636479918138</v>
      </c>
      <c r="L27" s="570">
        <v>913</v>
      </c>
      <c r="M27" s="570">
        <v>5944.1147666659999</v>
      </c>
      <c r="N27" s="570">
        <v>3909</v>
      </c>
    </row>
    <row r="28" spans="1:14" ht="30" customHeight="1">
      <c r="A28" s="568"/>
      <c r="B28" s="569" t="s">
        <v>485</v>
      </c>
      <c r="C28" s="570">
        <v>6444</v>
      </c>
      <c r="D28" s="570">
        <v>32145.448795083001</v>
      </c>
      <c r="E28" s="570">
        <v>28300</v>
      </c>
      <c r="F28" s="570"/>
      <c r="G28" s="571">
        <f t="shared" si="3"/>
        <v>90.290037831021436</v>
      </c>
      <c r="H28" s="571">
        <f t="shared" si="3"/>
        <v>83.363519758038933</v>
      </c>
      <c r="I28" s="571">
        <f t="shared" si="3"/>
        <v>87.700269608602682</v>
      </c>
      <c r="L28" s="570">
        <v>7137</v>
      </c>
      <c r="M28" s="570">
        <v>38560.570485008997</v>
      </c>
      <c r="N28" s="570">
        <v>32269</v>
      </c>
    </row>
    <row r="29" spans="1:14" ht="18" customHeight="1">
      <c r="A29" s="568"/>
      <c r="B29" s="569" t="s">
        <v>486</v>
      </c>
      <c r="C29" s="570">
        <v>1242</v>
      </c>
      <c r="D29" s="570">
        <v>3030.230680488</v>
      </c>
      <c r="E29" s="570">
        <v>4289</v>
      </c>
      <c r="F29" s="570"/>
      <c r="G29" s="571">
        <f t="shared" si="3"/>
        <v>101.71990171990173</v>
      </c>
      <c r="H29" s="571">
        <f t="shared" si="3"/>
        <v>96.973101084992962</v>
      </c>
      <c r="I29" s="571">
        <f t="shared" si="3"/>
        <v>94.263736263736263</v>
      </c>
      <c r="L29" s="570">
        <v>1221</v>
      </c>
      <c r="M29" s="570">
        <v>3124.815692789</v>
      </c>
      <c r="N29" s="570">
        <v>4550</v>
      </c>
    </row>
    <row r="30" spans="1:14" ht="18" customHeight="1">
      <c r="C30" s="560"/>
      <c r="D30" s="560"/>
      <c r="E30" s="560"/>
      <c r="F30" s="570"/>
      <c r="G30" s="571"/>
      <c r="H30" s="574"/>
      <c r="I30" s="574"/>
      <c r="L30" s="533"/>
      <c r="M30" s="570"/>
      <c r="N30" s="570"/>
    </row>
    <row r="31" spans="1:14" ht="20.100000000000001" customHeight="1">
      <c r="A31" s="533"/>
      <c r="B31" s="533"/>
      <c r="C31" s="533"/>
      <c r="D31" s="533"/>
      <c r="E31" s="533"/>
      <c r="F31" s="533"/>
      <c r="G31" s="533"/>
      <c r="L31" s="533"/>
      <c r="M31" s="533"/>
      <c r="N31" s="533"/>
    </row>
    <row r="32" spans="1:14" ht="20.100000000000001" customHeight="1">
      <c r="A32" s="533"/>
      <c r="B32" s="533"/>
      <c r="C32" s="533"/>
      <c r="D32" s="533"/>
      <c r="E32" s="533"/>
      <c r="F32" s="533"/>
      <c r="G32" s="533"/>
      <c r="L32" s="533"/>
      <c r="M32" s="533"/>
      <c r="N32" s="533"/>
    </row>
    <row r="33" spans="1:14" ht="20.100000000000001" customHeight="1">
      <c r="A33" s="533"/>
      <c r="B33" s="533"/>
      <c r="C33" s="533"/>
      <c r="D33" s="533"/>
      <c r="E33" s="533"/>
      <c r="F33" s="533"/>
      <c r="G33" s="533"/>
      <c r="L33" s="533"/>
      <c r="M33" s="533"/>
      <c r="N33" s="533"/>
    </row>
    <row r="34" spans="1:14" ht="20.100000000000001" customHeight="1">
      <c r="A34" s="533"/>
      <c r="B34" s="533"/>
      <c r="C34" s="533"/>
      <c r="D34" s="533"/>
      <c r="E34" s="533"/>
      <c r="F34" s="533"/>
      <c r="G34" s="533"/>
      <c r="L34" s="533"/>
      <c r="M34" s="533"/>
      <c r="N34" s="533"/>
    </row>
    <row r="35" spans="1:14" ht="20.100000000000001" customHeight="1">
      <c r="A35" s="533"/>
      <c r="B35" s="533"/>
      <c r="C35" s="533"/>
      <c r="D35" s="533"/>
      <c r="E35" s="533"/>
      <c r="F35" s="533"/>
      <c r="G35" s="533"/>
      <c r="L35" s="533"/>
      <c r="M35" s="533"/>
      <c r="N35" s="533"/>
    </row>
    <row r="36" spans="1:14" ht="20.100000000000001" customHeight="1">
      <c r="A36" s="533"/>
      <c r="B36" s="533"/>
      <c r="C36" s="533"/>
      <c r="D36" s="533"/>
      <c r="E36" s="533"/>
      <c r="F36" s="533"/>
      <c r="G36" s="533"/>
      <c r="L36" s="533"/>
      <c r="M36" s="533"/>
      <c r="N36" s="533"/>
    </row>
    <row r="37" spans="1:14" ht="20.100000000000001" customHeight="1">
      <c r="A37" s="533"/>
      <c r="B37" s="533"/>
      <c r="C37" s="533"/>
      <c r="D37" s="533"/>
      <c r="E37" s="533"/>
      <c r="F37" s="533"/>
      <c r="G37" s="533"/>
      <c r="L37" s="533"/>
      <c r="M37" s="533"/>
      <c r="N37" s="533"/>
    </row>
    <row r="38" spans="1:14" ht="20.100000000000001" customHeight="1">
      <c r="A38" s="533"/>
      <c r="B38" s="533"/>
      <c r="C38" s="533"/>
      <c r="D38" s="533"/>
      <c r="E38" s="533"/>
      <c r="F38" s="533"/>
      <c r="G38" s="533"/>
      <c r="L38" s="533"/>
      <c r="M38" s="533"/>
      <c r="N38" s="533"/>
    </row>
    <row r="39" spans="1:14" ht="20.100000000000001" customHeight="1">
      <c r="A39" s="533"/>
      <c r="B39" s="533"/>
      <c r="C39" s="533"/>
      <c r="D39" s="533"/>
      <c r="E39" s="533"/>
      <c r="F39" s="533"/>
      <c r="G39" s="533"/>
      <c r="L39" s="533"/>
      <c r="M39" s="533"/>
      <c r="N39" s="533"/>
    </row>
    <row r="40" spans="1:14" ht="20.100000000000001" customHeight="1">
      <c r="A40" s="533"/>
      <c r="B40" s="533"/>
      <c r="C40" s="533"/>
      <c r="D40" s="533"/>
      <c r="E40" s="533"/>
      <c r="F40" s="533"/>
      <c r="G40" s="533"/>
      <c r="L40" s="533"/>
      <c r="M40" s="533"/>
      <c r="N40" s="533"/>
    </row>
    <row r="41" spans="1:14" ht="20.100000000000001" customHeight="1">
      <c r="A41" s="533"/>
      <c r="B41" s="533"/>
      <c r="C41" s="533"/>
      <c r="D41" s="533"/>
      <c r="E41" s="533"/>
      <c r="F41" s="533"/>
      <c r="G41" s="533"/>
      <c r="L41" s="533"/>
      <c r="M41" s="533"/>
      <c r="N41" s="533"/>
    </row>
    <row r="42" spans="1:14" ht="20.100000000000001" customHeight="1">
      <c r="A42" s="533"/>
      <c r="B42" s="533"/>
      <c r="C42" s="533"/>
      <c r="D42" s="533"/>
      <c r="E42" s="533"/>
      <c r="F42" s="533"/>
      <c r="G42" s="533"/>
      <c r="L42" s="533"/>
      <c r="M42" s="533"/>
      <c r="N42" s="533"/>
    </row>
    <row r="43" spans="1:14" ht="20.100000000000001" customHeight="1">
      <c r="A43" s="533"/>
      <c r="B43" s="533"/>
      <c r="C43" s="533"/>
      <c r="D43" s="533"/>
      <c r="E43" s="533"/>
      <c r="F43" s="533"/>
      <c r="G43" s="533"/>
      <c r="L43" s="533"/>
      <c r="M43" s="533"/>
      <c r="N43" s="533"/>
    </row>
    <row r="44" spans="1:14" ht="20.100000000000001" customHeight="1">
      <c r="A44" s="533"/>
      <c r="B44" s="533"/>
      <c r="C44" s="533"/>
      <c r="D44" s="533"/>
      <c r="E44" s="533"/>
      <c r="F44" s="533"/>
      <c r="G44" s="533"/>
      <c r="L44" s="533"/>
      <c r="M44" s="533"/>
      <c r="N44" s="533"/>
    </row>
    <row r="45" spans="1:14" ht="20.100000000000001" customHeight="1">
      <c r="A45" s="533"/>
      <c r="B45" s="533"/>
      <c r="C45" s="533"/>
      <c r="D45" s="533"/>
      <c r="E45" s="533"/>
      <c r="F45" s="533"/>
      <c r="G45" s="533"/>
      <c r="L45" s="533"/>
      <c r="M45" s="533"/>
      <c r="N45" s="533"/>
    </row>
    <row r="46" spans="1:14" ht="20.100000000000001" customHeight="1">
      <c r="A46" s="533"/>
      <c r="B46" s="533"/>
      <c r="C46" s="533"/>
      <c r="D46" s="533"/>
      <c r="E46" s="533"/>
      <c r="F46" s="533"/>
      <c r="G46" s="533"/>
      <c r="L46" s="533"/>
      <c r="M46" s="533"/>
      <c r="N46" s="533"/>
    </row>
    <row r="47" spans="1:14" ht="20.100000000000001" customHeight="1"/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</sheetData>
  <mergeCells count="4">
    <mergeCell ref="C3:E4"/>
    <mergeCell ref="G3:I3"/>
    <mergeCell ref="L3:N4"/>
    <mergeCell ref="G4:I4"/>
  </mergeCells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3"/>
  <sheetViews>
    <sheetView zoomScale="90" zoomScaleNormal="90" workbookViewId="0">
      <selection activeCell="M25" sqref="M25"/>
    </sheetView>
  </sheetViews>
  <sheetFormatPr defaultColWidth="8.7109375" defaultRowHeight="12.75"/>
  <cols>
    <col min="1" max="1" width="49.28515625" style="525" customWidth="1"/>
    <col min="2" max="2" width="9.85546875" style="525" customWidth="1"/>
    <col min="3" max="3" width="9.28515625" style="525" customWidth="1"/>
    <col min="4" max="4" width="20.5703125" style="525" customWidth="1"/>
    <col min="5" max="16384" width="8.7109375" style="525"/>
  </cols>
  <sheetData>
    <row r="1" spans="1:4" s="523" customFormat="1" ht="20.100000000000001" customHeight="1">
      <c r="A1" s="522" t="s">
        <v>561</v>
      </c>
      <c r="B1" s="575"/>
      <c r="C1" s="552"/>
    </row>
    <row r="2" spans="1:4" ht="20.100000000000001" customHeight="1">
      <c r="A2" s="533"/>
      <c r="B2" s="575"/>
      <c r="C2" s="533"/>
    </row>
    <row r="3" spans="1:4" s="527" customFormat="1" ht="20.100000000000001" customHeight="1">
      <c r="A3" s="526"/>
      <c r="B3" s="553"/>
      <c r="C3" s="553"/>
      <c r="D3" s="576" t="s">
        <v>487</v>
      </c>
    </row>
    <row r="4" spans="1:4" s="527" customFormat="1" ht="15.95" customHeight="1">
      <c r="A4" s="554"/>
      <c r="B4" s="555" t="s">
        <v>27</v>
      </c>
      <c r="C4" s="555" t="s">
        <v>27</v>
      </c>
      <c r="D4" s="555" t="s">
        <v>462</v>
      </c>
    </row>
    <row r="5" spans="1:4" s="527" customFormat="1" ht="15.95" customHeight="1">
      <c r="A5" s="556"/>
      <c r="B5" s="557" t="s">
        <v>346</v>
      </c>
      <c r="C5" s="557" t="s">
        <v>51</v>
      </c>
      <c r="D5" s="557" t="s">
        <v>488</v>
      </c>
    </row>
    <row r="6" spans="1:4" s="527" customFormat="1" ht="20.100000000000001" customHeight="1">
      <c r="A6" s="526"/>
      <c r="B6" s="131"/>
      <c r="C6" s="131"/>
      <c r="D6" s="131"/>
    </row>
    <row r="7" spans="1:4" s="562" customFormat="1" ht="20.100000000000001" customHeight="1">
      <c r="A7" s="577" t="s">
        <v>175</v>
      </c>
      <c r="B7" s="578">
        <v>48898</v>
      </c>
      <c r="C7" s="578">
        <f>SUM(C8,C9,C14)</f>
        <v>61103</v>
      </c>
      <c r="D7" s="579">
        <f>C7/B7*100</f>
        <v>124.96012106834635</v>
      </c>
    </row>
    <row r="8" spans="1:4" s="562" customFormat="1" ht="20.100000000000001" customHeight="1">
      <c r="A8" s="564" t="s">
        <v>477</v>
      </c>
      <c r="B8" s="580">
        <v>692</v>
      </c>
      <c r="C8" s="580">
        <v>816</v>
      </c>
      <c r="D8" s="581">
        <f t="shared" ref="D8:D26" si="0">C8/B8*100</f>
        <v>117.91907514450868</v>
      </c>
    </row>
    <row r="9" spans="1:4" s="562" customFormat="1" ht="20.100000000000001" customHeight="1">
      <c r="A9" s="564" t="s">
        <v>478</v>
      </c>
      <c r="B9" s="580">
        <v>13114</v>
      </c>
      <c r="C9" s="580">
        <f>SUM(C10:C13)</f>
        <v>16355</v>
      </c>
      <c r="D9" s="581">
        <f t="shared" si="0"/>
        <v>124.7140460576483</v>
      </c>
    </row>
    <row r="10" spans="1:4" s="527" customFormat="1" ht="20.100000000000001" customHeight="1">
      <c r="A10" s="582" t="s">
        <v>69</v>
      </c>
      <c r="B10" s="583">
        <v>362</v>
      </c>
      <c r="C10" s="583">
        <v>397</v>
      </c>
      <c r="D10" s="584">
        <f t="shared" si="0"/>
        <v>109.66850828729282</v>
      </c>
    </row>
    <row r="11" spans="1:4" s="527" customFormat="1" ht="20.100000000000001" customHeight="1">
      <c r="A11" s="582" t="s">
        <v>75</v>
      </c>
      <c r="B11" s="583">
        <v>5631</v>
      </c>
      <c r="C11" s="583">
        <v>7027</v>
      </c>
      <c r="D11" s="584">
        <f t="shared" si="0"/>
        <v>124.79133368851004</v>
      </c>
    </row>
    <row r="12" spans="1:4" s="527" customFormat="1" ht="20.100000000000001" customHeight="1">
      <c r="A12" s="582" t="s">
        <v>479</v>
      </c>
      <c r="B12" s="583">
        <v>816</v>
      </c>
      <c r="C12" s="583">
        <v>964</v>
      </c>
      <c r="D12" s="584">
        <f t="shared" si="0"/>
        <v>118.13725490196079</v>
      </c>
    </row>
    <row r="13" spans="1:4" s="527" customFormat="1" ht="20.100000000000001" customHeight="1">
      <c r="A13" s="582" t="s">
        <v>480</v>
      </c>
      <c r="B13" s="583">
        <v>6305</v>
      </c>
      <c r="C13" s="583">
        <v>7967</v>
      </c>
      <c r="D13" s="584">
        <f t="shared" si="0"/>
        <v>126.36003172085645</v>
      </c>
    </row>
    <row r="14" spans="1:4" s="562" customFormat="1" ht="20.100000000000001" customHeight="1">
      <c r="A14" s="585" t="s">
        <v>354</v>
      </c>
      <c r="B14" s="580">
        <v>35092</v>
      </c>
      <c r="C14" s="580">
        <f>SUM(C15:C26)</f>
        <v>43932</v>
      </c>
      <c r="D14" s="581">
        <f t="shared" si="0"/>
        <v>125.19092670694177</v>
      </c>
    </row>
    <row r="15" spans="1:4" s="527" customFormat="1" ht="20.100000000000001" customHeight="1">
      <c r="A15" s="582" t="s">
        <v>481</v>
      </c>
      <c r="B15" s="583">
        <v>17748</v>
      </c>
      <c r="C15" s="583">
        <v>22337</v>
      </c>
      <c r="D15" s="584">
        <f t="shared" si="0"/>
        <v>125.85643452783412</v>
      </c>
    </row>
    <row r="16" spans="1:4" s="527" customFormat="1" ht="20.100000000000001" customHeight="1">
      <c r="A16" s="582" t="s">
        <v>355</v>
      </c>
      <c r="B16" s="583">
        <v>2304</v>
      </c>
      <c r="C16" s="583">
        <v>3036</v>
      </c>
      <c r="D16" s="584">
        <f t="shared" si="0"/>
        <v>131.77083333333331</v>
      </c>
    </row>
    <row r="17" spans="1:4" s="527" customFormat="1" ht="20.100000000000001" customHeight="1">
      <c r="A17" s="582" t="s">
        <v>356</v>
      </c>
      <c r="B17" s="583">
        <v>2509</v>
      </c>
      <c r="C17" s="583">
        <v>3040</v>
      </c>
      <c r="D17" s="584">
        <f t="shared" si="0"/>
        <v>121.16381028298126</v>
      </c>
    </row>
    <row r="18" spans="1:4" s="527" customFormat="1" ht="20.100000000000001" customHeight="1">
      <c r="A18" s="582" t="s">
        <v>357</v>
      </c>
      <c r="B18" s="583">
        <v>985</v>
      </c>
      <c r="C18" s="583">
        <v>1362</v>
      </c>
      <c r="D18" s="584">
        <f t="shared" si="0"/>
        <v>138.2741116751269</v>
      </c>
    </row>
    <row r="19" spans="1:4" s="527" customFormat="1" ht="20.100000000000001" customHeight="1">
      <c r="A19" s="582" t="s">
        <v>482</v>
      </c>
      <c r="B19" s="583">
        <v>465</v>
      </c>
      <c r="C19" s="583">
        <v>484</v>
      </c>
      <c r="D19" s="584">
        <f t="shared" si="0"/>
        <v>104.08602150537634</v>
      </c>
    </row>
    <row r="20" spans="1:4" s="527" customFormat="1" ht="20.100000000000001" customHeight="1">
      <c r="A20" s="582" t="s">
        <v>483</v>
      </c>
      <c r="B20" s="583">
        <v>1827</v>
      </c>
      <c r="C20" s="583">
        <v>2553</v>
      </c>
      <c r="D20" s="584">
        <f t="shared" si="0"/>
        <v>139.73727422003284</v>
      </c>
    </row>
    <row r="21" spans="1:4" s="527" customFormat="1" ht="27.95" customHeight="1">
      <c r="A21" s="582" t="s">
        <v>489</v>
      </c>
      <c r="B21" s="583">
        <v>3533</v>
      </c>
      <c r="C21" s="583">
        <v>4499</v>
      </c>
      <c r="D21" s="584">
        <f t="shared" si="0"/>
        <v>127.34220209453721</v>
      </c>
    </row>
    <row r="22" spans="1:4" s="527" customFormat="1" ht="20.100000000000001" customHeight="1">
      <c r="A22" s="582" t="s">
        <v>358</v>
      </c>
      <c r="B22" s="583">
        <v>1254</v>
      </c>
      <c r="C22" s="583">
        <v>1364</v>
      </c>
      <c r="D22" s="584">
        <f t="shared" si="0"/>
        <v>108.77192982456141</v>
      </c>
    </row>
    <row r="23" spans="1:4" s="527" customFormat="1" ht="20.100000000000001" customHeight="1">
      <c r="A23" s="582" t="s">
        <v>359</v>
      </c>
      <c r="B23" s="583">
        <v>240</v>
      </c>
      <c r="C23" s="583">
        <v>296</v>
      </c>
      <c r="D23" s="584">
        <f t="shared" si="0"/>
        <v>123.33333333333334</v>
      </c>
    </row>
    <row r="24" spans="1:4" s="527" customFormat="1" ht="20.100000000000001" customHeight="1">
      <c r="A24" s="582" t="s">
        <v>360</v>
      </c>
      <c r="B24" s="583">
        <v>386</v>
      </c>
      <c r="C24" s="583">
        <v>408</v>
      </c>
      <c r="D24" s="584">
        <f t="shared" si="0"/>
        <v>105.69948186528497</v>
      </c>
    </row>
    <row r="25" spans="1:4" ht="27.95" customHeight="1">
      <c r="A25" s="582" t="s">
        <v>490</v>
      </c>
      <c r="B25" s="583">
        <v>2565</v>
      </c>
      <c r="C25" s="583">
        <v>2953</v>
      </c>
      <c r="D25" s="584">
        <f t="shared" si="0"/>
        <v>115.12670565302143</v>
      </c>
    </row>
    <row r="26" spans="1:4" ht="20.100000000000001" customHeight="1">
      <c r="A26" s="582" t="s">
        <v>486</v>
      </c>
      <c r="B26" s="583">
        <v>1276</v>
      </c>
      <c r="C26" s="583">
        <v>1600</v>
      </c>
      <c r="D26" s="584">
        <f t="shared" si="0"/>
        <v>125.39184952978057</v>
      </c>
    </row>
    <row r="27" spans="1:4" ht="20.100000000000001" customHeight="1">
      <c r="A27" s="533"/>
      <c r="B27" s="533"/>
      <c r="C27" s="533"/>
    </row>
    <row r="28" spans="1:4" ht="20.100000000000001" customHeight="1">
      <c r="A28" s="533"/>
      <c r="B28" s="533"/>
      <c r="C28" s="533"/>
    </row>
    <row r="29" spans="1:4" ht="20.100000000000001" customHeight="1">
      <c r="A29" s="533"/>
      <c r="B29" s="533"/>
      <c r="C29" s="533"/>
    </row>
    <row r="30" spans="1:4" ht="20.100000000000001" customHeight="1">
      <c r="A30" s="533"/>
      <c r="B30" s="533"/>
      <c r="C30" s="533"/>
    </row>
    <row r="31" spans="1:4" ht="20.100000000000001" customHeight="1">
      <c r="A31" s="533"/>
      <c r="B31" s="533"/>
      <c r="C31" s="533"/>
    </row>
    <row r="32" spans="1:4" ht="20.100000000000001" customHeight="1">
      <c r="A32" s="533"/>
      <c r="B32" s="533"/>
      <c r="C32" s="533"/>
    </row>
    <row r="33" spans="1:4" ht="20.100000000000001" customHeight="1">
      <c r="A33" s="533"/>
      <c r="B33" s="533"/>
      <c r="C33" s="533"/>
    </row>
    <row r="34" spans="1:4" ht="20.100000000000001" customHeight="1">
      <c r="A34" s="533"/>
      <c r="B34" s="533"/>
      <c r="C34" s="533"/>
    </row>
    <row r="35" spans="1:4" ht="20.100000000000001" customHeight="1">
      <c r="A35" s="533"/>
      <c r="B35" s="533"/>
      <c r="C35" s="533"/>
    </row>
    <row r="36" spans="1:4" ht="20.100000000000001" customHeight="1">
      <c r="A36" s="533"/>
      <c r="B36" s="533"/>
      <c r="C36" s="533"/>
    </row>
    <row r="37" spans="1:4" ht="20.100000000000001" customHeight="1">
      <c r="A37" s="533"/>
      <c r="B37" s="533"/>
      <c r="C37" s="533"/>
    </row>
    <row r="38" spans="1:4" ht="20.100000000000001" customHeight="1">
      <c r="A38" s="533"/>
      <c r="B38" s="533"/>
      <c r="C38" s="533"/>
    </row>
    <row r="39" spans="1:4" ht="20.100000000000001" customHeight="1">
      <c r="A39" s="533"/>
      <c r="B39" s="533"/>
      <c r="C39" s="533"/>
    </row>
    <row r="40" spans="1:4" ht="20.100000000000001" customHeight="1">
      <c r="A40" s="533"/>
      <c r="B40" s="533"/>
      <c r="C40" s="533"/>
    </row>
    <row r="41" spans="1:4" ht="20.100000000000001" customHeight="1">
      <c r="A41" s="533"/>
      <c r="B41" s="533"/>
      <c r="C41" s="533"/>
    </row>
    <row r="42" spans="1:4" ht="20.100000000000001" customHeight="1">
      <c r="A42" s="533"/>
      <c r="B42" s="533"/>
      <c r="C42" s="533"/>
    </row>
    <row r="43" spans="1:4" ht="20.100000000000001" customHeight="1">
      <c r="A43" s="533"/>
      <c r="B43" s="533"/>
      <c r="C43" s="533"/>
    </row>
    <row r="44" spans="1:4" ht="20.100000000000001" customHeight="1">
      <c r="A44" s="533"/>
      <c r="B44" s="533"/>
      <c r="C44" s="533"/>
      <c r="D44" s="533"/>
    </row>
    <row r="45" spans="1:4" ht="20.100000000000001" customHeight="1">
      <c r="A45" s="533"/>
      <c r="B45" s="533"/>
      <c r="C45" s="533"/>
      <c r="D45" s="533"/>
    </row>
    <row r="46" spans="1:4" ht="20.100000000000001" customHeight="1">
      <c r="A46" s="533"/>
      <c r="B46" s="533"/>
      <c r="C46" s="533"/>
      <c r="D46" s="533"/>
    </row>
    <row r="47" spans="1:4" ht="20.100000000000001" customHeight="1">
      <c r="A47" s="533"/>
      <c r="B47" s="533"/>
      <c r="C47" s="533"/>
      <c r="D47" s="533"/>
    </row>
    <row r="48" spans="1:4" ht="20.100000000000001" customHeight="1">
      <c r="A48" s="533"/>
      <c r="B48" s="533"/>
      <c r="C48" s="533"/>
      <c r="D48" s="533"/>
    </row>
    <row r="49" spans="1:4" ht="20.100000000000001" customHeight="1">
      <c r="A49" s="533"/>
      <c r="B49" s="533"/>
      <c r="C49" s="533"/>
      <c r="D49" s="533"/>
    </row>
    <row r="50" spans="1:4" ht="20.100000000000001" customHeight="1">
      <c r="A50" s="533"/>
      <c r="B50" s="533"/>
      <c r="C50" s="533"/>
      <c r="D50" s="533"/>
    </row>
    <row r="51" spans="1:4" ht="20.100000000000001" customHeight="1">
      <c r="A51" s="533"/>
      <c r="B51" s="533"/>
      <c r="C51" s="533"/>
      <c r="D51" s="533"/>
    </row>
    <row r="52" spans="1:4" ht="20.100000000000001" customHeight="1">
      <c r="A52" s="533"/>
      <c r="B52" s="533"/>
      <c r="C52" s="533"/>
      <c r="D52" s="533"/>
    </row>
    <row r="53" spans="1:4" ht="20.100000000000001" customHeight="1">
      <c r="A53" s="533"/>
      <c r="B53" s="533"/>
      <c r="C53" s="533"/>
      <c r="D53" s="533"/>
    </row>
    <row r="54" spans="1:4" ht="20.100000000000001" customHeight="1">
      <c r="A54" s="533"/>
      <c r="B54" s="533"/>
      <c r="C54" s="533"/>
      <c r="D54" s="533"/>
    </row>
    <row r="55" spans="1:4" ht="20.100000000000001" customHeight="1">
      <c r="A55" s="533"/>
      <c r="B55" s="533"/>
      <c r="C55" s="533"/>
      <c r="D55" s="533"/>
    </row>
    <row r="56" spans="1:4" ht="20.100000000000001" customHeight="1">
      <c r="A56" s="533"/>
      <c r="B56" s="533"/>
      <c r="C56" s="533"/>
      <c r="D56" s="533"/>
    </row>
    <row r="57" spans="1:4" ht="20.100000000000001" customHeight="1">
      <c r="A57" s="533"/>
      <c r="B57" s="533"/>
      <c r="C57" s="533"/>
      <c r="D57" s="533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5"/>
  <sheetViews>
    <sheetView workbookViewId="0">
      <selection activeCell="M25" sqref="M25"/>
    </sheetView>
  </sheetViews>
  <sheetFormatPr defaultColWidth="8.7109375" defaultRowHeight="12.75"/>
  <cols>
    <col min="1" max="1" width="46.5703125" style="525" customWidth="1"/>
    <col min="2" max="2" width="9.85546875" style="525" customWidth="1"/>
    <col min="3" max="3" width="9.28515625" style="525" customWidth="1"/>
    <col min="4" max="4" width="20.85546875" style="525" customWidth="1"/>
    <col min="5" max="16384" width="8.7109375" style="525"/>
  </cols>
  <sheetData>
    <row r="1" spans="1:4" s="523" customFormat="1" ht="20.100000000000001" customHeight="1">
      <c r="A1" s="522" t="s">
        <v>562</v>
      </c>
      <c r="B1" s="575"/>
      <c r="C1" s="552"/>
      <c r="D1" s="552"/>
    </row>
    <row r="2" spans="1:4" ht="20.100000000000001" customHeight="1">
      <c r="A2" s="533"/>
      <c r="B2" s="575"/>
      <c r="C2" s="533"/>
    </row>
    <row r="3" spans="1:4" s="527" customFormat="1" ht="15.95" customHeight="1">
      <c r="A3" s="526"/>
      <c r="B3" s="553"/>
      <c r="C3" s="553"/>
      <c r="D3" s="576" t="s">
        <v>487</v>
      </c>
    </row>
    <row r="4" spans="1:4" s="527" customFormat="1" ht="15.75" customHeight="1">
      <c r="A4" s="554"/>
      <c r="B4" s="555" t="s">
        <v>27</v>
      </c>
      <c r="C4" s="555" t="s">
        <v>27</v>
      </c>
      <c r="D4" s="555" t="s">
        <v>462</v>
      </c>
    </row>
    <row r="5" spans="1:4" s="527" customFormat="1" ht="15.75" customHeight="1">
      <c r="A5" s="556"/>
      <c r="B5" s="557" t="s">
        <v>346</v>
      </c>
      <c r="C5" s="557" t="s">
        <v>51</v>
      </c>
      <c r="D5" s="557" t="s">
        <v>488</v>
      </c>
    </row>
    <row r="6" spans="1:4" s="527" customFormat="1" ht="20.100000000000001" customHeight="1">
      <c r="A6" s="526"/>
      <c r="B6" s="131"/>
      <c r="C6" s="131"/>
      <c r="D6" s="131"/>
    </row>
    <row r="7" spans="1:4" s="562" customFormat="1" ht="20.100000000000001" customHeight="1">
      <c r="A7" s="577" t="s">
        <v>175</v>
      </c>
      <c r="B7" s="578">
        <v>75791</v>
      </c>
      <c r="C7" s="578">
        <f>C8+C9+C14</f>
        <v>86904</v>
      </c>
      <c r="D7" s="586">
        <f t="shared" ref="D7:D26" si="0">+C7/B7*100</f>
        <v>114.66269082080987</v>
      </c>
    </row>
    <row r="8" spans="1:4" s="562" customFormat="1" ht="20.100000000000001" customHeight="1">
      <c r="A8" s="564" t="s">
        <v>477</v>
      </c>
      <c r="B8" s="580">
        <v>933</v>
      </c>
      <c r="C8" s="580">
        <v>1001</v>
      </c>
      <c r="D8" s="587">
        <f t="shared" si="0"/>
        <v>107.28831725616293</v>
      </c>
    </row>
    <row r="9" spans="1:4" s="562" customFormat="1" ht="20.100000000000001" customHeight="1">
      <c r="A9" s="564" t="s">
        <v>478</v>
      </c>
      <c r="B9" s="580">
        <v>19599</v>
      </c>
      <c r="C9" s="580">
        <f>SUM(C10:C13)</f>
        <v>22372</v>
      </c>
      <c r="D9" s="587">
        <f t="shared" si="0"/>
        <v>114.14868105515588</v>
      </c>
    </row>
    <row r="10" spans="1:4" s="527" customFormat="1" ht="20.100000000000001" customHeight="1">
      <c r="A10" s="582" t="s">
        <v>69</v>
      </c>
      <c r="B10" s="583">
        <v>401</v>
      </c>
      <c r="C10" s="583">
        <v>462</v>
      </c>
      <c r="D10" s="588">
        <f t="shared" si="0"/>
        <v>115.21197007481297</v>
      </c>
    </row>
    <row r="11" spans="1:4" s="527" customFormat="1" ht="19.5" customHeight="1">
      <c r="A11" s="582" t="s">
        <v>75</v>
      </c>
      <c r="B11" s="583">
        <v>8574</v>
      </c>
      <c r="C11" s="583">
        <v>10015</v>
      </c>
      <c r="D11" s="588">
        <f t="shared" si="0"/>
        <v>116.80662467926288</v>
      </c>
    </row>
    <row r="12" spans="1:4" s="527" customFormat="1" ht="19.5" customHeight="1">
      <c r="A12" s="582" t="s">
        <v>479</v>
      </c>
      <c r="B12" s="583">
        <v>598</v>
      </c>
      <c r="C12" s="583">
        <v>608</v>
      </c>
      <c r="D12" s="588">
        <f t="shared" si="0"/>
        <v>101.67224080267559</v>
      </c>
    </row>
    <row r="13" spans="1:4" s="527" customFormat="1" ht="20.100000000000001" customHeight="1">
      <c r="A13" s="582" t="s">
        <v>480</v>
      </c>
      <c r="B13" s="583">
        <v>10026</v>
      </c>
      <c r="C13" s="583">
        <v>11287</v>
      </c>
      <c r="D13" s="588">
        <f t="shared" si="0"/>
        <v>112.57729902254138</v>
      </c>
    </row>
    <row r="14" spans="1:4" s="562" customFormat="1" ht="20.100000000000001" customHeight="1">
      <c r="A14" s="585" t="s">
        <v>354</v>
      </c>
      <c r="B14" s="580">
        <v>55259</v>
      </c>
      <c r="C14" s="580">
        <f>SUM(C15:C26)</f>
        <v>63531</v>
      </c>
      <c r="D14" s="587">
        <f t="shared" si="0"/>
        <v>114.96950722959156</v>
      </c>
    </row>
    <row r="15" spans="1:4" s="527" customFormat="1" ht="20.100000000000001" customHeight="1">
      <c r="A15" s="582" t="s">
        <v>481</v>
      </c>
      <c r="B15" s="583">
        <v>30167</v>
      </c>
      <c r="C15" s="583">
        <v>34359</v>
      </c>
      <c r="D15" s="588">
        <f t="shared" si="0"/>
        <v>113.89597904995526</v>
      </c>
    </row>
    <row r="16" spans="1:4" s="527" customFormat="1" ht="20.100000000000001" customHeight="1">
      <c r="A16" s="582" t="s">
        <v>355</v>
      </c>
      <c r="B16" s="583">
        <v>4100</v>
      </c>
      <c r="C16" s="583">
        <v>4519</v>
      </c>
      <c r="D16" s="588">
        <f t="shared" si="0"/>
        <v>110.21951219512196</v>
      </c>
    </row>
    <row r="17" spans="1:4" s="527" customFormat="1" ht="20.100000000000001" customHeight="1">
      <c r="A17" s="582" t="s">
        <v>356</v>
      </c>
      <c r="B17" s="583">
        <v>3673</v>
      </c>
      <c r="C17" s="583">
        <v>3948</v>
      </c>
      <c r="D17" s="588">
        <f t="shared" si="0"/>
        <v>107.48706779199564</v>
      </c>
    </row>
    <row r="18" spans="1:4" s="527" customFormat="1" ht="20.100000000000001" customHeight="1">
      <c r="A18" s="582" t="s">
        <v>357</v>
      </c>
      <c r="B18" s="583">
        <v>1796</v>
      </c>
      <c r="C18" s="583">
        <v>2260</v>
      </c>
      <c r="D18" s="588">
        <f t="shared" si="0"/>
        <v>125.83518930957685</v>
      </c>
    </row>
    <row r="19" spans="1:4" s="527" customFormat="1" ht="21.75" customHeight="1">
      <c r="A19" s="582" t="s">
        <v>482</v>
      </c>
      <c r="B19" s="583">
        <v>594</v>
      </c>
      <c r="C19" s="583">
        <v>718</v>
      </c>
      <c r="D19" s="588">
        <f t="shared" si="0"/>
        <v>120.87542087542087</v>
      </c>
    </row>
    <row r="20" spans="1:4" s="527" customFormat="1" ht="20.100000000000001" customHeight="1">
      <c r="A20" s="582" t="s">
        <v>483</v>
      </c>
      <c r="B20" s="583">
        <v>3237</v>
      </c>
      <c r="C20" s="583">
        <v>3739</v>
      </c>
      <c r="D20" s="588">
        <f t="shared" si="0"/>
        <v>115.50818659252393</v>
      </c>
    </row>
    <row r="21" spans="1:4" s="527" customFormat="1" ht="30" customHeight="1">
      <c r="A21" s="582" t="s">
        <v>489</v>
      </c>
      <c r="B21" s="583">
        <v>5553</v>
      </c>
      <c r="C21" s="583">
        <v>6628</v>
      </c>
      <c r="D21" s="588">
        <f t="shared" si="0"/>
        <v>119.35890509634433</v>
      </c>
    </row>
    <row r="22" spans="1:4" s="527" customFormat="1" ht="20.100000000000001" customHeight="1">
      <c r="A22" s="582" t="s">
        <v>358</v>
      </c>
      <c r="B22" s="583">
        <v>1418</v>
      </c>
      <c r="C22" s="583">
        <v>1758</v>
      </c>
      <c r="D22" s="588">
        <f t="shared" si="0"/>
        <v>123.97743300423132</v>
      </c>
    </row>
    <row r="23" spans="1:4" s="527" customFormat="1" ht="21" customHeight="1">
      <c r="A23" s="582" t="s">
        <v>359</v>
      </c>
      <c r="B23" s="583">
        <v>258</v>
      </c>
      <c r="C23" s="583">
        <v>346</v>
      </c>
      <c r="D23" s="588">
        <f t="shared" si="0"/>
        <v>134.10852713178295</v>
      </c>
    </row>
    <row r="24" spans="1:4" s="527" customFormat="1" ht="20.100000000000001" customHeight="1">
      <c r="A24" s="582" t="s">
        <v>360</v>
      </c>
      <c r="B24" s="583">
        <v>425</v>
      </c>
      <c r="C24" s="583">
        <v>470</v>
      </c>
      <c r="D24" s="588">
        <f t="shared" si="0"/>
        <v>110.58823529411765</v>
      </c>
    </row>
    <row r="25" spans="1:4" ht="29.25" customHeight="1">
      <c r="A25" s="582" t="s">
        <v>490</v>
      </c>
      <c r="B25" s="583">
        <v>3584</v>
      </c>
      <c r="C25" s="583">
        <v>4233</v>
      </c>
      <c r="D25" s="588">
        <f t="shared" si="0"/>
        <v>118.10825892857142</v>
      </c>
    </row>
    <row r="26" spans="1:4" ht="20.100000000000001" customHeight="1">
      <c r="A26" s="582" t="s">
        <v>486</v>
      </c>
      <c r="B26" s="583">
        <v>454</v>
      </c>
      <c r="C26" s="583">
        <v>553</v>
      </c>
      <c r="D26" s="588">
        <f t="shared" si="0"/>
        <v>121.80616740088107</v>
      </c>
    </row>
    <row r="27" spans="1:4" ht="29.25" customHeight="1">
      <c r="A27" s="589"/>
      <c r="B27" s="533"/>
      <c r="C27" s="533"/>
      <c r="D27" s="533"/>
    </row>
    <row r="28" spans="1:4" ht="20.100000000000001" customHeight="1">
      <c r="A28" s="589"/>
      <c r="B28" s="533"/>
      <c r="C28" s="533"/>
      <c r="D28" s="533"/>
    </row>
    <row r="29" spans="1:4" ht="20.100000000000001" customHeight="1">
      <c r="A29" s="533"/>
      <c r="B29" s="533"/>
      <c r="C29" s="533"/>
    </row>
    <row r="30" spans="1:4" ht="20.100000000000001" customHeight="1">
      <c r="A30" s="533"/>
      <c r="B30" s="533"/>
      <c r="C30" s="533"/>
    </row>
    <row r="31" spans="1:4" ht="20.100000000000001" customHeight="1">
      <c r="A31" s="533"/>
      <c r="B31" s="533"/>
      <c r="C31" s="533"/>
    </row>
    <row r="32" spans="1:4" ht="20.100000000000001" customHeight="1">
      <c r="A32" s="533"/>
      <c r="B32" s="533"/>
      <c r="C32" s="533"/>
    </row>
    <row r="33" spans="1:3" ht="20.100000000000001" customHeight="1">
      <c r="A33" s="533"/>
      <c r="B33" s="533"/>
      <c r="C33" s="533"/>
    </row>
    <row r="34" spans="1:3" ht="20.100000000000001" customHeight="1">
      <c r="A34" s="533"/>
      <c r="B34" s="533"/>
      <c r="C34" s="533"/>
    </row>
    <row r="35" spans="1:3" ht="20.100000000000001" customHeight="1">
      <c r="A35" s="533"/>
      <c r="B35" s="533"/>
      <c r="C35" s="533"/>
    </row>
    <row r="36" spans="1:3" ht="20.100000000000001" customHeight="1">
      <c r="A36" s="533"/>
      <c r="B36" s="533"/>
      <c r="C36" s="533"/>
    </row>
    <row r="37" spans="1:3" ht="20.100000000000001" customHeight="1">
      <c r="A37" s="533"/>
      <c r="B37" s="533"/>
      <c r="C37" s="533"/>
    </row>
    <row r="38" spans="1:3" ht="20.100000000000001" customHeight="1">
      <c r="A38" s="533"/>
      <c r="B38" s="533"/>
      <c r="C38" s="533"/>
    </row>
    <row r="39" spans="1:3" ht="20.100000000000001" customHeight="1">
      <c r="A39" s="533"/>
      <c r="B39" s="533"/>
      <c r="C39" s="533"/>
    </row>
    <row r="40" spans="1:3" ht="20.100000000000001" customHeight="1">
      <c r="A40" s="533"/>
      <c r="B40" s="533"/>
      <c r="C40" s="533"/>
    </row>
    <row r="41" spans="1:3" ht="20.100000000000001" customHeight="1">
      <c r="A41" s="533"/>
      <c r="B41" s="533"/>
      <c r="C41" s="533"/>
    </row>
    <row r="42" spans="1:3" ht="20.100000000000001" customHeight="1">
      <c r="A42" s="533"/>
      <c r="B42" s="533"/>
      <c r="C42" s="533"/>
    </row>
    <row r="43" spans="1:3" ht="20.100000000000001" customHeight="1">
      <c r="A43" s="533"/>
      <c r="B43" s="533"/>
      <c r="C43" s="533"/>
    </row>
    <row r="44" spans="1:3" ht="20.100000000000001" customHeight="1">
      <c r="A44" s="533"/>
      <c r="B44" s="533"/>
      <c r="C44" s="533"/>
    </row>
    <row r="45" spans="1:3" ht="20.100000000000001" customHeight="1">
      <c r="A45" s="533"/>
      <c r="B45" s="533"/>
      <c r="C45" s="533"/>
    </row>
    <row r="46" spans="1:3" ht="20.100000000000001" customHeight="1">
      <c r="A46" s="533"/>
      <c r="B46" s="533"/>
      <c r="C46" s="533"/>
    </row>
    <row r="47" spans="1:3" ht="20.100000000000001" customHeight="1">
      <c r="A47" s="533"/>
      <c r="B47" s="533"/>
      <c r="C47" s="533"/>
    </row>
    <row r="48" spans="1:3" ht="20.100000000000001" customHeight="1">
      <c r="A48" s="533"/>
      <c r="B48" s="533"/>
      <c r="C48" s="533"/>
    </row>
    <row r="49" spans="1:3" ht="20.100000000000001" customHeight="1">
      <c r="A49" s="533"/>
      <c r="B49" s="533"/>
      <c r="C49" s="533"/>
    </row>
    <row r="50" spans="1:3" ht="20.100000000000001" customHeight="1">
      <c r="A50" s="533"/>
      <c r="B50" s="533"/>
      <c r="C50" s="533"/>
    </row>
    <row r="51" spans="1:3" ht="20.100000000000001" customHeight="1">
      <c r="A51" s="533"/>
      <c r="B51" s="533"/>
      <c r="C51" s="533"/>
    </row>
    <row r="52" spans="1:3" ht="20.100000000000001" customHeight="1">
      <c r="A52" s="533"/>
      <c r="B52" s="533"/>
      <c r="C52" s="533"/>
    </row>
    <row r="53" spans="1:3" ht="20.100000000000001" customHeight="1">
      <c r="A53" s="533"/>
      <c r="B53" s="533"/>
      <c r="C53" s="533"/>
    </row>
    <row r="54" spans="1:3" ht="20.100000000000001" customHeight="1">
      <c r="A54" s="533"/>
      <c r="B54" s="533"/>
      <c r="C54" s="533"/>
    </row>
    <row r="55" spans="1:3" ht="20.100000000000001" customHeight="1">
      <c r="A55" s="533"/>
      <c r="B55" s="533"/>
      <c r="C55" s="533"/>
    </row>
    <row r="56" spans="1:3" ht="20.100000000000001" customHeight="1">
      <c r="A56" s="533"/>
      <c r="B56" s="533"/>
      <c r="C56" s="533"/>
    </row>
    <row r="57" spans="1:3" ht="20.100000000000001" customHeight="1">
      <c r="A57" s="533"/>
      <c r="B57" s="533"/>
      <c r="C57" s="533"/>
    </row>
    <row r="58" spans="1:3" ht="20.100000000000001" customHeight="1">
      <c r="A58" s="533"/>
      <c r="B58" s="533"/>
      <c r="C58" s="533"/>
    </row>
    <row r="59" spans="1:3" ht="20.100000000000001" customHeight="1">
      <c r="A59" s="533"/>
      <c r="B59" s="533"/>
      <c r="C59" s="533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5"/>
  <sheetViews>
    <sheetView workbookViewId="0">
      <selection activeCell="M25" sqref="M25"/>
    </sheetView>
  </sheetViews>
  <sheetFormatPr defaultColWidth="8.7109375" defaultRowHeight="12.75"/>
  <cols>
    <col min="1" max="1" width="45" style="525" customWidth="1"/>
    <col min="2" max="2" width="9.85546875" style="525" customWidth="1"/>
    <col min="3" max="3" width="9.28515625" style="525" customWidth="1"/>
    <col min="4" max="4" width="20.7109375" style="525" customWidth="1"/>
    <col min="5" max="5" width="10" style="525" customWidth="1"/>
    <col min="6" max="6" width="10.28515625" style="525" customWidth="1"/>
    <col min="7" max="9" width="5.5703125" style="525" customWidth="1"/>
    <col min="10" max="16384" width="8.7109375" style="525"/>
  </cols>
  <sheetData>
    <row r="1" spans="1:6" s="523" customFormat="1" ht="20.100000000000001" customHeight="1">
      <c r="A1" s="522" t="s">
        <v>563</v>
      </c>
      <c r="B1" s="575"/>
      <c r="C1" s="552"/>
    </row>
    <row r="2" spans="1:6" ht="20.100000000000001" customHeight="1">
      <c r="A2" s="533"/>
      <c r="B2" s="575"/>
      <c r="C2" s="533"/>
    </row>
    <row r="3" spans="1:6" s="527" customFormat="1" ht="15.95" customHeight="1">
      <c r="A3" s="526"/>
      <c r="B3" s="553"/>
      <c r="C3" s="553"/>
      <c r="D3" s="576" t="s">
        <v>487</v>
      </c>
    </row>
    <row r="4" spans="1:6" s="527" customFormat="1" ht="15.95" customHeight="1">
      <c r="A4" s="554"/>
      <c r="B4" s="555" t="s">
        <v>27</v>
      </c>
      <c r="C4" s="555" t="s">
        <v>27</v>
      </c>
      <c r="D4" s="555" t="s">
        <v>462</v>
      </c>
    </row>
    <row r="5" spans="1:6" s="527" customFormat="1" ht="15.95" customHeight="1">
      <c r="A5" s="556"/>
      <c r="B5" s="557" t="s">
        <v>346</v>
      </c>
      <c r="C5" s="557" t="s">
        <v>51</v>
      </c>
      <c r="D5" s="557" t="s">
        <v>488</v>
      </c>
    </row>
    <row r="6" spans="1:6" s="527" customFormat="1" ht="20.100000000000001" customHeight="1">
      <c r="A6" s="526"/>
      <c r="B6" s="131"/>
      <c r="C6" s="131"/>
      <c r="D6" s="131"/>
    </row>
    <row r="7" spans="1:6" s="562" customFormat="1" ht="20.100000000000001" customHeight="1">
      <c r="A7" s="577" t="s">
        <v>175</v>
      </c>
      <c r="B7" s="578">
        <f>+B8+B9+B14</f>
        <v>12926</v>
      </c>
      <c r="C7" s="578">
        <f>C8+C9+C14</f>
        <v>15366</v>
      </c>
      <c r="D7" s="579">
        <f>C7/B7*100</f>
        <v>118.87668265511373</v>
      </c>
    </row>
    <row r="8" spans="1:6" s="562" customFormat="1" ht="20.100000000000001" customHeight="1">
      <c r="A8" s="564" t="s">
        <v>477</v>
      </c>
      <c r="B8" s="580">
        <v>277</v>
      </c>
      <c r="C8" s="580">
        <v>298</v>
      </c>
      <c r="D8" s="581">
        <f t="shared" ref="D8:D26" si="0">C8/B8*100</f>
        <v>107.5812274368231</v>
      </c>
      <c r="E8" s="586"/>
      <c r="F8" s="586"/>
    </row>
    <row r="9" spans="1:6" s="562" customFormat="1" ht="20.100000000000001" customHeight="1">
      <c r="A9" s="564" t="s">
        <v>478</v>
      </c>
      <c r="B9" s="580">
        <f>+B10+B11+B12+B13</f>
        <v>2659</v>
      </c>
      <c r="C9" s="580">
        <f>SUM(C10:C13)</f>
        <v>3011</v>
      </c>
      <c r="D9" s="581">
        <f t="shared" si="0"/>
        <v>113.23805942083489</v>
      </c>
      <c r="E9" s="578"/>
      <c r="F9" s="578"/>
    </row>
    <row r="10" spans="1:6" s="527" customFormat="1" ht="20.100000000000001" customHeight="1">
      <c r="A10" s="582" t="s">
        <v>69</v>
      </c>
      <c r="B10" s="583">
        <v>81</v>
      </c>
      <c r="C10" s="583">
        <v>100</v>
      </c>
      <c r="D10" s="584">
        <f t="shared" si="0"/>
        <v>123.45679012345678</v>
      </c>
    </row>
    <row r="11" spans="1:6" s="527" customFormat="1" ht="19.5" customHeight="1">
      <c r="A11" s="582" t="s">
        <v>75</v>
      </c>
      <c r="B11" s="583">
        <v>1400</v>
      </c>
      <c r="C11" s="583">
        <v>1626</v>
      </c>
      <c r="D11" s="584">
        <f t="shared" si="0"/>
        <v>116.14285714285715</v>
      </c>
    </row>
    <row r="12" spans="1:6" s="527" customFormat="1" ht="19.5" customHeight="1">
      <c r="A12" s="582" t="s">
        <v>479</v>
      </c>
      <c r="B12" s="583">
        <v>226</v>
      </c>
      <c r="C12" s="583">
        <v>186</v>
      </c>
      <c r="D12" s="584">
        <f t="shared" si="0"/>
        <v>82.30088495575221</v>
      </c>
    </row>
    <row r="13" spans="1:6" s="527" customFormat="1" ht="20.100000000000001" customHeight="1">
      <c r="A13" s="582" t="s">
        <v>480</v>
      </c>
      <c r="B13" s="583">
        <v>952</v>
      </c>
      <c r="C13" s="583">
        <v>1099</v>
      </c>
      <c r="D13" s="584">
        <f t="shared" si="0"/>
        <v>115.44117647058823</v>
      </c>
    </row>
    <row r="14" spans="1:6" s="562" customFormat="1" ht="20.100000000000001" customHeight="1">
      <c r="A14" s="585" t="s">
        <v>354</v>
      </c>
      <c r="B14" s="580">
        <f>+SUM(B15:B26)</f>
        <v>9990</v>
      </c>
      <c r="C14" s="580">
        <f>SUM(C15:C26)</f>
        <v>12057</v>
      </c>
      <c r="D14" s="581">
        <f t="shared" si="0"/>
        <v>120.6906906906907</v>
      </c>
    </row>
    <row r="15" spans="1:6" s="527" customFormat="1" ht="20.100000000000001" customHeight="1">
      <c r="A15" s="582" t="s">
        <v>481</v>
      </c>
      <c r="B15" s="583">
        <v>4840</v>
      </c>
      <c r="C15" s="583">
        <v>6167</v>
      </c>
      <c r="D15" s="584">
        <f t="shared" si="0"/>
        <v>127.41735537190083</v>
      </c>
    </row>
    <row r="16" spans="1:6" s="527" customFormat="1" ht="20.100000000000001" customHeight="1">
      <c r="A16" s="582" t="s">
        <v>355</v>
      </c>
      <c r="B16" s="583">
        <v>490</v>
      </c>
      <c r="C16" s="583">
        <v>575</v>
      </c>
      <c r="D16" s="584">
        <f t="shared" si="0"/>
        <v>117.34693877551021</v>
      </c>
    </row>
    <row r="17" spans="1:7" s="527" customFormat="1" ht="20.100000000000001" customHeight="1">
      <c r="A17" s="582" t="s">
        <v>356</v>
      </c>
      <c r="B17" s="583">
        <v>673</v>
      </c>
      <c r="C17" s="583">
        <v>701</v>
      </c>
      <c r="D17" s="584">
        <f t="shared" si="0"/>
        <v>104.16047548291235</v>
      </c>
    </row>
    <row r="18" spans="1:7" s="527" customFormat="1" ht="20.100000000000001" customHeight="1">
      <c r="A18" s="582" t="s">
        <v>357</v>
      </c>
      <c r="B18" s="583">
        <v>458</v>
      </c>
      <c r="C18" s="583">
        <v>528</v>
      </c>
      <c r="D18" s="584">
        <f t="shared" si="0"/>
        <v>115.28384279475983</v>
      </c>
    </row>
    <row r="19" spans="1:7" s="527" customFormat="1" ht="21.75" customHeight="1">
      <c r="A19" s="582" t="s">
        <v>482</v>
      </c>
      <c r="B19" s="583">
        <v>167</v>
      </c>
      <c r="C19" s="583">
        <v>166</v>
      </c>
      <c r="D19" s="584">
        <f t="shared" si="0"/>
        <v>99.401197604790411</v>
      </c>
    </row>
    <row r="20" spans="1:7" s="527" customFormat="1" ht="20.100000000000001" customHeight="1">
      <c r="A20" s="582" t="s">
        <v>483</v>
      </c>
      <c r="B20" s="583">
        <v>936</v>
      </c>
      <c r="C20" s="583">
        <v>907</v>
      </c>
      <c r="D20" s="584">
        <f t="shared" si="0"/>
        <v>96.901709401709397</v>
      </c>
    </row>
    <row r="21" spans="1:7" s="527" customFormat="1" ht="30" customHeight="1">
      <c r="A21" s="582" t="s">
        <v>489</v>
      </c>
      <c r="B21" s="583">
        <v>867</v>
      </c>
      <c r="C21" s="583">
        <v>1069</v>
      </c>
      <c r="D21" s="584">
        <f t="shared" si="0"/>
        <v>123.29873125720876</v>
      </c>
    </row>
    <row r="22" spans="1:7" s="527" customFormat="1" ht="20.100000000000001" customHeight="1">
      <c r="A22" s="582" t="s">
        <v>358</v>
      </c>
      <c r="B22" s="583">
        <v>519</v>
      </c>
      <c r="C22" s="583">
        <v>608</v>
      </c>
      <c r="D22" s="584">
        <f t="shared" si="0"/>
        <v>117.14836223506744</v>
      </c>
    </row>
    <row r="23" spans="1:7" s="527" customFormat="1" ht="21" customHeight="1">
      <c r="A23" s="582" t="s">
        <v>359</v>
      </c>
      <c r="B23" s="583">
        <v>137</v>
      </c>
      <c r="C23" s="583">
        <v>180</v>
      </c>
      <c r="D23" s="584">
        <f t="shared" si="0"/>
        <v>131.38686131386862</v>
      </c>
    </row>
    <row r="24" spans="1:7" s="527" customFormat="1" ht="20.100000000000001" customHeight="1">
      <c r="A24" s="582" t="s">
        <v>360</v>
      </c>
      <c r="B24" s="583">
        <v>104</v>
      </c>
      <c r="C24" s="583">
        <v>141</v>
      </c>
      <c r="D24" s="584">
        <f t="shared" si="0"/>
        <v>135.57692307692309</v>
      </c>
    </row>
    <row r="25" spans="1:7" ht="29.25" customHeight="1">
      <c r="A25" s="582" t="s">
        <v>490</v>
      </c>
      <c r="B25" s="583">
        <v>641</v>
      </c>
      <c r="C25" s="583">
        <v>798</v>
      </c>
      <c r="D25" s="584">
        <f t="shared" si="0"/>
        <v>124.49297971918875</v>
      </c>
    </row>
    <row r="26" spans="1:7" ht="20.100000000000001" customHeight="1">
      <c r="A26" s="582" t="s">
        <v>486</v>
      </c>
      <c r="B26" s="583">
        <v>158</v>
      </c>
      <c r="C26" s="583">
        <v>217</v>
      </c>
      <c r="D26" s="584">
        <f t="shared" si="0"/>
        <v>137.34177215189874</v>
      </c>
    </row>
    <row r="27" spans="1:7" ht="20.100000000000001" customHeight="1">
      <c r="A27" s="589"/>
      <c r="B27" s="533"/>
      <c r="C27" s="533"/>
      <c r="D27" s="533"/>
      <c r="E27" s="533"/>
      <c r="F27" s="533"/>
      <c r="G27" s="533"/>
    </row>
    <row r="28" spans="1:7" ht="20.100000000000001" customHeight="1">
      <c r="A28" s="533"/>
      <c r="B28" s="533"/>
      <c r="C28" s="533"/>
    </row>
    <row r="29" spans="1:7" ht="20.100000000000001" customHeight="1">
      <c r="A29" s="533"/>
      <c r="B29" s="533"/>
      <c r="C29" s="533"/>
    </row>
    <row r="30" spans="1:7" ht="20.100000000000001" customHeight="1">
      <c r="A30" s="533"/>
      <c r="B30" s="533"/>
      <c r="C30" s="533"/>
    </row>
    <row r="31" spans="1:7" ht="20.100000000000001" customHeight="1">
      <c r="A31" s="533"/>
      <c r="B31" s="533"/>
      <c r="C31" s="533"/>
    </row>
    <row r="32" spans="1:7" ht="20.100000000000001" customHeight="1">
      <c r="A32" s="533"/>
      <c r="B32" s="533"/>
      <c r="C32" s="533"/>
    </row>
    <row r="33" spans="1:3" ht="20.100000000000001" customHeight="1">
      <c r="A33" s="533"/>
      <c r="B33" s="533"/>
      <c r="C33" s="533"/>
    </row>
    <row r="34" spans="1:3" ht="20.100000000000001" customHeight="1">
      <c r="A34" s="533"/>
      <c r="B34" s="533"/>
      <c r="C34" s="533"/>
    </row>
    <row r="35" spans="1:3" ht="20.100000000000001" customHeight="1">
      <c r="A35" s="533"/>
      <c r="B35" s="533"/>
      <c r="C35" s="533"/>
    </row>
    <row r="36" spans="1:3" ht="20.100000000000001" customHeight="1">
      <c r="A36" s="533"/>
      <c r="B36" s="533"/>
      <c r="C36" s="533"/>
    </row>
    <row r="37" spans="1:3" ht="20.100000000000001" customHeight="1">
      <c r="A37" s="533"/>
      <c r="B37" s="533"/>
      <c r="C37" s="533"/>
    </row>
    <row r="38" spans="1:3" ht="20.100000000000001" customHeight="1">
      <c r="A38" s="533"/>
      <c r="B38" s="533"/>
      <c r="C38" s="533"/>
    </row>
    <row r="39" spans="1:3" ht="20.100000000000001" customHeight="1">
      <c r="A39" s="533"/>
      <c r="B39" s="533"/>
      <c r="C39" s="533"/>
    </row>
    <row r="40" spans="1:3" ht="20.100000000000001" customHeight="1">
      <c r="A40" s="533"/>
      <c r="B40" s="533"/>
      <c r="C40" s="533"/>
    </row>
    <row r="41" spans="1:3" ht="20.100000000000001" customHeight="1">
      <c r="A41" s="533"/>
      <c r="B41" s="533"/>
      <c r="C41" s="533"/>
    </row>
    <row r="42" spans="1:3" ht="20.100000000000001" customHeight="1">
      <c r="A42" s="533"/>
      <c r="B42" s="533"/>
      <c r="C42" s="533"/>
    </row>
    <row r="43" spans="1:3" ht="20.100000000000001" customHeight="1">
      <c r="A43" s="533"/>
      <c r="B43" s="533"/>
      <c r="C43" s="533"/>
    </row>
    <row r="44" spans="1:3" ht="20.100000000000001" customHeight="1">
      <c r="A44" s="533"/>
      <c r="B44" s="533"/>
      <c r="C44" s="533"/>
    </row>
    <row r="45" spans="1:3" ht="20.100000000000001" customHeight="1">
      <c r="A45" s="533"/>
      <c r="B45" s="533"/>
      <c r="C45" s="533"/>
    </row>
    <row r="46" spans="1:3" ht="20.100000000000001" customHeight="1">
      <c r="A46" s="533"/>
      <c r="B46" s="533"/>
      <c r="C46" s="533"/>
    </row>
    <row r="47" spans="1:3" ht="20.100000000000001" customHeight="1">
      <c r="A47" s="533"/>
      <c r="B47" s="533"/>
      <c r="C47" s="533"/>
    </row>
    <row r="48" spans="1:3" ht="20.100000000000001" customHeight="1">
      <c r="A48" s="533"/>
      <c r="B48" s="533"/>
      <c r="C48" s="533"/>
    </row>
    <row r="49" spans="1:3" ht="20.100000000000001" customHeight="1">
      <c r="A49" s="533"/>
      <c r="B49" s="533"/>
      <c r="C49" s="533"/>
    </row>
    <row r="50" spans="1:3" ht="20.100000000000001" customHeight="1">
      <c r="A50" s="533"/>
      <c r="B50" s="533"/>
      <c r="C50" s="533"/>
    </row>
    <row r="51" spans="1:3" ht="20.100000000000001" customHeight="1">
      <c r="A51" s="533"/>
      <c r="B51" s="533"/>
      <c r="C51" s="533"/>
    </row>
    <row r="52" spans="1:3" ht="20.100000000000001" customHeight="1">
      <c r="A52" s="533"/>
      <c r="B52" s="533"/>
      <c r="C52" s="533"/>
    </row>
    <row r="53" spans="1:3" ht="20.100000000000001" customHeight="1">
      <c r="A53" s="533"/>
      <c r="B53" s="533"/>
      <c r="C53" s="533"/>
    </row>
    <row r="54" spans="1:3" ht="20.100000000000001" customHeight="1">
      <c r="A54" s="533"/>
      <c r="B54" s="533"/>
      <c r="C54" s="533"/>
    </row>
    <row r="55" spans="1:3" ht="20.100000000000001" customHeight="1">
      <c r="A55" s="533"/>
      <c r="B55" s="533"/>
      <c r="C55" s="533"/>
    </row>
    <row r="56" spans="1:3" ht="20.100000000000001" customHeight="1">
      <c r="A56" s="533"/>
      <c r="B56" s="533"/>
      <c r="C56" s="533"/>
    </row>
    <row r="57" spans="1:3" ht="20.100000000000001" customHeight="1">
      <c r="A57" s="533"/>
      <c r="B57" s="533"/>
      <c r="C57" s="533"/>
    </row>
    <row r="58" spans="1:3" ht="20.100000000000001" customHeight="1">
      <c r="A58" s="533"/>
      <c r="B58" s="533"/>
      <c r="C58" s="533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0"/>
  <sheetViews>
    <sheetView workbookViewId="0">
      <selection activeCell="M25" sqref="M25"/>
    </sheetView>
  </sheetViews>
  <sheetFormatPr defaultColWidth="9.7109375" defaultRowHeight="15"/>
  <cols>
    <col min="1" max="1" width="2.7109375" style="183" customWidth="1"/>
    <col min="2" max="2" width="34.85546875" style="183" customWidth="1"/>
    <col min="3" max="8" width="8.5703125" style="183" customWidth="1"/>
    <col min="9" max="16384" width="9.7109375" style="183"/>
  </cols>
  <sheetData>
    <row r="1" spans="1:14" ht="20.100000000000001" customHeight="1">
      <c r="A1" s="181" t="s">
        <v>173</v>
      </c>
      <c r="B1" s="182"/>
      <c r="C1" s="182"/>
      <c r="D1" s="182"/>
      <c r="E1" s="182"/>
      <c r="F1" s="182"/>
      <c r="G1" s="182"/>
      <c r="H1" s="182"/>
      <c r="I1" s="182"/>
    </row>
    <row r="2" spans="1:14" ht="20.100000000000001" customHeight="1">
      <c r="A2" s="184"/>
      <c r="B2" s="184"/>
      <c r="C2" s="184"/>
      <c r="D2" s="184"/>
      <c r="E2" s="184"/>
      <c r="F2" s="182"/>
      <c r="G2" s="182"/>
      <c r="H2" s="182"/>
      <c r="I2" s="182"/>
    </row>
    <row r="3" spans="1:14" ht="20.100000000000001" customHeight="1">
      <c r="A3" s="182"/>
      <c r="B3" s="182"/>
      <c r="C3" s="182"/>
      <c r="D3" s="182"/>
      <c r="E3" s="182"/>
      <c r="F3" s="185"/>
      <c r="G3" s="182"/>
      <c r="H3" s="186" t="s">
        <v>174</v>
      </c>
      <c r="I3" s="182"/>
    </row>
    <row r="4" spans="1:14" ht="20.100000000000001" customHeight="1">
      <c r="A4" s="187"/>
      <c r="B4" s="187"/>
      <c r="C4" s="188" t="s">
        <v>2</v>
      </c>
      <c r="D4" s="188" t="s">
        <v>22</v>
      </c>
      <c r="E4" s="188" t="s">
        <v>108</v>
      </c>
      <c r="F4" s="865" t="s">
        <v>24</v>
      </c>
      <c r="G4" s="865"/>
      <c r="H4" s="865"/>
      <c r="I4" s="182"/>
    </row>
    <row r="5" spans="1:14" ht="20.100000000000001" customHeight="1">
      <c r="A5" s="182"/>
      <c r="B5" s="182"/>
      <c r="C5" s="189" t="s">
        <v>25</v>
      </c>
      <c r="D5" s="189" t="s">
        <v>42</v>
      </c>
      <c r="E5" s="189" t="s">
        <v>27</v>
      </c>
      <c r="F5" s="189" t="s">
        <v>28</v>
      </c>
      <c r="G5" s="189" t="s">
        <v>29</v>
      </c>
      <c r="H5" s="189" t="s">
        <v>27</v>
      </c>
      <c r="I5" s="182"/>
    </row>
    <row r="6" spans="1:14" ht="20.100000000000001" customHeight="1">
      <c r="A6" s="182"/>
      <c r="B6" s="182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  <c r="I6" s="182"/>
    </row>
    <row r="7" spans="1:14" ht="20.100000000000001" customHeight="1">
      <c r="A7" s="182"/>
      <c r="B7" s="182"/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  <c r="H7" s="33">
        <v>2024</v>
      </c>
      <c r="I7" s="182"/>
    </row>
    <row r="8" spans="1:14" ht="20.100000000000001" customHeight="1">
      <c r="A8" s="182"/>
      <c r="B8" s="182"/>
      <c r="C8" s="182"/>
      <c r="D8" s="182"/>
      <c r="E8" s="182"/>
      <c r="F8" s="182"/>
      <c r="G8" s="182"/>
      <c r="H8" s="182"/>
      <c r="I8" s="182"/>
    </row>
    <row r="9" spans="1:14" ht="30" customHeight="1">
      <c r="A9" s="190" t="s">
        <v>175</v>
      </c>
      <c r="B9" s="191"/>
      <c r="C9" s="192">
        <v>833.48430166202979</v>
      </c>
      <c r="D9" s="192">
        <v>966.65073650488705</v>
      </c>
      <c r="E9" s="192">
        <v>2417.2199592853103</v>
      </c>
      <c r="F9" s="192">
        <v>107.41751866774965</v>
      </c>
      <c r="G9" s="192">
        <v>106.98370463027173</v>
      </c>
      <c r="H9" s="192">
        <v>106.82324855759249</v>
      </c>
      <c r="I9" s="182"/>
    </row>
    <row r="10" spans="1:14" ht="30" customHeight="1">
      <c r="A10" s="193"/>
      <c r="B10" s="194" t="s">
        <v>176</v>
      </c>
      <c r="C10" s="195">
        <v>145.01970763</v>
      </c>
      <c r="D10" s="195">
        <v>184.15986203999995</v>
      </c>
      <c r="E10" s="195">
        <v>428.06794788999991</v>
      </c>
      <c r="F10" s="195">
        <v>102.1191873233936</v>
      </c>
      <c r="G10" s="195">
        <v>100.37542765407848</v>
      </c>
      <c r="H10" s="195">
        <v>101.9927766530391</v>
      </c>
      <c r="I10" s="182"/>
      <c r="J10" s="196"/>
      <c r="K10" s="196"/>
      <c r="L10" s="196"/>
      <c r="M10" s="196"/>
      <c r="N10" s="196"/>
    </row>
    <row r="11" spans="1:14" ht="30" customHeight="1">
      <c r="A11" s="193"/>
      <c r="B11" s="194" t="s">
        <v>177</v>
      </c>
      <c r="C11" s="195">
        <v>10.7186059069863</v>
      </c>
      <c r="D11" s="195">
        <v>11.292065248766502</v>
      </c>
      <c r="E11" s="195">
        <v>30.744084519216901</v>
      </c>
      <c r="F11" s="195">
        <v>105.28941400191208</v>
      </c>
      <c r="G11" s="195">
        <v>108.73715850170088</v>
      </c>
      <c r="H11" s="195">
        <v>106.17941926000366</v>
      </c>
      <c r="I11" s="182"/>
      <c r="J11" s="196"/>
      <c r="K11" s="196"/>
      <c r="L11" s="196"/>
      <c r="M11" s="196"/>
      <c r="N11" s="196"/>
    </row>
    <row r="12" spans="1:14" ht="43.15" customHeight="1">
      <c r="A12" s="193"/>
      <c r="B12" s="197" t="s">
        <v>178</v>
      </c>
      <c r="C12" s="195">
        <v>31.121188257377501</v>
      </c>
      <c r="D12" s="195">
        <v>31.874311616622403</v>
      </c>
      <c r="E12" s="195">
        <v>84.597673835831401</v>
      </c>
      <c r="F12" s="195">
        <v>106.91940565227786</v>
      </c>
      <c r="G12" s="195">
        <v>108.64261940727945</v>
      </c>
      <c r="H12" s="195">
        <v>106.9847479908653</v>
      </c>
      <c r="I12" s="182"/>
      <c r="J12" s="196"/>
      <c r="K12" s="196"/>
      <c r="L12" s="196"/>
      <c r="M12" s="196"/>
      <c r="N12" s="196"/>
    </row>
    <row r="13" spans="1:14" ht="40.15" customHeight="1">
      <c r="A13" s="193"/>
      <c r="B13" s="198" t="s">
        <v>179</v>
      </c>
      <c r="C13" s="195">
        <v>17.586812081452599</v>
      </c>
      <c r="D13" s="195">
        <v>17.131484767159101</v>
      </c>
      <c r="E13" s="195">
        <v>49.4902645526738</v>
      </c>
      <c r="F13" s="195">
        <v>107.34585485785037</v>
      </c>
      <c r="G13" s="195">
        <v>110.69897877641897</v>
      </c>
      <c r="H13" s="195">
        <v>107.54527105568444</v>
      </c>
      <c r="I13" s="182"/>
      <c r="J13" s="196"/>
      <c r="K13" s="196"/>
      <c r="L13" s="196"/>
      <c r="M13" s="196"/>
      <c r="N13" s="196"/>
    </row>
    <row r="14" spans="1:14" ht="30" customHeight="1">
      <c r="A14" s="193"/>
      <c r="B14" s="193" t="s">
        <v>180</v>
      </c>
      <c r="C14" s="195">
        <v>456.16032011903906</v>
      </c>
      <c r="D14" s="195">
        <v>537.57029967785581</v>
      </c>
      <c r="E14" s="195">
        <v>1336.9102364076819</v>
      </c>
      <c r="F14" s="195">
        <v>107.8711182251177</v>
      </c>
      <c r="G14" s="195">
        <v>107.71231707357343</v>
      </c>
      <c r="H14" s="195">
        <v>107.05771225477049</v>
      </c>
      <c r="I14" s="182"/>
      <c r="J14" s="196"/>
      <c r="K14" s="196"/>
      <c r="L14" s="196"/>
      <c r="M14" s="196"/>
      <c r="N14" s="196"/>
    </row>
    <row r="15" spans="1:14" ht="30" customHeight="1">
      <c r="A15" s="193"/>
      <c r="B15" s="193" t="s">
        <v>181</v>
      </c>
      <c r="C15" s="195">
        <v>149.12419377081702</v>
      </c>
      <c r="D15" s="195">
        <v>155.942163241131</v>
      </c>
      <c r="E15" s="195">
        <v>415.59570742354799</v>
      </c>
      <c r="F15" s="195">
        <v>111.36751425804283</v>
      </c>
      <c r="G15" s="195">
        <v>111.21417381747165</v>
      </c>
      <c r="H15" s="195">
        <v>110.65696858924341</v>
      </c>
      <c r="I15" s="182"/>
      <c r="J15" s="196"/>
      <c r="K15" s="196"/>
      <c r="L15" s="196"/>
      <c r="M15" s="196"/>
      <c r="N15" s="196"/>
    </row>
    <row r="16" spans="1:14" ht="30" customHeight="1">
      <c r="A16" s="193"/>
      <c r="B16" s="193" t="s">
        <v>182</v>
      </c>
      <c r="C16" s="199">
        <v>23.753473896357399</v>
      </c>
      <c r="D16" s="199">
        <v>28.680549913352198</v>
      </c>
      <c r="E16" s="195">
        <v>71.814044656358192</v>
      </c>
      <c r="F16" s="195">
        <v>110.63228044011377</v>
      </c>
      <c r="G16" s="195">
        <v>112.11347531059485</v>
      </c>
      <c r="H16" s="195">
        <v>110.95444818114319</v>
      </c>
      <c r="I16" s="182"/>
      <c r="J16" s="196"/>
      <c r="K16" s="196"/>
      <c r="L16" s="196"/>
      <c r="M16" s="196"/>
      <c r="N16" s="196"/>
    </row>
    <row r="17" spans="1:14" ht="30" customHeight="1">
      <c r="A17" s="193"/>
      <c r="B17" s="200"/>
      <c r="C17" s="201"/>
      <c r="D17" s="201"/>
      <c r="E17" s="201"/>
      <c r="F17" s="202"/>
      <c r="G17" s="203"/>
      <c r="H17" s="203"/>
      <c r="I17" s="182"/>
      <c r="J17" s="196"/>
      <c r="K17" s="196"/>
      <c r="L17" s="196"/>
      <c r="M17" s="196"/>
      <c r="N17" s="196"/>
    </row>
    <row r="18" spans="1:14" ht="20.100000000000001" customHeight="1">
      <c r="A18" s="193"/>
      <c r="B18" s="204"/>
      <c r="C18" s="205"/>
      <c r="D18" s="205"/>
      <c r="E18" s="205"/>
      <c r="F18" s="205"/>
      <c r="G18" s="203"/>
      <c r="H18" s="203"/>
      <c r="I18" s="182"/>
      <c r="J18" s="196"/>
      <c r="K18" s="196"/>
      <c r="L18" s="196"/>
    </row>
    <row r="19" spans="1:14" ht="20.100000000000001" customHeight="1">
      <c r="A19" s="206"/>
      <c r="B19" s="207"/>
      <c r="C19" s="208"/>
      <c r="D19" s="208"/>
      <c r="E19" s="208"/>
      <c r="F19" s="199"/>
      <c r="G19" s="182"/>
      <c r="H19" s="182"/>
      <c r="I19" s="182"/>
    </row>
    <row r="20" spans="1:14" ht="20.100000000000001" customHeight="1">
      <c r="A20" s="206"/>
      <c r="B20" s="207"/>
      <c r="C20" s="208"/>
      <c r="H20" s="199"/>
    </row>
    <row r="21" spans="1:14" ht="20.100000000000001" customHeight="1">
      <c r="A21" s="206"/>
      <c r="B21" s="207"/>
      <c r="C21" s="208"/>
      <c r="H21" s="199"/>
    </row>
    <row r="22" spans="1:14" ht="20.100000000000001" customHeight="1">
      <c r="A22" s="206"/>
      <c r="B22" s="207"/>
      <c r="C22" s="208"/>
      <c r="D22" s="208"/>
      <c r="E22" s="208"/>
      <c r="F22" s="208"/>
      <c r="G22" s="208"/>
      <c r="H22" s="199"/>
    </row>
    <row r="23" spans="1:14" ht="20.100000000000001" customHeight="1">
      <c r="A23" s="206"/>
      <c r="B23" s="207"/>
      <c r="C23" s="208"/>
      <c r="D23" s="208"/>
      <c r="E23" s="208"/>
      <c r="F23" s="208"/>
      <c r="G23" s="208"/>
      <c r="H23" s="199"/>
    </row>
    <row r="24" spans="1:14" ht="20.100000000000001" customHeight="1">
      <c r="A24" s="206"/>
      <c r="B24" s="207"/>
      <c r="C24" s="208"/>
      <c r="D24" s="208"/>
      <c r="E24" s="208"/>
      <c r="F24" s="208"/>
      <c r="G24" s="208"/>
      <c r="H24" s="199"/>
    </row>
    <row r="25" spans="1:14" ht="20.100000000000001" customHeight="1">
      <c r="A25" s="206"/>
      <c r="B25" s="207"/>
      <c r="C25" s="208"/>
      <c r="D25" s="208"/>
      <c r="E25" s="208"/>
      <c r="F25" s="208"/>
      <c r="G25" s="208"/>
      <c r="H25" s="199"/>
    </row>
    <row r="26" spans="1:14" ht="20.100000000000001" customHeight="1">
      <c r="A26" s="206"/>
      <c r="B26" s="207"/>
      <c r="C26" s="208"/>
      <c r="D26" s="208"/>
      <c r="E26" s="208"/>
      <c r="F26" s="208"/>
      <c r="G26" s="208"/>
      <c r="H26" s="199"/>
    </row>
    <row r="27" spans="1:14" ht="20.100000000000001" customHeight="1">
      <c r="A27" s="206"/>
      <c r="B27" s="207"/>
      <c r="C27" s="208"/>
      <c r="D27" s="208"/>
      <c r="E27" s="208"/>
      <c r="F27" s="208"/>
      <c r="G27" s="208"/>
      <c r="H27" s="199"/>
    </row>
    <row r="28" spans="1:14" ht="20.100000000000001" customHeight="1">
      <c r="A28" s="206"/>
      <c r="B28" s="207"/>
      <c r="C28" s="208"/>
      <c r="D28" s="208"/>
      <c r="E28" s="208"/>
      <c r="F28" s="208"/>
      <c r="G28" s="208"/>
      <c r="H28" s="199"/>
    </row>
    <row r="29" spans="1:14" ht="20.100000000000001" customHeight="1">
      <c r="A29" s="206"/>
      <c r="B29" s="207"/>
      <c r="C29" s="208"/>
      <c r="D29" s="208"/>
      <c r="E29" s="208"/>
      <c r="F29" s="208"/>
      <c r="G29" s="208"/>
      <c r="H29" s="199"/>
    </row>
    <row r="30" spans="1:14" ht="20.100000000000001" customHeight="1">
      <c r="A30" s="206"/>
      <c r="B30" s="207"/>
      <c r="C30" s="208"/>
      <c r="D30" s="208"/>
      <c r="E30" s="208"/>
      <c r="F30" s="208"/>
      <c r="G30" s="208"/>
      <c r="H30" s="199"/>
    </row>
    <row r="31" spans="1:14" ht="20.100000000000001" customHeight="1">
      <c r="A31" s="206"/>
      <c r="B31" s="207"/>
      <c r="C31" s="208"/>
      <c r="D31" s="208"/>
      <c r="E31" s="208"/>
      <c r="F31" s="208"/>
      <c r="G31" s="208"/>
      <c r="H31" s="199"/>
    </row>
    <row r="32" spans="1:14" ht="20.100000000000001" customHeight="1">
      <c r="A32" s="206"/>
      <c r="B32" s="207"/>
      <c r="C32" s="208"/>
      <c r="D32" s="208"/>
      <c r="E32" s="208"/>
      <c r="F32" s="208"/>
      <c r="G32" s="208"/>
      <c r="H32" s="199"/>
    </row>
    <row r="33" spans="1:8" ht="20.100000000000001" customHeight="1">
      <c r="A33" s="206"/>
      <c r="B33" s="207"/>
      <c r="C33" s="208"/>
      <c r="D33" s="208"/>
      <c r="E33" s="208"/>
      <c r="F33" s="208"/>
      <c r="G33" s="208"/>
      <c r="H33" s="199"/>
    </row>
    <row r="34" spans="1:8" ht="20.100000000000001" customHeight="1">
      <c r="A34" s="206"/>
      <c r="B34" s="207"/>
      <c r="C34" s="208"/>
      <c r="D34" s="208"/>
      <c r="E34" s="208"/>
      <c r="F34" s="208"/>
      <c r="G34" s="208"/>
      <c r="H34" s="199"/>
    </row>
    <row r="35" spans="1:8" ht="20.100000000000001" customHeight="1">
      <c r="A35" s="206"/>
      <c r="B35" s="207"/>
      <c r="C35" s="208"/>
      <c r="D35" s="208"/>
      <c r="E35" s="208"/>
      <c r="F35" s="208"/>
      <c r="G35" s="208"/>
      <c r="H35" s="199"/>
    </row>
    <row r="36" spans="1:8" ht="20.100000000000001" customHeight="1">
      <c r="A36" s="206"/>
      <c r="B36" s="207"/>
      <c r="C36" s="208"/>
      <c r="D36" s="208"/>
      <c r="E36" s="208"/>
      <c r="F36" s="208"/>
      <c r="G36" s="208"/>
      <c r="H36" s="199"/>
    </row>
    <row r="37" spans="1:8" ht="20.100000000000001" customHeight="1">
      <c r="A37" s="206"/>
      <c r="B37" s="207"/>
      <c r="C37" s="208"/>
      <c r="D37" s="208"/>
      <c r="E37" s="208"/>
      <c r="F37" s="208"/>
      <c r="G37" s="208"/>
      <c r="H37" s="199"/>
    </row>
    <row r="38" spans="1:8" ht="20.100000000000001" customHeight="1">
      <c r="A38" s="206"/>
    </row>
    <row r="39" spans="1:8" ht="15" customHeight="1">
      <c r="A39" s="206"/>
    </row>
    <row r="40" spans="1:8" ht="15" customHeight="1">
      <c r="A40" s="206"/>
    </row>
  </sheetData>
  <mergeCells count="1">
    <mergeCell ref="F4:H4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22C5-053F-47C2-A798-0BDFEEDF82B4}">
  <dimension ref="A1:H76"/>
  <sheetViews>
    <sheetView zoomScale="175" zoomScaleNormal="175" workbookViewId="0">
      <selection activeCell="M25" sqref="M25"/>
    </sheetView>
  </sheetViews>
  <sheetFormatPr defaultColWidth="8.7109375" defaultRowHeight="15"/>
  <cols>
    <col min="1" max="1" width="1.85546875" style="183" customWidth="1"/>
    <col min="2" max="2" width="31.85546875" style="183" customWidth="1"/>
    <col min="3" max="3" width="10.5703125" style="183" customWidth="1"/>
    <col min="4" max="4" width="9.85546875" style="183" customWidth="1"/>
    <col min="5" max="5" width="10.7109375" style="183" customWidth="1"/>
    <col min="6" max="7" width="12.42578125" style="183" customWidth="1"/>
    <col min="8" max="16384" width="8.7109375" style="183"/>
  </cols>
  <sheetData>
    <row r="1" spans="1:8" ht="20.100000000000001" customHeight="1">
      <c r="A1" s="181" t="s">
        <v>183</v>
      </c>
    </row>
    <row r="2" spans="1:8" ht="7.15" customHeight="1">
      <c r="A2" s="209"/>
      <c r="B2" s="209"/>
      <c r="C2" s="209"/>
      <c r="D2" s="209"/>
      <c r="E2" s="209"/>
      <c r="F2" s="209"/>
    </row>
    <row r="3" spans="1:8" ht="15.95" customHeight="1">
      <c r="A3" s="210"/>
      <c r="B3" s="210"/>
      <c r="C3" s="210"/>
      <c r="D3" s="210"/>
      <c r="E3" s="210"/>
      <c r="G3" s="211" t="s">
        <v>184</v>
      </c>
      <c r="H3" s="212"/>
    </row>
    <row r="4" spans="1:8" ht="15.95" customHeight="1">
      <c r="A4" s="187"/>
      <c r="B4" s="187"/>
      <c r="C4" s="188" t="s">
        <v>2</v>
      </c>
      <c r="D4" s="188" t="s">
        <v>185</v>
      </c>
      <c r="E4" s="188" t="s">
        <v>23</v>
      </c>
      <c r="F4" s="213" t="s">
        <v>186</v>
      </c>
      <c r="G4" s="213" t="s">
        <v>186</v>
      </c>
      <c r="H4" s="189"/>
    </row>
    <row r="5" spans="1:8" ht="15.95" customHeight="1">
      <c r="A5" s="182"/>
      <c r="B5" s="182"/>
      <c r="C5" s="189" t="s">
        <v>109</v>
      </c>
      <c r="D5" s="189" t="s">
        <v>110</v>
      </c>
      <c r="E5" s="189" t="s">
        <v>27</v>
      </c>
      <c r="F5" s="189" t="s">
        <v>187</v>
      </c>
      <c r="G5" s="189" t="s">
        <v>187</v>
      </c>
      <c r="H5" s="189"/>
    </row>
    <row r="6" spans="1:8" ht="15.95" customHeight="1">
      <c r="A6" s="182"/>
      <c r="B6" s="182"/>
      <c r="C6" s="189" t="s">
        <v>31</v>
      </c>
      <c r="D6" s="189" t="s">
        <v>31</v>
      </c>
      <c r="E6" s="189" t="s">
        <v>31</v>
      </c>
      <c r="F6" s="189" t="s">
        <v>188</v>
      </c>
      <c r="G6" s="189" t="s">
        <v>63</v>
      </c>
      <c r="H6" s="189"/>
    </row>
    <row r="7" spans="1:8" ht="15.95" customHeight="1">
      <c r="A7" s="182"/>
      <c r="B7" s="182"/>
      <c r="C7" s="214">
        <v>2024</v>
      </c>
      <c r="D7" s="214">
        <v>2024</v>
      </c>
      <c r="E7" s="214">
        <v>2024</v>
      </c>
      <c r="F7" s="214" t="s">
        <v>189</v>
      </c>
      <c r="G7" s="214" t="s">
        <v>7</v>
      </c>
      <c r="H7" s="189"/>
    </row>
    <row r="8" spans="1:8" ht="4.1500000000000004" customHeight="1">
      <c r="A8" s="182"/>
      <c r="B8" s="182"/>
      <c r="E8" s="189"/>
      <c r="F8" s="189"/>
      <c r="G8" s="189"/>
      <c r="H8" s="189"/>
    </row>
    <row r="9" spans="1:8" ht="15.95" customHeight="1">
      <c r="A9" s="190" t="s">
        <v>175</v>
      </c>
      <c r="B9" s="191"/>
      <c r="C9" s="192">
        <v>62284.337200000002</v>
      </c>
      <c r="D9" s="192">
        <v>64371.287839999997</v>
      </c>
      <c r="E9" s="192">
        <v>428067.94788999995</v>
      </c>
      <c r="F9" s="215">
        <v>55.739656698763099</v>
      </c>
      <c r="G9" s="215">
        <v>101.99277665303912</v>
      </c>
      <c r="H9" s="215"/>
    </row>
    <row r="10" spans="1:8" ht="15.6" customHeight="1">
      <c r="A10" s="193"/>
      <c r="B10" s="200" t="s">
        <v>190</v>
      </c>
      <c r="C10" s="216">
        <v>11162.62</v>
      </c>
      <c r="D10" s="217">
        <v>11840.109999999999</v>
      </c>
      <c r="E10" s="217">
        <v>75156.490000000005</v>
      </c>
      <c r="F10" s="218">
        <v>60.445610797885394</v>
      </c>
      <c r="G10" s="218">
        <v>98.887685263533669</v>
      </c>
      <c r="H10" s="215"/>
    </row>
    <row r="11" spans="1:8" ht="15.6" customHeight="1">
      <c r="A11" s="193"/>
      <c r="B11" s="219" t="s">
        <v>14</v>
      </c>
      <c r="C11" s="216"/>
      <c r="D11" s="217"/>
      <c r="E11" s="217"/>
      <c r="F11" s="218"/>
      <c r="G11" s="218"/>
      <c r="H11" s="218"/>
    </row>
    <row r="12" spans="1:8" ht="15.6" customHeight="1">
      <c r="A12" s="193"/>
      <c r="B12" s="220" t="s">
        <v>191</v>
      </c>
      <c r="C12" s="195">
        <v>6921.41</v>
      </c>
      <c r="D12" s="202">
        <v>7480.23</v>
      </c>
      <c r="E12" s="202">
        <v>46642.06</v>
      </c>
      <c r="F12" s="221">
        <v>65.447585233190438</v>
      </c>
      <c r="G12" s="221">
        <v>82.998719484548033</v>
      </c>
      <c r="H12" s="222"/>
    </row>
    <row r="13" spans="1:8" ht="15.6" customHeight="1">
      <c r="A13" s="193"/>
      <c r="B13" s="220" t="s">
        <v>192</v>
      </c>
      <c r="C13" s="195">
        <v>933.11999999999989</v>
      </c>
      <c r="D13" s="202">
        <v>855.72</v>
      </c>
      <c r="E13" s="202">
        <v>6728.4000000000005</v>
      </c>
      <c r="F13" s="221">
        <v>66.38507963664027</v>
      </c>
      <c r="G13" s="221">
        <v>126.65724198038887</v>
      </c>
      <c r="H13" s="222"/>
    </row>
    <row r="14" spans="1:8" ht="15.6" customHeight="1">
      <c r="A14" s="193"/>
      <c r="B14" s="220" t="s">
        <v>193</v>
      </c>
      <c r="C14" s="195">
        <v>155.32</v>
      </c>
      <c r="D14" s="202">
        <v>173.81</v>
      </c>
      <c r="E14" s="202">
        <v>816.87</v>
      </c>
      <c r="F14" s="221">
        <v>35.336026854463334</v>
      </c>
      <c r="G14" s="221">
        <v>137.78928547331489</v>
      </c>
      <c r="H14" s="222"/>
    </row>
    <row r="15" spans="1:8" ht="15.6" customHeight="1">
      <c r="A15" s="193"/>
      <c r="B15" s="220" t="s">
        <v>194</v>
      </c>
      <c r="C15" s="195">
        <v>121.15</v>
      </c>
      <c r="D15" s="202">
        <v>138.32</v>
      </c>
      <c r="E15" s="202">
        <v>757.74</v>
      </c>
      <c r="F15" s="221">
        <v>36.784941543817986</v>
      </c>
      <c r="G15" s="221">
        <v>110.5173344223561</v>
      </c>
      <c r="H15" s="222"/>
    </row>
    <row r="16" spans="1:8" ht="15.6" customHeight="1">
      <c r="A16" s="193"/>
      <c r="B16" s="220" t="s">
        <v>195</v>
      </c>
      <c r="C16" s="195">
        <v>72.72</v>
      </c>
      <c r="D16" s="202">
        <v>79.31</v>
      </c>
      <c r="E16" s="202">
        <v>472.56100000000004</v>
      </c>
      <c r="F16" s="222">
        <v>42.338105647935784</v>
      </c>
      <c r="G16" s="221">
        <v>57.881386034320158</v>
      </c>
      <c r="H16" s="222"/>
    </row>
    <row r="17" spans="1:8" ht="15.6" customHeight="1">
      <c r="A17" s="193"/>
      <c r="B17" s="220" t="s">
        <v>196</v>
      </c>
      <c r="C17" s="195">
        <v>69.81</v>
      </c>
      <c r="D17" s="195">
        <v>72.709999999999994</v>
      </c>
      <c r="E17" s="195">
        <v>448.02</v>
      </c>
      <c r="F17" s="222">
        <v>42.357946487661899</v>
      </c>
      <c r="G17" s="222">
        <v>118.11135716545398</v>
      </c>
      <c r="H17" s="222"/>
    </row>
    <row r="18" spans="1:8" ht="15.6" customHeight="1">
      <c r="A18" s="193"/>
      <c r="B18" s="220" t="s">
        <v>197</v>
      </c>
      <c r="C18" s="195">
        <v>68.92</v>
      </c>
      <c r="D18" s="195">
        <v>74.62</v>
      </c>
      <c r="E18" s="195">
        <v>445.5</v>
      </c>
      <c r="F18" s="222">
        <v>41.864005412719891</v>
      </c>
      <c r="G18" s="222">
        <v>77.101469341132912</v>
      </c>
      <c r="H18" s="222"/>
    </row>
    <row r="19" spans="1:8" ht="15.6" customHeight="1">
      <c r="A19" s="193"/>
      <c r="B19" s="220" t="s">
        <v>198</v>
      </c>
      <c r="C19" s="195">
        <v>50.31</v>
      </c>
      <c r="D19" s="202">
        <v>52.11</v>
      </c>
      <c r="E19" s="202">
        <v>302.73</v>
      </c>
      <c r="F19" s="221">
        <v>54.627641337495717</v>
      </c>
      <c r="G19" s="221">
        <v>128.38966877306081</v>
      </c>
      <c r="H19" s="222"/>
    </row>
    <row r="20" spans="1:8" ht="15.6" customHeight="1">
      <c r="A20" s="193"/>
      <c r="B20" s="220" t="s">
        <v>199</v>
      </c>
      <c r="C20" s="202">
        <v>41.82</v>
      </c>
      <c r="D20" s="202">
        <v>44.52</v>
      </c>
      <c r="E20" s="202">
        <v>240.12</v>
      </c>
      <c r="F20" s="221">
        <v>52.924840202777169</v>
      </c>
      <c r="G20" s="221">
        <v>141.49675898644662</v>
      </c>
      <c r="H20" s="222"/>
    </row>
    <row r="21" spans="1:8" ht="15.6" customHeight="1">
      <c r="A21" s="193"/>
      <c r="B21" s="220" t="s">
        <v>200</v>
      </c>
      <c r="C21" s="199">
        <v>31.63</v>
      </c>
      <c r="D21" s="199">
        <v>34.409999999999997</v>
      </c>
      <c r="E21" s="199">
        <v>156.74799999999999</v>
      </c>
      <c r="F21" s="223">
        <v>43.195546737213405</v>
      </c>
      <c r="G21" s="223">
        <v>131.63251595566007</v>
      </c>
      <c r="H21" s="222"/>
    </row>
    <row r="22" spans="1:8" ht="15.6" customHeight="1">
      <c r="A22" s="193"/>
      <c r="B22" s="200" t="s">
        <v>201</v>
      </c>
      <c r="C22" s="216">
        <v>51121.717199999999</v>
      </c>
      <c r="D22" s="217">
        <v>52531.177839999997</v>
      </c>
      <c r="E22" s="217">
        <v>352911.45788999996</v>
      </c>
      <c r="F22" s="218">
        <v>54.830567726459691</v>
      </c>
      <c r="G22" s="218">
        <v>102.67939627879655</v>
      </c>
      <c r="H22" s="222"/>
    </row>
    <row r="23" spans="1:8" ht="15.6" customHeight="1">
      <c r="A23" s="193"/>
      <c r="B23" s="224" t="s">
        <v>202</v>
      </c>
      <c r="C23" s="199">
        <v>33792.294699999999</v>
      </c>
      <c r="D23" s="202">
        <v>35583.238589999994</v>
      </c>
      <c r="E23" s="202">
        <v>236121.91240999999</v>
      </c>
      <c r="F23" s="221">
        <v>51.834608206231437</v>
      </c>
      <c r="G23" s="221">
        <v>101.39778342623156</v>
      </c>
      <c r="H23" s="222"/>
    </row>
    <row r="24" spans="1:8" ht="15.6" customHeight="1">
      <c r="A24" s="193"/>
      <c r="B24" s="224" t="s">
        <v>203</v>
      </c>
      <c r="C24" s="199">
        <v>14965.4015</v>
      </c>
      <c r="D24" s="202">
        <v>14664.918250000001</v>
      </c>
      <c r="E24" s="202">
        <v>100626.01648000001</v>
      </c>
      <c r="F24" s="221">
        <v>60.278059493199777</v>
      </c>
      <c r="G24" s="221">
        <v>105.68129274331885</v>
      </c>
      <c r="H24" s="222"/>
    </row>
    <row r="25" spans="1:8" ht="15.6" customHeight="1">
      <c r="A25" s="193"/>
      <c r="B25" s="224" t="s">
        <v>204</v>
      </c>
      <c r="C25" s="199">
        <v>2364.0210000000002</v>
      </c>
      <c r="D25" s="202">
        <v>2283.0210000000002</v>
      </c>
      <c r="E25" s="202">
        <v>16163.529</v>
      </c>
      <c r="F25" s="221">
        <v>76.336205895004341</v>
      </c>
      <c r="G25" s="221">
        <v>103.48708630609676</v>
      </c>
      <c r="H25" s="222"/>
    </row>
    <row r="26" spans="1:8" ht="15.6" customHeight="1">
      <c r="B26" s="225" t="s">
        <v>205</v>
      </c>
      <c r="C26" s="199"/>
      <c r="D26" s="199"/>
      <c r="E26" s="199"/>
      <c r="F26" s="223"/>
      <c r="G26" s="223"/>
      <c r="H26" s="222"/>
    </row>
    <row r="27" spans="1:8" ht="15.6" customHeight="1">
      <c r="A27" s="206"/>
      <c r="B27" s="207" t="s">
        <v>206</v>
      </c>
      <c r="C27" s="202">
        <v>7429.7820000000002</v>
      </c>
      <c r="D27" s="202">
        <v>7048.8459999999995</v>
      </c>
      <c r="E27" s="202">
        <v>45267.203999999998</v>
      </c>
      <c r="F27" s="221">
        <v>54.648628599889904</v>
      </c>
      <c r="G27" s="221">
        <v>134.86049210168315</v>
      </c>
      <c r="H27" s="222"/>
    </row>
    <row r="28" spans="1:8" ht="15.6" customHeight="1">
      <c r="A28" s="206"/>
      <c r="B28" s="207" t="s">
        <v>207</v>
      </c>
      <c r="C28" s="202">
        <v>4660.21</v>
      </c>
      <c r="D28" s="202">
        <v>4875.5</v>
      </c>
      <c r="E28" s="202">
        <v>30189.96</v>
      </c>
      <c r="F28" s="221">
        <v>38.034022668887054</v>
      </c>
      <c r="G28" s="221">
        <v>100.17203466494516</v>
      </c>
      <c r="H28" s="222"/>
    </row>
    <row r="29" spans="1:8" ht="15.6" customHeight="1">
      <c r="A29" s="206"/>
      <c r="B29" s="207" t="s">
        <v>208</v>
      </c>
      <c r="C29" s="202">
        <v>1885.972</v>
      </c>
      <c r="D29" s="202">
        <v>1953.0419999999999</v>
      </c>
      <c r="E29" s="202">
        <v>13825.091</v>
      </c>
      <c r="F29" s="221">
        <v>62.841322727272733</v>
      </c>
      <c r="G29" s="221">
        <v>106.75458244407159</v>
      </c>
      <c r="H29" s="222"/>
    </row>
    <row r="30" spans="1:8" ht="15.6" customHeight="1">
      <c r="A30" s="206"/>
      <c r="B30" s="207" t="s">
        <v>209</v>
      </c>
      <c r="C30" s="202">
        <v>1523.1152</v>
      </c>
      <c r="D30" s="202">
        <v>1690.9458400000001</v>
      </c>
      <c r="E30" s="202">
        <v>12521.827889999999</v>
      </c>
      <c r="F30" s="221">
        <v>55.428084657138591</v>
      </c>
      <c r="G30" s="221">
        <v>111.51857760813975</v>
      </c>
      <c r="H30" s="222"/>
    </row>
    <row r="31" spans="1:8" ht="15.6" customHeight="1">
      <c r="A31" s="206"/>
      <c r="B31" s="207" t="s">
        <v>210</v>
      </c>
      <c r="C31" s="202">
        <v>1897.664</v>
      </c>
      <c r="D31" s="202">
        <v>1953.75</v>
      </c>
      <c r="E31" s="202">
        <v>11930.421</v>
      </c>
      <c r="F31" s="221">
        <v>59.733521790200037</v>
      </c>
      <c r="G31" s="221">
        <v>93.040786924152059</v>
      </c>
      <c r="H31" s="222"/>
    </row>
    <row r="32" spans="1:8" ht="15.6" customHeight="1">
      <c r="A32" s="206"/>
      <c r="B32" s="207" t="s">
        <v>211</v>
      </c>
      <c r="C32" s="202">
        <v>1573.5050000000001</v>
      </c>
      <c r="D32" s="202">
        <v>1414.259</v>
      </c>
      <c r="E32" s="202">
        <v>10386.022999999999</v>
      </c>
      <c r="F32" s="221">
        <v>52.319737468944346</v>
      </c>
      <c r="G32" s="221">
        <v>103.72414392317278</v>
      </c>
      <c r="H32" s="222"/>
    </row>
    <row r="33" spans="1:8" ht="15.6" customHeight="1">
      <c r="A33" s="206"/>
      <c r="B33" s="207" t="s">
        <v>212</v>
      </c>
      <c r="C33" s="202">
        <v>1475.72</v>
      </c>
      <c r="D33" s="202">
        <v>1428.732</v>
      </c>
      <c r="E33" s="202">
        <v>9646.3760000000002</v>
      </c>
      <c r="F33" s="221">
        <v>72.580724286161853</v>
      </c>
      <c r="G33" s="221">
        <v>123.67535599831585</v>
      </c>
      <c r="H33" s="222"/>
    </row>
    <row r="34" spans="1:8" ht="15.6" customHeight="1">
      <c r="A34" s="206"/>
      <c r="B34" s="207" t="s">
        <v>213</v>
      </c>
      <c r="C34" s="202">
        <v>1385.605</v>
      </c>
      <c r="D34" s="202">
        <v>1367.7639999999999</v>
      </c>
      <c r="E34" s="202">
        <v>9237.4249999999993</v>
      </c>
      <c r="F34" s="221">
        <v>53.95544047564114</v>
      </c>
      <c r="G34" s="221">
        <v>101.46983336403541</v>
      </c>
      <c r="H34" s="222"/>
    </row>
    <row r="35" spans="1:8" ht="15.6" customHeight="1">
      <c r="A35" s="206"/>
      <c r="B35" s="207" t="s">
        <v>214</v>
      </c>
      <c r="C35" s="202">
        <v>1443.242</v>
      </c>
      <c r="D35" s="202">
        <v>1825.518</v>
      </c>
      <c r="E35" s="202">
        <v>9226.9920000000002</v>
      </c>
      <c r="F35" s="221">
        <v>44.577142655338093</v>
      </c>
      <c r="G35" s="221">
        <v>125.84671782828229</v>
      </c>
      <c r="H35" s="222"/>
    </row>
    <row r="36" spans="1:8" ht="15.6" customHeight="1">
      <c r="A36" s="206"/>
      <c r="B36" s="207" t="s">
        <v>215</v>
      </c>
      <c r="C36" s="202">
        <v>967.40599999999995</v>
      </c>
      <c r="D36" s="202">
        <v>1000.373</v>
      </c>
      <c r="E36" s="202">
        <v>6597.7510000000002</v>
      </c>
      <c r="F36" s="221">
        <v>65.596368858385247</v>
      </c>
      <c r="G36" s="221">
        <v>107.11747649106402</v>
      </c>
      <c r="H36" s="222"/>
    </row>
    <row r="37" spans="1:8" ht="15.6" customHeight="1">
      <c r="A37" s="206"/>
      <c r="B37" s="207" t="s">
        <v>216</v>
      </c>
      <c r="C37" s="202">
        <v>850.37800000000004</v>
      </c>
      <c r="D37" s="202">
        <v>882.76099999999997</v>
      </c>
      <c r="E37" s="202">
        <v>6236.018</v>
      </c>
      <c r="F37" s="221">
        <v>62.870626617507554</v>
      </c>
      <c r="G37" s="221">
        <v>100.50784034643192</v>
      </c>
      <c r="H37" s="222"/>
    </row>
    <row r="38" spans="1:8" ht="15.6" customHeight="1">
      <c r="A38" s="206"/>
      <c r="B38" s="207" t="s">
        <v>217</v>
      </c>
      <c r="C38" s="202">
        <v>765.27</v>
      </c>
      <c r="D38" s="202">
        <v>817.64700000000005</v>
      </c>
      <c r="E38" s="202">
        <v>5837.9340000000002</v>
      </c>
      <c r="F38" s="221">
        <v>57.521051139630245</v>
      </c>
      <c r="G38" s="221">
        <v>106.10231519395788</v>
      </c>
      <c r="H38" s="222"/>
    </row>
    <row r="39" spans="1:8" ht="15.6" customHeight="1">
      <c r="A39" s="206"/>
      <c r="B39" s="207" t="s">
        <v>218</v>
      </c>
      <c r="C39" s="202">
        <v>790.72500000000002</v>
      </c>
      <c r="D39" s="202">
        <v>760.46699999999998</v>
      </c>
      <c r="E39" s="202">
        <v>5811.835</v>
      </c>
      <c r="F39" s="221">
        <v>62.805112429421939</v>
      </c>
      <c r="G39" s="221">
        <v>91.894129012774158</v>
      </c>
      <c r="H39" s="222"/>
    </row>
    <row r="40" spans="1:8" ht="15.6" customHeight="1">
      <c r="A40" s="206"/>
      <c r="B40" s="207" t="s">
        <v>219</v>
      </c>
      <c r="C40" s="202">
        <v>820.74</v>
      </c>
      <c r="D40" s="202">
        <v>859.03700000000003</v>
      </c>
      <c r="E40" s="202">
        <v>5794.5280000000002</v>
      </c>
      <c r="F40" s="221">
        <v>59.955144311733378</v>
      </c>
      <c r="G40" s="221">
        <v>108.81413726270436</v>
      </c>
      <c r="H40" s="222"/>
    </row>
    <row r="41" spans="1:8" ht="15.6" customHeight="1">
      <c r="A41" s="206"/>
      <c r="B41" s="207" t="s">
        <v>220</v>
      </c>
      <c r="C41" s="202">
        <v>713.08100000000002</v>
      </c>
      <c r="D41" s="202">
        <v>770.44500000000005</v>
      </c>
      <c r="E41" s="202">
        <v>5581.2359999999999</v>
      </c>
      <c r="F41" s="221">
        <v>68.612359266708594</v>
      </c>
      <c r="G41" s="221">
        <v>90.175939859828475</v>
      </c>
      <c r="H41" s="222"/>
    </row>
    <row r="42" spans="1:8" ht="15.6" customHeight="1">
      <c r="A42" s="206"/>
      <c r="B42" s="207" t="s">
        <v>221</v>
      </c>
      <c r="C42" s="202">
        <v>728.33299999999997</v>
      </c>
      <c r="D42" s="202">
        <v>763.52300000000002</v>
      </c>
      <c r="E42" s="202">
        <v>5514.2020000000002</v>
      </c>
      <c r="F42" s="221">
        <v>62.421199518534422</v>
      </c>
      <c r="G42" s="221">
        <v>105.81283404707366</v>
      </c>
      <c r="H42" s="222"/>
    </row>
    <row r="43" spans="1:8" ht="15.6" customHeight="1">
      <c r="A43" s="206"/>
      <c r="B43" s="207" t="s">
        <v>222</v>
      </c>
      <c r="C43" s="202">
        <v>784.47400000000005</v>
      </c>
      <c r="D43" s="202">
        <v>656.11800000000005</v>
      </c>
      <c r="E43" s="202">
        <v>5495.4629999999997</v>
      </c>
      <c r="F43" s="221">
        <v>64.413093779790003</v>
      </c>
      <c r="G43" s="221">
        <v>115.16533687580983</v>
      </c>
      <c r="H43" s="222"/>
    </row>
    <row r="44" spans="1:8" ht="15.6" customHeight="1">
      <c r="A44" s="206"/>
      <c r="B44" s="207" t="s">
        <v>223</v>
      </c>
      <c r="C44" s="202">
        <v>661.78</v>
      </c>
      <c r="D44" s="202">
        <v>698.91499999999996</v>
      </c>
      <c r="E44" s="202">
        <v>5299.26</v>
      </c>
      <c r="F44" s="221">
        <v>58.559338562786309</v>
      </c>
      <c r="G44" s="221">
        <v>83.517833705065854</v>
      </c>
      <c r="H44" s="222"/>
    </row>
    <row r="45" spans="1:8" ht="15.6" customHeight="1">
      <c r="A45" s="206"/>
      <c r="B45" s="207" t="s">
        <v>224</v>
      </c>
      <c r="C45" s="202">
        <v>841.76800000000003</v>
      </c>
      <c r="D45" s="202">
        <v>856.625</v>
      </c>
      <c r="E45" s="202">
        <v>5199.3459999999995</v>
      </c>
      <c r="F45" s="221">
        <v>64.229405894678678</v>
      </c>
      <c r="G45" s="221">
        <v>117.47619452166714</v>
      </c>
      <c r="H45" s="222"/>
    </row>
    <row r="46" spans="1:8" ht="15.6" customHeight="1">
      <c r="A46" s="206"/>
      <c r="B46" s="207" t="s">
        <v>225</v>
      </c>
      <c r="C46" s="202">
        <v>742.375</v>
      </c>
      <c r="D46" s="202">
        <v>707.64300000000003</v>
      </c>
      <c r="E46" s="202">
        <v>4970.2700000000004</v>
      </c>
      <c r="F46" s="221">
        <v>53.445556453076712</v>
      </c>
      <c r="G46" s="221">
        <v>86.413418979389519</v>
      </c>
      <c r="H46" s="222"/>
    </row>
    <row r="47" spans="1:8" ht="15.6" customHeight="1">
      <c r="A47" s="206"/>
      <c r="B47" s="207" t="s">
        <v>226</v>
      </c>
      <c r="C47" s="202">
        <v>778.03099999999995</v>
      </c>
      <c r="D47" s="202">
        <v>867.5</v>
      </c>
      <c r="E47" s="202">
        <v>4908.4989999999998</v>
      </c>
      <c r="F47" s="221">
        <v>60.055738000565015</v>
      </c>
      <c r="G47" s="221">
        <v>101.45599772801354</v>
      </c>
    </row>
    <row r="48" spans="1:8" ht="15.95" customHeight="1">
      <c r="A48" s="206"/>
    </row>
    <row r="49" spans="1:1" ht="15.95" customHeight="1">
      <c r="A49" s="206"/>
    </row>
    <row r="50" spans="1:1" ht="15.95" customHeight="1">
      <c r="A50" s="206"/>
    </row>
    <row r="51" spans="1:1" ht="15.95" customHeight="1">
      <c r="A51" s="206"/>
    </row>
    <row r="52" spans="1:1" ht="15.95" customHeight="1">
      <c r="A52" s="206"/>
    </row>
    <row r="53" spans="1:1" ht="15.95" customHeight="1">
      <c r="A53" s="206"/>
    </row>
    <row r="54" spans="1:1" ht="15.95" customHeight="1">
      <c r="A54" s="206"/>
    </row>
    <row r="55" spans="1:1" ht="15.95" customHeight="1">
      <c r="A55" s="206"/>
    </row>
    <row r="56" spans="1:1" ht="15.95" customHeight="1">
      <c r="A56" s="206"/>
    </row>
    <row r="57" spans="1:1" ht="15.95" customHeight="1">
      <c r="A57" s="206"/>
    </row>
    <row r="58" spans="1:1" ht="15.95" customHeight="1">
      <c r="A58" s="206"/>
    </row>
    <row r="59" spans="1:1" ht="15.95" customHeight="1">
      <c r="A59" s="206"/>
    </row>
    <row r="60" spans="1:1" ht="15.95" customHeight="1">
      <c r="A60" s="206"/>
    </row>
    <row r="61" spans="1:1" ht="15.95" customHeight="1">
      <c r="A61" s="206"/>
    </row>
    <row r="62" spans="1:1" ht="15.95" customHeight="1">
      <c r="A62" s="206"/>
    </row>
    <row r="63" spans="1:1" ht="15.95" customHeight="1">
      <c r="A63" s="206"/>
    </row>
    <row r="64" spans="1:1" ht="15.95" customHeight="1">
      <c r="A64" s="206"/>
    </row>
    <row r="65" spans="1:6" ht="15.95" customHeight="1">
      <c r="A65" s="206"/>
    </row>
    <row r="66" spans="1:6" ht="15.95" customHeight="1">
      <c r="A66" s="206"/>
    </row>
    <row r="67" spans="1:6" ht="15.95" customHeight="1">
      <c r="A67" s="206"/>
    </row>
    <row r="68" spans="1:6" ht="15.95" customHeight="1">
      <c r="A68" s="206"/>
    </row>
    <row r="69" spans="1:6" ht="15.95" customHeight="1">
      <c r="A69" s="206"/>
    </row>
    <row r="70" spans="1:6">
      <c r="A70" s="226"/>
      <c r="B70" s="226"/>
      <c r="C70" s="226"/>
      <c r="D70" s="226"/>
      <c r="E70" s="226"/>
      <c r="F70" s="226"/>
    </row>
    <row r="71" spans="1:6">
      <c r="A71" s="226"/>
      <c r="B71" s="226"/>
      <c r="C71" s="226"/>
      <c r="D71" s="226"/>
      <c r="E71" s="226"/>
      <c r="F71" s="226"/>
    </row>
    <row r="72" spans="1:6">
      <c r="A72" s="226"/>
      <c r="B72" s="226"/>
      <c r="C72" s="226"/>
      <c r="D72" s="226"/>
      <c r="E72" s="226"/>
      <c r="F72" s="226"/>
    </row>
    <row r="73" spans="1:6">
      <c r="A73" s="226"/>
      <c r="B73" s="226"/>
      <c r="C73" s="226"/>
      <c r="D73" s="226"/>
      <c r="E73" s="226"/>
      <c r="F73" s="226"/>
    </row>
    <row r="74" spans="1:6">
      <c r="A74" s="226"/>
      <c r="B74" s="226"/>
      <c r="C74" s="226"/>
      <c r="D74" s="226"/>
      <c r="E74" s="226"/>
      <c r="F74" s="226"/>
    </row>
    <row r="75" spans="1:6">
      <c r="A75" s="226"/>
      <c r="B75" s="226"/>
      <c r="C75" s="226"/>
      <c r="D75" s="226"/>
      <c r="E75" s="226"/>
      <c r="F75" s="226"/>
    </row>
    <row r="76" spans="1:6">
      <c r="A76" s="226"/>
      <c r="B76" s="226"/>
      <c r="C76" s="226"/>
      <c r="D76" s="226"/>
      <c r="E76" s="226"/>
      <c r="F76" s="226"/>
    </row>
  </sheetData>
  <pageMargins left="0.7" right="0.24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76"/>
  <sheetViews>
    <sheetView workbookViewId="0">
      <selection activeCell="M25" sqref="M25"/>
    </sheetView>
  </sheetViews>
  <sheetFormatPr defaultColWidth="8.7109375" defaultRowHeight="15"/>
  <cols>
    <col min="1" max="1" width="1.85546875" style="183" customWidth="1"/>
    <col min="2" max="2" width="31.7109375" style="183" customWidth="1"/>
    <col min="3" max="8" width="9" style="183" customWidth="1"/>
    <col min="9" max="16384" width="8.7109375" style="183"/>
  </cols>
  <sheetData>
    <row r="1" spans="1:8" ht="20.100000000000001" customHeight="1">
      <c r="A1" s="181" t="s">
        <v>227</v>
      </c>
    </row>
    <row r="2" spans="1:8" ht="15.95" customHeight="1">
      <c r="A2" s="209"/>
      <c r="B2" s="209"/>
      <c r="C2" s="209"/>
      <c r="D2" s="209"/>
      <c r="E2" s="209"/>
      <c r="F2" s="209"/>
      <c r="G2" s="209"/>
    </row>
    <row r="3" spans="1:8" ht="15.95" customHeight="1">
      <c r="A3" s="210"/>
      <c r="B3" s="210"/>
      <c r="C3" s="210"/>
      <c r="D3" s="210"/>
      <c r="E3" s="210"/>
      <c r="H3" s="211" t="s">
        <v>184</v>
      </c>
    </row>
    <row r="4" spans="1:8" ht="15.95" customHeight="1">
      <c r="A4" s="187"/>
      <c r="B4" s="187"/>
      <c r="C4" s="227" t="s">
        <v>2</v>
      </c>
      <c r="D4" s="227" t="s">
        <v>2</v>
      </c>
      <c r="E4" s="227" t="s">
        <v>185</v>
      </c>
      <c r="F4" s="866" t="s">
        <v>24</v>
      </c>
      <c r="G4" s="866"/>
      <c r="H4" s="866"/>
    </row>
    <row r="5" spans="1:8" ht="15.95" customHeight="1">
      <c r="A5" s="182"/>
      <c r="B5" s="182"/>
      <c r="C5" s="228" t="s">
        <v>104</v>
      </c>
      <c r="D5" s="228" t="s">
        <v>25</v>
      </c>
      <c r="E5" s="228" t="s">
        <v>42</v>
      </c>
      <c r="F5" s="228" t="s">
        <v>157</v>
      </c>
      <c r="G5" s="228" t="s">
        <v>28</v>
      </c>
      <c r="H5" s="228" t="s">
        <v>29</v>
      </c>
    </row>
    <row r="6" spans="1:8" ht="15.95" customHeight="1">
      <c r="A6" s="182"/>
      <c r="B6" s="182"/>
      <c r="C6" s="229" t="s">
        <v>51</v>
      </c>
      <c r="D6" s="229" t="s">
        <v>51</v>
      </c>
      <c r="E6" s="229" t="s">
        <v>51</v>
      </c>
      <c r="F6" s="229" t="s">
        <v>51</v>
      </c>
      <c r="G6" s="229" t="s">
        <v>51</v>
      </c>
      <c r="H6" s="229" t="s">
        <v>51</v>
      </c>
    </row>
    <row r="7" spans="1:8" ht="15.95" customHeight="1">
      <c r="A7" s="182"/>
      <c r="B7" s="182"/>
      <c r="C7" s="230"/>
      <c r="D7" s="230"/>
      <c r="E7" s="230"/>
      <c r="F7" s="228"/>
      <c r="G7" s="228"/>
      <c r="H7" s="228"/>
    </row>
    <row r="8" spans="1:8" ht="15.95" customHeight="1">
      <c r="A8" s="190" t="s">
        <v>175</v>
      </c>
      <c r="B8" s="191"/>
      <c r="C8" s="231">
        <v>98888.378219999999</v>
      </c>
      <c r="D8" s="231">
        <v>145019.70762999999</v>
      </c>
      <c r="E8" s="231">
        <v>184159.86203999995</v>
      </c>
      <c r="F8" s="192">
        <v>104.95156054804882</v>
      </c>
      <c r="G8" s="192">
        <v>102.11918732339358</v>
      </c>
      <c r="H8" s="192">
        <v>100.37542765407848</v>
      </c>
    </row>
    <row r="9" spans="1:8" ht="20.100000000000001" customHeight="1">
      <c r="A9" s="193"/>
      <c r="B9" s="200" t="s">
        <v>190</v>
      </c>
      <c r="C9" s="232">
        <v>16073.55</v>
      </c>
      <c r="D9" s="232">
        <v>25678.879999999997</v>
      </c>
      <c r="E9" s="233">
        <v>33404.06</v>
      </c>
      <c r="F9" s="217">
        <v>93.86420201515277</v>
      </c>
      <c r="G9" s="217">
        <v>98.334369820754048</v>
      </c>
      <c r="H9" s="217">
        <v>101.95426228422431</v>
      </c>
    </row>
    <row r="10" spans="1:8" ht="15.95" customHeight="1">
      <c r="A10" s="193"/>
      <c r="B10" s="219" t="s">
        <v>14</v>
      </c>
      <c r="C10" s="232"/>
      <c r="D10" s="232"/>
      <c r="E10" s="232"/>
      <c r="F10" s="217" t="s">
        <v>228</v>
      </c>
      <c r="G10" s="217" t="s">
        <v>228</v>
      </c>
      <c r="H10" s="217" t="s">
        <v>228</v>
      </c>
    </row>
    <row r="11" spans="1:8" ht="15.95" customHeight="1">
      <c r="A11" s="193"/>
      <c r="B11" s="220" t="s">
        <v>191</v>
      </c>
      <c r="C11" s="234">
        <v>10401.469999999999</v>
      </c>
      <c r="D11" s="234">
        <v>15455.74</v>
      </c>
      <c r="E11" s="235">
        <v>20784.849999999999</v>
      </c>
      <c r="F11" s="202">
        <v>80.051949451259858</v>
      </c>
      <c r="G11" s="202">
        <v>79.353883404922115</v>
      </c>
      <c r="H11" s="202">
        <v>87.604643732924643</v>
      </c>
    </row>
    <row r="12" spans="1:8" ht="15.95" customHeight="1">
      <c r="A12" s="193"/>
      <c r="B12" s="220" t="s">
        <v>192</v>
      </c>
      <c r="C12" s="234">
        <v>1290.58</v>
      </c>
      <c r="D12" s="234">
        <v>2727.3599999999997</v>
      </c>
      <c r="E12" s="235">
        <v>2710.46</v>
      </c>
      <c r="F12" s="202">
        <v>123.15869834907909</v>
      </c>
      <c r="G12" s="202">
        <v>145.13487193950581</v>
      </c>
      <c r="H12" s="202">
        <v>113.63659231930237</v>
      </c>
    </row>
    <row r="13" spans="1:8" ht="15.95" customHeight="1">
      <c r="A13" s="193"/>
      <c r="B13" s="220" t="s">
        <v>193</v>
      </c>
      <c r="C13" s="234">
        <v>108.44999999999999</v>
      </c>
      <c r="D13" s="234">
        <v>239.76</v>
      </c>
      <c r="E13" s="235">
        <v>468.66</v>
      </c>
      <c r="F13" s="202">
        <v>79.131703757752632</v>
      </c>
      <c r="G13" s="202">
        <v>129.00032282363068</v>
      </c>
      <c r="H13" s="202">
        <v>173.62279109398733</v>
      </c>
    </row>
    <row r="14" spans="1:8" ht="15.95" customHeight="1">
      <c r="A14" s="193"/>
      <c r="B14" s="220" t="s">
        <v>194</v>
      </c>
      <c r="C14" s="234">
        <v>135.07</v>
      </c>
      <c r="D14" s="234">
        <v>248.93</v>
      </c>
      <c r="E14" s="235">
        <v>373.74</v>
      </c>
      <c r="F14" s="202">
        <v>85.346897510425876</v>
      </c>
      <c r="G14" s="202">
        <v>117.28150765606595</v>
      </c>
      <c r="H14" s="202">
        <v>118.60243716679359</v>
      </c>
    </row>
    <row r="15" spans="1:8" ht="15.95" customHeight="1">
      <c r="A15" s="193"/>
      <c r="B15" s="220" t="s">
        <v>195</v>
      </c>
      <c r="C15" s="234">
        <v>90.389999999999986</v>
      </c>
      <c r="D15" s="234">
        <v>162.09</v>
      </c>
      <c r="E15" s="234">
        <v>220.08100000000002</v>
      </c>
      <c r="F15" s="195">
        <v>73.101496158511907</v>
      </c>
      <c r="G15" s="195">
        <v>58.512020792722552</v>
      </c>
      <c r="H15" s="195">
        <v>52.934625745622476</v>
      </c>
    </row>
    <row r="16" spans="1:8" ht="15.95" customHeight="1">
      <c r="A16" s="193"/>
      <c r="B16" s="220" t="s">
        <v>196</v>
      </c>
      <c r="C16" s="234">
        <v>97.570000000000007</v>
      </c>
      <c r="D16" s="234">
        <v>140.79</v>
      </c>
      <c r="E16" s="235">
        <v>209.65999999999997</v>
      </c>
      <c r="F16" s="195">
        <v>106.49421523684785</v>
      </c>
      <c r="G16" s="195">
        <v>108.36668719211822</v>
      </c>
      <c r="H16" s="202">
        <v>132.88122702497145</v>
      </c>
    </row>
    <row r="17" spans="1:8" ht="15.95" customHeight="1">
      <c r="A17" s="193"/>
      <c r="B17" s="220" t="s">
        <v>197</v>
      </c>
      <c r="C17" s="234">
        <v>101.78</v>
      </c>
      <c r="D17" s="234">
        <v>135.16</v>
      </c>
      <c r="E17" s="235">
        <v>208.56</v>
      </c>
      <c r="F17" s="202">
        <v>65.449167256125008</v>
      </c>
      <c r="G17" s="202">
        <v>75.868650014033108</v>
      </c>
      <c r="H17" s="202">
        <v>85.422895760802788</v>
      </c>
    </row>
    <row r="18" spans="1:8" ht="15.95" customHeight="1">
      <c r="A18" s="193"/>
      <c r="B18" s="220" t="s">
        <v>198</v>
      </c>
      <c r="C18" s="234">
        <v>64.47</v>
      </c>
      <c r="D18" s="234">
        <v>86.410000000000011</v>
      </c>
      <c r="E18" s="234">
        <v>151.85000000000002</v>
      </c>
      <c r="F18" s="195">
        <v>98.277439024390247</v>
      </c>
      <c r="G18" s="195">
        <v>115.01397577532279</v>
      </c>
      <c r="H18" s="195">
        <v>159.74121607405851</v>
      </c>
    </row>
    <row r="19" spans="1:8" ht="15.95" customHeight="1">
      <c r="A19" s="193"/>
      <c r="B19" s="220" t="s">
        <v>199</v>
      </c>
      <c r="C19" s="235">
        <v>40.61</v>
      </c>
      <c r="D19" s="235">
        <v>72.930000000000007</v>
      </c>
      <c r="E19" s="235">
        <v>126.58000000000001</v>
      </c>
      <c r="F19" s="202">
        <v>89.726027397260268</v>
      </c>
      <c r="G19" s="202">
        <v>136.62420382165607</v>
      </c>
      <c r="H19" s="202">
        <v>178.13115676892767</v>
      </c>
    </row>
    <row r="20" spans="1:8" ht="15.95" customHeight="1">
      <c r="A20" s="193"/>
      <c r="B20" s="220" t="s">
        <v>200</v>
      </c>
      <c r="C20" s="203">
        <v>23.658000000000001</v>
      </c>
      <c r="D20" s="203">
        <v>38.31</v>
      </c>
      <c r="E20" s="203">
        <v>94.78</v>
      </c>
      <c r="F20" s="199">
        <v>80.223804679552387</v>
      </c>
      <c r="G20" s="199">
        <v>118.24074074074076</v>
      </c>
      <c r="H20" s="199">
        <v>165.72827417380662</v>
      </c>
    </row>
    <row r="21" spans="1:8" ht="15.95" customHeight="1">
      <c r="A21" s="193"/>
      <c r="B21" s="200" t="s">
        <v>201</v>
      </c>
      <c r="C21" s="232"/>
      <c r="D21" s="232"/>
      <c r="E21" s="233"/>
      <c r="F21" s="217"/>
      <c r="G21" s="217"/>
      <c r="H21" s="217"/>
    </row>
    <row r="22" spans="1:8" ht="15.95" customHeight="1">
      <c r="A22" s="193"/>
      <c r="B22" s="224" t="s">
        <v>202</v>
      </c>
      <c r="C22" s="203">
        <v>55288.198040000003</v>
      </c>
      <c r="D22" s="203">
        <v>80009.343079999991</v>
      </c>
      <c r="E22" s="235">
        <v>100824.37129000001</v>
      </c>
      <c r="F22" s="202">
        <v>106.72224083526613</v>
      </c>
      <c r="G22" s="202">
        <v>101.62339214861969</v>
      </c>
      <c r="H22" s="202">
        <v>98.528638311868505</v>
      </c>
    </row>
    <row r="23" spans="1:8" ht="15.95" customHeight="1">
      <c r="A23" s="193"/>
      <c r="B23" s="224" t="s">
        <v>203</v>
      </c>
      <c r="C23" s="203">
        <v>23904.50618</v>
      </c>
      <c r="D23" s="203">
        <v>33627.380550000002</v>
      </c>
      <c r="E23" s="235">
        <v>43094.129750000007</v>
      </c>
      <c r="F23" s="202">
        <v>109.25142230877407</v>
      </c>
      <c r="G23" s="202">
        <v>105.57835448764467</v>
      </c>
      <c r="H23" s="202">
        <v>103.87737076352796</v>
      </c>
    </row>
    <row r="24" spans="1:8" ht="15.95" customHeight="1">
      <c r="A24" s="193"/>
      <c r="B24" s="224" t="s">
        <v>204</v>
      </c>
      <c r="C24" s="203">
        <v>3622.1239999999998</v>
      </c>
      <c r="D24" s="203">
        <v>5704.1039999999994</v>
      </c>
      <c r="E24" s="235">
        <v>6837.3010000000013</v>
      </c>
      <c r="F24" s="202">
        <v>106.13813132371286</v>
      </c>
      <c r="G24" s="202">
        <v>107.33017482795779</v>
      </c>
      <c r="H24" s="202">
        <v>99.210731177163254</v>
      </c>
    </row>
    <row r="25" spans="1:8" ht="15.95" customHeight="1">
      <c r="B25" s="225" t="s">
        <v>205</v>
      </c>
      <c r="C25" s="203"/>
      <c r="D25" s="203"/>
      <c r="E25" s="203"/>
      <c r="F25" s="199"/>
      <c r="G25" s="199"/>
      <c r="H25" s="199"/>
    </row>
    <row r="26" spans="1:8" ht="15.95" customHeight="1">
      <c r="A26" s="206"/>
      <c r="B26" s="224" t="s">
        <v>206</v>
      </c>
      <c r="C26" s="203">
        <v>9941.5349999999999</v>
      </c>
      <c r="D26" s="203">
        <v>14341.494000000001</v>
      </c>
      <c r="E26" s="203">
        <v>20984.174999999996</v>
      </c>
      <c r="F26" s="199">
        <v>124.08777117853698</v>
      </c>
      <c r="G26" s="199">
        <v>129.55824517996874</v>
      </c>
      <c r="H26" s="199">
        <v>144.87112245670761</v>
      </c>
    </row>
    <row r="27" spans="1:8" ht="15.95" customHeight="1">
      <c r="A27" s="206"/>
      <c r="B27" s="224" t="s">
        <v>207</v>
      </c>
      <c r="C27" s="203">
        <v>6369.75</v>
      </c>
      <c r="D27" s="203">
        <v>10192.4</v>
      </c>
      <c r="E27" s="203">
        <v>13627.81</v>
      </c>
      <c r="F27" s="199">
        <v>126.22369460355682</v>
      </c>
      <c r="G27" s="199">
        <v>101.70496818052641</v>
      </c>
      <c r="H27" s="199">
        <v>90.428991615095725</v>
      </c>
    </row>
    <row r="28" spans="1:8" ht="15.95" customHeight="1">
      <c r="A28" s="206"/>
      <c r="B28" s="224" t="s">
        <v>208</v>
      </c>
      <c r="C28" s="203">
        <v>3349.1880000000001</v>
      </c>
      <c r="D28" s="203">
        <v>4835.8320000000003</v>
      </c>
      <c r="E28" s="203">
        <v>5640.0709999999999</v>
      </c>
      <c r="F28" s="199">
        <v>107.94900348582543</v>
      </c>
      <c r="G28" s="199">
        <v>104.21937172673317</v>
      </c>
      <c r="H28" s="199">
        <v>108.30184650403545</v>
      </c>
    </row>
    <row r="29" spans="1:8" ht="15.95" customHeight="1">
      <c r="A29" s="206"/>
      <c r="B29" s="224" t="s">
        <v>210</v>
      </c>
      <c r="C29" s="203">
        <v>2336.8910000000001</v>
      </c>
      <c r="D29" s="203">
        <v>4026.31</v>
      </c>
      <c r="E29" s="203">
        <v>5567.2200000000012</v>
      </c>
      <c r="F29" s="199">
        <v>109.17026263283118</v>
      </c>
      <c r="G29" s="199">
        <v>98.56180850175798</v>
      </c>
      <c r="H29" s="199">
        <v>84.388488816049176</v>
      </c>
    </row>
    <row r="30" spans="1:8" ht="15.95" customHeight="1">
      <c r="A30" s="206"/>
      <c r="B30" s="224" t="s">
        <v>209</v>
      </c>
      <c r="C30" s="203">
        <v>3601.6752199999996</v>
      </c>
      <c r="D30" s="203">
        <v>4140.0346300000001</v>
      </c>
      <c r="E30" s="203">
        <v>4780.1180399999994</v>
      </c>
      <c r="F30" s="199">
        <v>115.45327692469512</v>
      </c>
      <c r="G30" s="199">
        <v>107.65991551112941</v>
      </c>
      <c r="H30" s="199">
        <v>112.11990934761556</v>
      </c>
    </row>
    <row r="31" spans="1:8" ht="15.95" customHeight="1">
      <c r="A31" s="206"/>
      <c r="B31" s="224" t="s">
        <v>211</v>
      </c>
      <c r="C31" s="203">
        <v>2512.1350000000002</v>
      </c>
      <c r="D31" s="203">
        <v>3433.6460000000002</v>
      </c>
      <c r="E31" s="203">
        <v>4440.2419999999984</v>
      </c>
      <c r="F31" s="199">
        <v>105.02741561571732</v>
      </c>
      <c r="G31" s="199">
        <v>107.13500995796844</v>
      </c>
      <c r="H31" s="199">
        <v>100.54294761363897</v>
      </c>
    </row>
    <row r="32" spans="1:8" ht="15.95" customHeight="1">
      <c r="A32" s="206"/>
      <c r="B32" s="224" t="s">
        <v>214</v>
      </c>
      <c r="C32" s="203">
        <v>2062.25</v>
      </c>
      <c r="D32" s="203">
        <v>2768.1460000000002</v>
      </c>
      <c r="E32" s="203">
        <v>4396.5959999999995</v>
      </c>
      <c r="F32" s="199">
        <v>115.70593383904126</v>
      </c>
      <c r="G32" s="199">
        <v>118.35596500987032</v>
      </c>
      <c r="H32" s="199">
        <v>136.93241949458977</v>
      </c>
    </row>
    <row r="33" spans="1:8" ht="15.95" customHeight="1">
      <c r="A33" s="206"/>
      <c r="B33" s="224" t="s">
        <v>212</v>
      </c>
      <c r="C33" s="203">
        <v>1888.241</v>
      </c>
      <c r="D33" s="203">
        <v>3384.1469999999999</v>
      </c>
      <c r="E33" s="203">
        <v>4373.9880000000003</v>
      </c>
      <c r="F33" s="199">
        <v>111.47865113879092</v>
      </c>
      <c r="G33" s="199">
        <v>131.90907088830119</v>
      </c>
      <c r="H33" s="199">
        <v>123.54408098232219</v>
      </c>
    </row>
    <row r="34" spans="1:8" ht="15.95" customHeight="1">
      <c r="A34" s="206"/>
      <c r="B34" s="224" t="s">
        <v>213</v>
      </c>
      <c r="C34" s="203">
        <v>2467.9250000000002</v>
      </c>
      <c r="D34" s="203">
        <v>2877.529</v>
      </c>
      <c r="E34" s="203">
        <v>3891.9709999999991</v>
      </c>
      <c r="F34" s="199">
        <v>104.34437565455043</v>
      </c>
      <c r="G34" s="199">
        <v>94.481452271176607</v>
      </c>
      <c r="H34" s="199">
        <v>105.39229677305441</v>
      </c>
    </row>
    <row r="35" spans="1:8" ht="15.95" customHeight="1">
      <c r="A35" s="206"/>
      <c r="B35" s="224" t="s">
        <v>215</v>
      </c>
      <c r="C35" s="203">
        <v>1362.1089999999999</v>
      </c>
      <c r="D35" s="203">
        <v>2315.6610000000001</v>
      </c>
      <c r="E35" s="203">
        <v>2919.9809999999998</v>
      </c>
      <c r="F35" s="199">
        <v>159.86425535860363</v>
      </c>
      <c r="G35" s="199">
        <v>117.24741154651015</v>
      </c>
      <c r="H35" s="199">
        <v>87.626646836507419</v>
      </c>
    </row>
    <row r="36" spans="1:8" ht="15.95" customHeight="1">
      <c r="A36" s="206"/>
      <c r="B36" s="224" t="s">
        <v>216</v>
      </c>
      <c r="C36" s="203">
        <v>1639.3109999999999</v>
      </c>
      <c r="D36" s="203">
        <v>2065.3389999999999</v>
      </c>
      <c r="E36" s="203">
        <v>2531.3680000000004</v>
      </c>
      <c r="F36" s="199">
        <v>93.034148235041727</v>
      </c>
      <c r="G36" s="199">
        <v>100.65117688940958</v>
      </c>
      <c r="H36" s="199">
        <v>105.89375602128277</v>
      </c>
    </row>
    <row r="37" spans="1:8" ht="15.95" customHeight="1">
      <c r="A37" s="206"/>
      <c r="B37" s="224" t="s">
        <v>224</v>
      </c>
      <c r="C37" s="203">
        <v>906.09199999999998</v>
      </c>
      <c r="D37" s="203">
        <v>1800.5419999999999</v>
      </c>
      <c r="E37" s="203">
        <v>2492.712</v>
      </c>
      <c r="F37" s="199">
        <v>129.53016488402079</v>
      </c>
      <c r="G37" s="199">
        <v>131.71610264033234</v>
      </c>
      <c r="H37" s="199">
        <v>105.65190689181783</v>
      </c>
    </row>
    <row r="38" spans="1:8" ht="15.95" customHeight="1">
      <c r="A38" s="206"/>
      <c r="B38" s="224" t="s">
        <v>219</v>
      </c>
      <c r="C38" s="203">
        <v>1420.155</v>
      </c>
      <c r="D38" s="203">
        <v>1922.569</v>
      </c>
      <c r="E38" s="203">
        <v>2451.8040000000005</v>
      </c>
      <c r="F38" s="199">
        <v>97.727801350698542</v>
      </c>
      <c r="G38" s="199">
        <v>100.34834894396613</v>
      </c>
      <c r="H38" s="199">
        <v>125.34195733125028</v>
      </c>
    </row>
    <row r="39" spans="1:8" ht="15.95" customHeight="1">
      <c r="A39" s="206"/>
      <c r="B39" s="224" t="s">
        <v>217</v>
      </c>
      <c r="C39" s="203">
        <v>1510.2370000000001</v>
      </c>
      <c r="D39" s="203">
        <v>1993.6079999999999</v>
      </c>
      <c r="E39" s="203">
        <v>2334.0889999999999</v>
      </c>
      <c r="F39" s="199">
        <v>105.61585359883743</v>
      </c>
      <c r="G39" s="199">
        <v>105.87285006380705</v>
      </c>
      <c r="H39" s="199">
        <v>106.61742840711688</v>
      </c>
    </row>
    <row r="40" spans="1:8" ht="15.95" customHeight="1">
      <c r="A40" s="206"/>
      <c r="B40" s="224" t="s">
        <v>226</v>
      </c>
      <c r="C40" s="203">
        <v>1043.6379999999999</v>
      </c>
      <c r="D40" s="203">
        <v>1558.038</v>
      </c>
      <c r="E40" s="203">
        <v>2306.8229999999999</v>
      </c>
      <c r="F40" s="199">
        <v>107.00675996435972</v>
      </c>
      <c r="G40" s="199">
        <v>104.458415100108</v>
      </c>
      <c r="H40" s="199">
        <v>97.284348079488296</v>
      </c>
    </row>
    <row r="41" spans="1:8" ht="15.95" customHeight="1">
      <c r="A41" s="206"/>
      <c r="B41" s="224" t="s">
        <v>222</v>
      </c>
      <c r="C41" s="203">
        <v>1278.857</v>
      </c>
      <c r="D41" s="203">
        <v>1941.1030000000001</v>
      </c>
      <c r="E41" s="203">
        <v>2275.5029999999997</v>
      </c>
      <c r="F41" s="199">
        <v>118.73591071992276</v>
      </c>
      <c r="G41" s="199">
        <v>121.60242314896604</v>
      </c>
      <c r="H41" s="199">
        <v>108.43613427477979</v>
      </c>
    </row>
    <row r="42" spans="1:8" ht="15.95" customHeight="1">
      <c r="A42" s="206"/>
      <c r="B42" s="224" t="s">
        <v>218</v>
      </c>
      <c r="C42" s="203">
        <v>1324.7370000000001</v>
      </c>
      <c r="D42" s="203">
        <v>2275.2020000000002</v>
      </c>
      <c r="E42" s="203">
        <v>2211.8959999999997</v>
      </c>
      <c r="F42" s="199">
        <v>116.20041314158651</v>
      </c>
      <c r="G42" s="199">
        <v>86.484129765612721</v>
      </c>
      <c r="H42" s="199">
        <v>86.616326065495514</v>
      </c>
    </row>
    <row r="43" spans="1:8" ht="15.95" customHeight="1">
      <c r="A43" s="206"/>
      <c r="B43" s="224" t="s">
        <v>221</v>
      </c>
      <c r="C43" s="203">
        <v>1437.376</v>
      </c>
      <c r="D43" s="203">
        <v>1881.067</v>
      </c>
      <c r="E43" s="203">
        <v>2195.759</v>
      </c>
      <c r="F43" s="199">
        <v>110.40279951887109</v>
      </c>
      <c r="G43" s="199">
        <v>105.65673064447188</v>
      </c>
      <c r="H43" s="199">
        <v>103.13647260853062</v>
      </c>
    </row>
    <row r="44" spans="1:8" ht="15.95" customHeight="1">
      <c r="A44" s="206"/>
      <c r="B44" s="224" t="s">
        <v>220</v>
      </c>
      <c r="C44" s="203">
        <v>1339.6669999999999</v>
      </c>
      <c r="D44" s="203">
        <v>2088.973</v>
      </c>
      <c r="E44" s="203">
        <v>2152.5959999999995</v>
      </c>
      <c r="F44" s="199">
        <v>107.36223163789739</v>
      </c>
      <c r="G44" s="199">
        <v>112.89890742278025</v>
      </c>
      <c r="H44" s="199">
        <v>69.636956115954831</v>
      </c>
    </row>
    <row r="45" spans="1:8" ht="15.95" customHeight="1">
      <c r="A45" s="206"/>
      <c r="B45" s="224" t="s">
        <v>225</v>
      </c>
      <c r="C45" s="203">
        <v>1238.7529999999999</v>
      </c>
      <c r="D45" s="203">
        <v>1591.271</v>
      </c>
      <c r="E45" s="203">
        <v>2140.246000000001</v>
      </c>
      <c r="F45" s="199">
        <v>116.17618785468234</v>
      </c>
      <c r="G45" s="199">
        <v>74.177554832397064</v>
      </c>
      <c r="H45" s="199">
        <v>84.253559894246393</v>
      </c>
    </row>
    <row r="46" spans="1:8" ht="15.95" customHeight="1">
      <c r="A46" s="206"/>
      <c r="B46" s="224" t="s">
        <v>229</v>
      </c>
      <c r="C46" s="203">
        <v>1075.2829999999999</v>
      </c>
      <c r="D46" s="203">
        <v>1523.838</v>
      </c>
      <c r="E46" s="203">
        <v>2085.8000000000002</v>
      </c>
      <c r="F46" s="199">
        <v>124.89000957044496</v>
      </c>
      <c r="G46" s="199">
        <v>108.82108668406751</v>
      </c>
      <c r="H46" s="199">
        <v>111.62044979969539</v>
      </c>
    </row>
    <row r="47" spans="1:8" ht="15.95" customHeight="1">
      <c r="A47" s="206"/>
      <c r="C47" s="230"/>
      <c r="D47" s="230"/>
      <c r="E47" s="230"/>
      <c r="F47" s="230"/>
      <c r="G47" s="230"/>
      <c r="H47" s="230"/>
    </row>
    <row r="48" spans="1:8" ht="15.6" customHeight="1">
      <c r="A48" s="206"/>
      <c r="C48" s="230"/>
      <c r="D48" s="230"/>
      <c r="E48" s="230"/>
      <c r="F48" s="230"/>
      <c r="G48" s="230"/>
      <c r="H48" s="230"/>
    </row>
    <row r="49" spans="1:8" ht="15.6" customHeight="1">
      <c r="A49" s="206"/>
      <c r="C49" s="230"/>
      <c r="D49" s="230"/>
      <c r="E49" s="230"/>
      <c r="F49" s="230"/>
      <c r="G49" s="230"/>
      <c r="H49" s="230"/>
    </row>
    <row r="50" spans="1:8" ht="15.95" customHeight="1">
      <c r="A50" s="206"/>
      <c r="C50" s="230"/>
      <c r="D50" s="230"/>
      <c r="E50" s="230"/>
      <c r="F50" s="230"/>
      <c r="G50" s="230"/>
      <c r="H50" s="230"/>
    </row>
    <row r="51" spans="1:8" ht="15.95" customHeight="1">
      <c r="A51" s="206"/>
      <c r="C51" s="230"/>
      <c r="D51" s="230"/>
      <c r="E51" s="230"/>
      <c r="F51" s="230"/>
      <c r="G51" s="230"/>
      <c r="H51" s="230"/>
    </row>
    <row r="52" spans="1:8" ht="15.95" customHeight="1">
      <c r="A52" s="206"/>
      <c r="C52" s="230"/>
      <c r="D52" s="230"/>
      <c r="E52" s="230"/>
      <c r="F52" s="230"/>
      <c r="G52" s="230"/>
      <c r="H52" s="230"/>
    </row>
    <row r="53" spans="1:8" ht="15.95" customHeight="1">
      <c r="A53" s="206"/>
      <c r="C53" s="230"/>
      <c r="D53" s="230"/>
      <c r="E53" s="230"/>
      <c r="F53" s="230"/>
      <c r="G53" s="230"/>
      <c r="H53" s="230"/>
    </row>
    <row r="54" spans="1:8" ht="15.95" customHeight="1">
      <c r="A54" s="206"/>
      <c r="C54" s="230"/>
      <c r="D54" s="230"/>
      <c r="E54" s="230"/>
      <c r="F54" s="230"/>
      <c r="G54" s="230"/>
      <c r="H54" s="230"/>
    </row>
    <row r="55" spans="1:8" ht="15.95" customHeight="1">
      <c r="A55" s="206"/>
      <c r="C55" s="230"/>
      <c r="D55" s="230"/>
      <c r="E55" s="230"/>
      <c r="F55" s="230"/>
      <c r="G55" s="230"/>
      <c r="H55" s="230"/>
    </row>
    <row r="56" spans="1:8" ht="15.95" customHeight="1">
      <c r="A56" s="206"/>
      <c r="C56" s="230"/>
      <c r="D56" s="230"/>
      <c r="E56" s="230"/>
      <c r="F56" s="230"/>
      <c r="G56" s="230"/>
      <c r="H56" s="230"/>
    </row>
    <row r="57" spans="1:8" ht="15.95" customHeight="1">
      <c r="A57" s="206"/>
      <c r="C57" s="230"/>
      <c r="D57" s="230"/>
      <c r="E57" s="230"/>
      <c r="F57" s="230"/>
      <c r="G57" s="230"/>
      <c r="H57" s="230"/>
    </row>
    <row r="58" spans="1:8" ht="15.95" customHeight="1">
      <c r="A58" s="206"/>
      <c r="C58" s="230"/>
      <c r="D58" s="230"/>
      <c r="E58" s="230"/>
      <c r="F58" s="230"/>
      <c r="G58" s="230"/>
      <c r="H58" s="230"/>
    </row>
    <row r="59" spans="1:8" ht="15.95" customHeight="1">
      <c r="A59" s="206"/>
      <c r="C59" s="230"/>
      <c r="D59" s="230"/>
      <c r="E59" s="230"/>
      <c r="F59" s="230"/>
      <c r="G59" s="230"/>
      <c r="H59" s="230"/>
    </row>
    <row r="60" spans="1:8" ht="15.95" customHeight="1">
      <c r="A60" s="206"/>
      <c r="C60" s="230"/>
      <c r="D60" s="230"/>
      <c r="E60" s="230"/>
      <c r="F60" s="230"/>
      <c r="G60" s="230"/>
      <c r="H60" s="230"/>
    </row>
    <row r="61" spans="1:8" ht="15.95" customHeight="1">
      <c r="C61" s="230"/>
      <c r="D61" s="230"/>
      <c r="E61" s="230"/>
      <c r="F61" s="230"/>
      <c r="G61" s="230"/>
      <c r="H61" s="230"/>
    </row>
    <row r="62" spans="1:8" ht="15.95" customHeight="1">
      <c r="A62" s="206"/>
      <c r="C62" s="230"/>
      <c r="D62" s="230"/>
      <c r="E62" s="230"/>
      <c r="F62" s="230"/>
      <c r="G62" s="230"/>
      <c r="H62" s="230"/>
    </row>
    <row r="63" spans="1:8" ht="15.95" customHeight="1">
      <c r="A63" s="206"/>
      <c r="C63" s="230"/>
      <c r="D63" s="230"/>
      <c r="E63" s="230"/>
      <c r="F63" s="230"/>
      <c r="G63" s="230"/>
      <c r="H63" s="230"/>
    </row>
    <row r="64" spans="1:8" ht="15.95" customHeight="1">
      <c r="A64" s="206"/>
      <c r="C64" s="230"/>
      <c r="D64" s="230"/>
      <c r="E64" s="230"/>
      <c r="F64" s="230"/>
      <c r="G64" s="230"/>
      <c r="H64" s="230"/>
    </row>
    <row r="65" spans="1:8" ht="15.95" customHeight="1">
      <c r="A65" s="206"/>
      <c r="C65" s="230"/>
      <c r="D65" s="230"/>
      <c r="E65" s="230"/>
      <c r="F65" s="230"/>
      <c r="G65" s="230"/>
      <c r="H65" s="230"/>
    </row>
    <row r="66" spans="1:8" ht="15.95" customHeight="1">
      <c r="A66" s="206"/>
      <c r="C66" s="230"/>
      <c r="D66" s="230"/>
      <c r="E66" s="230"/>
      <c r="F66" s="230"/>
      <c r="G66" s="230"/>
      <c r="H66" s="230"/>
    </row>
    <row r="67" spans="1:8" ht="15.95" customHeight="1">
      <c r="A67" s="206"/>
      <c r="C67" s="230"/>
      <c r="D67" s="230"/>
      <c r="E67" s="230"/>
      <c r="F67" s="230"/>
      <c r="G67" s="230"/>
      <c r="H67" s="230"/>
    </row>
    <row r="68" spans="1:8" ht="15.95" customHeight="1">
      <c r="A68" s="206"/>
      <c r="C68" s="230"/>
      <c r="D68" s="230"/>
      <c r="E68" s="230"/>
      <c r="F68" s="230"/>
      <c r="G68" s="230"/>
      <c r="H68" s="230"/>
    </row>
    <row r="69" spans="1:8" ht="15.95" customHeight="1">
      <c r="A69" s="206"/>
      <c r="C69" s="230"/>
      <c r="D69" s="230"/>
      <c r="E69" s="230"/>
      <c r="F69" s="230"/>
      <c r="G69" s="230"/>
      <c r="H69" s="230"/>
    </row>
    <row r="70" spans="1:8" ht="15.95" customHeight="1">
      <c r="A70" s="226"/>
      <c r="B70" s="226"/>
      <c r="C70" s="226"/>
      <c r="D70" s="226"/>
      <c r="E70" s="226"/>
      <c r="F70" s="226"/>
      <c r="G70" s="230"/>
      <c r="H70" s="230"/>
    </row>
    <row r="71" spans="1:8">
      <c r="A71" s="226"/>
      <c r="B71" s="226"/>
      <c r="C71" s="226"/>
      <c r="D71" s="226"/>
      <c r="E71" s="226"/>
      <c r="F71" s="226"/>
      <c r="G71" s="230"/>
      <c r="H71" s="230"/>
    </row>
    <row r="72" spans="1:8">
      <c r="A72" s="226"/>
      <c r="B72" s="226"/>
      <c r="C72" s="226"/>
      <c r="D72" s="226"/>
      <c r="E72" s="226"/>
      <c r="F72" s="226"/>
      <c r="G72" s="230"/>
      <c r="H72" s="230"/>
    </row>
    <row r="73" spans="1:8">
      <c r="A73" s="226"/>
      <c r="B73" s="226"/>
      <c r="C73" s="226"/>
      <c r="D73" s="226"/>
      <c r="E73" s="226"/>
      <c r="F73" s="226"/>
    </row>
    <row r="74" spans="1:8">
      <c r="A74" s="226"/>
      <c r="B74" s="226"/>
      <c r="C74" s="226"/>
      <c r="D74" s="226"/>
      <c r="E74" s="226"/>
      <c r="F74" s="226"/>
    </row>
    <row r="75" spans="1:8">
      <c r="A75" s="226"/>
      <c r="B75" s="226"/>
      <c r="C75" s="226"/>
      <c r="D75" s="226"/>
      <c r="E75" s="226"/>
      <c r="F75" s="226"/>
    </row>
    <row r="76" spans="1:8">
      <c r="A76" s="226"/>
      <c r="B76" s="226"/>
      <c r="C76" s="226"/>
      <c r="D76" s="226"/>
      <c r="E76" s="226"/>
      <c r="F76" s="226"/>
    </row>
  </sheetData>
  <mergeCells count="1">
    <mergeCell ref="F4:H4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topLeftCell="A10" zoomScale="175" zoomScaleNormal="175" workbookViewId="0">
      <selection activeCell="I15" sqref="I15"/>
    </sheetView>
  </sheetViews>
  <sheetFormatPr defaultColWidth="10.28515625" defaultRowHeight="15.75"/>
  <cols>
    <col min="1" max="1" width="1.7109375" style="787" customWidth="1"/>
    <col min="2" max="2" width="38.28515625" style="787" customWidth="1"/>
    <col min="3" max="3" width="8.7109375" style="787" customWidth="1"/>
    <col min="4" max="4" width="8.140625" style="787" customWidth="1"/>
    <col min="5" max="5" width="9" style="787" customWidth="1"/>
    <col min="6" max="7" width="8.140625" style="787" customWidth="1"/>
    <col min="8" max="8" width="8.140625" style="789" customWidth="1"/>
    <col min="9" max="16384" width="10.28515625" style="787"/>
  </cols>
  <sheetData>
    <row r="1" spans="1:11" ht="18" customHeight="1">
      <c r="A1" s="786" t="s">
        <v>618</v>
      </c>
      <c r="B1" s="786"/>
      <c r="F1" s="789"/>
      <c r="G1" s="789"/>
    </row>
    <row r="2" spans="1:11" ht="18" customHeight="1">
      <c r="A2" s="790"/>
      <c r="B2" s="791"/>
      <c r="C2" s="792"/>
      <c r="D2" s="792"/>
      <c r="E2" s="792"/>
      <c r="F2" s="792"/>
      <c r="G2" s="792"/>
      <c r="H2" s="794" t="s">
        <v>184</v>
      </c>
    </row>
    <row r="3" spans="1:11" ht="18" customHeight="1">
      <c r="A3" s="795"/>
      <c r="B3" s="796"/>
      <c r="C3" s="29" t="s">
        <v>491</v>
      </c>
      <c r="D3" s="29" t="s">
        <v>22</v>
      </c>
      <c r="E3" s="29" t="s">
        <v>23</v>
      </c>
      <c r="F3" s="848" t="s">
        <v>24</v>
      </c>
      <c r="G3" s="848"/>
      <c r="H3" s="848"/>
    </row>
    <row r="4" spans="1:11" ht="18" customHeight="1">
      <c r="A4" s="790"/>
      <c r="B4" s="798"/>
      <c r="C4" s="31" t="s">
        <v>25</v>
      </c>
      <c r="D4" s="31" t="s">
        <v>26</v>
      </c>
      <c r="E4" s="31" t="s">
        <v>27</v>
      </c>
      <c r="F4" s="31" t="s">
        <v>28</v>
      </c>
      <c r="G4" s="31" t="s">
        <v>29</v>
      </c>
      <c r="H4" s="31" t="s">
        <v>30</v>
      </c>
    </row>
    <row r="5" spans="1:11" ht="18" customHeight="1">
      <c r="A5" s="790"/>
      <c r="B5" s="798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</row>
    <row r="6" spans="1:11" ht="18" customHeight="1">
      <c r="A6" s="790"/>
      <c r="B6" s="799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</row>
    <row r="7" spans="1:11" ht="3.6" customHeight="1">
      <c r="A7" s="790"/>
      <c r="B7" s="799"/>
      <c r="C7" s="31"/>
      <c r="D7" s="31"/>
      <c r="E7" s="31"/>
      <c r="F7" s="31"/>
      <c r="G7" s="31"/>
      <c r="H7" s="31"/>
    </row>
    <row r="8" spans="1:11" ht="20.100000000000001" customHeight="1">
      <c r="A8" s="849" t="s">
        <v>175</v>
      </c>
      <c r="B8" s="849"/>
      <c r="C8" s="805">
        <v>1510735.0529952822</v>
      </c>
      <c r="D8" s="805">
        <v>1561963.0887278125</v>
      </c>
      <c r="E8" s="805">
        <v>4472214.8712844718</v>
      </c>
      <c r="F8" s="817">
        <v>107.09323494576977</v>
      </c>
      <c r="G8" s="817">
        <v>107.40485312039641</v>
      </c>
      <c r="H8" s="818">
        <v>106.81643777797618</v>
      </c>
      <c r="J8" s="806"/>
      <c r="K8" s="819"/>
    </row>
    <row r="9" spans="1:11" ht="20.100000000000001" customHeight="1">
      <c r="A9" s="802"/>
      <c r="B9" s="807" t="s">
        <v>436</v>
      </c>
      <c r="C9" s="805">
        <v>151741.2100224616</v>
      </c>
      <c r="D9" s="805">
        <v>162421.00942081067</v>
      </c>
      <c r="E9" s="805">
        <v>460392.34278865973</v>
      </c>
      <c r="F9" s="817">
        <v>103.63991523036948</v>
      </c>
      <c r="G9" s="817">
        <v>102.58364963291635</v>
      </c>
      <c r="H9" s="818">
        <v>103.19690311457114</v>
      </c>
      <c r="J9" s="806"/>
      <c r="K9" s="819"/>
    </row>
    <row r="10" spans="1:11" ht="20.100000000000001" customHeight="1">
      <c r="A10" s="790"/>
      <c r="B10" s="809" t="s">
        <v>604</v>
      </c>
      <c r="C10" s="810">
        <v>107577.13189152832</v>
      </c>
      <c r="D10" s="810">
        <v>115289.15818081112</v>
      </c>
      <c r="E10" s="810">
        <v>335712.81679814699</v>
      </c>
      <c r="F10" s="820">
        <v>103.40970380291105</v>
      </c>
      <c r="G10" s="820">
        <v>102.03163734049025</v>
      </c>
      <c r="H10" s="821">
        <v>102.92360118008467</v>
      </c>
      <c r="J10" s="811"/>
      <c r="K10" s="819"/>
    </row>
    <row r="11" spans="1:11" ht="20.100000000000001" customHeight="1">
      <c r="A11" s="790"/>
      <c r="B11" s="809" t="s">
        <v>605</v>
      </c>
      <c r="C11" s="810">
        <v>7903.7942177722789</v>
      </c>
      <c r="D11" s="810">
        <v>7745.5179468323731</v>
      </c>
      <c r="E11" s="810">
        <v>21576</v>
      </c>
      <c r="F11" s="820">
        <v>106.00309352096644</v>
      </c>
      <c r="G11" s="820">
        <v>104.32396941429079</v>
      </c>
      <c r="H11" s="821">
        <v>104.95745384664383</v>
      </c>
      <c r="J11" s="811"/>
      <c r="K11" s="819"/>
    </row>
    <row r="12" spans="1:11" ht="20.100000000000001" customHeight="1">
      <c r="A12" s="790"/>
      <c r="B12" s="809" t="s">
        <v>278</v>
      </c>
      <c r="C12" s="810">
        <v>36260.283913161016</v>
      </c>
      <c r="D12" s="810">
        <v>39386.333293167161</v>
      </c>
      <c r="E12" s="810">
        <v>103102.82998381657</v>
      </c>
      <c r="F12" s="820">
        <v>103.82111651805619</v>
      </c>
      <c r="G12" s="820">
        <v>103.88805121847888</v>
      </c>
      <c r="H12" s="821">
        <v>103.72964324711072</v>
      </c>
      <c r="J12" s="811"/>
      <c r="K12" s="819"/>
    </row>
    <row r="13" spans="1:11" ht="20.100000000000001" customHeight="1">
      <c r="A13" s="802"/>
      <c r="B13" s="807" t="s">
        <v>437</v>
      </c>
      <c r="C13" s="805">
        <v>546796.72650399059</v>
      </c>
      <c r="D13" s="805">
        <v>587190.21332103293</v>
      </c>
      <c r="E13" s="805">
        <v>1623914.7184082062</v>
      </c>
      <c r="F13" s="817">
        <v>108.59579867660851</v>
      </c>
      <c r="G13" s="817">
        <v>109.10787110543092</v>
      </c>
      <c r="H13" s="818">
        <v>108.18574915224899</v>
      </c>
      <c r="J13" s="806"/>
      <c r="K13" s="819"/>
    </row>
    <row r="14" spans="1:11" ht="20.100000000000001" customHeight="1">
      <c r="A14" s="790"/>
      <c r="B14" s="809" t="s">
        <v>606</v>
      </c>
      <c r="C14" s="810">
        <v>448765</v>
      </c>
      <c r="D14" s="810">
        <v>476748</v>
      </c>
      <c r="E14" s="810">
        <v>1339368.626659824</v>
      </c>
      <c r="F14" s="820">
        <v>108.78084545748723</v>
      </c>
      <c r="G14" s="820">
        <v>109.58692982143647</v>
      </c>
      <c r="H14" s="821">
        <v>108.3375964015155</v>
      </c>
      <c r="J14" s="811"/>
      <c r="K14" s="819"/>
    </row>
    <row r="15" spans="1:11" ht="20.100000000000001" customHeight="1">
      <c r="A15" s="790"/>
      <c r="B15" s="812" t="s">
        <v>69</v>
      </c>
      <c r="C15" s="810">
        <v>38113.719961029536</v>
      </c>
      <c r="D15" s="810">
        <v>32224.938109129587</v>
      </c>
      <c r="E15" s="810">
        <v>108727.03194954808</v>
      </c>
      <c r="F15" s="821">
        <v>91.424720299847209</v>
      </c>
      <c r="G15" s="821">
        <v>92.908052844950845</v>
      </c>
      <c r="H15" s="821">
        <v>92.988162653435538</v>
      </c>
      <c r="J15" s="811"/>
      <c r="K15" s="819"/>
    </row>
    <row r="16" spans="1:11" ht="20.100000000000001" customHeight="1">
      <c r="A16" s="790"/>
      <c r="B16" s="812" t="s">
        <v>75</v>
      </c>
      <c r="C16" s="810">
        <v>346822.9390139766</v>
      </c>
      <c r="D16" s="810">
        <v>378618.07629169762</v>
      </c>
      <c r="E16" s="810">
        <v>1042964.9667048677</v>
      </c>
      <c r="F16" s="820">
        <v>110.39194710959568</v>
      </c>
      <c r="G16" s="820">
        <v>111.41231643907045</v>
      </c>
      <c r="H16" s="821">
        <v>109.76352403852307</v>
      </c>
      <c r="J16" s="811"/>
      <c r="K16" s="819"/>
    </row>
    <row r="17" spans="1:11" ht="27" customHeight="1">
      <c r="A17" s="790"/>
      <c r="B17" s="813" t="s">
        <v>607</v>
      </c>
      <c r="C17" s="810">
        <v>55191.873201572154</v>
      </c>
      <c r="D17" s="810">
        <v>56689.27016222688</v>
      </c>
      <c r="E17" s="810">
        <v>162280.24392535735</v>
      </c>
      <c r="F17" s="820">
        <v>113.3058640164264</v>
      </c>
      <c r="G17" s="820">
        <v>108.06113210764177</v>
      </c>
      <c r="H17" s="821">
        <v>111.11234453179759</v>
      </c>
      <c r="J17" s="811"/>
      <c r="K17" s="819"/>
    </row>
    <row r="18" spans="1:11" ht="27" customHeight="1">
      <c r="A18" s="790"/>
      <c r="B18" s="813" t="s">
        <v>608</v>
      </c>
      <c r="C18" s="810">
        <v>8635.8494709679926</v>
      </c>
      <c r="D18" s="810">
        <v>9216.3830360513057</v>
      </c>
      <c r="E18" s="810">
        <v>25397</v>
      </c>
      <c r="F18" s="820">
        <v>108.40060175893471</v>
      </c>
      <c r="G18" s="820">
        <v>114.32761978891288</v>
      </c>
      <c r="H18" s="821">
        <v>109.83323634664603</v>
      </c>
      <c r="J18" s="811"/>
      <c r="K18" s="819"/>
    </row>
    <row r="19" spans="1:11" ht="20.100000000000001" customHeight="1">
      <c r="A19" s="790"/>
      <c r="B19" s="809" t="s">
        <v>480</v>
      </c>
      <c r="C19" s="810">
        <v>98032.344856444222</v>
      </c>
      <c r="D19" s="810">
        <v>110441.54572192748</v>
      </c>
      <c r="E19" s="810">
        <v>284546.09174838214</v>
      </c>
      <c r="F19" s="820">
        <v>107.7566820930502</v>
      </c>
      <c r="G19" s="820">
        <v>107.08706788510742</v>
      </c>
      <c r="H19" s="821">
        <v>107.47667857211982</v>
      </c>
      <c r="J19" s="811"/>
      <c r="K19" s="819"/>
    </row>
    <row r="20" spans="1:11" ht="20.100000000000001" customHeight="1">
      <c r="A20" s="802"/>
      <c r="B20" s="804" t="s">
        <v>354</v>
      </c>
      <c r="C20" s="805">
        <v>677316.03162714466</v>
      </c>
      <c r="D20" s="805">
        <v>675595.30831884092</v>
      </c>
      <c r="E20" s="805">
        <v>1980800.6444238476</v>
      </c>
      <c r="F20" s="817">
        <v>107.10091956394703</v>
      </c>
      <c r="G20" s="817">
        <v>107.50585102489769</v>
      </c>
      <c r="H20" s="818">
        <v>106.94911768607258</v>
      </c>
      <c r="J20" s="806"/>
      <c r="K20" s="819"/>
    </row>
    <row r="21" spans="1:11" ht="27" customHeight="1">
      <c r="A21" s="790"/>
      <c r="B21" s="814" t="s">
        <v>609</v>
      </c>
      <c r="C21" s="810">
        <v>145220.80800290511</v>
      </c>
      <c r="D21" s="810">
        <v>138949.19346272448</v>
      </c>
      <c r="E21" s="810">
        <v>423804.99352728494</v>
      </c>
      <c r="F21" s="820">
        <v>107.6718262171326</v>
      </c>
      <c r="G21" s="820">
        <v>107.96861841659289</v>
      </c>
      <c r="H21" s="821">
        <v>107.56050280369374</v>
      </c>
      <c r="J21" s="811"/>
      <c r="K21" s="819"/>
    </row>
    <row r="22" spans="1:11" ht="20.100000000000001" customHeight="1">
      <c r="A22" s="790"/>
      <c r="B22" s="809" t="s">
        <v>610</v>
      </c>
      <c r="C22" s="810">
        <v>97929.563132723342</v>
      </c>
      <c r="D22" s="810">
        <v>86685.271724551538</v>
      </c>
      <c r="E22" s="810">
        <v>268777.14008006809</v>
      </c>
      <c r="F22" s="820">
        <v>111.51013055759759</v>
      </c>
      <c r="G22" s="820">
        <v>111.06527949270138</v>
      </c>
      <c r="H22" s="821">
        <v>111.03362752446829</v>
      </c>
      <c r="J22" s="811"/>
      <c r="K22" s="819"/>
    </row>
    <row r="23" spans="1:11" ht="20.100000000000001" customHeight="1">
      <c r="A23" s="790"/>
      <c r="B23" s="809" t="s">
        <v>356</v>
      </c>
      <c r="C23" s="810">
        <v>35830.050334145504</v>
      </c>
      <c r="D23" s="810">
        <v>39653.803010554577</v>
      </c>
      <c r="E23" s="810">
        <v>113252.53539761752</v>
      </c>
      <c r="F23" s="820">
        <v>111.12692825331243</v>
      </c>
      <c r="G23" s="820">
        <v>108.75258278185879</v>
      </c>
      <c r="H23" s="821">
        <v>109.48220734124381</v>
      </c>
      <c r="J23" s="811"/>
      <c r="K23" s="819"/>
    </row>
    <row r="24" spans="1:11" ht="20.100000000000001" customHeight="1">
      <c r="A24" s="790"/>
      <c r="B24" s="809" t="s">
        <v>357</v>
      </c>
      <c r="C24" s="810">
        <v>85376.00248955001</v>
      </c>
      <c r="D24" s="810">
        <v>88548.40743883251</v>
      </c>
      <c r="E24" s="810">
        <v>257660.46200731385</v>
      </c>
      <c r="F24" s="820">
        <v>105.11808935975755</v>
      </c>
      <c r="G24" s="820">
        <v>106.58278782350767</v>
      </c>
      <c r="H24" s="821">
        <v>105.38551935313802</v>
      </c>
      <c r="J24" s="811"/>
      <c r="K24" s="819"/>
    </row>
    <row r="25" spans="1:11" ht="20.100000000000001" customHeight="1">
      <c r="A25" s="790"/>
      <c r="B25" s="809" t="s">
        <v>611</v>
      </c>
      <c r="C25" s="810">
        <v>76638.892029995201</v>
      </c>
      <c r="D25" s="810">
        <v>86834.603717018676</v>
      </c>
      <c r="E25" s="810">
        <v>239292.53391207827</v>
      </c>
      <c r="F25" s="820">
        <v>106.12734945630076</v>
      </c>
      <c r="G25" s="820">
        <v>108.43811187189468</v>
      </c>
      <c r="H25" s="821">
        <v>106.46559872287023</v>
      </c>
      <c r="J25" s="811"/>
      <c r="K25" s="819"/>
    </row>
    <row r="26" spans="1:11" ht="20.100000000000001" customHeight="1">
      <c r="A26" s="790"/>
      <c r="B26" s="814" t="s">
        <v>612</v>
      </c>
      <c r="C26" s="810">
        <v>48835.679470331459</v>
      </c>
      <c r="D26" s="810">
        <v>51185.00284967832</v>
      </c>
      <c r="E26" s="810">
        <v>148152.67848873796</v>
      </c>
      <c r="F26" s="820">
        <v>102.42466195128861</v>
      </c>
      <c r="G26" s="820">
        <v>103.88742912275495</v>
      </c>
      <c r="H26" s="821">
        <v>102.71139585535565</v>
      </c>
      <c r="J26" s="811"/>
      <c r="K26" s="819"/>
    </row>
    <row r="27" spans="1:11" ht="20.100000000000001" customHeight="1">
      <c r="A27" s="790"/>
      <c r="B27" s="809" t="s">
        <v>613</v>
      </c>
      <c r="C27" s="810">
        <v>39854.471306458312</v>
      </c>
      <c r="D27" s="810">
        <v>41602.700311798479</v>
      </c>
      <c r="E27" s="810">
        <v>115852.05967026338</v>
      </c>
      <c r="F27" s="820">
        <v>106.20268593862072</v>
      </c>
      <c r="G27" s="820">
        <v>106.02107173646253</v>
      </c>
      <c r="H27" s="821">
        <v>106.07600159825394</v>
      </c>
      <c r="J27" s="811"/>
      <c r="K27" s="819"/>
    </row>
    <row r="28" spans="1:11" ht="20.100000000000001" customHeight="1">
      <c r="A28" s="790"/>
      <c r="B28" s="809" t="s">
        <v>614</v>
      </c>
      <c r="C28" s="810">
        <v>26500.133818958486</v>
      </c>
      <c r="D28" s="810">
        <v>23096.478305957331</v>
      </c>
      <c r="E28" s="810">
        <v>72715.965585328158</v>
      </c>
      <c r="F28" s="820">
        <v>111.72725837296314</v>
      </c>
      <c r="G28" s="820">
        <v>110.17368516230223</v>
      </c>
      <c r="H28" s="821">
        <v>110.67281505758912</v>
      </c>
      <c r="J28" s="811"/>
      <c r="K28" s="819"/>
    </row>
    <row r="29" spans="1:11" ht="42" customHeight="1">
      <c r="A29" s="790"/>
      <c r="B29" s="814" t="s">
        <v>615</v>
      </c>
      <c r="C29" s="810">
        <v>30154.876540310983</v>
      </c>
      <c r="D29" s="810">
        <v>29404.418551489252</v>
      </c>
      <c r="E29" s="810">
        <v>82753.780478645116</v>
      </c>
      <c r="F29" s="820">
        <v>105.98999999999998</v>
      </c>
      <c r="G29" s="820">
        <v>107.35</v>
      </c>
      <c r="H29" s="821">
        <v>106.29888909047051</v>
      </c>
      <c r="J29" s="811"/>
      <c r="K29" s="819"/>
    </row>
    <row r="30" spans="1:11" ht="20.100000000000001" customHeight="1">
      <c r="A30" s="790"/>
      <c r="B30" s="814" t="s">
        <v>358</v>
      </c>
      <c r="C30" s="810">
        <v>47649.185942562566</v>
      </c>
      <c r="D30" s="810">
        <v>46403.81851170845</v>
      </c>
      <c r="E30" s="810">
        <v>134113.86437373358</v>
      </c>
      <c r="F30" s="820">
        <v>104.69415818056862</v>
      </c>
      <c r="G30" s="820">
        <v>105.10924504934476</v>
      </c>
      <c r="H30" s="821">
        <v>104.71000000000006</v>
      </c>
      <c r="J30" s="811"/>
      <c r="K30" s="819"/>
    </row>
    <row r="31" spans="1:11" ht="18" customHeight="1">
      <c r="A31" s="790"/>
      <c r="B31" s="809" t="s">
        <v>359</v>
      </c>
      <c r="C31" s="810">
        <v>20359.024067097038</v>
      </c>
      <c r="D31" s="810">
        <v>21409.71027103308</v>
      </c>
      <c r="E31" s="810">
        <v>57432.611979952511</v>
      </c>
      <c r="F31" s="820">
        <v>104.20558604310641</v>
      </c>
      <c r="G31" s="820">
        <v>104.36391342972686</v>
      </c>
      <c r="H31" s="821">
        <v>104.23583142617639</v>
      </c>
      <c r="J31" s="811"/>
      <c r="K31" s="819"/>
    </row>
    <row r="32" spans="1:11" ht="18" customHeight="1">
      <c r="A32" s="790"/>
      <c r="B32" s="809" t="s">
        <v>360</v>
      </c>
      <c r="C32" s="810">
        <v>11246.014162703854</v>
      </c>
      <c r="D32" s="810">
        <v>11158.583791545174</v>
      </c>
      <c r="E32" s="810">
        <v>33546.056906265469</v>
      </c>
      <c r="F32" s="820">
        <v>107.16346695810664</v>
      </c>
      <c r="G32" s="820">
        <v>107.1661308248276</v>
      </c>
      <c r="H32" s="821">
        <v>107.07010621247225</v>
      </c>
      <c r="J32" s="811"/>
      <c r="K32" s="819"/>
    </row>
    <row r="33" spans="1:11" ht="20.100000000000001" customHeight="1">
      <c r="A33" s="790"/>
      <c r="B33" s="809" t="s">
        <v>486</v>
      </c>
      <c r="C33" s="810">
        <v>10106.39021779165</v>
      </c>
      <c r="D33" s="810">
        <v>9031.9150232725078</v>
      </c>
      <c r="E33" s="810">
        <v>28599.247715772683</v>
      </c>
      <c r="F33" s="820">
        <v>105.40930472832153</v>
      </c>
      <c r="G33" s="820">
        <v>105.12861788253642</v>
      </c>
      <c r="H33" s="821">
        <v>105.11699251469702</v>
      </c>
      <c r="J33" s="811"/>
      <c r="K33" s="819"/>
    </row>
    <row r="34" spans="1:11" ht="42" customHeight="1">
      <c r="A34" s="790"/>
      <c r="B34" s="814" t="s">
        <v>616</v>
      </c>
      <c r="C34" s="810">
        <v>1614.9401116111487</v>
      </c>
      <c r="D34" s="810">
        <v>1631.4013486766244</v>
      </c>
      <c r="E34" s="810">
        <v>4846.7143007862614</v>
      </c>
      <c r="F34" s="820">
        <v>105.48903773809081</v>
      </c>
      <c r="G34" s="820">
        <v>106.40677380503676</v>
      </c>
      <c r="H34" s="821">
        <v>105.69</v>
      </c>
      <c r="J34" s="811"/>
      <c r="K34" s="819"/>
    </row>
    <row r="35" spans="1:11" ht="20.100000000000001" customHeight="1">
      <c r="A35" s="802"/>
      <c r="B35" s="807" t="s">
        <v>617</v>
      </c>
      <c r="C35" s="805">
        <v>134881.08484168537</v>
      </c>
      <c r="D35" s="805">
        <v>136756.55766712813</v>
      </c>
      <c r="E35" s="805">
        <v>407107.16566375794</v>
      </c>
      <c r="F35" s="817">
        <v>105.09990000000001</v>
      </c>
      <c r="G35" s="817">
        <v>105.7299</v>
      </c>
      <c r="H35" s="818">
        <v>105.04545989627208</v>
      </c>
      <c r="J35" s="806"/>
      <c r="K35" s="819"/>
    </row>
    <row r="36" spans="1:11">
      <c r="A36" s="789"/>
      <c r="B36" s="789"/>
      <c r="C36" s="822"/>
      <c r="D36" s="822"/>
      <c r="E36" s="822"/>
      <c r="F36" s="822"/>
      <c r="G36" s="823"/>
      <c r="H36" s="824"/>
    </row>
    <row r="37" spans="1:11">
      <c r="A37" s="789"/>
      <c r="B37" s="789"/>
      <c r="F37" s="789"/>
      <c r="G37" s="789"/>
    </row>
    <row r="38" spans="1:11">
      <c r="A38" s="789"/>
      <c r="B38" s="789"/>
      <c r="F38" s="789"/>
      <c r="G38" s="789"/>
    </row>
    <row r="39" spans="1:11">
      <c r="A39" s="789"/>
      <c r="B39" s="789"/>
      <c r="D39" s="819"/>
      <c r="F39" s="789"/>
      <c r="G39" s="789"/>
    </row>
    <row r="40" spans="1:11">
      <c r="A40" s="789"/>
      <c r="B40" s="789"/>
      <c r="D40" s="819"/>
      <c r="F40" s="789"/>
      <c r="G40" s="789"/>
    </row>
    <row r="41" spans="1:11">
      <c r="A41" s="789"/>
      <c r="B41" s="789"/>
      <c r="D41" s="819"/>
      <c r="F41" s="789"/>
      <c r="G41" s="789"/>
    </row>
    <row r="42" spans="1:11">
      <c r="A42" s="789"/>
      <c r="B42" s="789"/>
      <c r="D42" s="819"/>
      <c r="F42" s="789"/>
      <c r="G42" s="789"/>
    </row>
    <row r="43" spans="1:11">
      <c r="A43" s="789"/>
      <c r="B43" s="789"/>
      <c r="D43" s="819"/>
      <c r="F43" s="789"/>
      <c r="G43" s="789"/>
    </row>
    <row r="44" spans="1:11">
      <c r="A44" s="789"/>
      <c r="B44" s="789"/>
      <c r="D44" s="819"/>
      <c r="F44" s="789"/>
      <c r="G44" s="789"/>
    </row>
    <row r="45" spans="1:11">
      <c r="A45" s="789"/>
      <c r="B45" s="789"/>
      <c r="D45" s="819"/>
      <c r="F45" s="789"/>
      <c r="G45" s="789"/>
    </row>
    <row r="46" spans="1:11">
      <c r="A46" s="789"/>
      <c r="B46" s="789"/>
      <c r="D46" s="819"/>
      <c r="F46" s="789"/>
      <c r="G46" s="789"/>
    </row>
    <row r="47" spans="1:11">
      <c r="A47" s="789"/>
      <c r="B47" s="789"/>
      <c r="D47" s="819"/>
      <c r="F47" s="789"/>
      <c r="G47" s="789"/>
    </row>
    <row r="48" spans="1:11">
      <c r="D48" s="819"/>
    </row>
    <row r="49" spans="4:4">
      <c r="D49" s="819"/>
    </row>
    <row r="50" spans="4:4">
      <c r="D50" s="819"/>
    </row>
    <row r="51" spans="4:4">
      <c r="D51" s="819"/>
    </row>
  </sheetData>
  <mergeCells count="2">
    <mergeCell ref="F3:H3"/>
    <mergeCell ref="A8:B8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7"/>
  <sheetViews>
    <sheetView workbookViewId="0">
      <selection activeCell="M25" sqref="M25"/>
    </sheetView>
  </sheetViews>
  <sheetFormatPr defaultRowHeight="15"/>
  <cols>
    <col min="1" max="1" width="4.28515625" style="762" customWidth="1"/>
    <col min="2" max="2" width="37.7109375" style="762" customWidth="1"/>
    <col min="3" max="3" width="13.28515625" style="762" customWidth="1"/>
    <col min="4" max="4" width="12.85546875" style="762" customWidth="1"/>
    <col min="5" max="5" width="12.140625" style="762" customWidth="1"/>
    <col min="6" max="210" width="9.140625" style="762"/>
    <col min="211" max="211" width="4.28515625" style="762" customWidth="1"/>
    <col min="212" max="212" width="45.42578125" style="762" customWidth="1"/>
    <col min="213" max="214" width="20.7109375" style="762" customWidth="1"/>
    <col min="215" max="215" width="21.42578125" style="762" bestFit="1" customWidth="1"/>
    <col min="216" max="466" width="9.140625" style="762"/>
    <col min="467" max="467" width="4.28515625" style="762" customWidth="1"/>
    <col min="468" max="468" width="45.42578125" style="762" customWidth="1"/>
    <col min="469" max="470" width="20.7109375" style="762" customWidth="1"/>
    <col min="471" max="471" width="21.42578125" style="762" bestFit="1" customWidth="1"/>
    <col min="472" max="722" width="9.140625" style="762"/>
    <col min="723" max="723" width="4.28515625" style="762" customWidth="1"/>
    <col min="724" max="724" width="45.42578125" style="762" customWidth="1"/>
    <col min="725" max="726" width="20.7109375" style="762" customWidth="1"/>
    <col min="727" max="727" width="21.42578125" style="762" bestFit="1" customWidth="1"/>
    <col min="728" max="978" width="9.140625" style="762"/>
    <col min="979" max="979" width="4.28515625" style="762" customWidth="1"/>
    <col min="980" max="980" width="45.42578125" style="762" customWidth="1"/>
    <col min="981" max="982" width="20.7109375" style="762" customWidth="1"/>
    <col min="983" max="983" width="21.42578125" style="762" bestFit="1" customWidth="1"/>
    <col min="984" max="1234" width="9.140625" style="762"/>
    <col min="1235" max="1235" width="4.28515625" style="762" customWidth="1"/>
    <col min="1236" max="1236" width="45.42578125" style="762" customWidth="1"/>
    <col min="1237" max="1238" width="20.7109375" style="762" customWidth="1"/>
    <col min="1239" max="1239" width="21.42578125" style="762" bestFit="1" customWidth="1"/>
    <col min="1240" max="1490" width="9.140625" style="762"/>
    <col min="1491" max="1491" width="4.28515625" style="762" customWidth="1"/>
    <col min="1492" max="1492" width="45.42578125" style="762" customWidth="1"/>
    <col min="1493" max="1494" width="20.7109375" style="762" customWidth="1"/>
    <col min="1495" max="1495" width="21.42578125" style="762" bestFit="1" customWidth="1"/>
    <col min="1496" max="1746" width="9.140625" style="762"/>
    <col min="1747" max="1747" width="4.28515625" style="762" customWidth="1"/>
    <col min="1748" max="1748" width="45.42578125" style="762" customWidth="1"/>
    <col min="1749" max="1750" width="20.7109375" style="762" customWidth="1"/>
    <col min="1751" max="1751" width="21.42578125" style="762" bestFit="1" customWidth="1"/>
    <col min="1752" max="2002" width="9.140625" style="762"/>
    <col min="2003" max="2003" width="4.28515625" style="762" customWidth="1"/>
    <col min="2004" max="2004" width="45.42578125" style="762" customWidth="1"/>
    <col min="2005" max="2006" width="20.7109375" style="762" customWidth="1"/>
    <col min="2007" max="2007" width="21.42578125" style="762" bestFit="1" customWidth="1"/>
    <col min="2008" max="2258" width="9.140625" style="762"/>
    <col min="2259" max="2259" width="4.28515625" style="762" customWidth="1"/>
    <col min="2260" max="2260" width="45.42578125" style="762" customWidth="1"/>
    <col min="2261" max="2262" width="20.7109375" style="762" customWidth="1"/>
    <col min="2263" max="2263" width="21.42578125" style="762" bestFit="1" customWidth="1"/>
    <col min="2264" max="2514" width="9.140625" style="762"/>
    <col min="2515" max="2515" width="4.28515625" style="762" customWidth="1"/>
    <col min="2516" max="2516" width="45.42578125" style="762" customWidth="1"/>
    <col min="2517" max="2518" width="20.7109375" style="762" customWidth="1"/>
    <col min="2519" max="2519" width="21.42578125" style="762" bestFit="1" customWidth="1"/>
    <col min="2520" max="2770" width="9.140625" style="762"/>
    <col min="2771" max="2771" width="4.28515625" style="762" customWidth="1"/>
    <col min="2772" max="2772" width="45.42578125" style="762" customWidth="1"/>
    <col min="2773" max="2774" width="20.7109375" style="762" customWidth="1"/>
    <col min="2775" max="2775" width="21.42578125" style="762" bestFit="1" customWidth="1"/>
    <col min="2776" max="3026" width="9.140625" style="762"/>
    <col min="3027" max="3027" width="4.28515625" style="762" customWidth="1"/>
    <col min="3028" max="3028" width="45.42578125" style="762" customWidth="1"/>
    <col min="3029" max="3030" width="20.7109375" style="762" customWidth="1"/>
    <col min="3031" max="3031" width="21.42578125" style="762" bestFit="1" customWidth="1"/>
    <col min="3032" max="3282" width="9.140625" style="762"/>
    <col min="3283" max="3283" width="4.28515625" style="762" customWidth="1"/>
    <col min="3284" max="3284" width="45.42578125" style="762" customWidth="1"/>
    <col min="3285" max="3286" width="20.7109375" style="762" customWidth="1"/>
    <col min="3287" max="3287" width="21.42578125" style="762" bestFit="1" customWidth="1"/>
    <col min="3288" max="3538" width="9.140625" style="762"/>
    <col min="3539" max="3539" width="4.28515625" style="762" customWidth="1"/>
    <col min="3540" max="3540" width="45.42578125" style="762" customWidth="1"/>
    <col min="3541" max="3542" width="20.7109375" style="762" customWidth="1"/>
    <col min="3543" max="3543" width="21.42578125" style="762" bestFit="1" customWidth="1"/>
    <col min="3544" max="3794" width="9.140625" style="762"/>
    <col min="3795" max="3795" width="4.28515625" style="762" customWidth="1"/>
    <col min="3796" max="3796" width="45.42578125" style="762" customWidth="1"/>
    <col min="3797" max="3798" width="20.7109375" style="762" customWidth="1"/>
    <col min="3799" max="3799" width="21.42578125" style="762" bestFit="1" customWidth="1"/>
    <col min="3800" max="4050" width="9.140625" style="762"/>
    <col min="4051" max="4051" width="4.28515625" style="762" customWidth="1"/>
    <col min="4052" max="4052" width="45.42578125" style="762" customWidth="1"/>
    <col min="4053" max="4054" width="20.7109375" style="762" customWidth="1"/>
    <col min="4055" max="4055" width="21.42578125" style="762" bestFit="1" customWidth="1"/>
    <col min="4056" max="4306" width="9.140625" style="762"/>
    <col min="4307" max="4307" width="4.28515625" style="762" customWidth="1"/>
    <col min="4308" max="4308" width="45.42578125" style="762" customWidth="1"/>
    <col min="4309" max="4310" width="20.7109375" style="762" customWidth="1"/>
    <col min="4311" max="4311" width="21.42578125" style="762" bestFit="1" customWidth="1"/>
    <col min="4312" max="4562" width="9.140625" style="762"/>
    <col min="4563" max="4563" width="4.28515625" style="762" customWidth="1"/>
    <col min="4564" max="4564" width="45.42578125" style="762" customWidth="1"/>
    <col min="4565" max="4566" width="20.7109375" style="762" customWidth="1"/>
    <col min="4567" max="4567" width="21.42578125" style="762" bestFit="1" customWidth="1"/>
    <col min="4568" max="4818" width="9.140625" style="762"/>
    <col min="4819" max="4819" width="4.28515625" style="762" customWidth="1"/>
    <col min="4820" max="4820" width="45.42578125" style="762" customWidth="1"/>
    <col min="4821" max="4822" width="20.7109375" style="762" customWidth="1"/>
    <col min="4823" max="4823" width="21.42578125" style="762" bestFit="1" customWidth="1"/>
    <col min="4824" max="5074" width="9.140625" style="762"/>
    <col min="5075" max="5075" width="4.28515625" style="762" customWidth="1"/>
    <col min="5076" max="5076" width="45.42578125" style="762" customWidth="1"/>
    <col min="5077" max="5078" width="20.7109375" style="762" customWidth="1"/>
    <col min="5079" max="5079" width="21.42578125" style="762" bestFit="1" customWidth="1"/>
    <col min="5080" max="5330" width="9.140625" style="762"/>
    <col min="5331" max="5331" width="4.28515625" style="762" customWidth="1"/>
    <col min="5332" max="5332" width="45.42578125" style="762" customWidth="1"/>
    <col min="5333" max="5334" width="20.7109375" style="762" customWidth="1"/>
    <col min="5335" max="5335" width="21.42578125" style="762" bestFit="1" customWidth="1"/>
    <col min="5336" max="5586" width="9.140625" style="762"/>
    <col min="5587" max="5587" width="4.28515625" style="762" customWidth="1"/>
    <col min="5588" max="5588" width="45.42578125" style="762" customWidth="1"/>
    <col min="5589" max="5590" width="20.7109375" style="762" customWidth="1"/>
    <col min="5591" max="5591" width="21.42578125" style="762" bestFit="1" customWidth="1"/>
    <col min="5592" max="5842" width="9.140625" style="762"/>
    <col min="5843" max="5843" width="4.28515625" style="762" customWidth="1"/>
    <col min="5844" max="5844" width="45.42578125" style="762" customWidth="1"/>
    <col min="5845" max="5846" width="20.7109375" style="762" customWidth="1"/>
    <col min="5847" max="5847" width="21.42578125" style="762" bestFit="1" customWidth="1"/>
    <col min="5848" max="6098" width="9.140625" style="762"/>
    <col min="6099" max="6099" width="4.28515625" style="762" customWidth="1"/>
    <col min="6100" max="6100" width="45.42578125" style="762" customWidth="1"/>
    <col min="6101" max="6102" width="20.7109375" style="762" customWidth="1"/>
    <col min="6103" max="6103" width="21.42578125" style="762" bestFit="1" customWidth="1"/>
    <col min="6104" max="6354" width="9.140625" style="762"/>
    <col min="6355" max="6355" width="4.28515625" style="762" customWidth="1"/>
    <col min="6356" max="6356" width="45.42578125" style="762" customWidth="1"/>
    <col min="6357" max="6358" width="20.7109375" style="762" customWidth="1"/>
    <col min="6359" max="6359" width="21.42578125" style="762" bestFit="1" customWidth="1"/>
    <col min="6360" max="6610" width="9.140625" style="762"/>
    <col min="6611" max="6611" width="4.28515625" style="762" customWidth="1"/>
    <col min="6612" max="6612" width="45.42578125" style="762" customWidth="1"/>
    <col min="6613" max="6614" width="20.7109375" style="762" customWidth="1"/>
    <col min="6615" max="6615" width="21.42578125" style="762" bestFit="1" customWidth="1"/>
    <col min="6616" max="6866" width="9.140625" style="762"/>
    <col min="6867" max="6867" width="4.28515625" style="762" customWidth="1"/>
    <col min="6868" max="6868" width="45.42578125" style="762" customWidth="1"/>
    <col min="6869" max="6870" width="20.7109375" style="762" customWidth="1"/>
    <col min="6871" max="6871" width="21.42578125" style="762" bestFit="1" customWidth="1"/>
    <col min="6872" max="7122" width="9.140625" style="762"/>
    <col min="7123" max="7123" width="4.28515625" style="762" customWidth="1"/>
    <col min="7124" max="7124" width="45.42578125" style="762" customWidth="1"/>
    <col min="7125" max="7126" width="20.7109375" style="762" customWidth="1"/>
    <col min="7127" max="7127" width="21.42578125" style="762" bestFit="1" customWidth="1"/>
    <col min="7128" max="7378" width="9.140625" style="762"/>
    <col min="7379" max="7379" width="4.28515625" style="762" customWidth="1"/>
    <col min="7380" max="7380" width="45.42578125" style="762" customWidth="1"/>
    <col min="7381" max="7382" width="20.7109375" style="762" customWidth="1"/>
    <col min="7383" max="7383" width="21.42578125" style="762" bestFit="1" customWidth="1"/>
    <col min="7384" max="7634" width="9.140625" style="762"/>
    <col min="7635" max="7635" width="4.28515625" style="762" customWidth="1"/>
    <col min="7636" max="7636" width="45.42578125" style="762" customWidth="1"/>
    <col min="7637" max="7638" width="20.7109375" style="762" customWidth="1"/>
    <col min="7639" max="7639" width="21.42578125" style="762" bestFit="1" customWidth="1"/>
    <col min="7640" max="7890" width="9.140625" style="762"/>
    <col min="7891" max="7891" width="4.28515625" style="762" customWidth="1"/>
    <col min="7892" max="7892" width="45.42578125" style="762" customWidth="1"/>
    <col min="7893" max="7894" width="20.7109375" style="762" customWidth="1"/>
    <col min="7895" max="7895" width="21.42578125" style="762" bestFit="1" customWidth="1"/>
    <col min="7896" max="8146" width="9.140625" style="762"/>
    <col min="8147" max="8147" width="4.28515625" style="762" customWidth="1"/>
    <col min="8148" max="8148" width="45.42578125" style="762" customWidth="1"/>
    <col min="8149" max="8150" width="20.7109375" style="762" customWidth="1"/>
    <col min="8151" max="8151" width="21.42578125" style="762" bestFit="1" customWidth="1"/>
    <col min="8152" max="8402" width="9.140625" style="762"/>
    <col min="8403" max="8403" width="4.28515625" style="762" customWidth="1"/>
    <col min="8404" max="8404" width="45.42578125" style="762" customWidth="1"/>
    <col min="8405" max="8406" width="20.7109375" style="762" customWidth="1"/>
    <col min="8407" max="8407" width="21.42578125" style="762" bestFit="1" customWidth="1"/>
    <col min="8408" max="8658" width="9.140625" style="762"/>
    <col min="8659" max="8659" width="4.28515625" style="762" customWidth="1"/>
    <col min="8660" max="8660" width="45.42578125" style="762" customWidth="1"/>
    <col min="8661" max="8662" width="20.7109375" style="762" customWidth="1"/>
    <col min="8663" max="8663" width="21.42578125" style="762" bestFit="1" customWidth="1"/>
    <col min="8664" max="8914" width="9.140625" style="762"/>
    <col min="8915" max="8915" width="4.28515625" style="762" customWidth="1"/>
    <col min="8916" max="8916" width="45.42578125" style="762" customWidth="1"/>
    <col min="8917" max="8918" width="20.7109375" style="762" customWidth="1"/>
    <col min="8919" max="8919" width="21.42578125" style="762" bestFit="1" customWidth="1"/>
    <col min="8920" max="9170" width="9.140625" style="762"/>
    <col min="9171" max="9171" width="4.28515625" style="762" customWidth="1"/>
    <col min="9172" max="9172" width="45.42578125" style="762" customWidth="1"/>
    <col min="9173" max="9174" width="20.7109375" style="762" customWidth="1"/>
    <col min="9175" max="9175" width="21.42578125" style="762" bestFit="1" customWidth="1"/>
    <col min="9176" max="9426" width="9.140625" style="762"/>
    <col min="9427" max="9427" width="4.28515625" style="762" customWidth="1"/>
    <col min="9428" max="9428" width="45.42578125" style="762" customWidth="1"/>
    <col min="9429" max="9430" width="20.7109375" style="762" customWidth="1"/>
    <col min="9431" max="9431" width="21.42578125" style="762" bestFit="1" customWidth="1"/>
    <col min="9432" max="9682" width="9.140625" style="762"/>
    <col min="9683" max="9683" width="4.28515625" style="762" customWidth="1"/>
    <col min="9684" max="9684" width="45.42578125" style="762" customWidth="1"/>
    <col min="9685" max="9686" width="20.7109375" style="762" customWidth="1"/>
    <col min="9687" max="9687" width="21.42578125" style="762" bestFit="1" customWidth="1"/>
    <col min="9688" max="9938" width="9.140625" style="762"/>
    <col min="9939" max="9939" width="4.28515625" style="762" customWidth="1"/>
    <col min="9940" max="9940" width="45.42578125" style="762" customWidth="1"/>
    <col min="9941" max="9942" width="20.7109375" style="762" customWidth="1"/>
    <col min="9943" max="9943" width="21.42578125" style="762" bestFit="1" customWidth="1"/>
    <col min="9944" max="10194" width="9.140625" style="762"/>
    <col min="10195" max="10195" width="4.28515625" style="762" customWidth="1"/>
    <col min="10196" max="10196" width="45.42578125" style="762" customWidth="1"/>
    <col min="10197" max="10198" width="20.7109375" style="762" customWidth="1"/>
    <col min="10199" max="10199" width="21.42578125" style="762" bestFit="1" customWidth="1"/>
    <col min="10200" max="10450" width="9.140625" style="762"/>
    <col min="10451" max="10451" width="4.28515625" style="762" customWidth="1"/>
    <col min="10452" max="10452" width="45.42578125" style="762" customWidth="1"/>
    <col min="10453" max="10454" width="20.7109375" style="762" customWidth="1"/>
    <col min="10455" max="10455" width="21.42578125" style="762" bestFit="1" customWidth="1"/>
    <col min="10456" max="10706" width="9.140625" style="762"/>
    <col min="10707" max="10707" width="4.28515625" style="762" customWidth="1"/>
    <col min="10708" max="10708" width="45.42578125" style="762" customWidth="1"/>
    <col min="10709" max="10710" width="20.7109375" style="762" customWidth="1"/>
    <col min="10711" max="10711" width="21.42578125" style="762" bestFit="1" customWidth="1"/>
    <col min="10712" max="10962" width="9.140625" style="762"/>
    <col min="10963" max="10963" width="4.28515625" style="762" customWidth="1"/>
    <col min="10964" max="10964" width="45.42578125" style="762" customWidth="1"/>
    <col min="10965" max="10966" width="20.7109375" style="762" customWidth="1"/>
    <col min="10967" max="10967" width="21.42578125" style="762" bestFit="1" customWidth="1"/>
    <col min="10968" max="11218" width="9.140625" style="762"/>
    <col min="11219" max="11219" width="4.28515625" style="762" customWidth="1"/>
    <col min="11220" max="11220" width="45.42578125" style="762" customWidth="1"/>
    <col min="11221" max="11222" width="20.7109375" style="762" customWidth="1"/>
    <col min="11223" max="11223" width="21.42578125" style="762" bestFit="1" customWidth="1"/>
    <col min="11224" max="11474" width="9.140625" style="762"/>
    <col min="11475" max="11475" width="4.28515625" style="762" customWidth="1"/>
    <col min="11476" max="11476" width="45.42578125" style="762" customWidth="1"/>
    <col min="11477" max="11478" width="20.7109375" style="762" customWidth="1"/>
    <col min="11479" max="11479" width="21.42578125" style="762" bestFit="1" customWidth="1"/>
    <col min="11480" max="11730" width="9.140625" style="762"/>
    <col min="11731" max="11731" width="4.28515625" style="762" customWidth="1"/>
    <col min="11732" max="11732" width="45.42578125" style="762" customWidth="1"/>
    <col min="11733" max="11734" width="20.7109375" style="762" customWidth="1"/>
    <col min="11735" max="11735" width="21.42578125" style="762" bestFit="1" customWidth="1"/>
    <col min="11736" max="11986" width="9.140625" style="762"/>
    <col min="11987" max="11987" width="4.28515625" style="762" customWidth="1"/>
    <col min="11988" max="11988" width="45.42578125" style="762" customWidth="1"/>
    <col min="11989" max="11990" width="20.7109375" style="762" customWidth="1"/>
    <col min="11991" max="11991" width="21.42578125" style="762" bestFit="1" customWidth="1"/>
    <col min="11992" max="12242" width="9.140625" style="762"/>
    <col min="12243" max="12243" width="4.28515625" style="762" customWidth="1"/>
    <col min="12244" max="12244" width="45.42578125" style="762" customWidth="1"/>
    <col min="12245" max="12246" width="20.7109375" style="762" customWidth="1"/>
    <col min="12247" max="12247" width="21.42578125" style="762" bestFit="1" customWidth="1"/>
    <col min="12248" max="12498" width="9.140625" style="762"/>
    <col min="12499" max="12499" width="4.28515625" style="762" customWidth="1"/>
    <col min="12500" max="12500" width="45.42578125" style="762" customWidth="1"/>
    <col min="12501" max="12502" width="20.7109375" style="762" customWidth="1"/>
    <col min="12503" max="12503" width="21.42578125" style="762" bestFit="1" customWidth="1"/>
    <col min="12504" max="12754" width="9.140625" style="762"/>
    <col min="12755" max="12755" width="4.28515625" style="762" customWidth="1"/>
    <col min="12756" max="12756" width="45.42578125" style="762" customWidth="1"/>
    <col min="12757" max="12758" width="20.7109375" style="762" customWidth="1"/>
    <col min="12759" max="12759" width="21.42578125" style="762" bestFit="1" customWidth="1"/>
    <col min="12760" max="13010" width="9.140625" style="762"/>
    <col min="13011" max="13011" width="4.28515625" style="762" customWidth="1"/>
    <col min="13012" max="13012" width="45.42578125" style="762" customWidth="1"/>
    <col min="13013" max="13014" width="20.7109375" style="762" customWidth="1"/>
    <col min="13015" max="13015" width="21.42578125" style="762" bestFit="1" customWidth="1"/>
    <col min="13016" max="13266" width="9.140625" style="762"/>
    <col min="13267" max="13267" width="4.28515625" style="762" customWidth="1"/>
    <col min="13268" max="13268" width="45.42578125" style="762" customWidth="1"/>
    <col min="13269" max="13270" width="20.7109375" style="762" customWidth="1"/>
    <col min="13271" max="13271" width="21.42578125" style="762" bestFit="1" customWidth="1"/>
    <col min="13272" max="13522" width="9.140625" style="762"/>
    <col min="13523" max="13523" width="4.28515625" style="762" customWidth="1"/>
    <col min="13524" max="13524" width="45.42578125" style="762" customWidth="1"/>
    <col min="13525" max="13526" width="20.7109375" style="762" customWidth="1"/>
    <col min="13527" max="13527" width="21.42578125" style="762" bestFit="1" customWidth="1"/>
    <col min="13528" max="13778" width="9.140625" style="762"/>
    <col min="13779" max="13779" width="4.28515625" style="762" customWidth="1"/>
    <col min="13780" max="13780" width="45.42578125" style="762" customWidth="1"/>
    <col min="13781" max="13782" width="20.7109375" style="762" customWidth="1"/>
    <col min="13783" max="13783" width="21.42578125" style="762" bestFit="1" customWidth="1"/>
    <col min="13784" max="14034" width="9.140625" style="762"/>
    <col min="14035" max="14035" width="4.28515625" style="762" customWidth="1"/>
    <col min="14036" max="14036" width="45.42578125" style="762" customWidth="1"/>
    <col min="14037" max="14038" width="20.7109375" style="762" customWidth="1"/>
    <col min="14039" max="14039" width="21.42578125" style="762" bestFit="1" customWidth="1"/>
    <col min="14040" max="14290" width="9.140625" style="762"/>
    <col min="14291" max="14291" width="4.28515625" style="762" customWidth="1"/>
    <col min="14292" max="14292" width="45.42578125" style="762" customWidth="1"/>
    <col min="14293" max="14294" width="20.7109375" style="762" customWidth="1"/>
    <col min="14295" max="14295" width="21.42578125" style="762" bestFit="1" customWidth="1"/>
    <col min="14296" max="14546" width="9.140625" style="762"/>
    <col min="14547" max="14547" width="4.28515625" style="762" customWidth="1"/>
    <col min="14548" max="14548" width="45.42578125" style="762" customWidth="1"/>
    <col min="14549" max="14550" width="20.7109375" style="762" customWidth="1"/>
    <col min="14551" max="14551" width="21.42578125" style="762" bestFit="1" customWidth="1"/>
    <col min="14552" max="14802" width="9.140625" style="762"/>
    <col min="14803" max="14803" width="4.28515625" style="762" customWidth="1"/>
    <col min="14804" max="14804" width="45.42578125" style="762" customWidth="1"/>
    <col min="14805" max="14806" width="20.7109375" style="762" customWidth="1"/>
    <col min="14807" max="14807" width="21.42578125" style="762" bestFit="1" customWidth="1"/>
    <col min="14808" max="15058" width="9.140625" style="762"/>
    <col min="15059" max="15059" width="4.28515625" style="762" customWidth="1"/>
    <col min="15060" max="15060" width="45.42578125" style="762" customWidth="1"/>
    <col min="15061" max="15062" width="20.7109375" style="762" customWidth="1"/>
    <col min="15063" max="15063" width="21.42578125" style="762" bestFit="1" customWidth="1"/>
    <col min="15064" max="15314" width="9.140625" style="762"/>
    <col min="15315" max="15315" width="4.28515625" style="762" customWidth="1"/>
    <col min="15316" max="15316" width="45.42578125" style="762" customWidth="1"/>
    <col min="15317" max="15318" width="20.7109375" style="762" customWidth="1"/>
    <col min="15319" max="15319" width="21.42578125" style="762" bestFit="1" customWidth="1"/>
    <col min="15320" max="15570" width="9.140625" style="762"/>
    <col min="15571" max="15571" width="4.28515625" style="762" customWidth="1"/>
    <col min="15572" max="15572" width="45.42578125" style="762" customWidth="1"/>
    <col min="15573" max="15574" width="20.7109375" style="762" customWidth="1"/>
    <col min="15575" max="15575" width="21.42578125" style="762" bestFit="1" customWidth="1"/>
    <col min="15576" max="15826" width="9.140625" style="762"/>
    <col min="15827" max="15827" width="4.28515625" style="762" customWidth="1"/>
    <col min="15828" max="15828" width="45.42578125" style="762" customWidth="1"/>
    <col min="15829" max="15830" width="20.7109375" style="762" customWidth="1"/>
    <col min="15831" max="15831" width="21.42578125" style="762" bestFit="1" customWidth="1"/>
    <col min="15832" max="16082" width="9.140625" style="762"/>
    <col min="16083" max="16083" width="4.28515625" style="762" customWidth="1"/>
    <col min="16084" max="16084" width="45.42578125" style="762" customWidth="1"/>
    <col min="16085" max="16086" width="20.7109375" style="762" customWidth="1"/>
    <col min="16087" max="16087" width="21.42578125" style="762" bestFit="1" customWidth="1"/>
    <col min="16088" max="16384" width="9.140625" style="762"/>
  </cols>
  <sheetData>
    <row r="1" spans="1:6" ht="15.75">
      <c r="A1" s="759" t="s">
        <v>651</v>
      </c>
      <c r="B1" s="760"/>
      <c r="C1" s="761"/>
      <c r="D1" s="761"/>
      <c r="E1" s="761"/>
    </row>
    <row r="2" spans="1:6">
      <c r="A2" s="763"/>
      <c r="B2" s="763"/>
      <c r="C2" s="761"/>
      <c r="D2" s="761"/>
      <c r="E2" s="761"/>
    </row>
    <row r="3" spans="1:6">
      <c r="A3" s="764"/>
      <c r="B3" s="764"/>
      <c r="C3" s="765"/>
      <c r="D3" s="765"/>
      <c r="E3" s="766" t="s">
        <v>304</v>
      </c>
    </row>
    <row r="4" spans="1:6">
      <c r="A4" s="767"/>
      <c r="B4" s="768"/>
      <c r="C4" s="769" t="s">
        <v>582</v>
      </c>
      <c r="D4" s="769" t="s">
        <v>583</v>
      </c>
      <c r="E4" s="769" t="s">
        <v>583</v>
      </c>
    </row>
    <row r="5" spans="1:6">
      <c r="A5" s="764"/>
      <c r="B5" s="770"/>
      <c r="C5" s="771" t="s">
        <v>584</v>
      </c>
      <c r="D5" s="771" t="s">
        <v>585</v>
      </c>
      <c r="E5" s="771" t="s">
        <v>586</v>
      </c>
    </row>
    <row r="6" spans="1:6">
      <c r="A6" s="764"/>
      <c r="B6" s="764"/>
      <c r="C6" s="765"/>
      <c r="D6" s="765"/>
      <c r="E6" s="765"/>
    </row>
    <row r="7" spans="1:6">
      <c r="A7" s="772" t="s">
        <v>175</v>
      </c>
      <c r="B7" s="773"/>
      <c r="C7" s="774">
        <v>2492</v>
      </c>
      <c r="D7" s="775">
        <v>13553.757565669997</v>
      </c>
      <c r="E7" s="775">
        <v>7643.9563882774473</v>
      </c>
    </row>
    <row r="8" spans="1:6" ht="15.75">
      <c r="A8" s="772" t="s">
        <v>587</v>
      </c>
      <c r="B8" s="764"/>
      <c r="C8" s="776"/>
      <c r="D8" s="777"/>
      <c r="E8" s="777"/>
    </row>
    <row r="9" spans="1:6" ht="18.75">
      <c r="A9" s="772"/>
      <c r="B9" s="773" t="s">
        <v>209</v>
      </c>
      <c r="C9" s="776">
        <v>34</v>
      </c>
      <c r="D9" s="778">
        <v>1681.16863655</v>
      </c>
      <c r="E9" s="778">
        <v>-9.5574569999999994</v>
      </c>
      <c r="F9" s="779"/>
    </row>
    <row r="10" spans="1:6" ht="18.75">
      <c r="A10" s="772"/>
      <c r="B10" s="773" t="s">
        <v>588</v>
      </c>
      <c r="C10" s="776">
        <v>325</v>
      </c>
      <c r="D10" s="778">
        <v>1613.38415338</v>
      </c>
      <c r="E10" s="778">
        <v>2644.3386196350002</v>
      </c>
      <c r="F10" s="779"/>
    </row>
    <row r="11" spans="1:6">
      <c r="A11" s="772"/>
      <c r="B11" s="773" t="s">
        <v>213</v>
      </c>
      <c r="C11" s="776">
        <v>27</v>
      </c>
      <c r="D11" s="778">
        <v>1609.6429869999999</v>
      </c>
      <c r="E11" s="778">
        <v>203.00106</v>
      </c>
    </row>
    <row r="12" spans="1:6">
      <c r="A12" s="772"/>
      <c r="B12" s="773" t="s">
        <v>206</v>
      </c>
      <c r="C12" s="776">
        <v>208</v>
      </c>
      <c r="D12" s="778">
        <v>1121.31575851</v>
      </c>
      <c r="E12" s="778">
        <v>179.44942688062744</v>
      </c>
    </row>
    <row r="13" spans="1:6" ht="18.75">
      <c r="A13" s="772"/>
      <c r="B13" s="773" t="s">
        <v>589</v>
      </c>
      <c r="C13" s="776">
        <v>4</v>
      </c>
      <c r="D13" s="778">
        <v>911.33830899999998</v>
      </c>
      <c r="E13" s="778">
        <v>24.315215999999999</v>
      </c>
      <c r="F13" s="779"/>
    </row>
    <row r="14" spans="1:6" ht="18.75">
      <c r="A14" s="772"/>
      <c r="B14" s="773" t="s">
        <v>214</v>
      </c>
      <c r="C14" s="776">
        <v>75</v>
      </c>
      <c r="D14" s="778">
        <v>686.92411536999998</v>
      </c>
      <c r="E14" s="778">
        <v>342.29322274999998</v>
      </c>
      <c r="F14" s="779"/>
    </row>
    <row r="15" spans="1:6">
      <c r="A15" s="772"/>
      <c r="B15" s="773" t="s">
        <v>208</v>
      </c>
      <c r="C15" s="776">
        <v>153</v>
      </c>
      <c r="D15" s="778">
        <v>667.56704336000007</v>
      </c>
      <c r="E15" s="778">
        <v>776.717854691875</v>
      </c>
    </row>
    <row r="16" spans="1:6">
      <c r="A16" s="772"/>
      <c r="B16" s="773" t="s">
        <v>211</v>
      </c>
      <c r="C16" s="776">
        <v>43</v>
      </c>
      <c r="D16" s="778">
        <v>601.71244799999999</v>
      </c>
      <c r="E16" s="778">
        <v>21.700617187500001</v>
      </c>
    </row>
    <row r="17" spans="1:5">
      <c r="A17" s="772"/>
      <c r="B17" s="773" t="s">
        <v>217</v>
      </c>
      <c r="C17" s="776">
        <v>28</v>
      </c>
      <c r="D17" s="778">
        <v>520.36564450000003</v>
      </c>
      <c r="E17" s="778">
        <v>9.7117269999999998</v>
      </c>
    </row>
    <row r="18" spans="1:5">
      <c r="A18" s="772"/>
      <c r="B18" s="773" t="s">
        <v>225</v>
      </c>
      <c r="C18" s="776">
        <v>20</v>
      </c>
      <c r="D18" s="778">
        <v>511.72840000000002</v>
      </c>
      <c r="E18" s="778">
        <v>114.9768765</v>
      </c>
    </row>
    <row r="19" spans="1:5">
      <c r="A19" s="772"/>
      <c r="B19" s="773" t="s">
        <v>215</v>
      </c>
      <c r="C19" s="776">
        <v>89</v>
      </c>
      <c r="D19" s="778">
        <v>474.88723603</v>
      </c>
      <c r="E19" s="778">
        <v>143.75051362011718</v>
      </c>
    </row>
    <row r="20" spans="1:5">
      <c r="A20" s="772"/>
      <c r="B20" s="773" t="s">
        <v>210</v>
      </c>
      <c r="C20" s="776">
        <v>90</v>
      </c>
      <c r="D20" s="778">
        <v>448.97904489999996</v>
      </c>
      <c r="E20" s="778">
        <v>619.52038749999997</v>
      </c>
    </row>
    <row r="21" spans="1:5">
      <c r="A21" s="772"/>
      <c r="B21" s="773" t="s">
        <v>590</v>
      </c>
      <c r="C21" s="776">
        <v>56</v>
      </c>
      <c r="D21" s="778">
        <v>369.51014500000002</v>
      </c>
      <c r="E21" s="778">
        <v>604.54649131250005</v>
      </c>
    </row>
    <row r="22" spans="1:5">
      <c r="A22" s="772"/>
      <c r="B22" s="773" t="s">
        <v>212</v>
      </c>
      <c r="C22" s="776">
        <v>17</v>
      </c>
      <c r="D22" s="778">
        <v>367.36211400000002</v>
      </c>
      <c r="E22" s="778">
        <v>24.977267999999999</v>
      </c>
    </row>
    <row r="23" spans="1:5">
      <c r="A23" s="772"/>
      <c r="B23" s="773" t="s">
        <v>207</v>
      </c>
      <c r="C23" s="776">
        <v>1025</v>
      </c>
      <c r="D23" s="778">
        <v>364.89619783999996</v>
      </c>
      <c r="E23" s="778">
        <v>355.5553528461914</v>
      </c>
    </row>
    <row r="24" spans="1:5">
      <c r="A24" s="772"/>
      <c r="B24" s="773" t="s">
        <v>591</v>
      </c>
      <c r="C24" s="776">
        <v>51</v>
      </c>
      <c r="D24" s="778">
        <v>203.520343</v>
      </c>
      <c r="E24" s="778">
        <v>171.82648399999999</v>
      </c>
    </row>
    <row r="25" spans="1:5">
      <c r="A25" s="772"/>
      <c r="B25" s="773" t="s">
        <v>592</v>
      </c>
      <c r="C25" s="776">
        <v>27</v>
      </c>
      <c r="D25" s="778">
        <v>184.91283519999999</v>
      </c>
      <c r="E25" s="778">
        <v>151.12288669250489</v>
      </c>
    </row>
    <row r="26" spans="1:5">
      <c r="A26" s="772"/>
      <c r="B26" s="773" t="s">
        <v>223</v>
      </c>
      <c r="C26" s="776">
        <v>19</v>
      </c>
      <c r="D26" s="778">
        <v>164.451065</v>
      </c>
      <c r="E26" s="778">
        <v>54.081978999999997</v>
      </c>
    </row>
    <row r="27" spans="1:5">
      <c r="A27" s="772"/>
      <c r="B27" s="773" t="s">
        <v>224</v>
      </c>
      <c r="C27" s="776">
        <v>21</v>
      </c>
      <c r="D27" s="778">
        <v>141.68</v>
      </c>
      <c r="E27" s="778">
        <v>298.94845162500002</v>
      </c>
    </row>
    <row r="28" spans="1:5">
      <c r="A28" s="772"/>
      <c r="B28" s="773" t="s">
        <v>593</v>
      </c>
      <c r="C28" s="780">
        <v>20</v>
      </c>
      <c r="D28" s="778">
        <v>134.31417843</v>
      </c>
      <c r="E28" s="778">
        <v>50.2596723515625</v>
      </c>
    </row>
    <row r="29" spans="1:5">
      <c r="A29" s="772" t="s">
        <v>521</v>
      </c>
      <c r="B29" s="781"/>
      <c r="C29" s="782"/>
      <c r="D29" s="783"/>
      <c r="E29" s="783"/>
    </row>
    <row r="30" spans="1:5">
      <c r="A30" s="772"/>
      <c r="B30" s="784" t="s">
        <v>529</v>
      </c>
      <c r="C30" s="776">
        <v>339</v>
      </c>
      <c r="D30" s="778">
        <v>4770.6395043800003</v>
      </c>
      <c r="E30" s="778">
        <v>1878.7474535624999</v>
      </c>
    </row>
    <row r="31" spans="1:5">
      <c r="A31" s="772"/>
      <c r="B31" s="784" t="s">
        <v>594</v>
      </c>
      <c r="C31" s="776">
        <v>729</v>
      </c>
      <c r="D31" s="778">
        <v>1858.93717477</v>
      </c>
      <c r="E31" s="778">
        <v>699.19612404906252</v>
      </c>
    </row>
    <row r="32" spans="1:5">
      <c r="A32" s="772"/>
      <c r="B32" s="784" t="s">
        <v>595</v>
      </c>
      <c r="C32" s="776">
        <v>263</v>
      </c>
      <c r="D32" s="778">
        <v>1553.2600830399999</v>
      </c>
      <c r="E32" s="778">
        <v>937.11243463000483</v>
      </c>
    </row>
    <row r="33" spans="1:5">
      <c r="A33" s="772"/>
      <c r="B33" s="784" t="s">
        <v>524</v>
      </c>
      <c r="C33" s="776">
        <v>302</v>
      </c>
      <c r="D33" s="778">
        <v>1494.5705527499999</v>
      </c>
      <c r="E33" s="778">
        <v>1037.842890157129</v>
      </c>
    </row>
    <row r="34" spans="1:5">
      <c r="A34" s="772"/>
      <c r="B34" s="784" t="s">
        <v>525</v>
      </c>
      <c r="C34" s="776">
        <v>190</v>
      </c>
      <c r="D34" s="778">
        <v>1261.6542911700001</v>
      </c>
      <c r="E34" s="778">
        <v>503.58909373124999</v>
      </c>
    </row>
    <row r="35" spans="1:5">
      <c r="A35" s="772"/>
      <c r="B35" s="784" t="s">
        <v>596</v>
      </c>
      <c r="C35" s="776">
        <v>5</v>
      </c>
      <c r="D35" s="778">
        <v>731.245</v>
      </c>
      <c r="E35" s="778">
        <v>31.643000000000001</v>
      </c>
    </row>
    <row r="36" spans="1:5">
      <c r="A36" s="772"/>
      <c r="B36" s="784" t="s">
        <v>526</v>
      </c>
      <c r="C36" s="776">
        <v>145</v>
      </c>
      <c r="D36" s="778">
        <v>728.36453301999995</v>
      </c>
      <c r="E36" s="778">
        <v>503.76900798874999</v>
      </c>
    </row>
    <row r="37" spans="1:5">
      <c r="A37" s="772"/>
      <c r="B37" s="784" t="s">
        <v>597</v>
      </c>
      <c r="C37" s="776">
        <v>34</v>
      </c>
      <c r="D37" s="778">
        <v>293.01351899999997</v>
      </c>
      <c r="E37" s="778">
        <v>265.82599594000243</v>
      </c>
    </row>
    <row r="38" spans="1:5">
      <c r="A38" s="772"/>
      <c r="B38" s="784" t="s">
        <v>542</v>
      </c>
      <c r="C38" s="776">
        <v>38</v>
      </c>
      <c r="D38" s="778">
        <v>163.92816919000001</v>
      </c>
      <c r="E38" s="778">
        <v>41.865445999999999</v>
      </c>
    </row>
    <row r="39" spans="1:5">
      <c r="A39" s="772"/>
      <c r="B39" s="784" t="s">
        <v>537</v>
      </c>
      <c r="C39" s="776">
        <v>80</v>
      </c>
      <c r="D39" s="778">
        <v>109.56330545</v>
      </c>
      <c r="E39" s="778">
        <v>24.814977406250001</v>
      </c>
    </row>
    <row r="40" spans="1:5">
      <c r="A40" s="772"/>
      <c r="B40" s="784" t="s">
        <v>598</v>
      </c>
      <c r="C40" s="776">
        <v>10</v>
      </c>
      <c r="D40" s="778">
        <v>106.47757</v>
      </c>
      <c r="E40" s="778">
        <v>191.84345500000001</v>
      </c>
    </row>
    <row r="41" spans="1:5">
      <c r="A41" s="772"/>
      <c r="B41" s="784" t="s">
        <v>527</v>
      </c>
      <c r="C41" s="776">
        <v>29</v>
      </c>
      <c r="D41" s="778">
        <v>78.88664915999999</v>
      </c>
      <c r="E41" s="778">
        <v>23.180105999999999</v>
      </c>
    </row>
    <row r="42" spans="1:5">
      <c r="A42" s="772"/>
      <c r="B42" s="784" t="s">
        <v>599</v>
      </c>
      <c r="C42" s="776">
        <v>18</v>
      </c>
      <c r="D42" s="778">
        <v>61.422187999999998</v>
      </c>
      <c r="E42" s="778">
        <v>52.03</v>
      </c>
    </row>
    <row r="43" spans="1:5">
      <c r="A43" s="772"/>
      <c r="B43" s="784" t="s">
        <v>528</v>
      </c>
      <c r="C43" s="776">
        <v>25</v>
      </c>
      <c r="D43" s="778">
        <v>59.246059889999998</v>
      </c>
      <c r="E43" s="778">
        <v>45.338470999999998</v>
      </c>
    </row>
    <row r="44" spans="1:5">
      <c r="A44" s="772"/>
      <c r="B44" s="784" t="s">
        <v>546</v>
      </c>
      <c r="C44" s="776">
        <v>17</v>
      </c>
      <c r="D44" s="778">
        <v>58.022283259999995</v>
      </c>
      <c r="E44" s="778">
        <v>91.178285000000002</v>
      </c>
    </row>
    <row r="45" spans="1:5">
      <c r="A45" s="772"/>
      <c r="B45" s="784" t="s">
        <v>600</v>
      </c>
      <c r="C45" s="776">
        <v>18</v>
      </c>
      <c r="D45" s="778">
        <v>49.223419100000001</v>
      </c>
      <c r="E45" s="778">
        <v>4.9174049999999996</v>
      </c>
    </row>
    <row r="46" spans="1:5">
      <c r="A46" s="772"/>
      <c r="B46" s="784" t="s">
        <v>547</v>
      </c>
      <c r="C46" s="776">
        <v>10</v>
      </c>
      <c r="D46" s="778">
        <v>40.772284999999997</v>
      </c>
      <c r="E46" s="778">
        <v>-38.994216000000002</v>
      </c>
    </row>
    <row r="47" spans="1:5">
      <c r="B47" s="784" t="s">
        <v>544</v>
      </c>
      <c r="C47" s="776">
        <v>17</v>
      </c>
      <c r="D47" s="778">
        <v>36.099397000000003</v>
      </c>
      <c r="E47" s="778">
        <v>27.227006500000002</v>
      </c>
    </row>
    <row r="48" spans="1:5">
      <c r="B48" s="784" t="s">
        <v>601</v>
      </c>
      <c r="C48" s="776">
        <v>2</v>
      </c>
      <c r="D48" s="778">
        <v>27.86</v>
      </c>
      <c r="E48" s="778">
        <v>1001.28797</v>
      </c>
    </row>
    <row r="49" spans="5:5">
      <c r="E49" s="778"/>
    </row>
    <row r="50" spans="5:5">
      <c r="E50" s="778"/>
    </row>
    <row r="51" spans="5:5">
      <c r="E51" s="778"/>
    </row>
    <row r="52" spans="5:5">
      <c r="E52" s="778"/>
    </row>
    <row r="53" spans="5:5">
      <c r="E53" s="778"/>
    </row>
    <row r="54" spans="5:5">
      <c r="E54" s="778"/>
    </row>
    <row r="55" spans="5:5">
      <c r="E55" s="778"/>
    </row>
    <row r="56" spans="5:5">
      <c r="E56" s="778"/>
    </row>
    <row r="57" spans="5:5">
      <c r="E57" s="778"/>
    </row>
    <row r="58" spans="5:5">
      <c r="E58" s="778"/>
    </row>
    <row r="59" spans="5:5">
      <c r="E59" s="778"/>
    </row>
    <row r="60" spans="5:5">
      <c r="E60" s="785"/>
    </row>
    <row r="61" spans="5:5">
      <c r="E61" s="785"/>
    </row>
    <row r="62" spans="5:5">
      <c r="E62" s="785"/>
    </row>
    <row r="63" spans="5:5">
      <c r="E63" s="785"/>
    </row>
    <row r="64" spans="5:5">
      <c r="E64" s="785"/>
    </row>
    <row r="65" spans="5:5">
      <c r="E65" s="785"/>
    </row>
    <row r="66" spans="5:5">
      <c r="E66" s="785"/>
    </row>
    <row r="67" spans="5:5">
      <c r="E67" s="785"/>
    </row>
  </sheetData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0"/>
  <sheetViews>
    <sheetView zoomScaleNormal="100" workbookViewId="0">
      <selection activeCell="M25" sqref="M25"/>
    </sheetView>
  </sheetViews>
  <sheetFormatPr defaultColWidth="9.7109375" defaultRowHeight="12.75"/>
  <cols>
    <col min="1" max="1" width="2.85546875" style="591" customWidth="1"/>
    <col min="2" max="2" width="21.7109375" style="591" customWidth="1"/>
    <col min="3" max="4" width="10.42578125" style="591" customWidth="1"/>
    <col min="5" max="8" width="10" style="591" customWidth="1"/>
    <col min="9" max="9" width="9.7109375" style="591"/>
    <col min="10" max="10" width="12" style="591" customWidth="1"/>
    <col min="11" max="11" width="13.42578125" style="591" customWidth="1"/>
    <col min="12" max="16384" width="9.7109375" style="591"/>
  </cols>
  <sheetData>
    <row r="1" spans="1:11" ht="20.100000000000001" customHeight="1">
      <c r="A1" s="590" t="s">
        <v>564</v>
      </c>
      <c r="B1" s="590"/>
      <c r="C1" s="590"/>
      <c r="D1" s="590"/>
      <c r="E1" s="590"/>
      <c r="F1" s="590"/>
      <c r="G1" s="590"/>
      <c r="H1" s="590"/>
    </row>
    <row r="2" spans="1:11" ht="20.100000000000001" customHeight="1">
      <c r="A2" s="125"/>
      <c r="B2" s="592"/>
      <c r="C2" s="592"/>
      <c r="D2" s="592"/>
      <c r="E2" s="592"/>
      <c r="F2" s="593"/>
      <c r="G2" s="593"/>
      <c r="H2" s="593"/>
    </row>
    <row r="3" spans="1:11" s="597" customFormat="1" ht="20.100000000000001" customHeight="1">
      <c r="A3" s="594"/>
      <c r="B3" s="594"/>
      <c r="C3" s="595"/>
      <c r="D3" s="595"/>
      <c r="E3" s="595"/>
      <c r="F3" s="595"/>
      <c r="G3" s="595"/>
      <c r="H3" s="596" t="s">
        <v>184</v>
      </c>
    </row>
    <row r="4" spans="1:11" s="597" customFormat="1" ht="16.350000000000001" customHeight="1">
      <c r="A4" s="595"/>
      <c r="B4" s="595"/>
      <c r="C4" s="487" t="s">
        <v>491</v>
      </c>
      <c r="D4" s="487" t="s">
        <v>22</v>
      </c>
      <c r="E4" s="867" t="s">
        <v>492</v>
      </c>
      <c r="F4" s="867"/>
      <c r="G4" s="598" t="s">
        <v>493</v>
      </c>
      <c r="H4" s="598" t="s">
        <v>27</v>
      </c>
    </row>
    <row r="5" spans="1:11" s="597" customFormat="1" ht="16.350000000000001" customHeight="1">
      <c r="A5" s="595"/>
      <c r="B5" s="595"/>
      <c r="C5" s="489" t="s">
        <v>109</v>
      </c>
      <c r="D5" s="489" t="s">
        <v>110</v>
      </c>
      <c r="E5" s="868" t="s">
        <v>51</v>
      </c>
      <c r="F5" s="868"/>
      <c r="G5" s="599" t="s">
        <v>51</v>
      </c>
      <c r="H5" s="599" t="s">
        <v>51</v>
      </c>
    </row>
    <row r="6" spans="1:11" ht="16.350000000000001" customHeight="1">
      <c r="A6" s="595"/>
      <c r="B6" s="595"/>
      <c r="C6" s="489" t="s">
        <v>31</v>
      </c>
      <c r="D6" s="489" t="s">
        <v>31</v>
      </c>
      <c r="E6" s="489" t="s">
        <v>494</v>
      </c>
      <c r="F6" s="489" t="s">
        <v>495</v>
      </c>
      <c r="G6" s="600" t="s">
        <v>62</v>
      </c>
      <c r="H6" s="600" t="s">
        <v>62</v>
      </c>
      <c r="I6" s="601"/>
      <c r="J6" s="602"/>
      <c r="K6" s="602"/>
    </row>
    <row r="7" spans="1:11" s="605" customFormat="1" ht="16.350000000000001" customHeight="1">
      <c r="A7" s="595"/>
      <c r="B7" s="595"/>
      <c r="C7" s="489">
        <v>2024</v>
      </c>
      <c r="D7" s="489">
        <v>2024</v>
      </c>
      <c r="E7" s="489" t="s">
        <v>496</v>
      </c>
      <c r="F7" s="489" t="s">
        <v>497</v>
      </c>
      <c r="G7" s="603" t="s">
        <v>63</v>
      </c>
      <c r="H7" s="603" t="s">
        <v>63</v>
      </c>
      <c r="I7" s="604"/>
      <c r="J7" s="602"/>
      <c r="K7" s="602"/>
    </row>
    <row r="8" spans="1:11" s="605" customFormat="1" ht="16.350000000000001" customHeight="1">
      <c r="A8" s="595"/>
      <c r="B8" s="595"/>
      <c r="C8" s="489"/>
      <c r="D8" s="489"/>
      <c r="E8" s="489"/>
      <c r="F8" s="489"/>
      <c r="G8" s="603" t="s">
        <v>31</v>
      </c>
      <c r="H8" s="603" t="s">
        <v>31</v>
      </c>
      <c r="I8" s="604"/>
      <c r="J8" s="602"/>
      <c r="K8" s="602"/>
    </row>
    <row r="9" spans="1:11" ht="16.350000000000001" customHeight="1">
      <c r="A9" s="595"/>
      <c r="B9" s="595"/>
      <c r="C9" s="606"/>
      <c r="D9" s="606"/>
      <c r="E9" s="606"/>
      <c r="F9" s="606"/>
      <c r="G9" s="607" t="s">
        <v>498</v>
      </c>
      <c r="H9" s="607" t="s">
        <v>498</v>
      </c>
      <c r="I9" s="604"/>
      <c r="J9" s="602"/>
      <c r="K9" s="602"/>
    </row>
    <row r="10" spans="1:11" s="610" customFormat="1" ht="10.5" customHeight="1">
      <c r="A10" s="608"/>
      <c r="B10" s="595"/>
      <c r="C10" s="609"/>
      <c r="D10" s="609"/>
      <c r="E10" s="595"/>
      <c r="F10" s="595"/>
      <c r="G10" s="595"/>
      <c r="H10" s="609"/>
      <c r="I10" s="604"/>
      <c r="J10" s="602"/>
      <c r="K10" s="602"/>
    </row>
    <row r="11" spans="1:11" ht="24" customHeight="1">
      <c r="A11" s="869" t="s">
        <v>175</v>
      </c>
      <c r="B11" s="869"/>
      <c r="C11" s="611">
        <v>529241.81099170214</v>
      </c>
      <c r="D11" s="611">
        <v>535773.05746755004</v>
      </c>
      <c r="E11" s="611">
        <v>4703401.1006486909</v>
      </c>
      <c r="F11" s="612">
        <f>+E11/$E$11*100</f>
        <v>100</v>
      </c>
      <c r="G11" s="611">
        <v>107.63386592294519</v>
      </c>
      <c r="H11" s="611">
        <v>108.76695359625641</v>
      </c>
      <c r="I11" s="613"/>
      <c r="J11" s="613"/>
    </row>
    <row r="12" spans="1:11" ht="24" customHeight="1">
      <c r="A12" s="608"/>
      <c r="B12" s="595" t="s">
        <v>499</v>
      </c>
      <c r="C12" s="614">
        <v>404976.89950217638</v>
      </c>
      <c r="D12" s="614">
        <v>411272.17662090791</v>
      </c>
      <c r="E12" s="614">
        <v>3630236.2947530239</v>
      </c>
      <c r="F12" s="615">
        <f t="shared" ref="F12:F15" si="0">+E12/$E$11*100</f>
        <v>77.183217358441809</v>
      </c>
      <c r="G12" s="614">
        <v>107.70130455714886</v>
      </c>
      <c r="H12" s="614">
        <v>107.93571586491821</v>
      </c>
      <c r="I12" s="613"/>
      <c r="J12" s="613"/>
    </row>
    <row r="13" spans="1:11" ht="24" customHeight="1">
      <c r="A13" s="616"/>
      <c r="B13" s="617" t="s">
        <v>500</v>
      </c>
      <c r="C13" s="614">
        <v>62448.1</v>
      </c>
      <c r="D13" s="614">
        <v>61727.365919624717</v>
      </c>
      <c r="E13" s="614">
        <v>542962.43559494172</v>
      </c>
      <c r="F13" s="615">
        <f t="shared" si="0"/>
        <v>11.544038536710309</v>
      </c>
      <c r="G13" s="614">
        <v>107.94000530832474</v>
      </c>
      <c r="H13" s="614">
        <v>113.56709339291142</v>
      </c>
      <c r="I13" s="613"/>
      <c r="J13" s="613"/>
    </row>
    <row r="14" spans="1:11" ht="24" customHeight="1">
      <c r="A14" s="608"/>
      <c r="B14" s="595" t="s">
        <v>501</v>
      </c>
      <c r="C14" s="614">
        <v>5256.7779250306039</v>
      </c>
      <c r="D14" s="614">
        <v>5058.3773401389099</v>
      </c>
      <c r="E14" s="614">
        <v>45606.55</v>
      </c>
      <c r="F14" s="615">
        <f t="shared" si="0"/>
        <v>0.96965045132361705</v>
      </c>
      <c r="G14" s="614">
        <v>101.86325979148485</v>
      </c>
      <c r="H14" s="614">
        <v>116.65654345580903</v>
      </c>
      <c r="I14" s="613"/>
      <c r="J14" s="613"/>
    </row>
    <row r="15" spans="1:11" ht="24" customHeight="1">
      <c r="A15" s="608"/>
      <c r="B15" s="595" t="s">
        <v>502</v>
      </c>
      <c r="C15" s="614">
        <v>56559.974373062498</v>
      </c>
      <c r="D15" s="614">
        <v>57715.137586878474</v>
      </c>
      <c r="E15" s="614">
        <v>484595.82699977513</v>
      </c>
      <c r="F15" s="615">
        <f t="shared" si="0"/>
        <v>10.303093795954164</v>
      </c>
      <c r="G15" s="614">
        <v>107.3622101397647</v>
      </c>
      <c r="H15" s="614">
        <v>109.20039679972125</v>
      </c>
      <c r="I15" s="613"/>
      <c r="J15" s="613"/>
    </row>
    <row r="16" spans="1:11" ht="20.100000000000001" customHeight="1">
      <c r="A16" s="608"/>
      <c r="B16" s="595"/>
      <c r="C16" s="595"/>
      <c r="D16" s="595"/>
      <c r="E16" s="595"/>
      <c r="F16" s="595"/>
      <c r="G16" s="595"/>
      <c r="H16" s="595"/>
    </row>
    <row r="17" spans="1:8" ht="20.100000000000001" customHeight="1">
      <c r="A17" s="608"/>
      <c r="B17" s="595"/>
      <c r="C17" s="595"/>
      <c r="D17" s="595"/>
      <c r="E17" s="595"/>
      <c r="F17" s="595"/>
      <c r="G17" s="595"/>
      <c r="H17" s="595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zoomScaleNormal="100" workbookViewId="0">
      <selection activeCell="M25" sqref="M25"/>
    </sheetView>
  </sheetViews>
  <sheetFormatPr defaultColWidth="8.85546875" defaultRowHeight="18.75"/>
  <cols>
    <col min="1" max="1" width="3.7109375" style="619" customWidth="1"/>
    <col min="2" max="2" width="25.28515625" style="619" customWidth="1"/>
    <col min="3" max="3" width="14.42578125" style="619" customWidth="1"/>
    <col min="4" max="4" width="15" style="619" customWidth="1"/>
    <col min="5" max="6" width="15.7109375" style="619" customWidth="1"/>
    <col min="7" max="16384" width="8.85546875" style="619"/>
  </cols>
  <sheetData>
    <row r="1" spans="1:8">
      <c r="A1" s="590" t="s">
        <v>565</v>
      </c>
      <c r="B1" s="593"/>
      <c r="C1" s="595"/>
      <c r="D1" s="595"/>
      <c r="E1" s="618"/>
      <c r="F1" s="595"/>
    </row>
    <row r="2" spans="1:8">
      <c r="A2" s="590"/>
      <c r="B2" s="593"/>
      <c r="C2" s="595"/>
      <c r="D2" s="595"/>
      <c r="E2" s="618"/>
      <c r="F2" s="591"/>
    </row>
    <row r="3" spans="1:8">
      <c r="A3" s="595"/>
      <c r="B3" s="595"/>
      <c r="C3" s="595"/>
      <c r="D3" s="595"/>
      <c r="E3" s="595"/>
      <c r="F3" s="591"/>
    </row>
    <row r="4" spans="1:8">
      <c r="A4" s="595"/>
      <c r="B4" s="595"/>
      <c r="C4" s="594"/>
      <c r="D4" s="594"/>
      <c r="E4" s="594"/>
      <c r="F4" s="596" t="s">
        <v>184</v>
      </c>
    </row>
    <row r="5" spans="1:8">
      <c r="A5" s="187"/>
      <c r="B5" s="187"/>
      <c r="C5" s="620" t="s">
        <v>491</v>
      </c>
      <c r="D5" s="620" t="s">
        <v>22</v>
      </c>
      <c r="E5" s="870" t="s">
        <v>24</v>
      </c>
      <c r="F5" s="870"/>
      <c r="G5" s="621"/>
      <c r="H5" s="621"/>
    </row>
    <row r="6" spans="1:8">
      <c r="A6" s="182"/>
      <c r="B6" s="182"/>
      <c r="C6" s="620" t="s">
        <v>25</v>
      </c>
      <c r="D6" s="620" t="s">
        <v>42</v>
      </c>
      <c r="E6" s="620" t="s">
        <v>28</v>
      </c>
      <c r="F6" s="622" t="s">
        <v>29</v>
      </c>
      <c r="G6" s="621"/>
      <c r="H6" s="621"/>
    </row>
    <row r="7" spans="1:8">
      <c r="A7" s="182"/>
      <c r="B7" s="182"/>
      <c r="C7" s="623" t="s">
        <v>51</v>
      </c>
      <c r="D7" s="623" t="s">
        <v>51</v>
      </c>
      <c r="E7" s="623" t="s">
        <v>51</v>
      </c>
      <c r="F7" s="623" t="s">
        <v>51</v>
      </c>
      <c r="G7" s="621"/>
      <c r="H7" s="621"/>
    </row>
    <row r="8" spans="1:8" ht="13.5" customHeight="1">
      <c r="A8" s="595"/>
      <c r="B8" s="595"/>
      <c r="C8" s="624"/>
      <c r="D8" s="624"/>
      <c r="E8" s="625"/>
      <c r="F8" s="591"/>
      <c r="G8" s="621"/>
      <c r="H8" s="621"/>
    </row>
    <row r="9" spans="1:8" ht="24.75" customHeight="1">
      <c r="A9" s="869" t="s">
        <v>175</v>
      </c>
      <c r="B9" s="869"/>
      <c r="C9" s="626">
        <v>1564164.3412188364</v>
      </c>
      <c r="D9" s="626">
        <v>1590964.4411489107</v>
      </c>
      <c r="E9" s="627">
        <v>109.13244549632827</v>
      </c>
      <c r="F9" s="627">
        <v>108.39998538128322</v>
      </c>
      <c r="G9" s="628"/>
      <c r="H9" s="629"/>
    </row>
    <row r="10" spans="1:8" ht="24.75" customHeight="1">
      <c r="A10" s="608"/>
      <c r="B10" s="595" t="s">
        <v>499</v>
      </c>
      <c r="C10" s="630">
        <v>1210611.2097978559</v>
      </c>
      <c r="D10" s="630">
        <v>1219638.5434660213</v>
      </c>
      <c r="E10" s="631">
        <v>107.98700850530061</v>
      </c>
      <c r="F10" s="631">
        <v>107.96843949929202</v>
      </c>
      <c r="G10" s="628"/>
      <c r="H10" s="632"/>
    </row>
    <row r="11" spans="1:8" ht="24.75" customHeight="1">
      <c r="A11" s="608"/>
      <c r="B11" s="595" t="s">
        <v>500</v>
      </c>
      <c r="C11" s="630">
        <v>181019.64489419651</v>
      </c>
      <c r="D11" s="630">
        <v>186035.02277496899</v>
      </c>
      <c r="E11" s="631">
        <v>116.66539767404669</v>
      </c>
      <c r="F11" s="631">
        <v>110.255906253815</v>
      </c>
      <c r="G11" s="628"/>
      <c r="H11" s="632"/>
    </row>
    <row r="12" spans="1:8" ht="24.75" customHeight="1">
      <c r="A12" s="608"/>
      <c r="B12" s="595" t="s">
        <v>501</v>
      </c>
      <c r="C12" s="630">
        <v>15440.043334232192</v>
      </c>
      <c r="D12" s="630">
        <v>16001.684188070254</v>
      </c>
      <c r="E12" s="631">
        <v>120.62992051345623</v>
      </c>
      <c r="F12" s="631">
        <v>110.95078760393442</v>
      </c>
      <c r="G12" s="628"/>
      <c r="H12" s="632"/>
    </row>
    <row r="13" spans="1:8" ht="24.75" customHeight="1">
      <c r="A13" s="608"/>
      <c r="B13" s="595" t="s">
        <v>502</v>
      </c>
      <c r="C13" s="630">
        <v>157093.4431925519</v>
      </c>
      <c r="D13" s="630">
        <v>169289.19071985001</v>
      </c>
      <c r="E13" s="631">
        <v>108.91150057132317</v>
      </c>
      <c r="F13" s="631">
        <v>109.2879444580695</v>
      </c>
      <c r="G13" s="628"/>
      <c r="H13" s="632"/>
    </row>
    <row r="14" spans="1:8">
      <c r="C14" s="633"/>
      <c r="D14" s="633"/>
      <c r="E14" s="633"/>
      <c r="F14" s="634"/>
    </row>
    <row r="15" spans="1:8">
      <c r="C15" s="633"/>
      <c r="D15" s="633"/>
      <c r="E15" s="633"/>
      <c r="F15" s="634"/>
    </row>
    <row r="16" spans="1:8">
      <c r="C16" s="633"/>
      <c r="D16" s="633"/>
      <c r="E16" s="633"/>
      <c r="F16" s="634"/>
    </row>
  </sheetData>
  <mergeCells count="2">
    <mergeCell ref="E5:F5"/>
    <mergeCell ref="A9:B9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3"/>
  <sheetViews>
    <sheetView workbookViewId="0">
      <selection activeCell="M25" sqref="M25"/>
    </sheetView>
  </sheetViews>
  <sheetFormatPr defaultColWidth="6.42578125" defaultRowHeight="14.25"/>
  <cols>
    <col min="1" max="1" width="0.5703125" style="238" customWidth="1"/>
    <col min="2" max="2" width="31.85546875" style="237" customWidth="1"/>
    <col min="3" max="3" width="6.28515625" style="238" bestFit="1" customWidth="1"/>
    <col min="4" max="4" width="6" style="238" bestFit="1" customWidth="1"/>
    <col min="5" max="5" width="0.7109375" style="238" customWidth="1"/>
    <col min="6" max="6" width="6.28515625" style="238" bestFit="1" customWidth="1"/>
    <col min="7" max="7" width="7" style="238" bestFit="1" customWidth="1"/>
    <col min="8" max="8" width="0.42578125" style="238" customWidth="1"/>
    <col min="9" max="9" width="7.85546875" style="238" customWidth="1"/>
    <col min="10" max="10" width="8" style="238" customWidth="1"/>
    <col min="11" max="11" width="0.5703125" style="238" customWidth="1"/>
    <col min="12" max="12" width="6.28515625" style="238" bestFit="1" customWidth="1"/>
    <col min="13" max="13" width="10.28515625" style="238" customWidth="1"/>
    <col min="14" max="16384" width="6.42578125" style="238"/>
  </cols>
  <sheetData>
    <row r="1" spans="1:15" ht="16.5" customHeight="1">
      <c r="A1" s="236" t="s">
        <v>566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5" ht="6.75" customHeight="1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5" ht="16.5" customHeight="1">
      <c r="B3" s="240"/>
      <c r="C3" s="241"/>
      <c r="D3" s="241"/>
      <c r="E3" s="241"/>
      <c r="F3" s="241"/>
      <c r="G3" s="242"/>
      <c r="H3" s="242"/>
      <c r="I3" s="242"/>
      <c r="J3" s="243"/>
      <c r="K3" s="243"/>
      <c r="L3" s="243"/>
      <c r="M3" s="244" t="s">
        <v>230</v>
      </c>
    </row>
    <row r="4" spans="1:15" ht="16.5" customHeight="1">
      <c r="A4" s="245"/>
      <c r="B4" s="246"/>
      <c r="C4" s="872" t="s">
        <v>491</v>
      </c>
      <c r="D4" s="872"/>
      <c r="E4" s="247"/>
      <c r="F4" s="872" t="s">
        <v>491</v>
      </c>
      <c r="G4" s="872"/>
      <c r="H4" s="247"/>
      <c r="I4" s="872" t="s">
        <v>231</v>
      </c>
      <c r="J4" s="872"/>
      <c r="K4" s="247"/>
      <c r="L4" s="872" t="s">
        <v>232</v>
      </c>
      <c r="M4" s="872"/>
    </row>
    <row r="5" spans="1:15" ht="16.5" customHeight="1">
      <c r="B5" s="248"/>
      <c r="C5" s="873" t="s">
        <v>110</v>
      </c>
      <c r="D5" s="873"/>
      <c r="E5" s="249"/>
      <c r="F5" s="873" t="s">
        <v>27</v>
      </c>
      <c r="G5" s="873"/>
      <c r="H5" s="249"/>
      <c r="I5" s="873" t="s">
        <v>6</v>
      </c>
      <c r="J5" s="873"/>
      <c r="K5" s="249"/>
      <c r="L5" s="873" t="s">
        <v>6</v>
      </c>
      <c r="M5" s="873"/>
    </row>
    <row r="6" spans="1:15" ht="16.5" customHeight="1">
      <c r="B6" s="248"/>
      <c r="C6" s="871" t="s">
        <v>51</v>
      </c>
      <c r="D6" s="871"/>
      <c r="E6" s="250"/>
      <c r="F6" s="871" t="s">
        <v>51</v>
      </c>
      <c r="G6" s="871"/>
      <c r="H6" s="250"/>
      <c r="I6" s="871" t="s">
        <v>7</v>
      </c>
      <c r="J6" s="871"/>
      <c r="K6" s="250"/>
      <c r="L6" s="871" t="s">
        <v>7</v>
      </c>
      <c r="M6" s="871"/>
    </row>
    <row r="7" spans="1:15" ht="16.5" customHeight="1">
      <c r="B7" s="248"/>
      <c r="C7" s="251" t="s">
        <v>233</v>
      </c>
      <c r="D7" s="251" t="s">
        <v>234</v>
      </c>
      <c r="E7" s="251"/>
      <c r="F7" s="252" t="s">
        <v>233</v>
      </c>
      <c r="G7" s="251" t="s">
        <v>234</v>
      </c>
      <c r="H7" s="251"/>
      <c r="I7" s="252" t="s">
        <v>233</v>
      </c>
      <c r="J7" s="251" t="s">
        <v>234</v>
      </c>
      <c r="K7" s="251"/>
      <c r="L7" s="253" t="s">
        <v>233</v>
      </c>
      <c r="M7" s="253" t="s">
        <v>234</v>
      </c>
    </row>
    <row r="8" spans="1:15" ht="7.5" customHeight="1">
      <c r="B8" s="254"/>
      <c r="C8" s="241"/>
      <c r="D8" s="241"/>
      <c r="E8" s="241"/>
      <c r="F8" s="241"/>
      <c r="G8" s="241"/>
      <c r="H8" s="241"/>
      <c r="I8" s="255"/>
      <c r="J8" s="255"/>
      <c r="K8" s="255"/>
      <c r="L8" s="255"/>
      <c r="M8" s="255"/>
    </row>
    <row r="9" spans="1:15" s="257" customFormat="1" ht="16.5" customHeight="1">
      <c r="A9" s="256" t="s">
        <v>235</v>
      </c>
      <c r="C9" s="258"/>
      <c r="D9" s="259">
        <v>34049.626710999997</v>
      </c>
      <c r="E9" s="259"/>
      <c r="F9" s="258"/>
      <c r="G9" s="259">
        <v>299625.13218100002</v>
      </c>
      <c r="H9" s="259"/>
      <c r="I9" s="260"/>
      <c r="J9" s="260">
        <v>110.69993328632282</v>
      </c>
      <c r="K9" s="260"/>
      <c r="L9" s="260"/>
      <c r="M9" s="260">
        <v>115.36324729375681</v>
      </c>
      <c r="O9" s="261"/>
    </row>
    <row r="10" spans="1:15" ht="16.5" customHeight="1">
      <c r="B10" s="262" t="s">
        <v>236</v>
      </c>
      <c r="C10" s="241"/>
      <c r="D10" s="259">
        <v>9388.747832999994</v>
      </c>
      <c r="E10" s="259"/>
      <c r="F10" s="258"/>
      <c r="G10" s="259">
        <v>83466.453921000008</v>
      </c>
      <c r="H10" s="259"/>
      <c r="I10" s="260"/>
      <c r="J10" s="260">
        <v>115.96469389725242</v>
      </c>
      <c r="K10" s="260"/>
      <c r="L10" s="260"/>
      <c r="M10" s="260">
        <v>120.72737898601267</v>
      </c>
    </row>
    <row r="11" spans="1:15" ht="16.5" customHeight="1">
      <c r="B11" s="262" t="s">
        <v>237</v>
      </c>
      <c r="C11" s="241"/>
      <c r="D11" s="259">
        <v>24660.878878000003</v>
      </c>
      <c r="E11" s="259"/>
      <c r="F11" s="259"/>
      <c r="G11" s="259">
        <v>216158.67826000002</v>
      </c>
      <c r="H11" s="259"/>
      <c r="I11" s="260"/>
      <c r="J11" s="260">
        <v>108.81907107327598</v>
      </c>
      <c r="K11" s="260"/>
      <c r="L11" s="260"/>
      <c r="M11" s="260">
        <v>113.41738291499964</v>
      </c>
    </row>
    <row r="12" spans="1:15" ht="16.5" customHeight="1">
      <c r="B12" s="263" t="s">
        <v>238</v>
      </c>
      <c r="C12" s="241"/>
      <c r="D12" s="264">
        <v>148.580375</v>
      </c>
      <c r="E12" s="264"/>
      <c r="F12" s="241"/>
      <c r="G12" s="264">
        <v>1430.6052709999999</v>
      </c>
      <c r="H12" s="264"/>
      <c r="I12" s="260"/>
      <c r="J12" s="255">
        <v>225.14588114621662</v>
      </c>
      <c r="K12" s="255"/>
      <c r="L12" s="260"/>
      <c r="M12" s="255">
        <v>105.21227678276563</v>
      </c>
    </row>
    <row r="13" spans="1:15" ht="16.5" customHeight="1">
      <c r="B13" s="265" t="s">
        <v>239</v>
      </c>
      <c r="C13" s="241"/>
      <c r="D13" s="264">
        <v>24512.298503000002</v>
      </c>
      <c r="E13" s="264"/>
      <c r="F13" s="264"/>
      <c r="G13" s="264">
        <v>214728.07298900001</v>
      </c>
      <c r="H13" s="264"/>
      <c r="I13" s="260"/>
      <c r="J13" s="255">
        <v>108.479336109315</v>
      </c>
      <c r="K13" s="255"/>
      <c r="L13" s="260"/>
      <c r="M13" s="255">
        <v>113.47634245786709</v>
      </c>
    </row>
    <row r="14" spans="1:15" ht="16.5" customHeight="1">
      <c r="A14" s="266" t="s">
        <v>240</v>
      </c>
      <c r="C14" s="241"/>
      <c r="D14" s="241"/>
      <c r="E14" s="241"/>
      <c r="F14" s="241"/>
      <c r="G14" s="241"/>
      <c r="H14" s="241"/>
      <c r="I14" s="255"/>
      <c r="J14" s="255"/>
      <c r="K14" s="255"/>
      <c r="L14" s="255"/>
      <c r="M14" s="255"/>
    </row>
    <row r="15" spans="1:15" ht="16.5" customHeight="1">
      <c r="B15" s="267" t="s">
        <v>241</v>
      </c>
      <c r="C15" s="264"/>
      <c r="D15" s="264">
        <v>922.20448899999997</v>
      </c>
      <c r="E15" s="264"/>
      <c r="F15" s="264"/>
      <c r="G15" s="264">
        <v>7229.2351390000003</v>
      </c>
      <c r="H15" s="264"/>
      <c r="I15" s="255"/>
      <c r="J15" s="255">
        <v>113.67375679421883</v>
      </c>
      <c r="K15" s="255"/>
      <c r="L15" s="255"/>
      <c r="M15" s="255">
        <v>109.54464591484501</v>
      </c>
    </row>
    <row r="16" spans="1:15" ht="16.5" customHeight="1">
      <c r="B16" s="267" t="s">
        <v>242</v>
      </c>
      <c r="C16" s="264"/>
      <c r="D16" s="264">
        <v>917.620948</v>
      </c>
      <c r="E16" s="264"/>
      <c r="F16" s="264"/>
      <c r="G16" s="264">
        <v>5641.7288639999997</v>
      </c>
      <c r="H16" s="264"/>
      <c r="I16" s="255"/>
      <c r="J16" s="255">
        <v>137.6321043804929</v>
      </c>
      <c r="K16" s="255"/>
      <c r="L16" s="255"/>
      <c r="M16" s="255">
        <v>133.91164337457948</v>
      </c>
    </row>
    <row r="17" spans="2:13" ht="16.5" customHeight="1">
      <c r="B17" s="267" t="s">
        <v>243</v>
      </c>
      <c r="C17" s="264">
        <v>56.653586537949771</v>
      </c>
      <c r="D17" s="264">
        <v>372.90993800000001</v>
      </c>
      <c r="E17" s="264"/>
      <c r="F17" s="264">
        <v>543.12358653794979</v>
      </c>
      <c r="G17" s="264">
        <v>3151.727523</v>
      </c>
      <c r="H17" s="264"/>
      <c r="I17" s="255">
        <v>99.868824104410109</v>
      </c>
      <c r="J17" s="255">
        <v>120.44866899256787</v>
      </c>
      <c r="K17" s="255"/>
      <c r="L17" s="255">
        <v>120.02015051874248</v>
      </c>
      <c r="M17" s="255">
        <v>121.71958020844028</v>
      </c>
    </row>
    <row r="18" spans="2:13" ht="16.5" customHeight="1">
      <c r="B18" s="267" t="s">
        <v>244</v>
      </c>
      <c r="C18" s="264">
        <v>52.464496861145193</v>
      </c>
      <c r="D18" s="264">
        <v>286.93687799999998</v>
      </c>
      <c r="E18" s="264"/>
      <c r="F18" s="264">
        <v>1108.755496861145</v>
      </c>
      <c r="G18" s="264">
        <v>4311.7226440000004</v>
      </c>
      <c r="H18" s="264"/>
      <c r="I18" s="255">
        <v>102.98262216340208</v>
      </c>
      <c r="J18" s="255">
        <v>170.13992497858862</v>
      </c>
      <c r="K18" s="255"/>
      <c r="L18" s="255">
        <v>88.484184402212591</v>
      </c>
      <c r="M18" s="255">
        <v>137.782739384671</v>
      </c>
    </row>
    <row r="19" spans="2:13" ht="16.5" customHeight="1">
      <c r="B19" s="267" t="s">
        <v>245</v>
      </c>
      <c r="C19" s="264">
        <v>13.189357776304959</v>
      </c>
      <c r="D19" s="264">
        <v>23.116315</v>
      </c>
      <c r="E19" s="264"/>
      <c r="F19" s="264">
        <v>105.98935777630496</v>
      </c>
      <c r="G19" s="264">
        <v>185.64506299999999</v>
      </c>
      <c r="H19" s="264"/>
      <c r="I19" s="255">
        <v>122.29353524622123</v>
      </c>
      <c r="J19" s="255">
        <v>122.46732483215277</v>
      </c>
      <c r="K19" s="255"/>
      <c r="L19" s="255">
        <v>129.72199715599407</v>
      </c>
      <c r="M19" s="255">
        <v>131.89755656067192</v>
      </c>
    </row>
    <row r="20" spans="2:13" ht="16.5" customHeight="1">
      <c r="B20" s="267" t="s">
        <v>246</v>
      </c>
      <c r="C20" s="264">
        <v>17.707173237302836</v>
      </c>
      <c r="D20" s="264">
        <v>110.472543</v>
      </c>
      <c r="E20" s="264"/>
      <c r="F20" s="264">
        <v>200.63717323730285</v>
      </c>
      <c r="G20" s="264">
        <v>989.78044399999999</v>
      </c>
      <c r="H20" s="264"/>
      <c r="I20" s="255">
        <v>97.770267999021783</v>
      </c>
      <c r="J20" s="255">
        <v>163.73283021711347</v>
      </c>
      <c r="K20" s="255"/>
      <c r="L20" s="255">
        <v>97.362656371221149</v>
      </c>
      <c r="M20" s="255">
        <v>145.02270151952698</v>
      </c>
    </row>
    <row r="21" spans="2:13" ht="16.5" customHeight="1">
      <c r="B21" s="268" t="s">
        <v>247</v>
      </c>
      <c r="C21" s="264">
        <v>837.77154880866647</v>
      </c>
      <c r="D21" s="264">
        <v>510.39399400000002</v>
      </c>
      <c r="E21" s="264"/>
      <c r="F21" s="264">
        <v>6988.1405488086657</v>
      </c>
      <c r="G21" s="264">
        <v>4353.3187660000003</v>
      </c>
      <c r="H21" s="264"/>
      <c r="I21" s="255">
        <v>138.41423722684092</v>
      </c>
      <c r="J21" s="255">
        <v>135.13456859485075</v>
      </c>
      <c r="K21" s="255"/>
      <c r="L21" s="255">
        <v>108.86546410462006</v>
      </c>
      <c r="M21" s="255">
        <v>122.97620927929161</v>
      </c>
    </row>
    <row r="22" spans="2:13" ht="16.5" customHeight="1">
      <c r="B22" s="267" t="s">
        <v>248</v>
      </c>
      <c r="C22" s="264">
        <v>118.82154581907254</v>
      </c>
      <c r="D22" s="264">
        <v>56.764772999999998</v>
      </c>
      <c r="E22" s="264"/>
      <c r="F22" s="264">
        <v>1914.8045458190725</v>
      </c>
      <c r="G22" s="264">
        <v>879.24918200000002</v>
      </c>
      <c r="H22" s="264"/>
      <c r="I22" s="255">
        <v>45.28639818089647</v>
      </c>
      <c r="J22" s="255">
        <v>46.275861668101435</v>
      </c>
      <c r="K22" s="255"/>
      <c r="L22" s="255">
        <v>89.895281063824299</v>
      </c>
      <c r="M22" s="255">
        <v>98.622444009807623</v>
      </c>
    </row>
    <row r="23" spans="2:13" ht="16.5" customHeight="1">
      <c r="B23" s="267" t="s">
        <v>249</v>
      </c>
      <c r="C23" s="264">
        <v>1998.9622606105982</v>
      </c>
      <c r="D23" s="264">
        <v>75.732538000000005</v>
      </c>
      <c r="E23" s="264"/>
      <c r="F23" s="264">
        <v>22548.479260610598</v>
      </c>
      <c r="G23" s="264">
        <v>862.67895999999996</v>
      </c>
      <c r="H23" s="264"/>
      <c r="I23" s="255">
        <v>86.046893240030073</v>
      </c>
      <c r="J23" s="255">
        <v>80.496258266453779</v>
      </c>
      <c r="K23" s="255"/>
      <c r="L23" s="255">
        <v>95.713735845766621</v>
      </c>
      <c r="M23" s="255">
        <v>84.87863208775164</v>
      </c>
    </row>
    <row r="24" spans="2:13" ht="16.5" customHeight="1">
      <c r="B24" s="267" t="s">
        <v>250</v>
      </c>
      <c r="C24" s="264">
        <v>211.95493796517624</v>
      </c>
      <c r="D24" s="264">
        <v>148.580375</v>
      </c>
      <c r="E24" s="264"/>
      <c r="F24" s="264">
        <v>2077.4659379651762</v>
      </c>
      <c r="G24" s="264">
        <v>1430.6052709999999</v>
      </c>
      <c r="H24" s="264"/>
      <c r="I24" s="255">
        <v>250.49333801947205</v>
      </c>
      <c r="J24" s="255">
        <v>225.14588114621662</v>
      </c>
      <c r="K24" s="255"/>
      <c r="L24" s="255">
        <v>102.32748672012131</v>
      </c>
      <c r="M24" s="255">
        <v>105.21227678276563</v>
      </c>
    </row>
    <row r="25" spans="2:13" ht="16.5" customHeight="1">
      <c r="B25" s="267" t="s">
        <v>251</v>
      </c>
      <c r="C25" s="264">
        <v>169.12373915394659</v>
      </c>
      <c r="D25" s="264">
        <v>118.811215</v>
      </c>
      <c r="E25" s="264"/>
      <c r="F25" s="264">
        <v>1782.7777391539466</v>
      </c>
      <c r="G25" s="264">
        <v>1441.4588779999999</v>
      </c>
      <c r="H25" s="264"/>
      <c r="I25" s="255">
        <v>102.37142667575428</v>
      </c>
      <c r="J25" s="255">
        <v>79.412686991120424</v>
      </c>
      <c r="K25" s="255"/>
      <c r="L25" s="255">
        <v>107.09908165379356</v>
      </c>
      <c r="M25" s="255">
        <v>103.16436646961296</v>
      </c>
    </row>
    <row r="26" spans="2:13" ht="16.5" customHeight="1">
      <c r="B26" s="267" t="s">
        <v>252</v>
      </c>
      <c r="C26" s="264"/>
      <c r="D26" s="264">
        <v>225.99544399999999</v>
      </c>
      <c r="E26" s="264"/>
      <c r="F26" s="264"/>
      <c r="G26" s="264">
        <v>2042.6216039999999</v>
      </c>
      <c r="H26" s="264"/>
      <c r="I26" s="255"/>
      <c r="J26" s="255">
        <v>144.98974375766792</v>
      </c>
      <c r="K26" s="255"/>
      <c r="L26" s="255"/>
      <c r="M26" s="255">
        <v>114.22506713807049</v>
      </c>
    </row>
    <row r="27" spans="2:13" ht="16.5" customHeight="1">
      <c r="B27" s="267" t="s">
        <v>253</v>
      </c>
      <c r="C27" s="264"/>
      <c r="D27" s="264">
        <v>206.709011</v>
      </c>
      <c r="E27" s="264"/>
      <c r="F27" s="264"/>
      <c r="G27" s="264">
        <v>2004.4230560000001</v>
      </c>
      <c r="H27" s="264"/>
      <c r="I27" s="255"/>
      <c r="J27" s="255">
        <v>128.31965198396688</v>
      </c>
      <c r="K27" s="255"/>
      <c r="L27" s="255"/>
      <c r="M27" s="255">
        <v>112.59312047937875</v>
      </c>
    </row>
    <row r="28" spans="2:13" ht="16.5" customHeight="1">
      <c r="B28" s="267" t="s">
        <v>254</v>
      </c>
      <c r="C28" s="264">
        <v>232.46040949614692</v>
      </c>
      <c r="D28" s="264">
        <v>246.858609</v>
      </c>
      <c r="E28" s="264"/>
      <c r="F28" s="264">
        <v>1814.2534094961468</v>
      </c>
      <c r="G28" s="264">
        <v>2000.38327</v>
      </c>
      <c r="H28" s="264"/>
      <c r="I28" s="255">
        <v>153.62782657001134</v>
      </c>
      <c r="J28" s="255">
        <v>146.76410524048015</v>
      </c>
      <c r="K28" s="255"/>
      <c r="L28" s="255">
        <v>133.95957773156647</v>
      </c>
      <c r="M28" s="255">
        <v>129.24616235220213</v>
      </c>
    </row>
    <row r="29" spans="2:13" ht="16.5" customHeight="1">
      <c r="B29" s="267" t="s">
        <v>255</v>
      </c>
      <c r="C29" s="264"/>
      <c r="D29" s="264">
        <v>521.88176199999998</v>
      </c>
      <c r="E29" s="264"/>
      <c r="F29" s="264"/>
      <c r="G29" s="264">
        <v>4858.8266860000003</v>
      </c>
      <c r="H29" s="264"/>
      <c r="I29" s="255"/>
      <c r="J29" s="255">
        <v>124.96935210501337</v>
      </c>
      <c r="K29" s="255"/>
      <c r="L29" s="255"/>
      <c r="M29" s="255">
        <v>130.82817908645058</v>
      </c>
    </row>
    <row r="30" spans="2:13" ht="16.5" customHeight="1">
      <c r="B30" s="267" t="s">
        <v>256</v>
      </c>
      <c r="C30" s="264">
        <v>197.75830974376828</v>
      </c>
      <c r="D30" s="264">
        <v>335.67647199999999</v>
      </c>
      <c r="E30" s="264"/>
      <c r="F30" s="264">
        <v>1319.8533097437682</v>
      </c>
      <c r="G30" s="264">
        <v>2096.1324159999999</v>
      </c>
      <c r="H30" s="264"/>
      <c r="I30" s="255">
        <v>102.2196944877436</v>
      </c>
      <c r="J30" s="255">
        <v>133.20287874731727</v>
      </c>
      <c r="K30" s="255"/>
      <c r="L30" s="255">
        <v>94.1059129854047</v>
      </c>
      <c r="M30" s="255">
        <v>111.71626336634695</v>
      </c>
    </row>
    <row r="31" spans="2:13" ht="16.5" customHeight="1">
      <c r="B31" s="267" t="s">
        <v>257</v>
      </c>
      <c r="C31" s="264"/>
      <c r="D31" s="264">
        <v>312.586769</v>
      </c>
      <c r="E31" s="264"/>
      <c r="F31" s="264"/>
      <c r="G31" s="264">
        <v>3065.9348209999998</v>
      </c>
      <c r="H31" s="264"/>
      <c r="I31" s="255"/>
      <c r="J31" s="255">
        <v>129.35014294830304</v>
      </c>
      <c r="K31" s="255"/>
      <c r="L31" s="255"/>
      <c r="M31" s="255">
        <v>111.44116392885037</v>
      </c>
    </row>
    <row r="32" spans="2:13" ht="16.5" customHeight="1">
      <c r="B32" s="267" t="s">
        <v>258</v>
      </c>
      <c r="C32" s="264"/>
      <c r="D32" s="264">
        <v>1253.621533</v>
      </c>
      <c r="E32" s="264"/>
      <c r="F32" s="264"/>
      <c r="G32" s="264">
        <v>11686.155581999999</v>
      </c>
      <c r="H32" s="264"/>
      <c r="I32" s="255"/>
      <c r="J32" s="255">
        <v>111.21992816863309</v>
      </c>
      <c r="K32" s="255"/>
      <c r="L32" s="255"/>
      <c r="M32" s="255">
        <v>121.49653769747277</v>
      </c>
    </row>
    <row r="33" spans="2:13" ht="16.5" customHeight="1">
      <c r="B33" s="267" t="s">
        <v>259</v>
      </c>
      <c r="C33" s="264"/>
      <c r="D33" s="264">
        <v>158.70590300000001</v>
      </c>
      <c r="E33" s="264"/>
      <c r="F33" s="264"/>
      <c r="G33" s="264">
        <v>1577.0144749999999</v>
      </c>
      <c r="H33" s="264"/>
      <c r="I33" s="255"/>
      <c r="J33" s="255">
        <v>99.910577378622619</v>
      </c>
      <c r="K33" s="255"/>
      <c r="L33" s="255"/>
      <c r="M33" s="255">
        <v>99.115336429582129</v>
      </c>
    </row>
    <row r="34" spans="2:13" ht="16.5" customHeight="1">
      <c r="B34" s="267" t="s">
        <v>260</v>
      </c>
      <c r="C34" s="264">
        <v>142.98957071278821</v>
      </c>
      <c r="D34" s="264">
        <v>336.56323700000002</v>
      </c>
      <c r="E34" s="264"/>
      <c r="F34" s="264">
        <v>1362.6065707127882</v>
      </c>
      <c r="G34" s="264">
        <v>3255.7622249999999</v>
      </c>
      <c r="H34" s="264"/>
      <c r="I34" s="255">
        <v>93.015261283176159</v>
      </c>
      <c r="J34" s="255">
        <v>199.83208096735314</v>
      </c>
      <c r="K34" s="255"/>
      <c r="L34" s="255">
        <v>103.50779044770269</v>
      </c>
      <c r="M34" s="255">
        <v>100.11139802289276</v>
      </c>
    </row>
    <row r="35" spans="2:13" ht="16.5" customHeight="1">
      <c r="B35" s="267" t="s">
        <v>261</v>
      </c>
      <c r="C35" s="264"/>
      <c r="D35" s="264">
        <v>2980.1994730000001</v>
      </c>
      <c r="E35" s="264"/>
      <c r="F35" s="264"/>
      <c r="G35" s="264">
        <v>27348.038795</v>
      </c>
      <c r="H35" s="264"/>
      <c r="I35" s="255"/>
      <c r="J35" s="255">
        <v>115.86341128051862</v>
      </c>
      <c r="K35" s="255"/>
      <c r="L35" s="255"/>
      <c r="M35" s="255">
        <v>108.94374490484655</v>
      </c>
    </row>
    <row r="36" spans="2:13" ht="16.5" customHeight="1">
      <c r="B36" s="267" t="s">
        <v>262</v>
      </c>
      <c r="C36" s="264"/>
      <c r="D36" s="264">
        <v>1567.3108769999999</v>
      </c>
      <c r="E36" s="264"/>
      <c r="F36" s="264"/>
      <c r="G36" s="264">
        <v>16538.036357000001</v>
      </c>
      <c r="H36" s="264"/>
      <c r="I36" s="255"/>
      <c r="J36" s="255">
        <v>117.00444302793547</v>
      </c>
      <c r="K36" s="255"/>
      <c r="L36" s="255"/>
      <c r="M36" s="255">
        <v>112.47386992929282</v>
      </c>
    </row>
    <row r="37" spans="2:13" ht="16.5" customHeight="1">
      <c r="B37" s="267" t="s">
        <v>263</v>
      </c>
      <c r="C37" s="264"/>
      <c r="D37" s="264">
        <v>175.530745</v>
      </c>
      <c r="E37" s="264"/>
      <c r="F37" s="264"/>
      <c r="G37" s="264">
        <v>1645.1872840000001</v>
      </c>
      <c r="H37" s="264"/>
      <c r="I37" s="255"/>
      <c r="J37" s="255">
        <v>113.26549993523058</v>
      </c>
      <c r="K37" s="255"/>
      <c r="L37" s="255"/>
      <c r="M37" s="255">
        <v>112.21050539226765</v>
      </c>
    </row>
    <row r="38" spans="2:13" ht="16.5" customHeight="1">
      <c r="B38" s="267" t="s">
        <v>264</v>
      </c>
      <c r="C38" s="264">
        <v>1066.5633411361157</v>
      </c>
      <c r="D38" s="264">
        <v>747.03736200000003</v>
      </c>
      <c r="E38" s="264"/>
      <c r="F38" s="264">
        <v>9955.1343411361158</v>
      </c>
      <c r="G38" s="264">
        <v>7213.5344960000002</v>
      </c>
      <c r="H38" s="264"/>
      <c r="I38" s="255">
        <v>124.91708892375249</v>
      </c>
      <c r="J38" s="255">
        <v>124.04589372211304</v>
      </c>
      <c r="K38" s="255"/>
      <c r="L38" s="255">
        <v>121.1132725476124</v>
      </c>
      <c r="M38" s="255">
        <v>114.74916548354628</v>
      </c>
    </row>
    <row r="39" spans="2:13" ht="16.5" customHeight="1">
      <c r="B39" s="267" t="s">
        <v>265</v>
      </c>
      <c r="C39" s="264"/>
      <c r="D39" s="264">
        <v>336.93498799999998</v>
      </c>
      <c r="E39" s="264"/>
      <c r="F39" s="264"/>
      <c r="G39" s="264">
        <v>3281.4659609999999</v>
      </c>
      <c r="H39" s="264"/>
      <c r="I39" s="255"/>
      <c r="J39" s="255">
        <v>115.41980687814788</v>
      </c>
      <c r="K39" s="255"/>
      <c r="L39" s="255"/>
      <c r="M39" s="255">
        <v>109.02993464735738</v>
      </c>
    </row>
    <row r="40" spans="2:13" ht="16.5" customHeight="1">
      <c r="B40" s="267" t="s">
        <v>266</v>
      </c>
      <c r="C40" s="264"/>
      <c r="D40" s="264">
        <v>310.76749599999999</v>
      </c>
      <c r="E40" s="264"/>
      <c r="F40" s="264"/>
      <c r="G40" s="264">
        <v>3140.2761059999998</v>
      </c>
      <c r="H40" s="264"/>
      <c r="I40" s="255"/>
      <c r="J40" s="255">
        <v>109.780880549516</v>
      </c>
      <c r="K40" s="255"/>
      <c r="L40" s="255"/>
      <c r="M40" s="255">
        <v>103.00980560500118</v>
      </c>
    </row>
    <row r="41" spans="2:13" ht="16.5" customHeight="1">
      <c r="B41" s="267" t="s">
        <v>267</v>
      </c>
      <c r="C41" s="264"/>
      <c r="D41" s="264">
        <v>6362.2522740000004</v>
      </c>
      <c r="E41" s="264"/>
      <c r="F41" s="264"/>
      <c r="G41" s="264">
        <v>52756.959518999996</v>
      </c>
      <c r="H41" s="264"/>
      <c r="I41" s="255"/>
      <c r="J41" s="255">
        <v>116.19537839253027</v>
      </c>
      <c r="K41" s="255"/>
      <c r="L41" s="255"/>
      <c r="M41" s="255">
        <v>127.35563003374079</v>
      </c>
    </row>
    <row r="42" spans="2:13" ht="16.5" customHeight="1">
      <c r="B42" s="267" t="s">
        <v>268</v>
      </c>
      <c r="C42" s="264"/>
      <c r="D42" s="264">
        <v>4617.4288370000004</v>
      </c>
      <c r="E42" s="264"/>
      <c r="F42" s="264"/>
      <c r="G42" s="264">
        <v>41894.768769000002</v>
      </c>
      <c r="H42" s="264"/>
      <c r="I42" s="255"/>
      <c r="J42" s="255">
        <v>91.659851599561591</v>
      </c>
      <c r="K42" s="255"/>
      <c r="L42" s="255"/>
      <c r="M42" s="255">
        <v>107.18482106084051</v>
      </c>
    </row>
    <row r="43" spans="2:13" ht="16.5" customHeight="1">
      <c r="B43" s="267" t="s">
        <v>269</v>
      </c>
      <c r="C43" s="264"/>
      <c r="D43" s="264">
        <v>707.662508</v>
      </c>
      <c r="E43" s="264"/>
      <c r="F43" s="264"/>
      <c r="G43" s="264">
        <v>6146.4760619999997</v>
      </c>
      <c r="H43" s="264"/>
      <c r="I43" s="255"/>
      <c r="J43" s="255">
        <v>78.615920598232705</v>
      </c>
      <c r="K43" s="255"/>
      <c r="L43" s="255"/>
      <c r="M43" s="255">
        <v>129.9781383278962</v>
      </c>
    </row>
    <row r="44" spans="2:13" ht="16.5" customHeight="1">
      <c r="B44" s="267" t="s">
        <v>270</v>
      </c>
      <c r="C44" s="264"/>
      <c r="D44" s="264">
        <v>5011.5161909999997</v>
      </c>
      <c r="E44" s="264"/>
      <c r="F44" s="264"/>
      <c r="G44" s="264">
        <v>37794.410173999997</v>
      </c>
      <c r="H44" s="264"/>
      <c r="I44" s="255"/>
      <c r="J44" s="255">
        <v>122.96987615755927</v>
      </c>
      <c r="K44" s="255"/>
      <c r="L44" s="255"/>
      <c r="M44" s="255">
        <v>122.14992872631112</v>
      </c>
    </row>
    <row r="45" spans="2:13" ht="16.5" customHeight="1">
      <c r="B45" s="267" t="s">
        <v>271</v>
      </c>
      <c r="C45" s="264"/>
      <c r="D45" s="264">
        <v>281.81797799999998</v>
      </c>
      <c r="E45" s="264"/>
      <c r="F45" s="264"/>
      <c r="G45" s="264">
        <v>2562.7212650000001</v>
      </c>
      <c r="H45" s="264"/>
      <c r="I45" s="255"/>
      <c r="J45" s="255">
        <v>92.644763354920471</v>
      </c>
      <c r="K45" s="255"/>
      <c r="L45" s="255"/>
      <c r="M45" s="255">
        <v>103.60031648435435</v>
      </c>
    </row>
    <row r="46" spans="2:13" ht="16.5" customHeight="1">
      <c r="B46" s="267" t="s">
        <v>272</v>
      </c>
      <c r="C46" s="264"/>
      <c r="D46" s="264">
        <v>1099.5678479999999</v>
      </c>
      <c r="E46" s="264"/>
      <c r="F46" s="264"/>
      <c r="G46" s="264">
        <v>11053.595724000001</v>
      </c>
      <c r="H46" s="264"/>
      <c r="I46" s="255"/>
      <c r="J46" s="255">
        <v>90.294668902296422</v>
      </c>
      <c r="K46" s="255"/>
      <c r="L46" s="255"/>
      <c r="M46" s="255">
        <v>103.7854828616646</v>
      </c>
    </row>
    <row r="47" spans="2:13" ht="16.5" customHeight="1">
      <c r="B47" s="267" t="s">
        <v>273</v>
      </c>
      <c r="C47" s="269"/>
      <c r="D47" s="264">
        <v>266.44106199999999</v>
      </c>
      <c r="E47" s="264"/>
      <c r="F47" s="269"/>
      <c r="G47" s="264">
        <v>2392.4146649999998</v>
      </c>
      <c r="H47" s="264"/>
      <c r="I47" s="269"/>
      <c r="J47" s="255">
        <v>140.85273876840142</v>
      </c>
      <c r="K47" s="255"/>
      <c r="L47" s="269"/>
      <c r="M47" s="255">
        <v>132.7770563580971</v>
      </c>
    </row>
    <row r="48" spans="2:13" ht="16.5" customHeight="1">
      <c r="B48" s="267" t="s">
        <v>274</v>
      </c>
      <c r="C48" s="269"/>
      <c r="D48" s="264">
        <v>312.56760400000002</v>
      </c>
      <c r="E48" s="264"/>
      <c r="F48" s="269"/>
      <c r="G48" s="264">
        <v>2787.8934730000001</v>
      </c>
      <c r="H48" s="264"/>
      <c r="I48" s="269"/>
      <c r="J48" s="255">
        <v>97.723081946195506</v>
      </c>
      <c r="K48" s="255"/>
      <c r="L48" s="269"/>
      <c r="M48" s="255">
        <v>97.291032771127689</v>
      </c>
    </row>
    <row r="49" spans="2:13"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</row>
    <row r="50" spans="2:13"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</row>
    <row r="51" spans="2:13"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</row>
    <row r="52" spans="2:13"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</row>
    <row r="53" spans="2:13"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</row>
    <row r="54" spans="2:13"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</row>
    <row r="55" spans="2:13"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</row>
    <row r="56" spans="2:13"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</row>
    <row r="57" spans="2:13"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</row>
    <row r="58" spans="2:13"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</row>
    <row r="59" spans="2:13"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</row>
    <row r="60" spans="2:13"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</row>
    <row r="61" spans="2:13"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</row>
    <row r="62" spans="2:13"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</row>
    <row r="63" spans="2:13"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</row>
    <row r="64" spans="2:13"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</row>
    <row r="65" spans="2:13"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</row>
    <row r="66" spans="2:13"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</row>
    <row r="67" spans="2:13"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</row>
    <row r="68" spans="2:13"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</row>
    <row r="69" spans="2:13">
      <c r="B69" s="269"/>
      <c r="C69" s="269"/>
      <c r="D69" s="269"/>
      <c r="E69" s="269"/>
      <c r="F69" s="269"/>
      <c r="G69" s="269"/>
      <c r="H69" s="269"/>
      <c r="L69" s="269"/>
      <c r="M69" s="269"/>
    </row>
    <row r="70" spans="2:13">
      <c r="B70" s="269"/>
    </row>
    <row r="71" spans="2:13">
      <c r="B71" s="269"/>
    </row>
    <row r="72" spans="2:13">
      <c r="B72" s="269"/>
    </row>
    <row r="73" spans="2:13">
      <c r="B73" s="26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Q59"/>
  <sheetViews>
    <sheetView workbookViewId="0">
      <selection activeCell="M25" sqref="M25"/>
    </sheetView>
  </sheetViews>
  <sheetFormatPr defaultColWidth="9.140625" defaultRowHeight="16.5" customHeight="1"/>
  <cols>
    <col min="1" max="1" width="2" style="241" customWidth="1"/>
    <col min="2" max="2" width="35.28515625" style="240" customWidth="1"/>
    <col min="3" max="3" width="6.28515625" style="241" bestFit="1" customWidth="1"/>
    <col min="4" max="4" width="6.5703125" style="241" customWidth="1"/>
    <col min="5" max="5" width="0.5703125" style="241" customWidth="1"/>
    <col min="6" max="6" width="6.28515625" style="241" bestFit="1" customWidth="1"/>
    <col min="7" max="7" width="6.7109375" style="241" customWidth="1"/>
    <col min="8" max="8" width="0.7109375" style="241" customWidth="1"/>
    <col min="9" max="9" width="6.28515625" style="285" bestFit="1" customWidth="1"/>
    <col min="10" max="10" width="7.42578125" style="285" customWidth="1"/>
    <col min="11" max="11" width="0.5703125" style="285" customWidth="1"/>
    <col min="12" max="12" width="6.42578125" style="285" customWidth="1"/>
    <col min="13" max="13" width="8.140625" style="285" customWidth="1"/>
    <col min="14" max="16384" width="9.140625" style="241"/>
  </cols>
  <sheetData>
    <row r="1" spans="1:17" s="271" customFormat="1" ht="16.5" customHeight="1">
      <c r="A1" s="236" t="s">
        <v>567</v>
      </c>
      <c r="B1" s="236"/>
      <c r="C1" s="236"/>
      <c r="D1" s="236"/>
      <c r="E1" s="236"/>
      <c r="F1" s="236"/>
      <c r="G1" s="236"/>
      <c r="H1" s="236"/>
      <c r="I1" s="270"/>
      <c r="J1" s="270"/>
      <c r="K1" s="270"/>
      <c r="L1" s="270"/>
      <c r="M1" s="270"/>
    </row>
    <row r="2" spans="1:17" ht="16.5" customHeight="1">
      <c r="A2" s="272"/>
      <c r="B2" s="272"/>
      <c r="C2" s="272"/>
      <c r="D2" s="272"/>
      <c r="E2" s="272"/>
      <c r="F2" s="272"/>
      <c r="G2" s="272"/>
      <c r="H2" s="272"/>
      <c r="I2" s="273"/>
      <c r="J2" s="273"/>
      <c r="K2" s="273"/>
      <c r="L2" s="273"/>
      <c r="M2" s="273"/>
    </row>
    <row r="3" spans="1:17" s="274" customFormat="1" ht="16.5" customHeight="1">
      <c r="B3" s="275"/>
      <c r="G3" s="242"/>
      <c r="H3" s="242"/>
      <c r="I3" s="242"/>
      <c r="J3" s="276"/>
      <c r="K3" s="276"/>
      <c r="L3" s="276"/>
      <c r="M3" s="244" t="s">
        <v>275</v>
      </c>
    </row>
    <row r="4" spans="1:17" ht="16.5" customHeight="1">
      <c r="A4" s="277"/>
      <c r="B4" s="246"/>
      <c r="C4" s="877" t="s">
        <v>2</v>
      </c>
      <c r="D4" s="877"/>
      <c r="E4" s="278"/>
      <c r="F4" s="877" t="s">
        <v>491</v>
      </c>
      <c r="G4" s="877"/>
      <c r="H4" s="877"/>
      <c r="I4" s="877" t="s">
        <v>276</v>
      </c>
      <c r="J4" s="877"/>
      <c r="K4" s="279"/>
      <c r="L4" s="877" t="s">
        <v>277</v>
      </c>
      <c r="M4" s="877"/>
    </row>
    <row r="5" spans="1:17" ht="16.5" customHeight="1">
      <c r="B5" s="248"/>
      <c r="C5" s="878" t="s">
        <v>25</v>
      </c>
      <c r="D5" s="878"/>
      <c r="E5" s="280"/>
      <c r="F5" s="878" t="s">
        <v>42</v>
      </c>
      <c r="G5" s="878"/>
      <c r="H5" s="878"/>
      <c r="I5" s="880" t="s">
        <v>6</v>
      </c>
      <c r="J5" s="880"/>
      <c r="K5" s="274"/>
      <c r="L5" s="880" t="s">
        <v>6</v>
      </c>
      <c r="M5" s="880"/>
    </row>
    <row r="6" spans="1:17" ht="16.5" customHeight="1">
      <c r="B6" s="248"/>
      <c r="C6" s="879" t="s">
        <v>51</v>
      </c>
      <c r="D6" s="879"/>
      <c r="E6" s="280"/>
      <c r="F6" s="879" t="s">
        <v>51</v>
      </c>
      <c r="G6" s="879"/>
      <c r="H6" s="281"/>
      <c r="I6" s="874" t="s">
        <v>7</v>
      </c>
      <c r="J6" s="874"/>
      <c r="K6" s="274"/>
      <c r="L6" s="874" t="s">
        <v>7</v>
      </c>
      <c r="M6" s="874"/>
    </row>
    <row r="7" spans="1:17" ht="16.5" customHeight="1">
      <c r="B7" s="248"/>
      <c r="C7" s="282" t="s">
        <v>233</v>
      </c>
      <c r="D7" s="282" t="s">
        <v>234</v>
      </c>
      <c r="E7" s="282"/>
      <c r="F7" s="283" t="s">
        <v>233</v>
      </c>
      <c r="G7" s="282" t="s">
        <v>234</v>
      </c>
      <c r="H7" s="282"/>
      <c r="I7" s="283" t="s">
        <v>233</v>
      </c>
      <c r="J7" s="282" t="s">
        <v>234</v>
      </c>
      <c r="K7" s="282"/>
      <c r="L7" s="284" t="s">
        <v>233</v>
      </c>
      <c r="M7" s="284" t="s">
        <v>234</v>
      </c>
    </row>
    <row r="8" spans="1:17" ht="16.5" customHeight="1">
      <c r="B8" s="254"/>
    </row>
    <row r="9" spans="1:17" s="258" customFormat="1" ht="16.5" customHeight="1">
      <c r="A9" s="875" t="s">
        <v>235</v>
      </c>
      <c r="B9" s="875"/>
      <c r="C9" s="286"/>
      <c r="D9" s="286">
        <v>98179.216732999994</v>
      </c>
      <c r="E9" s="286"/>
      <c r="F9" s="286"/>
      <c r="G9" s="286">
        <v>108565.13218100004</v>
      </c>
      <c r="H9" s="287"/>
      <c r="I9" s="260"/>
      <c r="J9" s="260">
        <v>113.59045008156447</v>
      </c>
      <c r="K9" s="260"/>
      <c r="L9" s="260"/>
      <c r="M9" s="260">
        <v>115.82363577136094</v>
      </c>
      <c r="N9" s="255"/>
      <c r="O9" s="260"/>
      <c r="P9" s="260"/>
      <c r="Q9" s="260"/>
    </row>
    <row r="10" spans="1:17" ht="16.5" customHeight="1">
      <c r="B10" s="262" t="s">
        <v>236</v>
      </c>
      <c r="C10" s="286"/>
      <c r="D10" s="286">
        <v>28136.35124899997</v>
      </c>
      <c r="E10" s="286"/>
      <c r="F10" s="286"/>
      <c r="G10" s="286">
        <v>30252.101202000049</v>
      </c>
      <c r="H10" s="287"/>
      <c r="I10" s="260"/>
      <c r="J10" s="260">
        <v>115.83787184252139</v>
      </c>
      <c r="K10" s="260"/>
      <c r="L10" s="260"/>
      <c r="M10" s="260">
        <v>121.64572176514154</v>
      </c>
      <c r="N10" s="255"/>
      <c r="O10" s="260"/>
      <c r="P10" s="260"/>
      <c r="Q10" s="260"/>
    </row>
    <row r="11" spans="1:17" ht="16.5" customHeight="1">
      <c r="B11" s="262" t="s">
        <v>237</v>
      </c>
      <c r="C11" s="286"/>
      <c r="D11" s="286">
        <v>70042.865484000009</v>
      </c>
      <c r="E11" s="286"/>
      <c r="F11" s="286"/>
      <c r="G11" s="286">
        <v>78313.030978999988</v>
      </c>
      <c r="H11" s="287"/>
      <c r="I11" s="260"/>
      <c r="J11" s="260">
        <v>112.71201815931934</v>
      </c>
      <c r="K11" s="260"/>
      <c r="L11" s="260"/>
      <c r="M11" s="260">
        <v>113.72109550163636</v>
      </c>
      <c r="N11" s="255"/>
      <c r="O11" s="260"/>
      <c r="P11" s="260"/>
      <c r="Q11" s="260"/>
    </row>
    <row r="12" spans="1:17" ht="16.5" customHeight="1">
      <c r="B12" s="263" t="s">
        <v>238</v>
      </c>
      <c r="C12" s="286"/>
      <c r="D12" s="288">
        <v>415.55274800000018</v>
      </c>
      <c r="E12" s="288"/>
      <c r="F12" s="288"/>
      <c r="G12" s="288">
        <v>379.51096499999971</v>
      </c>
      <c r="H12" s="289"/>
      <c r="I12" s="260"/>
      <c r="J12" s="255">
        <v>93.895093891433945</v>
      </c>
      <c r="K12" s="255"/>
      <c r="L12" s="255"/>
      <c r="M12" s="255">
        <v>88.278387134078912</v>
      </c>
      <c r="N12" s="255"/>
      <c r="O12" s="260"/>
      <c r="P12" s="260"/>
      <c r="Q12" s="260"/>
    </row>
    <row r="13" spans="1:17" ht="16.5" customHeight="1">
      <c r="B13" s="265" t="s">
        <v>239</v>
      </c>
      <c r="C13" s="286"/>
      <c r="D13" s="288">
        <v>69627.312736000007</v>
      </c>
      <c r="E13" s="288"/>
      <c r="F13" s="288"/>
      <c r="G13" s="288">
        <v>77933.520013999994</v>
      </c>
      <c r="H13" s="289"/>
      <c r="I13" s="260"/>
      <c r="J13" s="255">
        <v>112.84698971063108</v>
      </c>
      <c r="K13" s="255"/>
      <c r="L13" s="255"/>
      <c r="M13" s="255">
        <v>113.88092611871092</v>
      </c>
      <c r="N13" s="255"/>
      <c r="O13" s="260"/>
      <c r="P13" s="260"/>
      <c r="Q13" s="260"/>
    </row>
    <row r="14" spans="1:17" ht="16.5" customHeight="1">
      <c r="A14" s="876" t="s">
        <v>240</v>
      </c>
      <c r="B14" s="876"/>
      <c r="C14" s="286"/>
      <c r="D14" s="286"/>
      <c r="E14" s="288"/>
      <c r="F14" s="288"/>
      <c r="G14" s="288"/>
      <c r="H14" s="287"/>
      <c r="I14" s="260"/>
      <c r="J14" s="260"/>
      <c r="K14" s="260"/>
      <c r="L14" s="260"/>
      <c r="M14" s="260"/>
      <c r="N14" s="260"/>
      <c r="O14" s="260"/>
      <c r="P14" s="260"/>
      <c r="Q14" s="260"/>
    </row>
    <row r="15" spans="1:17" ht="16.5" customHeight="1">
      <c r="B15" s="267" t="s">
        <v>241</v>
      </c>
      <c r="C15" s="288"/>
      <c r="D15" s="288">
        <v>2466.7912009999995</v>
      </c>
      <c r="E15" s="288"/>
      <c r="F15" s="288"/>
      <c r="G15" s="288">
        <v>2816.6261220000001</v>
      </c>
      <c r="H15" s="289"/>
      <c r="I15" s="255"/>
      <c r="J15" s="255">
        <v>106.07317562898864</v>
      </c>
      <c r="K15" s="255"/>
      <c r="L15" s="255"/>
      <c r="M15" s="255">
        <v>115.14162578664849</v>
      </c>
      <c r="N15" s="260"/>
      <c r="O15" s="260"/>
      <c r="P15" s="260"/>
      <c r="Q15" s="260"/>
    </row>
    <row r="16" spans="1:17" ht="16.5" customHeight="1">
      <c r="B16" s="267" t="s">
        <v>242</v>
      </c>
      <c r="C16" s="288"/>
      <c r="D16" s="288">
        <v>2046.3319240000003</v>
      </c>
      <c r="E16" s="288"/>
      <c r="F16" s="288"/>
      <c r="G16" s="288">
        <v>2311.4112009999999</v>
      </c>
      <c r="H16" s="289"/>
      <c r="I16" s="255"/>
      <c r="J16" s="255">
        <v>120.26586436557834</v>
      </c>
      <c r="K16" s="255"/>
      <c r="L16" s="255"/>
      <c r="M16" s="255">
        <v>150.61952931980971</v>
      </c>
      <c r="N16" s="260"/>
      <c r="O16" s="260"/>
      <c r="P16" s="260"/>
      <c r="Q16" s="260"/>
    </row>
    <row r="17" spans="1:17" ht="16.5" customHeight="1">
      <c r="B17" s="267" t="s">
        <v>243</v>
      </c>
      <c r="C17" s="288">
        <v>202.84500000000003</v>
      </c>
      <c r="D17" s="288">
        <v>1136.4023849999999</v>
      </c>
      <c r="E17" s="288"/>
      <c r="F17" s="288">
        <v>189.59558653794977</v>
      </c>
      <c r="G17" s="288">
        <v>1206.4750490000001</v>
      </c>
      <c r="H17" s="289"/>
      <c r="I17" s="255">
        <v>120.11618129492996</v>
      </c>
      <c r="J17" s="255">
        <v>114.72729175042819</v>
      </c>
      <c r="K17" s="255"/>
      <c r="L17" s="255">
        <v>109.99018798430733</v>
      </c>
      <c r="M17" s="255">
        <v>127.01200576310181</v>
      </c>
      <c r="N17" s="260"/>
      <c r="O17" s="260"/>
      <c r="P17" s="260"/>
      <c r="Q17" s="260"/>
    </row>
    <row r="18" spans="1:17" ht="16.5" customHeight="1">
      <c r="B18" s="267" t="s">
        <v>244</v>
      </c>
      <c r="C18" s="288">
        <v>308.12400000000002</v>
      </c>
      <c r="D18" s="288">
        <v>1264.1251360000001</v>
      </c>
      <c r="E18" s="288"/>
      <c r="F18" s="288">
        <v>214.935496861145</v>
      </c>
      <c r="G18" s="288">
        <v>1121.3513970000004</v>
      </c>
      <c r="H18" s="289"/>
      <c r="I18" s="255">
        <v>67.74159506828596</v>
      </c>
      <c r="J18" s="255">
        <v>108.61662648707562</v>
      </c>
      <c r="K18" s="255"/>
      <c r="L18" s="255">
        <v>87.944507490270013</v>
      </c>
      <c r="M18" s="255">
        <v>152.6184094820988</v>
      </c>
      <c r="N18" s="260"/>
      <c r="O18" s="260"/>
      <c r="P18" s="260"/>
      <c r="Q18" s="260"/>
    </row>
    <row r="19" spans="1:17" ht="16.5" customHeight="1">
      <c r="B19" s="267" t="s">
        <v>245</v>
      </c>
      <c r="C19" s="288">
        <v>35.389000000000003</v>
      </c>
      <c r="D19" s="288">
        <v>62.723156000000003</v>
      </c>
      <c r="E19" s="288"/>
      <c r="F19" s="288">
        <v>44.036357776304961</v>
      </c>
      <c r="G19" s="288">
        <v>79.703017000000003</v>
      </c>
      <c r="H19" s="289"/>
      <c r="I19" s="255">
        <v>131.08979108016004</v>
      </c>
      <c r="J19" s="255">
        <v>135.28101739837282</v>
      </c>
      <c r="K19" s="255"/>
      <c r="L19" s="255">
        <v>131.70736586303263</v>
      </c>
      <c r="M19" s="255">
        <v>134.53155337552548</v>
      </c>
      <c r="N19" s="260"/>
      <c r="O19" s="260"/>
      <c r="P19" s="260"/>
      <c r="Q19" s="260"/>
    </row>
    <row r="20" spans="1:17" ht="16.5" customHeight="1">
      <c r="B20" s="267" t="s">
        <v>246</v>
      </c>
      <c r="C20" s="288">
        <v>84.608999999999995</v>
      </c>
      <c r="D20" s="288">
        <v>394.04072700000006</v>
      </c>
      <c r="E20" s="288"/>
      <c r="F20" s="288">
        <v>59.245173237302865</v>
      </c>
      <c r="G20" s="288">
        <v>359.92044699999997</v>
      </c>
      <c r="H20" s="289"/>
      <c r="I20" s="255">
        <v>110.52342821313339</v>
      </c>
      <c r="J20" s="255">
        <v>157.52852598714566</v>
      </c>
      <c r="K20" s="255"/>
      <c r="L20" s="255">
        <v>110.90863236606174</v>
      </c>
      <c r="M20" s="255">
        <v>180.68045917357603</v>
      </c>
      <c r="N20" s="260"/>
      <c r="O20" s="260"/>
      <c r="P20" s="260"/>
      <c r="Q20" s="260"/>
    </row>
    <row r="21" spans="1:17" ht="16.5" customHeight="1">
      <c r="B21" s="268" t="s">
        <v>247</v>
      </c>
      <c r="C21" s="288">
        <v>2366.0769999999998</v>
      </c>
      <c r="D21" s="288">
        <v>1461.1704079999997</v>
      </c>
      <c r="E21" s="288"/>
      <c r="F21" s="288">
        <v>2440.0305488086665</v>
      </c>
      <c r="G21" s="288">
        <v>1465.2470990000004</v>
      </c>
      <c r="H21" s="289"/>
      <c r="I21" s="255">
        <v>99.367654235334925</v>
      </c>
      <c r="J21" s="255">
        <v>114.69482935245526</v>
      </c>
      <c r="K21" s="255"/>
      <c r="L21" s="255">
        <v>111.65603730402856</v>
      </c>
      <c r="M21" s="255">
        <v>113.96254808137259</v>
      </c>
      <c r="N21" s="260"/>
      <c r="O21" s="260"/>
      <c r="P21" s="260"/>
      <c r="Q21" s="260"/>
    </row>
    <row r="22" spans="1:17" ht="16.5" customHeight="1">
      <c r="B22" s="267" t="s">
        <v>248</v>
      </c>
      <c r="C22" s="288">
        <v>441.32900000000006</v>
      </c>
      <c r="D22" s="288">
        <v>199.84413999999992</v>
      </c>
      <c r="E22" s="288"/>
      <c r="F22" s="288">
        <v>528.53954581907237</v>
      </c>
      <c r="G22" s="288">
        <v>248.95753600000012</v>
      </c>
      <c r="H22" s="289"/>
      <c r="I22" s="255">
        <v>84.238363825502731</v>
      </c>
      <c r="J22" s="255">
        <v>90.341249087728897</v>
      </c>
      <c r="K22" s="255"/>
      <c r="L22" s="255">
        <v>84.065164446686239</v>
      </c>
      <c r="M22" s="255">
        <v>83.584401030322269</v>
      </c>
      <c r="N22" s="260"/>
      <c r="O22" s="260"/>
      <c r="P22" s="260"/>
      <c r="Q22" s="260"/>
    </row>
    <row r="23" spans="1:17" ht="16.5" customHeight="1">
      <c r="B23" s="267" t="s">
        <v>249</v>
      </c>
      <c r="C23" s="288">
        <v>7691.23</v>
      </c>
      <c r="D23" s="288">
        <v>299.17011399999996</v>
      </c>
      <c r="E23" s="288"/>
      <c r="F23" s="288">
        <v>6822.4352606105986</v>
      </c>
      <c r="G23" s="288">
        <v>259.40918999999991</v>
      </c>
      <c r="H23" s="289"/>
      <c r="I23" s="255">
        <v>97.478857188049091</v>
      </c>
      <c r="J23" s="255">
        <v>85.943994970510033</v>
      </c>
      <c r="K23" s="255"/>
      <c r="L23" s="255">
        <v>87.397548036577021</v>
      </c>
      <c r="M23" s="255">
        <v>78.102355230979583</v>
      </c>
      <c r="N23" s="260"/>
      <c r="O23" s="260"/>
      <c r="P23" s="260"/>
      <c r="Q23" s="260"/>
    </row>
    <row r="24" spans="1:17" ht="16.5" customHeight="1">
      <c r="B24" s="267" t="s">
        <v>250</v>
      </c>
      <c r="C24" s="288">
        <v>595.49899999999991</v>
      </c>
      <c r="D24" s="288">
        <v>415.55274800000018</v>
      </c>
      <c r="E24" s="288"/>
      <c r="F24" s="288">
        <v>570.16393796517639</v>
      </c>
      <c r="G24" s="288">
        <v>379.51096499999971</v>
      </c>
      <c r="H24" s="289"/>
      <c r="I24" s="255">
        <v>85.884736864877326</v>
      </c>
      <c r="J24" s="255">
        <v>93.895093891433945</v>
      </c>
      <c r="K24" s="255"/>
      <c r="L24" s="255">
        <v>92.537598895901823</v>
      </c>
      <c r="M24" s="255">
        <v>88.278387134078912</v>
      </c>
      <c r="N24" s="260"/>
      <c r="O24" s="260"/>
      <c r="P24" s="260"/>
      <c r="Q24" s="260"/>
    </row>
    <row r="25" spans="1:17" ht="16.5" customHeight="1">
      <c r="B25" s="267" t="s">
        <v>251</v>
      </c>
      <c r="C25" s="288">
        <v>524.91399999999999</v>
      </c>
      <c r="D25" s="288">
        <v>429.57791599999996</v>
      </c>
      <c r="E25" s="288"/>
      <c r="F25" s="288">
        <v>626.55373915394671</v>
      </c>
      <c r="G25" s="288">
        <v>479.85831699999994</v>
      </c>
      <c r="H25" s="289"/>
      <c r="I25" s="255">
        <v>93.208845104135776</v>
      </c>
      <c r="J25" s="255">
        <v>95.384946461591767</v>
      </c>
      <c r="K25" s="255"/>
      <c r="L25" s="255">
        <v>114.52898882299279</v>
      </c>
      <c r="M25" s="255">
        <v>104.65879258980956</v>
      </c>
      <c r="N25" s="260"/>
      <c r="O25" s="260"/>
      <c r="P25" s="260"/>
      <c r="Q25" s="260"/>
    </row>
    <row r="26" spans="1:17" ht="16.5" customHeight="1">
      <c r="B26" s="267" t="s">
        <v>252</v>
      </c>
      <c r="C26" s="288"/>
      <c r="D26" s="288">
        <v>661.18534499999998</v>
      </c>
      <c r="E26" s="288"/>
      <c r="F26" s="288"/>
      <c r="G26" s="288">
        <v>691.03183399999978</v>
      </c>
      <c r="H26" s="289"/>
      <c r="I26" s="255"/>
      <c r="J26" s="255">
        <v>104.39637400999212</v>
      </c>
      <c r="K26" s="255"/>
      <c r="L26" s="255"/>
      <c r="M26" s="255">
        <v>117.8287970622961</v>
      </c>
      <c r="N26" s="260"/>
      <c r="O26" s="260"/>
      <c r="P26" s="260"/>
      <c r="Q26" s="260"/>
    </row>
    <row r="27" spans="1:17" ht="16.5" customHeight="1">
      <c r="B27" s="267" t="s">
        <v>253</v>
      </c>
      <c r="C27" s="288"/>
      <c r="D27" s="288">
        <v>638.40294700000015</v>
      </c>
      <c r="E27" s="288"/>
      <c r="F27" s="288"/>
      <c r="G27" s="288">
        <v>710.39357400000006</v>
      </c>
      <c r="H27" s="289"/>
      <c r="I27" s="255"/>
      <c r="J27" s="255">
        <v>104.94963746766699</v>
      </c>
      <c r="K27" s="255"/>
      <c r="L27" s="255"/>
      <c r="M27" s="255">
        <v>121.01971809785969</v>
      </c>
      <c r="N27" s="260"/>
      <c r="O27" s="260"/>
      <c r="P27" s="260"/>
      <c r="Q27" s="260"/>
    </row>
    <row r="28" spans="1:17" ht="16.5" customHeight="1">
      <c r="B28" s="267" t="s">
        <v>254</v>
      </c>
      <c r="C28" s="288">
        <v>557.02499999999998</v>
      </c>
      <c r="D28" s="288">
        <v>625.86336699999981</v>
      </c>
      <c r="E28" s="288"/>
      <c r="F28" s="288">
        <v>577.5514094961469</v>
      </c>
      <c r="G28" s="288">
        <v>638.78221900000028</v>
      </c>
      <c r="H28" s="289"/>
      <c r="I28" s="255">
        <v>127.36832718242808</v>
      </c>
      <c r="J28" s="255">
        <v>123.30659722761148</v>
      </c>
      <c r="K28" s="255"/>
      <c r="L28" s="255">
        <v>121.98783599031513</v>
      </c>
      <c r="M28" s="255">
        <v>122.99643005247577</v>
      </c>
      <c r="N28" s="260"/>
      <c r="O28" s="260"/>
      <c r="P28" s="260"/>
      <c r="Q28" s="260"/>
    </row>
    <row r="29" spans="1:17" ht="16.5" customHeight="1">
      <c r="B29" s="267" t="s">
        <v>255</v>
      </c>
      <c r="C29" s="288"/>
      <c r="D29" s="288">
        <v>1672.0477150000002</v>
      </c>
      <c r="E29" s="288"/>
      <c r="F29" s="288"/>
      <c r="G29" s="288">
        <v>1724.4195950000003</v>
      </c>
      <c r="H29" s="289"/>
      <c r="I29" s="255"/>
      <c r="J29" s="255">
        <v>132.07033862661518</v>
      </c>
      <c r="K29" s="255"/>
      <c r="L29" s="255"/>
      <c r="M29" s="255">
        <v>130.24787717991947</v>
      </c>
      <c r="N29" s="260"/>
      <c r="O29" s="260"/>
      <c r="P29" s="260"/>
      <c r="Q29" s="260"/>
    </row>
    <row r="30" spans="1:17" ht="16.5" customHeight="1">
      <c r="B30" s="267" t="s">
        <v>256</v>
      </c>
      <c r="C30" s="288">
        <v>312.33500000000004</v>
      </c>
      <c r="D30" s="288">
        <v>500.467219</v>
      </c>
      <c r="E30" s="288"/>
      <c r="F30" s="288">
        <v>593.20130974376821</v>
      </c>
      <c r="G30" s="288">
        <v>988.31415600000003</v>
      </c>
      <c r="H30" s="289"/>
      <c r="I30" s="255">
        <v>81.13777588428448</v>
      </c>
      <c r="J30" s="255">
        <v>96.480998398715357</v>
      </c>
      <c r="K30" s="255"/>
      <c r="L30" s="255">
        <v>93.326994560201157</v>
      </c>
      <c r="M30" s="255">
        <v>119.64761665440122</v>
      </c>
      <c r="N30" s="260"/>
      <c r="O30" s="260"/>
      <c r="P30" s="260"/>
      <c r="Q30" s="260"/>
    </row>
    <row r="31" spans="1:17" ht="16.5" customHeight="1">
      <c r="A31" s="290"/>
      <c r="B31" s="267" t="s">
        <v>257</v>
      </c>
      <c r="C31" s="288"/>
      <c r="D31" s="288">
        <v>1045.3643030000001</v>
      </c>
      <c r="E31" s="288"/>
      <c r="F31" s="288"/>
      <c r="G31" s="288">
        <v>1125.134464</v>
      </c>
      <c r="H31" s="289"/>
      <c r="I31" s="255"/>
      <c r="J31" s="255">
        <v>104.64633396113301</v>
      </c>
      <c r="K31" s="255"/>
      <c r="L31" s="255"/>
      <c r="M31" s="255">
        <v>121.16077851988554</v>
      </c>
      <c r="N31" s="260"/>
      <c r="O31" s="260"/>
      <c r="P31" s="260"/>
      <c r="Q31" s="260"/>
    </row>
    <row r="32" spans="1:17" ht="16.5" customHeight="1">
      <c r="A32" s="290"/>
      <c r="B32" s="267" t="s">
        <v>258</v>
      </c>
      <c r="C32" s="288"/>
      <c r="D32" s="288">
        <v>3936.8997209999998</v>
      </c>
      <c r="E32" s="288"/>
      <c r="F32" s="288"/>
      <c r="G32" s="288">
        <v>4210.0892459999995</v>
      </c>
      <c r="H32" s="289"/>
      <c r="I32" s="255"/>
      <c r="J32" s="255">
        <v>121.19187355670233</v>
      </c>
      <c r="K32" s="255"/>
      <c r="L32" s="255"/>
      <c r="M32" s="255">
        <v>118.75488521431666</v>
      </c>
      <c r="N32" s="260"/>
      <c r="O32" s="260"/>
      <c r="P32" s="260"/>
      <c r="Q32" s="260"/>
    </row>
    <row r="33" spans="1:17" ht="16.5" customHeight="1">
      <c r="A33" s="290"/>
      <c r="B33" s="267" t="s">
        <v>259</v>
      </c>
      <c r="C33" s="288"/>
      <c r="D33" s="288">
        <v>535.78418099999999</v>
      </c>
      <c r="E33" s="288"/>
      <c r="F33" s="288"/>
      <c r="G33" s="288">
        <v>554.34291099999996</v>
      </c>
      <c r="H33" s="289"/>
      <c r="I33" s="255"/>
      <c r="J33" s="255">
        <v>94.249836455522001</v>
      </c>
      <c r="K33" s="255"/>
      <c r="L33" s="255"/>
      <c r="M33" s="255">
        <v>103.42695410559266</v>
      </c>
      <c r="N33" s="260"/>
      <c r="O33" s="260"/>
      <c r="P33" s="260"/>
      <c r="Q33" s="260"/>
    </row>
    <row r="34" spans="1:17" ht="16.5" customHeight="1">
      <c r="A34" s="290"/>
      <c r="B34" s="267" t="s">
        <v>260</v>
      </c>
      <c r="C34" s="288">
        <v>454.64699999999999</v>
      </c>
      <c r="D34" s="288">
        <v>1105.3178390000003</v>
      </c>
      <c r="E34" s="288"/>
      <c r="F34" s="288">
        <v>467.25157071278812</v>
      </c>
      <c r="G34" s="288">
        <v>1094.7334489999998</v>
      </c>
      <c r="H34" s="289"/>
      <c r="I34" s="255">
        <v>98.937607854999357</v>
      </c>
      <c r="J34" s="255">
        <v>98.142366355735163</v>
      </c>
      <c r="K34" s="255"/>
      <c r="L34" s="255">
        <v>96.733247082027489</v>
      </c>
      <c r="M34" s="255">
        <v>92.39129712186373</v>
      </c>
      <c r="N34" s="260"/>
      <c r="O34" s="260"/>
      <c r="P34" s="260"/>
      <c r="Q34" s="260"/>
    </row>
    <row r="35" spans="1:17" ht="16.5" customHeight="1">
      <c r="A35" s="290"/>
      <c r="B35" s="267" t="s">
        <v>261</v>
      </c>
      <c r="C35" s="288"/>
      <c r="D35" s="288">
        <v>8702.4110000000001</v>
      </c>
      <c r="E35" s="288"/>
      <c r="F35" s="288"/>
      <c r="G35" s="288">
        <v>10825.082251</v>
      </c>
      <c r="H35" s="289"/>
      <c r="I35" s="255"/>
      <c r="J35" s="255">
        <v>101.10436626487818</v>
      </c>
      <c r="K35" s="255"/>
      <c r="L35" s="255"/>
      <c r="M35" s="255">
        <v>116.33874865967668</v>
      </c>
      <c r="N35" s="260"/>
      <c r="O35" s="260"/>
      <c r="P35" s="260"/>
      <c r="Q35" s="260"/>
    </row>
    <row r="36" spans="1:17" ht="16.5" customHeight="1">
      <c r="A36" s="290"/>
      <c r="B36" s="267" t="s">
        <v>262</v>
      </c>
      <c r="C36" s="288"/>
      <c r="D36" s="288">
        <v>5926.3828110000013</v>
      </c>
      <c r="E36" s="291"/>
      <c r="F36" s="288"/>
      <c r="G36" s="288">
        <v>5819.8375589999996</v>
      </c>
      <c r="H36" s="289"/>
      <c r="I36" s="255"/>
      <c r="J36" s="255">
        <v>107.56029117915568</v>
      </c>
      <c r="K36" s="255"/>
      <c r="L36" s="255"/>
      <c r="M36" s="255">
        <v>119.92653470052413</v>
      </c>
      <c r="N36" s="260"/>
      <c r="O36" s="260"/>
      <c r="P36" s="260"/>
      <c r="Q36" s="260"/>
    </row>
    <row r="37" spans="1:17" ht="16.5" customHeight="1">
      <c r="A37" s="290"/>
      <c r="B37" s="267" t="s">
        <v>263</v>
      </c>
      <c r="C37" s="288"/>
      <c r="D37" s="288">
        <v>563.13350200000014</v>
      </c>
      <c r="E37" s="291"/>
      <c r="F37" s="288"/>
      <c r="G37" s="288">
        <v>584.24594000000002</v>
      </c>
      <c r="H37" s="289"/>
      <c r="I37" s="255"/>
      <c r="J37" s="255">
        <v>117.86640400787573</v>
      </c>
      <c r="K37" s="255"/>
      <c r="L37" s="255"/>
      <c r="M37" s="255">
        <v>115.72471111816454</v>
      </c>
      <c r="N37" s="260"/>
      <c r="O37" s="260"/>
      <c r="P37" s="260"/>
      <c r="Q37" s="260"/>
    </row>
    <row r="38" spans="1:17" ht="16.5" customHeight="1">
      <c r="A38" s="290"/>
      <c r="B38" s="267" t="s">
        <v>264</v>
      </c>
      <c r="C38" s="288">
        <v>3259.7869999999998</v>
      </c>
      <c r="D38" s="288">
        <v>2388.8919880000008</v>
      </c>
      <c r="E38" s="291"/>
      <c r="F38" s="288">
        <v>3461.8683411361167</v>
      </c>
      <c r="G38" s="288">
        <v>2435.5354269999993</v>
      </c>
      <c r="H38" s="289"/>
      <c r="I38" s="255">
        <v>104.82486350975289</v>
      </c>
      <c r="J38" s="255">
        <v>93.590463082823646</v>
      </c>
      <c r="K38" s="255"/>
      <c r="L38" s="255">
        <v>122.18588848035199</v>
      </c>
      <c r="M38" s="255">
        <v>120.08328937644634</v>
      </c>
      <c r="N38" s="260"/>
      <c r="O38" s="260"/>
      <c r="P38" s="260"/>
      <c r="Q38" s="260"/>
    </row>
    <row r="39" spans="1:17" ht="16.5" customHeight="1">
      <c r="A39" s="290"/>
      <c r="B39" s="267" t="s">
        <v>265</v>
      </c>
      <c r="C39" s="288"/>
      <c r="D39" s="288">
        <v>1077.3765740000003</v>
      </c>
      <c r="E39" s="291"/>
      <c r="F39" s="288"/>
      <c r="G39" s="288">
        <v>1149.6072069999996</v>
      </c>
      <c r="H39" s="289"/>
      <c r="I39" s="255"/>
      <c r="J39" s="255">
        <v>105.44315322871431</v>
      </c>
      <c r="K39" s="255"/>
      <c r="L39" s="255"/>
      <c r="M39" s="255">
        <v>119.48317040934432</v>
      </c>
      <c r="N39" s="260"/>
      <c r="O39" s="260"/>
      <c r="P39" s="260"/>
      <c r="Q39" s="260"/>
    </row>
    <row r="40" spans="1:17" ht="16.5" customHeight="1">
      <c r="A40" s="290"/>
      <c r="B40" s="267" t="s">
        <v>266</v>
      </c>
      <c r="C40" s="288"/>
      <c r="D40" s="288">
        <v>1086.0179410000001</v>
      </c>
      <c r="E40" s="291"/>
      <c r="F40" s="288"/>
      <c r="G40" s="288">
        <v>1056.3695789999997</v>
      </c>
      <c r="H40" s="289"/>
      <c r="I40" s="255"/>
      <c r="J40" s="255">
        <v>98.288555451388092</v>
      </c>
      <c r="K40" s="255"/>
      <c r="L40" s="255"/>
      <c r="M40" s="255">
        <v>117.87651047548746</v>
      </c>
      <c r="N40" s="260"/>
      <c r="O40" s="260"/>
      <c r="P40" s="260"/>
      <c r="Q40" s="260"/>
    </row>
    <row r="41" spans="1:17" ht="16.5" customHeight="1">
      <c r="A41" s="290"/>
      <c r="B41" s="267" t="s">
        <v>267</v>
      </c>
      <c r="C41" s="288"/>
      <c r="D41" s="288">
        <v>17333.024253999996</v>
      </c>
      <c r="E41" s="291"/>
      <c r="F41" s="288"/>
      <c r="G41" s="288">
        <v>19089.465811000002</v>
      </c>
      <c r="H41" s="289"/>
      <c r="I41" s="255"/>
      <c r="J41" s="255">
        <v>127.84827734834489</v>
      </c>
      <c r="K41" s="255"/>
      <c r="L41" s="255"/>
      <c r="M41" s="255">
        <v>120.6221654566136</v>
      </c>
      <c r="N41" s="260"/>
      <c r="O41" s="260"/>
      <c r="P41" s="260"/>
      <c r="Q41" s="260"/>
    </row>
    <row r="42" spans="1:17" ht="16.5" customHeight="1">
      <c r="A42" s="290"/>
      <c r="B42" s="267" t="s">
        <v>268</v>
      </c>
      <c r="C42" s="288"/>
      <c r="D42" s="288">
        <v>12930.769798000001</v>
      </c>
      <c r="E42" s="291"/>
      <c r="F42" s="288"/>
      <c r="G42" s="288">
        <v>14748.453631</v>
      </c>
      <c r="H42" s="289"/>
      <c r="I42" s="255"/>
      <c r="J42" s="255">
        <v>117.21148179138454</v>
      </c>
      <c r="K42" s="255"/>
      <c r="L42" s="255"/>
      <c r="M42" s="255">
        <v>100.76527930795231</v>
      </c>
      <c r="N42" s="260"/>
      <c r="O42" s="260"/>
      <c r="P42" s="260"/>
      <c r="Q42" s="260"/>
    </row>
    <row r="43" spans="1:17" ht="16.5" customHeight="1">
      <c r="A43" s="290"/>
      <c r="B43" s="267" t="s">
        <v>269</v>
      </c>
      <c r="C43" s="288"/>
      <c r="D43" s="288">
        <v>1824.9905579999995</v>
      </c>
      <c r="E43" s="291"/>
      <c r="F43" s="288"/>
      <c r="G43" s="288">
        <v>2120.9476540000001</v>
      </c>
      <c r="H43" s="289"/>
      <c r="I43" s="255"/>
      <c r="J43" s="255">
        <v>130.43431526144678</v>
      </c>
      <c r="K43" s="255"/>
      <c r="L43" s="255"/>
      <c r="M43" s="255">
        <v>103.09850272400989</v>
      </c>
      <c r="N43" s="260"/>
      <c r="O43" s="260"/>
      <c r="P43" s="260"/>
      <c r="Q43" s="260"/>
    </row>
    <row r="44" spans="1:17" ht="16.5" customHeight="1">
      <c r="A44" s="290"/>
      <c r="B44" s="267" t="s">
        <v>270</v>
      </c>
      <c r="C44" s="288"/>
      <c r="D44" s="288">
        <v>12220.642926</v>
      </c>
      <c r="E44" s="291"/>
      <c r="F44" s="288"/>
      <c r="G44" s="288">
        <v>14638.011971999997</v>
      </c>
      <c r="H44" s="289"/>
      <c r="I44" s="255"/>
      <c r="J44" s="255">
        <v>123.82224820804433</v>
      </c>
      <c r="K44" s="255"/>
      <c r="L44" s="255"/>
      <c r="M44" s="255">
        <v>130.66339822318807</v>
      </c>
      <c r="N44" s="260"/>
      <c r="O44" s="260"/>
      <c r="P44" s="260"/>
      <c r="Q44" s="260"/>
    </row>
    <row r="45" spans="1:17" ht="16.5" customHeight="1">
      <c r="A45" s="290"/>
      <c r="B45" s="267" t="s">
        <v>271</v>
      </c>
      <c r="C45" s="288"/>
      <c r="D45" s="288">
        <v>862.53226000000006</v>
      </c>
      <c r="E45" s="291"/>
      <c r="F45" s="288"/>
      <c r="G45" s="288">
        <v>931.23549200000014</v>
      </c>
      <c r="H45" s="289"/>
      <c r="I45" s="255"/>
      <c r="J45" s="255">
        <v>106.03878889053797</v>
      </c>
      <c r="K45" s="255"/>
      <c r="L45" s="255"/>
      <c r="M45" s="255">
        <v>106.54904207532132</v>
      </c>
      <c r="N45" s="260"/>
      <c r="O45" s="260"/>
      <c r="P45" s="260"/>
      <c r="Q45" s="260"/>
    </row>
    <row r="46" spans="1:17" ht="16.5" customHeight="1">
      <c r="A46" s="290"/>
      <c r="B46" s="267" t="s">
        <v>272</v>
      </c>
      <c r="C46" s="288"/>
      <c r="D46" s="288">
        <v>3546.8022449999999</v>
      </c>
      <c r="E46" s="291"/>
      <c r="F46" s="288"/>
      <c r="G46" s="288">
        <v>3842.6036010000007</v>
      </c>
      <c r="H46" s="289"/>
      <c r="I46" s="255"/>
      <c r="J46" s="255">
        <v>91.071152829602894</v>
      </c>
      <c r="K46" s="255"/>
      <c r="L46" s="255"/>
      <c r="M46" s="255">
        <v>106.75339599914606</v>
      </c>
      <c r="N46" s="260"/>
      <c r="O46" s="260"/>
      <c r="P46" s="260"/>
      <c r="Q46" s="260"/>
    </row>
    <row r="47" spans="1:17" ht="16.5" customHeight="1">
      <c r="A47" s="290"/>
      <c r="B47" s="267" t="s">
        <v>273</v>
      </c>
      <c r="C47" s="288"/>
      <c r="D47" s="288">
        <v>793.03242199999988</v>
      </c>
      <c r="E47" s="291"/>
      <c r="F47" s="288"/>
      <c r="G47" s="288">
        <v>816.170344</v>
      </c>
      <c r="H47" s="289"/>
      <c r="I47" s="255"/>
      <c r="J47" s="255">
        <v>127.43929438760877</v>
      </c>
      <c r="K47" s="255"/>
      <c r="L47" s="255"/>
      <c r="M47" s="255">
        <v>132.57496506692482</v>
      </c>
      <c r="N47" s="260"/>
      <c r="O47" s="260"/>
      <c r="P47" s="260"/>
      <c r="Q47" s="260"/>
    </row>
    <row r="48" spans="1:17" ht="16.5" customHeight="1">
      <c r="A48" s="290"/>
      <c r="B48" s="267" t="s">
        <v>274</v>
      </c>
      <c r="C48" s="288"/>
      <c r="D48" s="288">
        <v>911.28340200000002</v>
      </c>
      <c r="E48" s="291"/>
      <c r="F48" s="288"/>
      <c r="G48" s="288">
        <v>1166.604315</v>
      </c>
      <c r="H48" s="289"/>
      <c r="I48" s="255"/>
      <c r="J48" s="255">
        <v>100.4329716384058</v>
      </c>
      <c r="K48" s="255"/>
      <c r="L48" s="255"/>
      <c r="M48" s="255">
        <v>107.10949280746809</v>
      </c>
      <c r="N48" s="260"/>
      <c r="O48" s="260"/>
      <c r="P48" s="260"/>
      <c r="Q48" s="260"/>
    </row>
    <row r="49" spans="1:17" ht="16.5" customHeight="1">
      <c r="A49" s="290"/>
      <c r="B49" s="290"/>
      <c r="C49" s="291"/>
      <c r="D49" s="291"/>
      <c r="E49" s="291"/>
      <c r="F49" s="288"/>
      <c r="G49" s="288"/>
      <c r="H49" s="289"/>
      <c r="I49" s="255"/>
      <c r="J49" s="255"/>
      <c r="K49" s="255"/>
      <c r="L49" s="255"/>
      <c r="M49" s="255"/>
      <c r="N49" s="260"/>
      <c r="O49" s="260"/>
      <c r="P49" s="260"/>
      <c r="Q49" s="260"/>
    </row>
    <row r="50" spans="1:17" ht="16.5" customHeight="1">
      <c r="A50" s="290"/>
      <c r="B50" s="290"/>
      <c r="C50" s="290"/>
      <c r="D50" s="290"/>
      <c r="E50" s="290"/>
      <c r="F50" s="290"/>
      <c r="G50" s="290"/>
      <c r="H50" s="290"/>
      <c r="I50" s="292"/>
      <c r="J50" s="292"/>
      <c r="K50" s="292"/>
      <c r="L50" s="292"/>
      <c r="M50" s="292"/>
    </row>
    <row r="51" spans="1:17" ht="16.5" customHeight="1">
      <c r="A51" s="290"/>
      <c r="B51" s="290"/>
      <c r="C51" s="290"/>
      <c r="D51" s="290"/>
      <c r="E51" s="290"/>
      <c r="F51" s="290"/>
      <c r="G51" s="290"/>
      <c r="H51" s="290"/>
      <c r="I51" s="292"/>
      <c r="J51" s="292"/>
      <c r="K51" s="292"/>
      <c r="L51" s="292"/>
      <c r="M51" s="292"/>
    </row>
    <row r="52" spans="1:17" ht="16.5" customHeight="1">
      <c r="A52" s="290"/>
      <c r="B52" s="290"/>
      <c r="C52" s="290"/>
      <c r="D52" s="290"/>
      <c r="E52" s="290"/>
      <c r="F52" s="290"/>
      <c r="G52" s="290"/>
      <c r="H52" s="290"/>
      <c r="I52" s="292"/>
      <c r="J52" s="292"/>
      <c r="K52" s="292"/>
      <c r="L52" s="292"/>
      <c r="M52" s="292"/>
    </row>
    <row r="53" spans="1:17" ht="16.5" customHeight="1">
      <c r="A53" s="290"/>
      <c r="B53" s="290"/>
      <c r="C53" s="290"/>
      <c r="D53" s="290"/>
      <c r="E53" s="290"/>
      <c r="F53" s="290"/>
      <c r="G53" s="290"/>
      <c r="H53" s="290"/>
      <c r="I53" s="292"/>
      <c r="J53" s="292"/>
      <c r="K53" s="292"/>
      <c r="L53" s="292"/>
      <c r="M53" s="292"/>
    </row>
    <row r="54" spans="1:17" ht="16.5" customHeight="1">
      <c r="A54" s="290"/>
      <c r="B54" s="290"/>
      <c r="C54" s="290"/>
      <c r="D54" s="290"/>
      <c r="E54" s="290"/>
      <c r="F54" s="290"/>
      <c r="G54" s="290"/>
      <c r="H54" s="290"/>
      <c r="I54" s="293"/>
      <c r="J54" s="293"/>
      <c r="K54" s="293"/>
      <c r="L54" s="293"/>
      <c r="M54" s="293"/>
    </row>
    <row r="55" spans="1:17" ht="16.5" customHeight="1">
      <c r="A55" s="290"/>
      <c r="B55" s="290"/>
      <c r="C55" s="290"/>
      <c r="D55" s="290"/>
      <c r="E55" s="290"/>
      <c r="F55" s="290"/>
      <c r="G55" s="290"/>
      <c r="H55" s="290"/>
      <c r="I55" s="293"/>
      <c r="J55" s="293"/>
      <c r="K55" s="293"/>
      <c r="L55" s="293"/>
      <c r="M55" s="293"/>
    </row>
    <row r="56" spans="1:17" ht="16.5" customHeight="1">
      <c r="A56" s="290"/>
      <c r="B56" s="290"/>
    </row>
    <row r="57" spans="1:17" ht="16.5" customHeight="1">
      <c r="A57" s="290"/>
      <c r="B57" s="290"/>
    </row>
    <row r="58" spans="1:17" ht="16.5" customHeight="1">
      <c r="A58" s="290"/>
      <c r="B58" s="290"/>
    </row>
    <row r="59" spans="1:17" ht="16.5" customHeight="1">
      <c r="A59" s="290"/>
      <c r="B59" s="290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8" orientation="portrait" r:id="rId1"/>
  <headerFooter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77"/>
  <sheetViews>
    <sheetView workbookViewId="0">
      <selection activeCell="M25" sqref="M25"/>
    </sheetView>
  </sheetViews>
  <sheetFormatPr defaultColWidth="9.140625" defaultRowHeight="15"/>
  <cols>
    <col min="1" max="1" width="1.42578125" style="294" customWidth="1"/>
    <col min="2" max="2" width="33.28515625" style="302" customWidth="1"/>
    <col min="3" max="3" width="6.28515625" style="294" bestFit="1" customWidth="1"/>
    <col min="4" max="4" width="6" style="294" bestFit="1" customWidth="1"/>
    <col min="5" max="5" width="0.7109375" style="294" customWidth="1"/>
    <col min="6" max="6" width="7" style="294" customWidth="1"/>
    <col min="7" max="7" width="7" style="294" bestFit="1" customWidth="1"/>
    <col min="8" max="8" width="0.7109375" style="294" customWidth="1"/>
    <col min="9" max="9" width="8.42578125" style="294" customWidth="1"/>
    <col min="10" max="10" width="7.140625" style="294" customWidth="1"/>
    <col min="11" max="11" width="1" style="294" customWidth="1"/>
    <col min="12" max="12" width="7" style="294" customWidth="1"/>
    <col min="13" max="13" width="8.5703125" style="294" customWidth="1"/>
    <col min="14" max="16384" width="9.140625" style="294"/>
  </cols>
  <sheetData>
    <row r="1" spans="1:15" s="238" customFormat="1" ht="17.25" customHeight="1">
      <c r="A1" s="236" t="s">
        <v>568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5" s="238" customFormat="1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5" s="238" customFormat="1" ht="15" customHeight="1">
      <c r="B3" s="240"/>
      <c r="C3" s="241"/>
      <c r="D3" s="241"/>
      <c r="E3" s="241"/>
      <c r="F3" s="241"/>
      <c r="G3" s="242"/>
      <c r="H3" s="242"/>
      <c r="I3" s="242"/>
      <c r="J3" s="242"/>
      <c r="K3" s="242"/>
      <c r="L3" s="243"/>
      <c r="M3" s="244" t="s">
        <v>230</v>
      </c>
    </row>
    <row r="4" spans="1:15" s="238" customFormat="1" ht="17.25" customHeight="1">
      <c r="A4" s="245"/>
      <c r="B4" s="246"/>
      <c r="C4" s="872" t="s">
        <v>491</v>
      </c>
      <c r="D4" s="872"/>
      <c r="E4" s="247"/>
      <c r="F4" s="872" t="s">
        <v>491</v>
      </c>
      <c r="G4" s="872"/>
      <c r="H4" s="247"/>
      <c r="I4" s="872" t="s">
        <v>231</v>
      </c>
      <c r="J4" s="872"/>
      <c r="K4" s="247"/>
      <c r="L4" s="872" t="s">
        <v>232</v>
      </c>
      <c r="M4" s="872"/>
    </row>
    <row r="5" spans="1:15" s="238" customFormat="1" ht="17.25" customHeight="1">
      <c r="B5" s="248"/>
      <c r="C5" s="873" t="s">
        <v>110</v>
      </c>
      <c r="D5" s="873"/>
      <c r="E5" s="249"/>
      <c r="F5" s="873" t="s">
        <v>27</v>
      </c>
      <c r="G5" s="873"/>
      <c r="H5" s="249"/>
      <c r="I5" s="873" t="s">
        <v>6</v>
      </c>
      <c r="J5" s="873"/>
      <c r="K5" s="249"/>
      <c r="L5" s="873" t="s">
        <v>6</v>
      </c>
      <c r="M5" s="873"/>
    </row>
    <row r="6" spans="1:15" s="238" customFormat="1" ht="17.25" customHeight="1">
      <c r="B6" s="248"/>
      <c r="C6" s="871" t="s">
        <v>51</v>
      </c>
      <c r="D6" s="871"/>
      <c r="E6" s="250"/>
      <c r="F6" s="871" t="s">
        <v>51</v>
      </c>
      <c r="G6" s="871"/>
      <c r="H6" s="250"/>
      <c r="I6" s="871" t="s">
        <v>7</v>
      </c>
      <c r="J6" s="871"/>
      <c r="K6" s="250"/>
      <c r="L6" s="871" t="s">
        <v>7</v>
      </c>
      <c r="M6" s="871"/>
    </row>
    <row r="7" spans="1:15" s="238" customFormat="1" ht="17.25" customHeight="1">
      <c r="B7" s="248"/>
      <c r="C7" s="251" t="s">
        <v>233</v>
      </c>
      <c r="D7" s="251" t="s">
        <v>234</v>
      </c>
      <c r="E7" s="251"/>
      <c r="F7" s="252" t="s">
        <v>233</v>
      </c>
      <c r="G7" s="251" t="s">
        <v>234</v>
      </c>
      <c r="H7" s="251"/>
      <c r="I7" s="283" t="s">
        <v>233</v>
      </c>
      <c r="J7" s="282" t="s">
        <v>234</v>
      </c>
      <c r="K7" s="282"/>
      <c r="L7" s="253" t="s">
        <v>233</v>
      </c>
      <c r="M7" s="253" t="s">
        <v>234</v>
      </c>
    </row>
    <row r="8" spans="1:15">
      <c r="B8" s="248"/>
      <c r="C8" s="241"/>
      <c r="D8" s="255"/>
      <c r="E8" s="255"/>
      <c r="F8" s="241"/>
      <c r="G8" s="241"/>
      <c r="H8" s="241"/>
      <c r="I8" s="241"/>
      <c r="J8" s="241"/>
      <c r="K8" s="241"/>
      <c r="L8" s="241"/>
      <c r="M8" s="241"/>
    </row>
    <row r="9" spans="1:15" s="238" customFormat="1" ht="15.75">
      <c r="A9" s="295" t="s">
        <v>235</v>
      </c>
      <c r="C9" s="296"/>
      <c r="D9" s="297">
        <v>31758.453093</v>
      </c>
      <c r="E9" s="297"/>
      <c r="F9" s="297"/>
      <c r="G9" s="297">
        <v>278842.18131299998</v>
      </c>
      <c r="H9" s="297"/>
      <c r="I9" s="298"/>
      <c r="J9" s="298">
        <v>111.06243624040322</v>
      </c>
      <c r="K9" s="298"/>
      <c r="L9" s="298"/>
      <c r="M9" s="298">
        <v>117.32699291152073</v>
      </c>
      <c r="N9" s="299"/>
      <c r="O9" s="299"/>
    </row>
    <row r="10" spans="1:15" s="300" customFormat="1">
      <c r="B10" s="262" t="s">
        <v>236</v>
      </c>
      <c r="C10" s="296"/>
      <c r="D10" s="297">
        <v>10938.795000000002</v>
      </c>
      <c r="E10" s="297"/>
      <c r="F10" s="297"/>
      <c r="G10" s="297">
        <v>100848.49518799997</v>
      </c>
      <c r="H10" s="297"/>
      <c r="I10" s="298"/>
      <c r="J10" s="298">
        <v>108.36375901257567</v>
      </c>
      <c r="K10" s="298"/>
      <c r="L10" s="298"/>
      <c r="M10" s="298">
        <v>118.77290933132522</v>
      </c>
      <c r="N10" s="301"/>
      <c r="O10" s="301"/>
    </row>
    <row r="11" spans="1:15" s="300" customFormat="1">
      <c r="B11" s="262" t="s">
        <v>237</v>
      </c>
      <c r="C11" s="296"/>
      <c r="D11" s="297">
        <v>20819.658092999998</v>
      </c>
      <c r="E11" s="297"/>
      <c r="F11" s="297"/>
      <c r="G11" s="297">
        <v>177993.68612500001</v>
      </c>
      <c r="H11" s="297"/>
      <c r="I11" s="298"/>
      <c r="J11" s="298">
        <v>112.53491850872904</v>
      </c>
      <c r="K11" s="298"/>
      <c r="L11" s="298"/>
      <c r="M11" s="298">
        <v>116.52327563314402</v>
      </c>
      <c r="N11" s="301"/>
      <c r="O11" s="301"/>
    </row>
    <row r="12" spans="1:15">
      <c r="A12" s="266" t="s">
        <v>240</v>
      </c>
      <c r="C12" s="296"/>
      <c r="D12" s="296"/>
      <c r="E12" s="296"/>
      <c r="F12" s="296"/>
      <c r="G12" s="296"/>
      <c r="H12" s="296"/>
      <c r="I12" s="303"/>
      <c r="J12" s="304"/>
      <c r="K12" s="304"/>
      <c r="L12" s="303"/>
      <c r="M12" s="304"/>
      <c r="N12" s="305"/>
    </row>
    <row r="13" spans="1:15">
      <c r="B13" s="267" t="s">
        <v>278</v>
      </c>
      <c r="C13" s="296"/>
      <c r="D13" s="296">
        <v>195.520509</v>
      </c>
      <c r="E13" s="296"/>
      <c r="F13" s="296"/>
      <c r="G13" s="296">
        <v>1869.2772130000001</v>
      </c>
      <c r="H13" s="296"/>
      <c r="I13" s="303"/>
      <c r="J13" s="303">
        <v>93.786423389513288</v>
      </c>
      <c r="K13" s="303"/>
      <c r="L13" s="303"/>
      <c r="M13" s="303">
        <v>96.230695023936335</v>
      </c>
      <c r="N13" s="305"/>
    </row>
    <row r="14" spans="1:15">
      <c r="B14" s="267" t="s">
        <v>279</v>
      </c>
      <c r="C14" s="296"/>
      <c r="D14" s="296">
        <v>86.183246999999994</v>
      </c>
      <c r="E14" s="296"/>
      <c r="F14" s="296"/>
      <c r="G14" s="296">
        <v>830.35824400000001</v>
      </c>
      <c r="H14" s="296"/>
      <c r="I14" s="303"/>
      <c r="J14" s="303">
        <v>132.24078399473584</v>
      </c>
      <c r="K14" s="303"/>
      <c r="L14" s="303"/>
      <c r="M14" s="303">
        <v>96.031954509614607</v>
      </c>
      <c r="N14" s="305"/>
    </row>
    <row r="15" spans="1:15">
      <c r="B15" s="267" t="s">
        <v>242</v>
      </c>
      <c r="C15" s="296"/>
      <c r="D15" s="296">
        <v>211.91107400000001</v>
      </c>
      <c r="E15" s="296"/>
      <c r="F15" s="296"/>
      <c r="G15" s="296">
        <v>1659.278652</v>
      </c>
      <c r="H15" s="296"/>
      <c r="I15" s="303"/>
      <c r="J15" s="303">
        <v>121.77019091637251</v>
      </c>
      <c r="K15" s="303"/>
      <c r="L15" s="303"/>
      <c r="M15" s="303">
        <v>114.02646500684288</v>
      </c>
      <c r="N15" s="305"/>
    </row>
    <row r="16" spans="1:15">
      <c r="B16" s="267" t="s">
        <v>243</v>
      </c>
      <c r="C16" s="296">
        <v>175.98363183497096</v>
      </c>
      <c r="D16" s="296">
        <v>243.246431</v>
      </c>
      <c r="E16" s="296"/>
      <c r="F16" s="296">
        <v>2167.5926318349707</v>
      </c>
      <c r="G16" s="296">
        <v>2673.2744400000001</v>
      </c>
      <c r="H16" s="296"/>
      <c r="I16" s="303">
        <v>69.896072283618167</v>
      </c>
      <c r="J16" s="303">
        <v>97.003162074320045</v>
      </c>
      <c r="K16" s="303"/>
      <c r="L16" s="303">
        <v>93.088256428826313</v>
      </c>
      <c r="M16" s="303">
        <v>97.833090328637567</v>
      </c>
      <c r="N16" s="305"/>
    </row>
    <row r="17" spans="2:14">
      <c r="B17" s="267" t="s">
        <v>15</v>
      </c>
      <c r="C17" s="296">
        <v>1164.5460716649402</v>
      </c>
      <c r="D17" s="296">
        <v>268.42539099999999</v>
      </c>
      <c r="E17" s="296"/>
      <c r="F17" s="296">
        <v>8097.6460716649408</v>
      </c>
      <c r="G17" s="296">
        <v>1983.3885749999999</v>
      </c>
      <c r="H17" s="296"/>
      <c r="I17" s="303">
        <v>101.08108401722957</v>
      </c>
      <c r="J17" s="303">
        <v>85.090892442060579</v>
      </c>
      <c r="K17" s="303"/>
      <c r="L17" s="303">
        <v>124.49422696460093</v>
      </c>
      <c r="M17" s="303">
        <v>97.727819975130203</v>
      </c>
      <c r="N17" s="305"/>
    </row>
    <row r="18" spans="2:14">
      <c r="B18" s="267" t="s">
        <v>280</v>
      </c>
      <c r="C18" s="296"/>
      <c r="D18" s="296">
        <v>290.37791800000002</v>
      </c>
      <c r="E18" s="296"/>
      <c r="F18" s="296"/>
      <c r="G18" s="296">
        <v>3619.1764520000002</v>
      </c>
      <c r="H18" s="296"/>
      <c r="I18" s="303"/>
      <c r="J18" s="303">
        <v>69.304489023656387</v>
      </c>
      <c r="K18" s="303"/>
      <c r="L18" s="303"/>
      <c r="M18" s="303">
        <v>94.75008954775555</v>
      </c>
      <c r="N18" s="305"/>
    </row>
    <row r="19" spans="2:14">
      <c r="B19" s="267" t="s">
        <v>281</v>
      </c>
      <c r="C19" s="296">
        <v>1615.8085713230707</v>
      </c>
      <c r="D19" s="296">
        <v>175.85330200000001</v>
      </c>
      <c r="E19" s="296"/>
      <c r="F19" s="296">
        <v>19438.665571323072</v>
      </c>
      <c r="G19" s="296">
        <v>2128.7350529999999</v>
      </c>
      <c r="H19" s="296"/>
      <c r="I19" s="303">
        <v>108.07859979646382</v>
      </c>
      <c r="J19" s="303">
        <v>95.904658913945426</v>
      </c>
      <c r="K19" s="303"/>
      <c r="L19" s="303">
        <v>126.63120904445422</v>
      </c>
      <c r="M19" s="303">
        <v>125.15991745698547</v>
      </c>
      <c r="N19" s="305"/>
    </row>
    <row r="20" spans="2:14">
      <c r="B20" s="267" t="s">
        <v>282</v>
      </c>
      <c r="C20" s="296">
        <v>3789.7924664893881</v>
      </c>
      <c r="D20" s="296">
        <v>440.72264300000001</v>
      </c>
      <c r="E20" s="296"/>
      <c r="F20" s="296">
        <v>49649.174466489385</v>
      </c>
      <c r="G20" s="296">
        <v>6164.512667</v>
      </c>
      <c r="H20" s="296"/>
      <c r="I20" s="303">
        <v>116.94955607619812</v>
      </c>
      <c r="J20" s="303">
        <v>102.27665536623772</v>
      </c>
      <c r="K20" s="303"/>
      <c r="L20" s="303">
        <v>131.36476011599393</v>
      </c>
      <c r="M20" s="303">
        <v>114.90827854489321</v>
      </c>
      <c r="N20" s="305"/>
    </row>
    <row r="21" spans="2:14">
      <c r="B21" s="267" t="s">
        <v>238</v>
      </c>
      <c r="C21" s="296">
        <v>1130.2351424324625</v>
      </c>
      <c r="D21" s="296">
        <v>669.25503200000003</v>
      </c>
      <c r="E21" s="296"/>
      <c r="F21" s="296">
        <v>10250.032142432463</v>
      </c>
      <c r="G21" s="296">
        <v>6395.6708390000003</v>
      </c>
      <c r="H21" s="296"/>
      <c r="I21" s="303">
        <v>283.23642876393336</v>
      </c>
      <c r="J21" s="303">
        <v>235.41057890429295</v>
      </c>
      <c r="K21" s="303"/>
      <c r="L21" s="303">
        <v>131.48082531258939</v>
      </c>
      <c r="M21" s="303">
        <v>132.48795758790345</v>
      </c>
      <c r="N21" s="305"/>
    </row>
    <row r="22" spans="2:14">
      <c r="B22" s="267" t="s">
        <v>251</v>
      </c>
      <c r="C22" s="296">
        <v>622.44566295405309</v>
      </c>
      <c r="D22" s="296">
        <v>437.22326600000002</v>
      </c>
      <c r="E22" s="296"/>
      <c r="F22" s="296">
        <v>7504.656662954053</v>
      </c>
      <c r="G22" s="296">
        <v>5933.4208410000001</v>
      </c>
      <c r="H22" s="296"/>
      <c r="I22" s="303">
        <v>75.269319959907648</v>
      </c>
      <c r="J22" s="303">
        <v>56.001821104854763</v>
      </c>
      <c r="K22" s="303"/>
      <c r="L22" s="303">
        <v>93.56454282627034</v>
      </c>
      <c r="M22" s="303">
        <v>89.30001170621604</v>
      </c>
      <c r="N22" s="305"/>
    </row>
    <row r="23" spans="2:14">
      <c r="B23" s="267" t="s">
        <v>283</v>
      </c>
      <c r="C23" s="296">
        <v>207.59686366342711</v>
      </c>
      <c r="D23" s="296">
        <v>136.037689</v>
      </c>
      <c r="E23" s="296"/>
      <c r="F23" s="296">
        <v>2388.145863663427</v>
      </c>
      <c r="G23" s="296">
        <v>1541.115256</v>
      </c>
      <c r="H23" s="296"/>
      <c r="I23" s="303">
        <v>107.19711640741052</v>
      </c>
      <c r="J23" s="303">
        <v>115.93446100971086</v>
      </c>
      <c r="K23" s="303"/>
      <c r="L23" s="303">
        <v>124.69491887041173</v>
      </c>
      <c r="M23" s="303">
        <v>133.78632419764725</v>
      </c>
      <c r="N23" s="305"/>
    </row>
    <row r="24" spans="2:14">
      <c r="B24" s="267" t="s">
        <v>252</v>
      </c>
      <c r="C24" s="296"/>
      <c r="D24" s="296">
        <v>645.08016899999996</v>
      </c>
      <c r="E24" s="296"/>
      <c r="F24" s="296"/>
      <c r="G24" s="296">
        <v>6278.732575</v>
      </c>
      <c r="H24" s="296"/>
      <c r="I24" s="303"/>
      <c r="J24" s="303">
        <v>99.438780390923043</v>
      </c>
      <c r="K24" s="303"/>
      <c r="L24" s="303"/>
      <c r="M24" s="303">
        <v>110.61996839338903</v>
      </c>
      <c r="N24" s="305"/>
    </row>
    <row r="25" spans="2:14">
      <c r="B25" s="267" t="s">
        <v>284</v>
      </c>
      <c r="C25" s="296"/>
      <c r="D25" s="296">
        <v>594.86893399999997</v>
      </c>
      <c r="E25" s="296"/>
      <c r="F25" s="296"/>
      <c r="G25" s="296">
        <v>5672.0793439999998</v>
      </c>
      <c r="H25" s="296"/>
      <c r="I25" s="303"/>
      <c r="J25" s="303">
        <v>92.122407801742327</v>
      </c>
      <c r="K25" s="303"/>
      <c r="L25" s="303"/>
      <c r="M25" s="303">
        <v>101.35191760520566</v>
      </c>
      <c r="N25" s="305"/>
    </row>
    <row r="26" spans="2:14">
      <c r="B26" s="267" t="s">
        <v>285</v>
      </c>
      <c r="C26" s="296"/>
      <c r="D26" s="296">
        <v>373.92465600000003</v>
      </c>
      <c r="E26" s="296"/>
      <c r="F26" s="296"/>
      <c r="G26" s="296">
        <v>3125.9837680000001</v>
      </c>
      <c r="H26" s="296"/>
      <c r="I26" s="303"/>
      <c r="J26" s="303">
        <v>115.59064176685069</v>
      </c>
      <c r="K26" s="303"/>
      <c r="L26" s="303"/>
      <c r="M26" s="303">
        <v>124.18546813165368</v>
      </c>
      <c r="N26" s="305"/>
    </row>
    <row r="27" spans="2:14">
      <c r="B27" s="267" t="s">
        <v>286</v>
      </c>
      <c r="C27" s="296">
        <v>379.889923251158</v>
      </c>
      <c r="D27" s="296">
        <v>140.34945300000001</v>
      </c>
      <c r="E27" s="296"/>
      <c r="F27" s="296">
        <v>3875.3089232511579</v>
      </c>
      <c r="G27" s="296">
        <v>1277.5481540000001</v>
      </c>
      <c r="H27" s="296"/>
      <c r="I27" s="303">
        <v>80.576484627948631</v>
      </c>
      <c r="J27" s="303">
        <v>89.934471636700536</v>
      </c>
      <c r="K27" s="303"/>
      <c r="L27" s="303">
        <v>133.33561298702872</v>
      </c>
      <c r="M27" s="303">
        <v>129.69466327734176</v>
      </c>
      <c r="N27" s="305"/>
    </row>
    <row r="28" spans="2:14">
      <c r="B28" s="267" t="s">
        <v>287</v>
      </c>
      <c r="C28" s="296">
        <v>666.23313625342007</v>
      </c>
      <c r="D28" s="296">
        <v>936.63593100000003</v>
      </c>
      <c r="E28" s="296"/>
      <c r="F28" s="296">
        <v>6064.7141362534203</v>
      </c>
      <c r="G28" s="296">
        <v>8472.7057330000007</v>
      </c>
      <c r="H28" s="296"/>
      <c r="I28" s="303">
        <v>109.5111751489094</v>
      </c>
      <c r="J28" s="303">
        <v>111.9314616581387</v>
      </c>
      <c r="K28" s="303"/>
      <c r="L28" s="303">
        <v>121.71180289371502</v>
      </c>
      <c r="M28" s="303">
        <v>118.09328856779075</v>
      </c>
      <c r="N28" s="305"/>
    </row>
    <row r="29" spans="2:14">
      <c r="B29" s="267" t="s">
        <v>288</v>
      </c>
      <c r="C29" s="296"/>
      <c r="D29" s="296">
        <v>727.91888100000006</v>
      </c>
      <c r="E29" s="296"/>
      <c r="F29" s="296"/>
      <c r="G29" s="296">
        <v>6431.9839449999999</v>
      </c>
      <c r="H29" s="296"/>
      <c r="I29" s="303"/>
      <c r="J29" s="303">
        <v>110.34472486615043</v>
      </c>
      <c r="K29" s="303"/>
      <c r="L29" s="303"/>
      <c r="M29" s="303">
        <v>116.54939194583542</v>
      </c>
      <c r="N29" s="305"/>
    </row>
    <row r="30" spans="2:14">
      <c r="B30" s="267" t="s">
        <v>256</v>
      </c>
      <c r="C30" s="296">
        <v>159.66580833966222</v>
      </c>
      <c r="D30" s="296">
        <v>256.91846600000002</v>
      </c>
      <c r="E30" s="296"/>
      <c r="F30" s="296">
        <v>1291.3408083396621</v>
      </c>
      <c r="G30" s="296">
        <v>1973.0149349999999</v>
      </c>
      <c r="H30" s="296"/>
      <c r="I30" s="303">
        <v>106.79415706160353</v>
      </c>
      <c r="J30" s="303">
        <v>136.60080053481138</v>
      </c>
      <c r="K30" s="303"/>
      <c r="L30" s="303">
        <v>107.68792323399322</v>
      </c>
      <c r="M30" s="303">
        <v>125.88507343434856</v>
      </c>
      <c r="N30" s="305"/>
    </row>
    <row r="31" spans="2:14">
      <c r="B31" s="267" t="s">
        <v>258</v>
      </c>
      <c r="C31" s="296"/>
      <c r="D31" s="296">
        <v>234.46387799999999</v>
      </c>
      <c r="E31" s="296"/>
      <c r="F31" s="296"/>
      <c r="G31" s="296">
        <v>2026.9088939999999</v>
      </c>
      <c r="H31" s="296"/>
      <c r="I31" s="303"/>
      <c r="J31" s="303">
        <v>123.62217440795679</v>
      </c>
      <c r="K31" s="303"/>
      <c r="L31" s="303"/>
      <c r="M31" s="303">
        <v>126.23809113507647</v>
      </c>
      <c r="N31" s="305"/>
    </row>
    <row r="32" spans="2:14">
      <c r="B32" s="267" t="s">
        <v>289</v>
      </c>
      <c r="C32" s="296">
        <v>219.19133438977684</v>
      </c>
      <c r="D32" s="296">
        <v>186.60885500000001</v>
      </c>
      <c r="E32" s="296"/>
      <c r="F32" s="296">
        <v>1854.6853343897767</v>
      </c>
      <c r="G32" s="296">
        <v>1635.7462969999999</v>
      </c>
      <c r="H32" s="296"/>
      <c r="I32" s="303">
        <v>117.52130393206701</v>
      </c>
      <c r="J32" s="303">
        <v>115.91449504032182</v>
      </c>
      <c r="K32" s="303"/>
      <c r="L32" s="303">
        <v>117.07356903871511</v>
      </c>
      <c r="M32" s="303">
        <v>112.42456846794437</v>
      </c>
      <c r="N32" s="305"/>
    </row>
    <row r="33" spans="2:15">
      <c r="B33" s="267" t="s">
        <v>290</v>
      </c>
      <c r="C33" s="296">
        <v>117.02191897729202</v>
      </c>
      <c r="D33" s="296">
        <v>217.834675</v>
      </c>
      <c r="E33" s="296"/>
      <c r="F33" s="296">
        <v>1107.376918977292</v>
      </c>
      <c r="G33" s="296">
        <v>2186.6601350000001</v>
      </c>
      <c r="H33" s="296"/>
      <c r="I33" s="303">
        <v>107.83840076789784</v>
      </c>
      <c r="J33" s="303">
        <v>98.859615746098626</v>
      </c>
      <c r="K33" s="303"/>
      <c r="L33" s="303">
        <v>111.89773572397969</v>
      </c>
      <c r="M33" s="303">
        <v>102.2789304300761</v>
      </c>
      <c r="N33" s="305"/>
    </row>
    <row r="34" spans="2:15">
      <c r="B34" s="267" t="s">
        <v>291</v>
      </c>
      <c r="C34" s="296">
        <v>100.77068262106985</v>
      </c>
      <c r="D34" s="296">
        <v>218.101911</v>
      </c>
      <c r="E34" s="296"/>
      <c r="F34" s="296">
        <v>908.0016826210699</v>
      </c>
      <c r="G34" s="296">
        <v>2003.0778680000001</v>
      </c>
      <c r="H34" s="296"/>
      <c r="I34" s="303">
        <v>113.14793525905822</v>
      </c>
      <c r="J34" s="303">
        <v>115.46043255672976</v>
      </c>
      <c r="K34" s="303"/>
      <c r="L34" s="303">
        <v>119.18144062544806</v>
      </c>
      <c r="M34" s="303">
        <v>124.73988187215019</v>
      </c>
      <c r="N34" s="305"/>
    </row>
    <row r="35" spans="2:15">
      <c r="B35" s="267" t="s">
        <v>292</v>
      </c>
      <c r="C35" s="296"/>
      <c r="D35" s="296">
        <v>1254.1408960000001</v>
      </c>
      <c r="E35" s="296"/>
      <c r="F35" s="296"/>
      <c r="G35" s="296">
        <v>10949.021355999999</v>
      </c>
      <c r="H35" s="296"/>
      <c r="I35" s="303"/>
      <c r="J35" s="303">
        <v>113.97538656691731</v>
      </c>
      <c r="K35" s="303"/>
      <c r="L35" s="303"/>
      <c r="M35" s="303">
        <v>114.27710177846204</v>
      </c>
      <c r="N35" s="305"/>
    </row>
    <row r="36" spans="2:15">
      <c r="B36" s="267" t="s">
        <v>293</v>
      </c>
      <c r="C36" s="296"/>
      <c r="D36" s="296">
        <v>653.07068300000003</v>
      </c>
      <c r="E36" s="296"/>
      <c r="F36" s="296"/>
      <c r="G36" s="296">
        <v>5247.5552239999997</v>
      </c>
      <c r="H36" s="296"/>
      <c r="I36" s="303"/>
      <c r="J36" s="303">
        <v>126.17060277758416</v>
      </c>
      <c r="K36" s="303"/>
      <c r="L36" s="303"/>
      <c r="M36" s="303">
        <v>118.25633506937268</v>
      </c>
      <c r="N36" s="305"/>
    </row>
    <row r="37" spans="2:15">
      <c r="B37" s="267" t="s">
        <v>294</v>
      </c>
      <c r="C37" s="296"/>
      <c r="D37" s="296">
        <v>94.476714000000001</v>
      </c>
      <c r="E37" s="296"/>
      <c r="F37" s="296"/>
      <c r="G37" s="296">
        <v>1173.9416859999999</v>
      </c>
      <c r="H37" s="296"/>
      <c r="I37" s="303"/>
      <c r="J37" s="303">
        <v>63.254076258748505</v>
      </c>
      <c r="K37" s="303"/>
      <c r="L37" s="303"/>
      <c r="M37" s="303">
        <v>98.450853547731612</v>
      </c>
      <c r="N37" s="305"/>
    </row>
    <row r="38" spans="2:15">
      <c r="B38" s="267" t="s">
        <v>295</v>
      </c>
      <c r="C38" s="296">
        <v>311.88428617124441</v>
      </c>
      <c r="D38" s="296">
        <v>113.934462</v>
      </c>
      <c r="E38" s="296"/>
      <c r="F38" s="296">
        <v>3554.1822861712444</v>
      </c>
      <c r="G38" s="296">
        <v>1335.3394820000001</v>
      </c>
      <c r="H38" s="296"/>
      <c r="I38" s="303">
        <v>102.94841630728446</v>
      </c>
      <c r="J38" s="303">
        <v>110.14320937298727</v>
      </c>
      <c r="K38" s="303"/>
      <c r="L38" s="303">
        <v>112.11977481835871</v>
      </c>
      <c r="M38" s="303">
        <v>107.92882250215969</v>
      </c>
      <c r="N38" s="305"/>
    </row>
    <row r="39" spans="2:15">
      <c r="B39" s="267" t="s">
        <v>296</v>
      </c>
      <c r="C39" s="296">
        <v>1516.894092055001</v>
      </c>
      <c r="D39" s="296">
        <v>1064.5431060000001</v>
      </c>
      <c r="E39" s="296"/>
      <c r="F39" s="296">
        <v>12268.902092055001</v>
      </c>
      <c r="G39" s="296">
        <v>8972.1977939999997</v>
      </c>
      <c r="H39" s="296"/>
      <c r="I39" s="303">
        <v>107.72553934387237</v>
      </c>
      <c r="J39" s="303">
        <v>106.47425013929784</v>
      </c>
      <c r="K39" s="303"/>
      <c r="L39" s="303">
        <v>131.3209716315431</v>
      </c>
      <c r="M39" s="303">
        <v>118.94896789158831</v>
      </c>
      <c r="N39" s="305"/>
    </row>
    <row r="40" spans="2:15">
      <c r="B40" s="267" t="s">
        <v>265</v>
      </c>
      <c r="C40" s="296"/>
      <c r="D40" s="296">
        <v>525.91502500000001</v>
      </c>
      <c r="E40" s="296"/>
      <c r="F40" s="296"/>
      <c r="G40" s="296">
        <v>4718.3267459999997</v>
      </c>
      <c r="H40" s="296"/>
      <c r="I40" s="303"/>
      <c r="J40" s="303">
        <v>114.59722252465016</v>
      </c>
      <c r="K40" s="303"/>
      <c r="L40" s="303"/>
      <c r="M40" s="303">
        <v>122.27331967606774</v>
      </c>
      <c r="N40" s="305"/>
    </row>
    <row r="41" spans="2:15">
      <c r="B41" s="267" t="s">
        <v>297</v>
      </c>
      <c r="C41" s="296">
        <v>169.79665239025678</v>
      </c>
      <c r="D41" s="296">
        <v>753.14265</v>
      </c>
      <c r="E41" s="296"/>
      <c r="F41" s="296">
        <v>1594.6416523902567</v>
      </c>
      <c r="G41" s="296">
        <v>6993.6153489999997</v>
      </c>
      <c r="H41" s="296"/>
      <c r="I41" s="303">
        <v>107.2293809182608</v>
      </c>
      <c r="J41" s="303">
        <v>115.30715411146977</v>
      </c>
      <c r="K41" s="303"/>
      <c r="L41" s="303">
        <v>122.88802057201292</v>
      </c>
      <c r="M41" s="303">
        <v>125.06199390313711</v>
      </c>
      <c r="N41" s="305"/>
    </row>
    <row r="42" spans="2:15">
      <c r="B42" s="267" t="s">
        <v>298</v>
      </c>
      <c r="C42" s="296"/>
      <c r="D42" s="296">
        <v>255.53791200000001</v>
      </c>
      <c r="E42" s="296"/>
      <c r="F42" s="296"/>
      <c r="G42" s="296">
        <v>2335.4913649999999</v>
      </c>
      <c r="H42" s="296"/>
      <c r="I42" s="303"/>
      <c r="J42" s="303">
        <v>128.49791826542386</v>
      </c>
      <c r="K42" s="303"/>
      <c r="L42" s="303"/>
      <c r="M42" s="303">
        <v>146.49155817933021</v>
      </c>
      <c r="N42" s="305"/>
    </row>
    <row r="43" spans="2:15">
      <c r="B43" s="267" t="s">
        <v>267</v>
      </c>
      <c r="C43" s="296"/>
      <c r="D43" s="296">
        <v>9707.6882779999996</v>
      </c>
      <c r="E43" s="296"/>
      <c r="F43" s="296"/>
      <c r="G43" s="296">
        <v>79115.830933000005</v>
      </c>
      <c r="H43" s="296"/>
      <c r="I43" s="303"/>
      <c r="J43" s="303">
        <v>113.11360200444595</v>
      </c>
      <c r="K43" s="303"/>
      <c r="L43" s="303"/>
      <c r="M43" s="303">
        <v>125.80676921689486</v>
      </c>
      <c r="N43" s="306"/>
      <c r="O43" s="306"/>
    </row>
    <row r="44" spans="2:15">
      <c r="B44" s="267" t="s">
        <v>299</v>
      </c>
      <c r="C44" s="296"/>
      <c r="D44" s="296">
        <v>148.94317599999999</v>
      </c>
      <c r="E44" s="296"/>
      <c r="F44" s="296"/>
      <c r="G44" s="296">
        <v>1698.5931969999999</v>
      </c>
      <c r="H44" s="296"/>
      <c r="I44" s="303"/>
      <c r="J44" s="303">
        <v>125.2027332752524</v>
      </c>
      <c r="K44" s="303"/>
      <c r="L44" s="303"/>
      <c r="M44" s="303">
        <v>119.59667385968507</v>
      </c>
      <c r="N44" s="305"/>
    </row>
    <row r="45" spans="2:15">
      <c r="B45" s="267" t="s">
        <v>268</v>
      </c>
      <c r="C45" s="296"/>
      <c r="D45" s="296">
        <v>1044.7395260000001</v>
      </c>
      <c r="E45" s="296"/>
      <c r="F45" s="296"/>
      <c r="G45" s="296">
        <v>7377.0497789999999</v>
      </c>
      <c r="H45" s="296"/>
      <c r="I45" s="303"/>
      <c r="J45" s="303">
        <v>110.08772162108133</v>
      </c>
      <c r="K45" s="303"/>
      <c r="L45" s="303"/>
      <c r="M45" s="303">
        <v>121.85713030390666</v>
      </c>
      <c r="N45" s="305"/>
    </row>
    <row r="46" spans="2:15">
      <c r="B46" s="267" t="s">
        <v>269</v>
      </c>
      <c r="C46" s="296"/>
      <c r="D46" s="296">
        <v>174.8922</v>
      </c>
      <c r="E46" s="296"/>
      <c r="F46" s="296"/>
      <c r="G46" s="296">
        <v>1642.9228639999999</v>
      </c>
      <c r="H46" s="296"/>
      <c r="I46" s="303"/>
      <c r="J46" s="303">
        <v>84.052690728566574</v>
      </c>
      <c r="K46" s="303"/>
      <c r="L46" s="303"/>
      <c r="M46" s="303">
        <v>104.31887736432461</v>
      </c>
    </row>
    <row r="47" spans="2:15">
      <c r="B47" s="267" t="s">
        <v>270</v>
      </c>
      <c r="C47" s="296"/>
      <c r="D47" s="296">
        <v>4038.482853</v>
      </c>
      <c r="E47" s="296"/>
      <c r="F47" s="296"/>
      <c r="G47" s="296">
        <v>35418.975677000002</v>
      </c>
      <c r="H47" s="296"/>
      <c r="I47" s="303"/>
      <c r="J47" s="303">
        <v>112.62312831299657</v>
      </c>
      <c r="K47" s="303"/>
      <c r="L47" s="303"/>
      <c r="M47" s="303">
        <v>116.63934340557884</v>
      </c>
    </row>
    <row r="48" spans="2:15">
      <c r="B48" s="267" t="s">
        <v>271</v>
      </c>
      <c r="C48" s="296"/>
      <c r="D48" s="296">
        <v>265.11961600000001</v>
      </c>
      <c r="E48" s="296"/>
      <c r="F48" s="296"/>
      <c r="G48" s="296">
        <v>2421.3208709999999</v>
      </c>
      <c r="H48" s="296"/>
      <c r="I48" s="303"/>
      <c r="J48" s="303">
        <v>113.29825831495872</v>
      </c>
      <c r="K48" s="303"/>
      <c r="L48" s="303"/>
      <c r="M48" s="303">
        <v>130.40540359573291</v>
      </c>
    </row>
    <row r="49" spans="2:13">
      <c r="B49" s="267" t="s">
        <v>150</v>
      </c>
      <c r="C49" s="296"/>
      <c r="D49" s="296">
        <v>825.76389999999992</v>
      </c>
      <c r="E49" s="296"/>
      <c r="F49" s="296"/>
      <c r="G49" s="296">
        <v>5935.9087120000004</v>
      </c>
      <c r="H49" s="296"/>
      <c r="I49" s="303"/>
      <c r="J49" s="303">
        <v>165.43911739208693</v>
      </c>
      <c r="K49" s="303"/>
      <c r="L49" s="303"/>
      <c r="M49" s="303">
        <v>115.38579489086001</v>
      </c>
    </row>
    <row r="50" spans="2:13">
      <c r="B50" s="267" t="s">
        <v>300</v>
      </c>
      <c r="C50" s="296">
        <v>18281.646029045125</v>
      </c>
      <c r="D50" s="296">
        <v>377.776949</v>
      </c>
      <c r="E50" s="296"/>
      <c r="F50" s="296">
        <v>124908.64602904512</v>
      </c>
      <c r="G50" s="296">
        <v>2565.8021920000001</v>
      </c>
      <c r="H50" s="296"/>
      <c r="I50" s="303">
        <v>245.85322793229057</v>
      </c>
      <c r="J50" s="303">
        <v>217.54239898341035</v>
      </c>
      <c r="K50" s="303"/>
      <c r="L50" s="303">
        <v>132.59096663593095</v>
      </c>
      <c r="M50" s="303">
        <v>116.04488648013655</v>
      </c>
    </row>
    <row r="51" spans="2:13">
      <c r="B51" s="307" t="s">
        <v>301</v>
      </c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</row>
    <row r="52" spans="2:13">
      <c r="B52" s="240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</row>
    <row r="53" spans="2:13">
      <c r="B53" s="308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</row>
    <row r="54" spans="2:13">
      <c r="B54" s="310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</row>
    <row r="55" spans="2:13">
      <c r="B55" s="310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</row>
    <row r="56" spans="2:13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</row>
    <row r="57" spans="2:13"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</row>
    <row r="58" spans="2:13"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</row>
    <row r="59" spans="2:13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</row>
    <row r="60" spans="2:13"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</row>
    <row r="61" spans="2:13"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</row>
    <row r="62" spans="2:13"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</row>
    <row r="63" spans="2:13"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</row>
    <row r="64" spans="2:13"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</row>
    <row r="65" spans="2:13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</row>
    <row r="66" spans="2:13"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</row>
    <row r="67" spans="2:13"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</row>
    <row r="68" spans="2:13"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</row>
    <row r="69" spans="2:13"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</row>
    <row r="70" spans="2:13">
      <c r="B70" s="294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</row>
    <row r="71" spans="2:13">
      <c r="B71" s="294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</row>
    <row r="72" spans="2:13">
      <c r="B72" s="294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</row>
    <row r="73" spans="2:13">
      <c r="B73" s="294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</row>
    <row r="74" spans="2:13">
      <c r="B74" s="294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</row>
    <row r="75" spans="2:13">
      <c r="B75" s="294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</row>
    <row r="76" spans="2:13">
      <c r="B76" s="294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</row>
    <row r="77" spans="2:13">
      <c r="B77" s="29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9" orientation="portrait" r:id="rId1"/>
  <headerFooter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2"/>
  <sheetViews>
    <sheetView workbookViewId="0">
      <selection activeCell="M25" sqref="M25"/>
    </sheetView>
  </sheetViews>
  <sheetFormatPr defaultColWidth="9.140625" defaultRowHeight="16.5" customHeight="1"/>
  <cols>
    <col min="1" max="1" width="1.5703125" style="316" customWidth="1"/>
    <col min="2" max="2" width="33.140625" style="316" customWidth="1"/>
    <col min="3" max="4" width="7.140625" style="316" customWidth="1"/>
    <col min="5" max="5" width="1.28515625" style="316" customWidth="1"/>
    <col min="6" max="7" width="6.5703125" style="316" customWidth="1"/>
    <col min="8" max="8" width="0.85546875" style="316" customWidth="1"/>
    <col min="9" max="9" width="6.28515625" style="316" bestFit="1" customWidth="1"/>
    <col min="10" max="10" width="7.85546875" style="316" customWidth="1"/>
    <col min="11" max="11" width="1" style="316" customWidth="1"/>
    <col min="12" max="13" width="7" style="316" customWidth="1"/>
    <col min="14" max="16384" width="9.140625" style="316"/>
  </cols>
  <sheetData>
    <row r="1" spans="1:15" s="313" customFormat="1" ht="17.25">
      <c r="A1" s="236" t="s">
        <v>650</v>
      </c>
      <c r="B1" s="311"/>
      <c r="C1" s="311"/>
      <c r="D1" s="311"/>
      <c r="E1" s="311"/>
      <c r="F1" s="311"/>
      <c r="G1" s="311"/>
      <c r="H1" s="311"/>
      <c r="I1" s="312"/>
      <c r="J1" s="312"/>
      <c r="K1" s="312"/>
      <c r="L1" s="312"/>
      <c r="M1" s="312"/>
    </row>
    <row r="2" spans="1:15" ht="15" customHeight="1">
      <c r="A2" s="314"/>
      <c r="B2" s="314"/>
      <c r="C2" s="314"/>
      <c r="D2" s="314"/>
      <c r="E2" s="314"/>
      <c r="F2" s="314"/>
      <c r="G2" s="314"/>
      <c r="H2" s="314"/>
      <c r="I2" s="315"/>
      <c r="J2" s="315"/>
      <c r="K2" s="315"/>
      <c r="L2" s="315"/>
      <c r="M2" s="315"/>
    </row>
    <row r="3" spans="1:15" s="274" customFormat="1" ht="15" customHeight="1">
      <c r="B3" s="275"/>
      <c r="G3" s="242"/>
      <c r="H3" s="242"/>
      <c r="I3" s="242"/>
      <c r="J3" s="276"/>
      <c r="K3" s="276"/>
      <c r="L3" s="276"/>
      <c r="M3" s="244" t="s">
        <v>275</v>
      </c>
    </row>
    <row r="4" spans="1:15" s="241" customFormat="1" ht="17.25" customHeight="1">
      <c r="A4" s="277"/>
      <c r="B4" s="246"/>
      <c r="C4" s="877" t="s">
        <v>2</v>
      </c>
      <c r="D4" s="877"/>
      <c r="E4" s="278"/>
      <c r="F4" s="877" t="s">
        <v>491</v>
      </c>
      <c r="G4" s="877"/>
      <c r="H4" s="877"/>
      <c r="I4" s="877" t="s">
        <v>276</v>
      </c>
      <c r="J4" s="877"/>
      <c r="K4" s="279"/>
      <c r="L4" s="877" t="s">
        <v>277</v>
      </c>
      <c r="M4" s="877"/>
    </row>
    <row r="5" spans="1:15" s="241" customFormat="1" ht="17.25" customHeight="1">
      <c r="B5" s="248"/>
      <c r="C5" s="878" t="s">
        <v>25</v>
      </c>
      <c r="D5" s="878"/>
      <c r="E5" s="280"/>
      <c r="F5" s="878" t="s">
        <v>42</v>
      </c>
      <c r="G5" s="878"/>
      <c r="H5" s="878"/>
      <c r="I5" s="880" t="s">
        <v>6</v>
      </c>
      <c r="J5" s="880"/>
      <c r="K5" s="274"/>
      <c r="L5" s="880" t="s">
        <v>6</v>
      </c>
      <c r="M5" s="880"/>
    </row>
    <row r="6" spans="1:15" s="241" customFormat="1" ht="17.25" customHeight="1">
      <c r="B6" s="248"/>
      <c r="C6" s="879" t="s">
        <v>51</v>
      </c>
      <c r="D6" s="879"/>
      <c r="E6" s="280"/>
      <c r="F6" s="879" t="s">
        <v>51</v>
      </c>
      <c r="G6" s="879"/>
      <c r="H6" s="281"/>
      <c r="I6" s="874" t="s">
        <v>7</v>
      </c>
      <c r="J6" s="874"/>
      <c r="K6" s="274"/>
      <c r="L6" s="874" t="s">
        <v>7</v>
      </c>
      <c r="M6" s="874"/>
    </row>
    <row r="7" spans="1:15" s="241" customFormat="1" ht="17.25" customHeight="1">
      <c r="B7" s="248"/>
      <c r="C7" s="282" t="s">
        <v>233</v>
      </c>
      <c r="D7" s="282" t="s">
        <v>234</v>
      </c>
      <c r="E7" s="282"/>
      <c r="F7" s="283" t="s">
        <v>233</v>
      </c>
      <c r="G7" s="282" t="s">
        <v>234</v>
      </c>
      <c r="H7" s="282"/>
      <c r="I7" s="283" t="s">
        <v>233</v>
      </c>
      <c r="J7" s="282" t="s">
        <v>234</v>
      </c>
      <c r="K7" s="282"/>
      <c r="L7" s="284" t="s">
        <v>233</v>
      </c>
      <c r="M7" s="284" t="s">
        <v>234</v>
      </c>
    </row>
    <row r="8" spans="1:15" ht="15.75" customHeight="1">
      <c r="A8" s="317"/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</row>
    <row r="9" spans="1:15" ht="15" customHeight="1">
      <c r="A9" s="876" t="s">
        <v>235</v>
      </c>
      <c r="B9" s="876"/>
      <c r="C9" s="318"/>
      <c r="D9" s="318">
        <v>94019.883987000008</v>
      </c>
      <c r="E9" s="318"/>
      <c r="F9" s="318"/>
      <c r="G9" s="318">
        <v>99742.181312999979</v>
      </c>
      <c r="H9" s="318"/>
      <c r="I9" s="319"/>
      <c r="J9" s="319">
        <v>120.64556649282147</v>
      </c>
      <c r="K9" s="319"/>
      <c r="L9" s="319"/>
      <c r="M9" s="319">
        <v>117.18951401913118</v>
      </c>
      <c r="N9" s="320"/>
      <c r="O9" s="320"/>
    </row>
    <row r="10" spans="1:15" ht="15" customHeight="1">
      <c r="A10" s="317"/>
      <c r="B10" s="321" t="s">
        <v>302</v>
      </c>
      <c r="C10" s="318"/>
      <c r="D10" s="318">
        <v>35047.302984000009</v>
      </c>
      <c r="E10" s="318"/>
      <c r="F10" s="318"/>
      <c r="G10" s="318">
        <v>35047.238359999974</v>
      </c>
      <c r="H10" s="318"/>
      <c r="I10" s="319"/>
      <c r="J10" s="319">
        <v>126.15808036000816</v>
      </c>
      <c r="K10" s="319"/>
      <c r="L10" s="319"/>
      <c r="M10" s="319">
        <v>112.45378960659879</v>
      </c>
      <c r="N10" s="320"/>
    </row>
    <row r="11" spans="1:15" ht="15" customHeight="1">
      <c r="A11" s="317"/>
      <c r="B11" s="321" t="s">
        <v>303</v>
      </c>
      <c r="C11" s="318"/>
      <c r="D11" s="318">
        <v>58972.581002999999</v>
      </c>
      <c r="E11" s="318"/>
      <c r="F11" s="318"/>
      <c r="G11" s="318">
        <v>64694.942953000005</v>
      </c>
      <c r="H11" s="318"/>
      <c r="I11" s="319"/>
      <c r="J11" s="319">
        <v>117.59193499136398</v>
      </c>
      <c r="K11" s="319"/>
      <c r="L11" s="319"/>
      <c r="M11" s="319">
        <v>119.92545786399606</v>
      </c>
      <c r="N11" s="320"/>
    </row>
    <row r="12" spans="1:15" ht="15" customHeight="1">
      <c r="A12" s="876" t="s">
        <v>240</v>
      </c>
      <c r="B12" s="876"/>
      <c r="C12" s="322"/>
      <c r="D12" s="322"/>
      <c r="E12" s="322"/>
      <c r="F12" s="322"/>
      <c r="G12" s="322"/>
      <c r="H12" s="322"/>
      <c r="I12" s="323"/>
      <c r="J12" s="323"/>
      <c r="K12" s="323"/>
      <c r="L12" s="323"/>
      <c r="M12" s="323"/>
    </row>
    <row r="13" spans="1:15" ht="15" customHeight="1">
      <c r="A13" s="317"/>
      <c r="B13" s="267" t="s">
        <v>278</v>
      </c>
      <c r="C13" s="322"/>
      <c r="D13" s="322">
        <v>599.5858209999999</v>
      </c>
      <c r="E13" s="322"/>
      <c r="F13" s="322"/>
      <c r="G13" s="322">
        <v>650.08917200000019</v>
      </c>
      <c r="H13" s="322"/>
      <c r="I13" s="323"/>
      <c r="J13" s="323">
        <v>97.728063004392453</v>
      </c>
      <c r="K13" s="323"/>
      <c r="L13" s="323"/>
      <c r="M13" s="323">
        <v>97.541169424668823</v>
      </c>
    </row>
    <row r="14" spans="1:15" ht="15" customHeight="1">
      <c r="A14" s="317"/>
      <c r="B14" s="267" t="s">
        <v>279</v>
      </c>
      <c r="C14" s="322"/>
      <c r="D14" s="322">
        <v>289.35867899999994</v>
      </c>
      <c r="E14" s="322"/>
      <c r="F14" s="322"/>
      <c r="G14" s="322">
        <v>296.29596000000004</v>
      </c>
      <c r="H14" s="322"/>
      <c r="I14" s="323"/>
      <c r="J14" s="323">
        <v>98.159845931217291</v>
      </c>
      <c r="K14" s="323"/>
      <c r="L14" s="323"/>
      <c r="M14" s="323">
        <v>116.83382253974013</v>
      </c>
    </row>
    <row r="15" spans="1:15" ht="15" customHeight="1">
      <c r="A15" s="317"/>
      <c r="B15" s="267" t="s">
        <v>242</v>
      </c>
      <c r="C15" s="322"/>
      <c r="D15" s="322">
        <v>527.70641999999998</v>
      </c>
      <c r="E15" s="322"/>
      <c r="F15" s="322"/>
      <c r="G15" s="322">
        <v>638.39283999999998</v>
      </c>
      <c r="H15" s="322"/>
      <c r="I15" s="323"/>
      <c r="J15" s="323">
        <v>112.34282534212548</v>
      </c>
      <c r="K15" s="323"/>
      <c r="L15" s="323"/>
      <c r="M15" s="323">
        <v>112.6079121651256</v>
      </c>
    </row>
    <row r="16" spans="1:15" ht="15" customHeight="1">
      <c r="A16" s="317"/>
      <c r="B16" s="267" t="s">
        <v>243</v>
      </c>
      <c r="C16" s="322">
        <v>829.06499999999994</v>
      </c>
      <c r="D16" s="322">
        <v>977.42497299999991</v>
      </c>
      <c r="E16" s="322"/>
      <c r="F16" s="322">
        <v>675.06063183497065</v>
      </c>
      <c r="G16" s="322">
        <v>870.17646900000022</v>
      </c>
      <c r="H16" s="322"/>
      <c r="I16" s="323">
        <v>104.23259269875875</v>
      </c>
      <c r="J16" s="323">
        <v>100.84253549974858</v>
      </c>
      <c r="K16" s="323"/>
      <c r="L16" s="323">
        <v>70.911443431403356</v>
      </c>
      <c r="M16" s="323">
        <v>88.014887436039601</v>
      </c>
    </row>
    <row r="17" spans="1:13" ht="15" customHeight="1">
      <c r="A17" s="317"/>
      <c r="B17" s="267" t="s">
        <v>15</v>
      </c>
      <c r="C17" s="322">
        <v>2068.7919999999999</v>
      </c>
      <c r="D17" s="322">
        <v>512.74910199999999</v>
      </c>
      <c r="E17" s="322"/>
      <c r="F17" s="322">
        <v>3248.0890716649405</v>
      </c>
      <c r="G17" s="322">
        <v>767.89815999999996</v>
      </c>
      <c r="H17" s="322"/>
      <c r="I17" s="323">
        <v>138.59135756815709</v>
      </c>
      <c r="J17" s="323">
        <v>105.00482437344594</v>
      </c>
      <c r="K17" s="323"/>
      <c r="L17" s="323">
        <v>115.01072076123609</v>
      </c>
      <c r="M17" s="323">
        <v>95.661809272914425</v>
      </c>
    </row>
    <row r="18" spans="1:13" ht="15" customHeight="1">
      <c r="A18" s="317"/>
      <c r="B18" s="267" t="s">
        <v>280</v>
      </c>
      <c r="C18" s="322"/>
      <c r="D18" s="322">
        <v>1352.4257290000003</v>
      </c>
      <c r="E18" s="322"/>
      <c r="F18" s="322"/>
      <c r="G18" s="322">
        <v>1058.1251960000002</v>
      </c>
      <c r="H18" s="322"/>
      <c r="I18" s="323">
        <v>100</v>
      </c>
      <c r="J18" s="323">
        <v>115.55139872537819</v>
      </c>
      <c r="K18" s="323"/>
      <c r="L18" s="323"/>
      <c r="M18" s="323">
        <v>71.356520871553784</v>
      </c>
    </row>
    <row r="19" spans="1:13" ht="15" customHeight="1">
      <c r="A19" s="317"/>
      <c r="B19" s="267" t="s">
        <v>281</v>
      </c>
      <c r="C19" s="322">
        <v>6727.3449999999993</v>
      </c>
      <c r="D19" s="322">
        <v>702.94751100000008</v>
      </c>
      <c r="E19" s="322"/>
      <c r="F19" s="322">
        <v>6813.1135713230724</v>
      </c>
      <c r="G19" s="322">
        <v>703.50721899999985</v>
      </c>
      <c r="H19" s="322"/>
      <c r="I19" s="323">
        <v>121.38073199996388</v>
      </c>
      <c r="J19" s="323">
        <v>118.0033842305272</v>
      </c>
      <c r="K19" s="323"/>
      <c r="L19" s="323">
        <v>118.23730213323526</v>
      </c>
      <c r="M19" s="323">
        <v>111.8134685730404</v>
      </c>
    </row>
    <row r="20" spans="1:13" ht="15" customHeight="1">
      <c r="A20" s="317"/>
      <c r="B20" s="267" t="s">
        <v>282</v>
      </c>
      <c r="C20" s="322">
        <v>18753.679000000004</v>
      </c>
      <c r="D20" s="322">
        <v>2245.7108970000004</v>
      </c>
      <c r="E20" s="322"/>
      <c r="F20" s="322">
        <v>16219.823466489383</v>
      </c>
      <c r="G20" s="322">
        <v>1969.272148999999</v>
      </c>
      <c r="H20" s="322"/>
      <c r="I20" s="323">
        <v>119.11348049272188</v>
      </c>
      <c r="J20" s="323">
        <v>100.94140898437551</v>
      </c>
      <c r="K20" s="323"/>
      <c r="L20" s="323">
        <v>118.6698057670889</v>
      </c>
      <c r="M20" s="323">
        <v>115.8299447997659</v>
      </c>
    </row>
    <row r="21" spans="1:13" ht="15" customHeight="1">
      <c r="A21" s="317"/>
      <c r="B21" s="267" t="s">
        <v>238</v>
      </c>
      <c r="C21" s="322">
        <v>3469.0860000000002</v>
      </c>
      <c r="D21" s="322">
        <v>2257.7424900000001</v>
      </c>
      <c r="E21" s="322"/>
      <c r="F21" s="322">
        <v>3435.7631424324627</v>
      </c>
      <c r="G21" s="322">
        <v>2106.7955110000007</v>
      </c>
      <c r="H21" s="322"/>
      <c r="I21" s="323">
        <v>109.67250181149571</v>
      </c>
      <c r="J21" s="323">
        <v>118.64606091294998</v>
      </c>
      <c r="K21" s="323"/>
      <c r="L21" s="323">
        <v>178.289390605352</v>
      </c>
      <c r="M21" s="323">
        <v>170.7260609354976</v>
      </c>
    </row>
    <row r="22" spans="1:13" ht="15" customHeight="1">
      <c r="A22" s="317"/>
      <c r="B22" s="267" t="s">
        <v>251</v>
      </c>
      <c r="C22" s="322">
        <v>2880.9480000000003</v>
      </c>
      <c r="D22" s="322">
        <v>2288.0039079999997</v>
      </c>
      <c r="E22" s="322"/>
      <c r="F22" s="322">
        <v>2065.0166629540527</v>
      </c>
      <c r="G22" s="322">
        <v>1540.6014570000007</v>
      </c>
      <c r="H22" s="322"/>
      <c r="I22" s="323">
        <v>109.71834134559542</v>
      </c>
      <c r="J22" s="323">
        <v>118.82093728319143</v>
      </c>
      <c r="K22" s="323"/>
      <c r="L22" s="323">
        <v>73.642761062517479</v>
      </c>
      <c r="M22" s="323">
        <v>62.07071659933532</v>
      </c>
    </row>
    <row r="23" spans="1:13" ht="15" customHeight="1">
      <c r="A23" s="317"/>
      <c r="B23" s="267" t="s">
        <v>283</v>
      </c>
      <c r="C23" s="322">
        <v>833.42599999999993</v>
      </c>
      <c r="D23" s="322">
        <v>507.52014599999995</v>
      </c>
      <c r="E23" s="322"/>
      <c r="F23" s="322">
        <v>825.86486366342706</v>
      </c>
      <c r="G23" s="322">
        <v>533.83696399999997</v>
      </c>
      <c r="H23" s="322"/>
      <c r="I23" s="323">
        <v>144.04431462693788</v>
      </c>
      <c r="J23" s="323">
        <v>156.84927393304613</v>
      </c>
      <c r="K23" s="323"/>
      <c r="L23" s="323">
        <v>107.93516866171518</v>
      </c>
      <c r="M23" s="323">
        <v>132.91564260487459</v>
      </c>
    </row>
    <row r="24" spans="1:13" ht="15" customHeight="1">
      <c r="A24" s="317"/>
      <c r="B24" s="267" t="s">
        <v>252</v>
      </c>
      <c r="C24" s="322"/>
      <c r="D24" s="322">
        <v>2231.2260610000003</v>
      </c>
      <c r="E24" s="322"/>
      <c r="F24" s="322"/>
      <c r="G24" s="322">
        <v>2111.0141409999997</v>
      </c>
      <c r="H24" s="322"/>
      <c r="I24" s="323"/>
      <c r="J24" s="323">
        <v>113.4364923822375</v>
      </c>
      <c r="K24" s="323"/>
      <c r="L24" s="323"/>
      <c r="M24" s="323">
        <v>113.43382576593916</v>
      </c>
    </row>
    <row r="25" spans="1:13" ht="15" customHeight="1">
      <c r="A25" s="317"/>
      <c r="B25" s="267" t="s">
        <v>284</v>
      </c>
      <c r="C25" s="322"/>
      <c r="D25" s="322">
        <v>1935.3442299999999</v>
      </c>
      <c r="E25" s="322"/>
      <c r="F25" s="322"/>
      <c r="G25" s="322">
        <v>1964.4040649999995</v>
      </c>
      <c r="H25" s="322"/>
      <c r="I25" s="323"/>
      <c r="J25" s="323">
        <v>101.98154696488217</v>
      </c>
      <c r="K25" s="323"/>
      <c r="L25" s="323"/>
      <c r="M25" s="323">
        <v>102.19650497780459</v>
      </c>
    </row>
    <row r="26" spans="1:13" ht="15" customHeight="1">
      <c r="A26" s="317"/>
      <c r="B26" s="267" t="s">
        <v>285</v>
      </c>
      <c r="C26" s="322"/>
      <c r="D26" s="322">
        <v>1062.7225800000001</v>
      </c>
      <c r="E26" s="322"/>
      <c r="F26" s="322"/>
      <c r="G26" s="322">
        <v>1127.9932199999998</v>
      </c>
      <c r="H26" s="322"/>
      <c r="I26" s="323"/>
      <c r="J26" s="323">
        <v>132.65537089968819</v>
      </c>
      <c r="K26" s="323"/>
      <c r="L26" s="323"/>
      <c r="M26" s="323">
        <v>124.31259214271672</v>
      </c>
    </row>
    <row r="27" spans="1:13" ht="15" customHeight="1">
      <c r="A27" s="317"/>
      <c r="B27" s="267" t="s">
        <v>286</v>
      </c>
      <c r="C27" s="322">
        <v>1464.3309999999999</v>
      </c>
      <c r="D27" s="322">
        <v>486.44362399999989</v>
      </c>
      <c r="E27" s="322"/>
      <c r="F27" s="322">
        <v>1290.8269232511577</v>
      </c>
      <c r="G27" s="322">
        <v>439.20690200000013</v>
      </c>
      <c r="H27" s="322"/>
      <c r="I27" s="323">
        <v>140.69580640636138</v>
      </c>
      <c r="J27" s="323">
        <v>140.89547828608571</v>
      </c>
      <c r="K27" s="323"/>
      <c r="L27" s="323">
        <v>103.02630861364008</v>
      </c>
      <c r="M27" s="323">
        <v>109.14106001146409</v>
      </c>
    </row>
    <row r="28" spans="1:13" ht="15" customHeight="1">
      <c r="A28" s="317"/>
      <c r="B28" s="267" t="s">
        <v>287</v>
      </c>
      <c r="C28" s="322">
        <v>2096.1730000000002</v>
      </c>
      <c r="D28" s="322">
        <v>2930.1791340000004</v>
      </c>
      <c r="E28" s="322"/>
      <c r="F28" s="322">
        <v>2143.8741362534206</v>
      </c>
      <c r="G28" s="322">
        <v>3038.563216</v>
      </c>
      <c r="H28" s="322"/>
      <c r="I28" s="323">
        <v>131.32871005878604</v>
      </c>
      <c r="J28" s="323">
        <v>123.52739470377303</v>
      </c>
      <c r="K28" s="323"/>
      <c r="L28" s="323">
        <v>116.19655803060314</v>
      </c>
      <c r="M28" s="323">
        <v>121.35448161862719</v>
      </c>
    </row>
    <row r="29" spans="1:13" ht="15" customHeight="1">
      <c r="A29" s="317"/>
      <c r="B29" s="267" t="s">
        <v>288</v>
      </c>
      <c r="C29" s="322"/>
      <c r="D29" s="322">
        <v>2197.6478680000005</v>
      </c>
      <c r="E29" s="322"/>
      <c r="F29" s="322"/>
      <c r="G29" s="322">
        <v>2323.724330999999</v>
      </c>
      <c r="H29" s="322"/>
      <c r="I29" s="323"/>
      <c r="J29" s="323">
        <v>117.56404389954203</v>
      </c>
      <c r="K29" s="323"/>
      <c r="L29" s="323"/>
      <c r="M29" s="323">
        <v>116.52364730092319</v>
      </c>
    </row>
    <row r="30" spans="1:13" ht="15" customHeight="1">
      <c r="A30" s="317"/>
      <c r="B30" s="267" t="s">
        <v>256</v>
      </c>
      <c r="C30" s="322">
        <v>382.14800000000002</v>
      </c>
      <c r="D30" s="322">
        <v>611.46418500000004</v>
      </c>
      <c r="E30" s="322"/>
      <c r="F30" s="322">
        <v>504.30880833966205</v>
      </c>
      <c r="G30" s="322">
        <v>792.51194899999996</v>
      </c>
      <c r="H30" s="322"/>
      <c r="I30" s="323">
        <v>101.69433792554707</v>
      </c>
      <c r="J30" s="323">
        <v>122.94047067963633</v>
      </c>
      <c r="K30" s="323"/>
      <c r="L30" s="323">
        <v>109.02064899761599</v>
      </c>
      <c r="M30" s="323">
        <v>137.82626855402293</v>
      </c>
    </row>
    <row r="31" spans="1:13" ht="15" customHeight="1">
      <c r="A31" s="317"/>
      <c r="B31" s="267" t="s">
        <v>258</v>
      </c>
      <c r="C31" s="322"/>
      <c r="D31" s="322">
        <v>723.47314800000015</v>
      </c>
      <c r="E31" s="322"/>
      <c r="F31" s="322"/>
      <c r="G31" s="322">
        <v>767.74140899999963</v>
      </c>
      <c r="H31" s="322"/>
      <c r="I31" s="323"/>
      <c r="J31" s="323">
        <v>125.64811180471756</v>
      </c>
      <c r="K31" s="323"/>
      <c r="L31" s="323"/>
      <c r="M31" s="323">
        <v>135.8102339858647</v>
      </c>
    </row>
    <row r="32" spans="1:13" ht="15" customHeight="1">
      <c r="A32" s="317"/>
      <c r="B32" s="267" t="s">
        <v>289</v>
      </c>
      <c r="C32" s="322">
        <v>638.36400000000003</v>
      </c>
      <c r="D32" s="322">
        <v>566.90056400000003</v>
      </c>
      <c r="E32" s="322"/>
      <c r="F32" s="322">
        <v>675.30133438977668</v>
      </c>
      <c r="G32" s="322">
        <v>585.46002599999997</v>
      </c>
      <c r="H32" s="322"/>
      <c r="I32" s="323">
        <v>116.25027998885508</v>
      </c>
      <c r="J32" s="323">
        <v>111.10967851829253</v>
      </c>
      <c r="K32" s="323"/>
      <c r="L32" s="323">
        <v>125.38109695520727</v>
      </c>
      <c r="M32" s="323">
        <v>121.17281227936323</v>
      </c>
    </row>
    <row r="33" spans="1:17" ht="15" customHeight="1">
      <c r="A33" s="317"/>
      <c r="B33" s="267" t="s">
        <v>290</v>
      </c>
      <c r="C33" s="322">
        <v>376.35399999999998</v>
      </c>
      <c r="D33" s="322">
        <v>767.84867799999995</v>
      </c>
      <c r="E33" s="322"/>
      <c r="F33" s="322">
        <v>359.12191897729195</v>
      </c>
      <c r="G33" s="322">
        <v>688.56834700000024</v>
      </c>
      <c r="H33" s="322"/>
      <c r="I33" s="323">
        <v>97.088034836266445</v>
      </c>
      <c r="J33" s="323">
        <v>92.44322832279795</v>
      </c>
      <c r="K33" s="323"/>
      <c r="L33" s="323">
        <v>99.80210846592928</v>
      </c>
      <c r="M33" s="323">
        <v>94.134871189967697</v>
      </c>
    </row>
    <row r="34" spans="1:17" ht="15" customHeight="1">
      <c r="A34" s="317"/>
      <c r="B34" s="267" t="s">
        <v>291</v>
      </c>
      <c r="C34" s="322">
        <v>313.09800000000001</v>
      </c>
      <c r="D34" s="322">
        <v>701.90603099999987</v>
      </c>
      <c r="E34" s="322"/>
      <c r="F34" s="322">
        <v>321.78568262106995</v>
      </c>
      <c r="G34" s="322">
        <v>727.14766100000008</v>
      </c>
      <c r="H34" s="322"/>
      <c r="I34" s="323">
        <v>116.33146691535725</v>
      </c>
      <c r="J34" s="323">
        <v>124.81334368400896</v>
      </c>
      <c r="K34" s="323"/>
      <c r="L34" s="323">
        <v>127.6988120946513</v>
      </c>
      <c r="M34" s="323">
        <v>135.14010438685298</v>
      </c>
    </row>
    <row r="35" spans="1:17" ht="15" customHeight="1">
      <c r="A35" s="317"/>
      <c r="B35" s="267" t="s">
        <v>292</v>
      </c>
      <c r="C35" s="322"/>
      <c r="D35" s="322">
        <v>4086.93552</v>
      </c>
      <c r="E35" s="322"/>
      <c r="F35" s="322"/>
      <c r="G35" s="322">
        <v>3705.8184159999992</v>
      </c>
      <c r="H35" s="322"/>
      <c r="I35" s="323"/>
      <c r="J35" s="323">
        <v>118.79488235641197</v>
      </c>
      <c r="K35" s="323"/>
      <c r="L35" s="323"/>
      <c r="M35" s="323">
        <v>117.38626239262646</v>
      </c>
    </row>
    <row r="36" spans="1:17" ht="15" customHeight="1">
      <c r="A36" s="317"/>
      <c r="B36" s="267" t="s">
        <v>293</v>
      </c>
      <c r="C36" s="322"/>
      <c r="D36" s="322">
        <v>1857.0271430000003</v>
      </c>
      <c r="E36" s="322"/>
      <c r="F36" s="322"/>
      <c r="G36" s="322">
        <v>1837.0104279999996</v>
      </c>
      <c r="H36" s="322"/>
      <c r="I36" s="323"/>
      <c r="J36" s="323">
        <v>124.24492765972258</v>
      </c>
      <c r="K36" s="323"/>
      <c r="L36" s="323"/>
      <c r="M36" s="323">
        <v>117.71195874322942</v>
      </c>
    </row>
    <row r="37" spans="1:17" ht="15" customHeight="1">
      <c r="A37" s="317"/>
      <c r="B37" s="267" t="s">
        <v>294</v>
      </c>
      <c r="C37" s="322"/>
      <c r="D37" s="322">
        <v>416.21428900000006</v>
      </c>
      <c r="E37" s="322"/>
      <c r="F37" s="322"/>
      <c r="G37" s="322">
        <v>326.9971289999998</v>
      </c>
      <c r="H37" s="322"/>
      <c r="I37" s="323"/>
      <c r="J37" s="323">
        <v>109.54423550989416</v>
      </c>
      <c r="K37" s="323"/>
      <c r="L37" s="323"/>
      <c r="M37" s="323">
        <v>73.067839105779754</v>
      </c>
    </row>
    <row r="38" spans="1:17" ht="15" customHeight="1">
      <c r="A38" s="317"/>
      <c r="B38" s="267" t="s">
        <v>295</v>
      </c>
      <c r="C38" s="322">
        <v>1162.825</v>
      </c>
      <c r="D38" s="322">
        <v>427.51890199999991</v>
      </c>
      <c r="E38" s="322"/>
      <c r="F38" s="322">
        <v>1110.8202861712441</v>
      </c>
      <c r="G38" s="322">
        <v>411.78587000000016</v>
      </c>
      <c r="H38" s="322"/>
      <c r="I38" s="323">
        <v>105.3128025481745</v>
      </c>
      <c r="J38" s="323">
        <v>94.707172653914199</v>
      </c>
      <c r="K38" s="323"/>
      <c r="L38" s="323">
        <v>134.22350272130453</v>
      </c>
      <c r="M38" s="323">
        <v>136.70984847520566</v>
      </c>
    </row>
    <row r="39" spans="1:17" ht="15" customHeight="1">
      <c r="A39" s="317"/>
      <c r="B39" s="267" t="s">
        <v>296</v>
      </c>
      <c r="C39" s="322">
        <v>4136.4049999999988</v>
      </c>
      <c r="D39" s="322">
        <v>3041.4017990000002</v>
      </c>
      <c r="E39" s="322"/>
      <c r="F39" s="322">
        <v>4043.1830920550019</v>
      </c>
      <c r="G39" s="322">
        <v>3002.6301399999993</v>
      </c>
      <c r="H39" s="322"/>
      <c r="I39" s="323">
        <v>146.82321780419258</v>
      </c>
      <c r="J39" s="323">
        <v>122.08853416104692</v>
      </c>
      <c r="K39" s="323"/>
      <c r="L39" s="323">
        <v>106.79901146194972</v>
      </c>
      <c r="M39" s="323">
        <v>107.85070667264694</v>
      </c>
    </row>
    <row r="40" spans="1:17" ht="15" customHeight="1">
      <c r="A40" s="317"/>
      <c r="B40" s="267" t="s">
        <v>265</v>
      </c>
      <c r="C40" s="322"/>
      <c r="D40" s="322">
        <v>1689.8818860000001</v>
      </c>
      <c r="E40" s="322"/>
      <c r="F40" s="322"/>
      <c r="G40" s="322">
        <v>1678.7863359999997</v>
      </c>
      <c r="H40" s="322"/>
      <c r="I40" s="323"/>
      <c r="J40" s="323">
        <v>133.72586993427035</v>
      </c>
      <c r="K40" s="323"/>
      <c r="L40" s="323"/>
      <c r="M40" s="323">
        <v>118.0023100103168</v>
      </c>
    </row>
    <row r="41" spans="1:17" ht="15" customHeight="1">
      <c r="A41" s="317"/>
      <c r="B41" s="267" t="s">
        <v>297</v>
      </c>
      <c r="C41" s="322">
        <v>557.71399999999994</v>
      </c>
      <c r="D41" s="322">
        <v>2526.0871269999998</v>
      </c>
      <c r="E41" s="322"/>
      <c r="F41" s="322">
        <v>547.68765239025674</v>
      </c>
      <c r="G41" s="322">
        <v>2430.8337940000001</v>
      </c>
      <c r="H41" s="322"/>
      <c r="I41" s="323">
        <v>128.75086859060929</v>
      </c>
      <c r="J41" s="323">
        <v>138.78656597564742</v>
      </c>
      <c r="K41" s="323"/>
      <c r="L41" s="323">
        <v>120.32886362573447</v>
      </c>
      <c r="M41" s="323">
        <v>129.90152376029604</v>
      </c>
    </row>
    <row r="42" spans="1:17" ht="15" customHeight="1">
      <c r="A42" s="317"/>
      <c r="B42" s="267" t="s">
        <v>298</v>
      </c>
      <c r="C42" s="322"/>
      <c r="D42" s="322">
        <v>815.13598200000013</v>
      </c>
      <c r="E42" s="322"/>
      <c r="F42" s="322"/>
      <c r="G42" s="322">
        <v>842.58274399999993</v>
      </c>
      <c r="H42" s="322"/>
      <c r="I42" s="323"/>
      <c r="J42" s="323">
        <v>154.24814210580453</v>
      </c>
      <c r="K42" s="323"/>
      <c r="L42" s="323"/>
      <c r="M42" s="323">
        <v>145.93395260523764</v>
      </c>
    </row>
    <row r="43" spans="1:17" ht="15" customHeight="1">
      <c r="A43" s="317"/>
      <c r="B43" s="267" t="s">
        <v>267</v>
      </c>
      <c r="C43" s="322"/>
      <c r="D43" s="322">
        <v>25279.960571999996</v>
      </c>
      <c r="E43" s="322"/>
      <c r="F43" s="322"/>
      <c r="G43" s="322">
        <v>29793.560092000007</v>
      </c>
      <c r="H43" s="322"/>
      <c r="I43" s="323"/>
      <c r="J43" s="323">
        <v>131.73620098212893</v>
      </c>
      <c r="K43" s="323"/>
      <c r="L43" s="323"/>
      <c r="M43" s="323">
        <v>122.46177925555384</v>
      </c>
    </row>
    <row r="44" spans="1:17" ht="15" customHeight="1">
      <c r="A44" s="317"/>
      <c r="B44" s="267" t="s">
        <v>299</v>
      </c>
      <c r="C44" s="322"/>
      <c r="D44" s="322">
        <v>657.74538599999994</v>
      </c>
      <c r="E44" s="322"/>
      <c r="F44" s="322"/>
      <c r="G44" s="322">
        <v>457.69690800000001</v>
      </c>
      <c r="H44" s="322"/>
      <c r="I44" s="323"/>
      <c r="J44" s="323">
        <v>118.13522924904174</v>
      </c>
      <c r="K44" s="323"/>
      <c r="L44" s="323"/>
      <c r="M44" s="323">
        <v>118.18349811853028</v>
      </c>
    </row>
    <row r="45" spans="1:17" ht="15" customHeight="1">
      <c r="A45" s="317"/>
      <c r="B45" s="267" t="s">
        <v>268</v>
      </c>
      <c r="C45" s="322"/>
      <c r="D45" s="322">
        <v>2199.9975699999995</v>
      </c>
      <c r="E45" s="322"/>
      <c r="F45" s="322"/>
      <c r="G45" s="322">
        <v>2886.5833090000006</v>
      </c>
      <c r="H45" s="322"/>
      <c r="I45" s="323"/>
      <c r="J45" s="323">
        <v>130.88364759097999</v>
      </c>
      <c r="K45" s="323"/>
      <c r="L45" s="323"/>
      <c r="M45" s="323">
        <v>116.73103490095545</v>
      </c>
    </row>
    <row r="46" spans="1:17" ht="15" customHeight="1">
      <c r="A46" s="317"/>
      <c r="B46" s="267" t="s">
        <v>269</v>
      </c>
      <c r="C46" s="322"/>
      <c r="D46" s="322">
        <v>537.20191700000009</v>
      </c>
      <c r="E46" s="322"/>
      <c r="F46" s="322"/>
      <c r="G46" s="322">
        <v>551.29601899999989</v>
      </c>
      <c r="H46" s="322"/>
      <c r="I46" s="323"/>
      <c r="J46" s="323">
        <v>116.35213225989911</v>
      </c>
      <c r="K46" s="323"/>
      <c r="L46" s="323"/>
      <c r="M46" s="323">
        <v>92.769203574994492</v>
      </c>
    </row>
    <row r="47" spans="1:17" ht="15" customHeight="1">
      <c r="A47" s="317"/>
      <c r="B47" s="267" t="s">
        <v>270</v>
      </c>
      <c r="C47" s="322"/>
      <c r="D47" s="322">
        <v>12058.710281000001</v>
      </c>
      <c r="E47" s="322"/>
      <c r="F47" s="322"/>
      <c r="G47" s="322">
        <v>13015.460673</v>
      </c>
      <c r="H47" s="322"/>
      <c r="I47" s="323"/>
      <c r="J47" s="323">
        <v>117.36008099364142</v>
      </c>
      <c r="K47" s="323"/>
      <c r="L47" s="323"/>
      <c r="M47" s="323">
        <v>119.45111804498703</v>
      </c>
    </row>
    <row r="48" spans="1:17" ht="15" customHeight="1">
      <c r="A48" s="317"/>
      <c r="B48" s="267" t="s">
        <v>271</v>
      </c>
      <c r="C48" s="322"/>
      <c r="D48" s="322">
        <v>821.42362200000014</v>
      </c>
      <c r="E48" s="322"/>
      <c r="F48" s="322"/>
      <c r="G48" s="322">
        <v>905.21825699999965</v>
      </c>
      <c r="H48" s="322"/>
      <c r="I48" s="323"/>
      <c r="J48" s="323">
        <v>130.51188262695612</v>
      </c>
      <c r="K48" s="323"/>
      <c r="L48" s="323"/>
      <c r="M48" s="323">
        <v>192.73198681571165</v>
      </c>
      <c r="N48" s="320"/>
      <c r="Q48" s="320"/>
    </row>
    <row r="49" spans="1:13" ht="15" customHeight="1">
      <c r="A49" s="317"/>
      <c r="B49" s="267" t="s">
        <v>150</v>
      </c>
      <c r="C49" s="322"/>
      <c r="D49" s="322">
        <v>2006.989556</v>
      </c>
      <c r="E49" s="322"/>
      <c r="F49" s="322"/>
      <c r="G49" s="322">
        <v>2333.354597</v>
      </c>
      <c r="H49" s="322"/>
      <c r="I49" s="323"/>
      <c r="J49" s="323">
        <v>115.26743513110705</v>
      </c>
      <c r="K49" s="323"/>
      <c r="L49" s="323"/>
      <c r="M49" s="323">
        <v>158.01259964599356</v>
      </c>
    </row>
    <row r="50" spans="1:13" ht="15" customHeight="1">
      <c r="A50" s="317"/>
      <c r="B50" s="267" t="s">
        <v>300</v>
      </c>
      <c r="C50" s="322">
        <v>42313</v>
      </c>
      <c r="D50" s="322">
        <v>875.14128599999992</v>
      </c>
      <c r="E50" s="322"/>
      <c r="F50" s="322">
        <v>50323.646029045121</v>
      </c>
      <c r="G50" s="322">
        <v>1015.2754410000003</v>
      </c>
      <c r="H50" s="322"/>
      <c r="I50" s="323">
        <v>212.52143145009805</v>
      </c>
      <c r="J50" s="323">
        <v>119.79660571927597</v>
      </c>
      <c r="K50" s="323"/>
      <c r="L50" s="323">
        <v>216.14829494478619</v>
      </c>
      <c r="M50" s="323">
        <v>183.36773603936217</v>
      </c>
    </row>
    <row r="51" spans="1:13" ht="15" customHeight="1">
      <c r="B51" s="307" t="s">
        <v>301</v>
      </c>
    </row>
    <row r="52" spans="1:13" ht="16.5" customHeight="1">
      <c r="G52" s="320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710C-CB01-4ACF-BEE3-31A53B825834}">
  <dimension ref="A1:G71"/>
  <sheetViews>
    <sheetView workbookViewId="0">
      <selection activeCell="H18" sqref="H18"/>
    </sheetView>
  </sheetViews>
  <sheetFormatPr defaultColWidth="7.85546875" defaultRowHeight="12"/>
  <cols>
    <col min="1" max="1" width="38.140625" style="210" customWidth="1"/>
    <col min="2" max="7" width="8.7109375" style="210" customWidth="1"/>
    <col min="8" max="241" width="7.85546875" style="210"/>
    <col min="242" max="242" width="1.7109375" style="210" customWidth="1"/>
    <col min="243" max="243" width="31.5703125" style="210" customWidth="1"/>
    <col min="244" max="249" width="8.140625" style="210" customWidth="1"/>
    <col min="250" max="497" width="7.85546875" style="210"/>
    <col min="498" max="498" width="1.7109375" style="210" customWidth="1"/>
    <col min="499" max="499" width="31.5703125" style="210" customWidth="1"/>
    <col min="500" max="505" width="8.140625" style="210" customWidth="1"/>
    <col min="506" max="753" width="7.85546875" style="210"/>
    <col min="754" max="754" width="1.7109375" style="210" customWidth="1"/>
    <col min="755" max="755" width="31.5703125" style="210" customWidth="1"/>
    <col min="756" max="761" width="8.140625" style="210" customWidth="1"/>
    <col min="762" max="1009" width="7.85546875" style="210"/>
    <col min="1010" max="1010" width="1.7109375" style="210" customWidth="1"/>
    <col min="1011" max="1011" width="31.5703125" style="210" customWidth="1"/>
    <col min="1012" max="1017" width="8.140625" style="210" customWidth="1"/>
    <col min="1018" max="1265" width="7.85546875" style="210"/>
    <col min="1266" max="1266" width="1.7109375" style="210" customWidth="1"/>
    <col min="1267" max="1267" width="31.5703125" style="210" customWidth="1"/>
    <col min="1268" max="1273" width="8.140625" style="210" customWidth="1"/>
    <col min="1274" max="1521" width="7.85546875" style="210"/>
    <col min="1522" max="1522" width="1.7109375" style="210" customWidth="1"/>
    <col min="1523" max="1523" width="31.5703125" style="210" customWidth="1"/>
    <col min="1524" max="1529" width="8.140625" style="210" customWidth="1"/>
    <col min="1530" max="1777" width="7.85546875" style="210"/>
    <col min="1778" max="1778" width="1.7109375" style="210" customWidth="1"/>
    <col min="1779" max="1779" width="31.5703125" style="210" customWidth="1"/>
    <col min="1780" max="1785" width="8.140625" style="210" customWidth="1"/>
    <col min="1786" max="2033" width="7.85546875" style="210"/>
    <col min="2034" max="2034" width="1.7109375" style="210" customWidth="1"/>
    <col min="2035" max="2035" width="31.5703125" style="210" customWidth="1"/>
    <col min="2036" max="2041" width="8.140625" style="210" customWidth="1"/>
    <col min="2042" max="2289" width="7.85546875" style="210"/>
    <col min="2290" max="2290" width="1.7109375" style="210" customWidth="1"/>
    <col min="2291" max="2291" width="31.5703125" style="210" customWidth="1"/>
    <col min="2292" max="2297" width="8.140625" style="210" customWidth="1"/>
    <col min="2298" max="2545" width="7.85546875" style="210"/>
    <col min="2546" max="2546" width="1.7109375" style="210" customWidth="1"/>
    <col min="2547" max="2547" width="31.5703125" style="210" customWidth="1"/>
    <col min="2548" max="2553" width="8.140625" style="210" customWidth="1"/>
    <col min="2554" max="2801" width="7.85546875" style="210"/>
    <col min="2802" max="2802" width="1.7109375" style="210" customWidth="1"/>
    <col min="2803" max="2803" width="31.5703125" style="210" customWidth="1"/>
    <col min="2804" max="2809" width="8.140625" style="210" customWidth="1"/>
    <col min="2810" max="3057" width="7.85546875" style="210"/>
    <col min="3058" max="3058" width="1.7109375" style="210" customWidth="1"/>
    <col min="3059" max="3059" width="31.5703125" style="210" customWidth="1"/>
    <col min="3060" max="3065" width="8.140625" style="210" customWidth="1"/>
    <col min="3066" max="3313" width="7.85546875" style="210"/>
    <col min="3314" max="3314" width="1.7109375" style="210" customWidth="1"/>
    <col min="3315" max="3315" width="31.5703125" style="210" customWidth="1"/>
    <col min="3316" max="3321" width="8.140625" style="210" customWidth="1"/>
    <col min="3322" max="3569" width="7.85546875" style="210"/>
    <col min="3570" max="3570" width="1.7109375" style="210" customWidth="1"/>
    <col min="3571" max="3571" width="31.5703125" style="210" customWidth="1"/>
    <col min="3572" max="3577" width="8.140625" style="210" customWidth="1"/>
    <col min="3578" max="3825" width="7.85546875" style="210"/>
    <col min="3826" max="3826" width="1.7109375" style="210" customWidth="1"/>
    <col min="3827" max="3827" width="31.5703125" style="210" customWidth="1"/>
    <col min="3828" max="3833" width="8.140625" style="210" customWidth="1"/>
    <col min="3834" max="4081" width="7.85546875" style="210"/>
    <col min="4082" max="4082" width="1.7109375" style="210" customWidth="1"/>
    <col min="4083" max="4083" width="31.5703125" style="210" customWidth="1"/>
    <col min="4084" max="4089" width="8.140625" style="210" customWidth="1"/>
    <col min="4090" max="4337" width="7.85546875" style="210"/>
    <col min="4338" max="4338" width="1.7109375" style="210" customWidth="1"/>
    <col min="4339" max="4339" width="31.5703125" style="210" customWidth="1"/>
    <col min="4340" max="4345" width="8.140625" style="210" customWidth="1"/>
    <col min="4346" max="4593" width="7.85546875" style="210"/>
    <col min="4594" max="4594" width="1.7109375" style="210" customWidth="1"/>
    <col min="4595" max="4595" width="31.5703125" style="210" customWidth="1"/>
    <col min="4596" max="4601" width="8.140625" style="210" customWidth="1"/>
    <col min="4602" max="4849" width="7.85546875" style="210"/>
    <col min="4850" max="4850" width="1.7109375" style="210" customWidth="1"/>
    <col min="4851" max="4851" width="31.5703125" style="210" customWidth="1"/>
    <col min="4852" max="4857" width="8.140625" style="210" customWidth="1"/>
    <col min="4858" max="5105" width="7.85546875" style="210"/>
    <col min="5106" max="5106" width="1.7109375" style="210" customWidth="1"/>
    <col min="5107" max="5107" width="31.5703125" style="210" customWidth="1"/>
    <col min="5108" max="5113" width="8.140625" style="210" customWidth="1"/>
    <col min="5114" max="5361" width="7.85546875" style="210"/>
    <col min="5362" max="5362" width="1.7109375" style="210" customWidth="1"/>
    <col min="5363" max="5363" width="31.5703125" style="210" customWidth="1"/>
    <col min="5364" max="5369" width="8.140625" style="210" customWidth="1"/>
    <col min="5370" max="5617" width="7.85546875" style="210"/>
    <col min="5618" max="5618" width="1.7109375" style="210" customWidth="1"/>
    <col min="5619" max="5619" width="31.5703125" style="210" customWidth="1"/>
    <col min="5620" max="5625" width="8.140625" style="210" customWidth="1"/>
    <col min="5626" max="5873" width="7.85546875" style="210"/>
    <col min="5874" max="5874" width="1.7109375" style="210" customWidth="1"/>
    <col min="5875" max="5875" width="31.5703125" style="210" customWidth="1"/>
    <col min="5876" max="5881" width="8.140625" style="210" customWidth="1"/>
    <col min="5882" max="6129" width="7.85546875" style="210"/>
    <col min="6130" max="6130" width="1.7109375" style="210" customWidth="1"/>
    <col min="6131" max="6131" width="31.5703125" style="210" customWidth="1"/>
    <col min="6132" max="6137" width="8.140625" style="210" customWidth="1"/>
    <col min="6138" max="6385" width="7.85546875" style="210"/>
    <col min="6386" max="6386" width="1.7109375" style="210" customWidth="1"/>
    <col min="6387" max="6387" width="31.5703125" style="210" customWidth="1"/>
    <col min="6388" max="6393" width="8.140625" style="210" customWidth="1"/>
    <col min="6394" max="6641" width="7.85546875" style="210"/>
    <col min="6642" max="6642" width="1.7109375" style="210" customWidth="1"/>
    <col min="6643" max="6643" width="31.5703125" style="210" customWidth="1"/>
    <col min="6644" max="6649" width="8.140625" style="210" customWidth="1"/>
    <col min="6650" max="6897" width="7.85546875" style="210"/>
    <col min="6898" max="6898" width="1.7109375" style="210" customWidth="1"/>
    <col min="6899" max="6899" width="31.5703125" style="210" customWidth="1"/>
    <col min="6900" max="6905" width="8.140625" style="210" customWidth="1"/>
    <col min="6906" max="7153" width="7.85546875" style="210"/>
    <col min="7154" max="7154" width="1.7109375" style="210" customWidth="1"/>
    <col min="7155" max="7155" width="31.5703125" style="210" customWidth="1"/>
    <col min="7156" max="7161" width="8.140625" style="210" customWidth="1"/>
    <col min="7162" max="7409" width="7.85546875" style="210"/>
    <col min="7410" max="7410" width="1.7109375" style="210" customWidth="1"/>
    <col min="7411" max="7411" width="31.5703125" style="210" customWidth="1"/>
    <col min="7412" max="7417" width="8.140625" style="210" customWidth="1"/>
    <col min="7418" max="7665" width="7.85546875" style="210"/>
    <col min="7666" max="7666" width="1.7109375" style="210" customWidth="1"/>
    <col min="7667" max="7667" width="31.5703125" style="210" customWidth="1"/>
    <col min="7668" max="7673" width="8.140625" style="210" customWidth="1"/>
    <col min="7674" max="7921" width="7.85546875" style="210"/>
    <col min="7922" max="7922" width="1.7109375" style="210" customWidth="1"/>
    <col min="7923" max="7923" width="31.5703125" style="210" customWidth="1"/>
    <col min="7924" max="7929" width="8.140625" style="210" customWidth="1"/>
    <col min="7930" max="8177" width="7.85546875" style="210"/>
    <col min="8178" max="8178" width="1.7109375" style="210" customWidth="1"/>
    <col min="8179" max="8179" width="31.5703125" style="210" customWidth="1"/>
    <col min="8180" max="8185" width="8.140625" style="210" customWidth="1"/>
    <col min="8186" max="8433" width="7.85546875" style="210"/>
    <col min="8434" max="8434" width="1.7109375" style="210" customWidth="1"/>
    <col min="8435" max="8435" width="31.5703125" style="210" customWidth="1"/>
    <col min="8436" max="8441" width="8.140625" style="210" customWidth="1"/>
    <col min="8442" max="8689" width="7.85546875" style="210"/>
    <col min="8690" max="8690" width="1.7109375" style="210" customWidth="1"/>
    <col min="8691" max="8691" width="31.5703125" style="210" customWidth="1"/>
    <col min="8692" max="8697" width="8.140625" style="210" customWidth="1"/>
    <col min="8698" max="8945" width="7.85546875" style="210"/>
    <col min="8946" max="8946" width="1.7109375" style="210" customWidth="1"/>
    <col min="8947" max="8947" width="31.5703125" style="210" customWidth="1"/>
    <col min="8948" max="8953" width="8.140625" style="210" customWidth="1"/>
    <col min="8954" max="9201" width="7.85546875" style="210"/>
    <col min="9202" max="9202" width="1.7109375" style="210" customWidth="1"/>
    <col min="9203" max="9203" width="31.5703125" style="210" customWidth="1"/>
    <col min="9204" max="9209" width="8.140625" style="210" customWidth="1"/>
    <col min="9210" max="9457" width="7.85546875" style="210"/>
    <col min="9458" max="9458" width="1.7109375" style="210" customWidth="1"/>
    <col min="9459" max="9459" width="31.5703125" style="210" customWidth="1"/>
    <col min="9460" max="9465" width="8.140625" style="210" customWidth="1"/>
    <col min="9466" max="9713" width="7.85546875" style="210"/>
    <col min="9714" max="9714" width="1.7109375" style="210" customWidth="1"/>
    <col min="9715" max="9715" width="31.5703125" style="210" customWidth="1"/>
    <col min="9716" max="9721" width="8.140625" style="210" customWidth="1"/>
    <col min="9722" max="9969" width="7.85546875" style="210"/>
    <col min="9970" max="9970" width="1.7109375" style="210" customWidth="1"/>
    <col min="9971" max="9971" width="31.5703125" style="210" customWidth="1"/>
    <col min="9972" max="9977" width="8.140625" style="210" customWidth="1"/>
    <col min="9978" max="10225" width="7.85546875" style="210"/>
    <col min="10226" max="10226" width="1.7109375" style="210" customWidth="1"/>
    <col min="10227" max="10227" width="31.5703125" style="210" customWidth="1"/>
    <col min="10228" max="10233" width="8.140625" style="210" customWidth="1"/>
    <col min="10234" max="10481" width="7.85546875" style="210"/>
    <col min="10482" max="10482" width="1.7109375" style="210" customWidth="1"/>
    <col min="10483" max="10483" width="31.5703125" style="210" customWidth="1"/>
    <col min="10484" max="10489" width="8.140625" style="210" customWidth="1"/>
    <col min="10490" max="10737" width="7.85546875" style="210"/>
    <col min="10738" max="10738" width="1.7109375" style="210" customWidth="1"/>
    <col min="10739" max="10739" width="31.5703125" style="210" customWidth="1"/>
    <col min="10740" max="10745" width="8.140625" style="210" customWidth="1"/>
    <col min="10746" max="10993" width="7.85546875" style="210"/>
    <col min="10994" max="10994" width="1.7109375" style="210" customWidth="1"/>
    <col min="10995" max="10995" width="31.5703125" style="210" customWidth="1"/>
    <col min="10996" max="11001" width="8.140625" style="210" customWidth="1"/>
    <col min="11002" max="11249" width="7.85546875" style="210"/>
    <col min="11250" max="11250" width="1.7109375" style="210" customWidth="1"/>
    <col min="11251" max="11251" width="31.5703125" style="210" customWidth="1"/>
    <col min="11252" max="11257" width="8.140625" style="210" customWidth="1"/>
    <col min="11258" max="11505" width="7.85546875" style="210"/>
    <col min="11506" max="11506" width="1.7109375" style="210" customWidth="1"/>
    <col min="11507" max="11507" width="31.5703125" style="210" customWidth="1"/>
    <col min="11508" max="11513" width="8.140625" style="210" customWidth="1"/>
    <col min="11514" max="11761" width="7.85546875" style="210"/>
    <col min="11762" max="11762" width="1.7109375" style="210" customWidth="1"/>
    <col min="11763" max="11763" width="31.5703125" style="210" customWidth="1"/>
    <col min="11764" max="11769" width="8.140625" style="210" customWidth="1"/>
    <col min="11770" max="12017" width="7.85546875" style="210"/>
    <col min="12018" max="12018" width="1.7109375" style="210" customWidth="1"/>
    <col min="12019" max="12019" width="31.5703125" style="210" customWidth="1"/>
    <col min="12020" max="12025" width="8.140625" style="210" customWidth="1"/>
    <col min="12026" max="12273" width="7.85546875" style="210"/>
    <col min="12274" max="12274" width="1.7109375" style="210" customWidth="1"/>
    <col min="12275" max="12275" width="31.5703125" style="210" customWidth="1"/>
    <col min="12276" max="12281" width="8.140625" style="210" customWidth="1"/>
    <col min="12282" max="12529" width="7.85546875" style="210"/>
    <col min="12530" max="12530" width="1.7109375" style="210" customWidth="1"/>
    <col min="12531" max="12531" width="31.5703125" style="210" customWidth="1"/>
    <col min="12532" max="12537" width="8.140625" style="210" customWidth="1"/>
    <col min="12538" max="12785" width="7.85546875" style="210"/>
    <col min="12786" max="12786" width="1.7109375" style="210" customWidth="1"/>
    <col min="12787" max="12787" width="31.5703125" style="210" customWidth="1"/>
    <col min="12788" max="12793" width="8.140625" style="210" customWidth="1"/>
    <col min="12794" max="13041" width="7.85546875" style="210"/>
    <col min="13042" max="13042" width="1.7109375" style="210" customWidth="1"/>
    <col min="13043" max="13043" width="31.5703125" style="210" customWidth="1"/>
    <col min="13044" max="13049" width="8.140625" style="210" customWidth="1"/>
    <col min="13050" max="13297" width="7.85546875" style="210"/>
    <col min="13298" max="13298" width="1.7109375" style="210" customWidth="1"/>
    <col min="13299" max="13299" width="31.5703125" style="210" customWidth="1"/>
    <col min="13300" max="13305" width="8.140625" style="210" customWidth="1"/>
    <col min="13306" max="13553" width="7.85546875" style="210"/>
    <col min="13554" max="13554" width="1.7109375" style="210" customWidth="1"/>
    <col min="13555" max="13555" width="31.5703125" style="210" customWidth="1"/>
    <col min="13556" max="13561" width="8.140625" style="210" customWidth="1"/>
    <col min="13562" max="13809" width="7.85546875" style="210"/>
    <col min="13810" max="13810" width="1.7109375" style="210" customWidth="1"/>
    <col min="13811" max="13811" width="31.5703125" style="210" customWidth="1"/>
    <col min="13812" max="13817" width="8.140625" style="210" customWidth="1"/>
    <col min="13818" max="14065" width="7.85546875" style="210"/>
    <col min="14066" max="14066" width="1.7109375" style="210" customWidth="1"/>
    <col min="14067" max="14067" width="31.5703125" style="210" customWidth="1"/>
    <col min="14068" max="14073" width="8.140625" style="210" customWidth="1"/>
    <col min="14074" max="14321" width="7.85546875" style="210"/>
    <col min="14322" max="14322" width="1.7109375" style="210" customWidth="1"/>
    <col min="14323" max="14323" width="31.5703125" style="210" customWidth="1"/>
    <col min="14324" max="14329" width="8.140625" style="210" customWidth="1"/>
    <col min="14330" max="14577" width="7.85546875" style="210"/>
    <col min="14578" max="14578" width="1.7109375" style="210" customWidth="1"/>
    <col min="14579" max="14579" width="31.5703125" style="210" customWidth="1"/>
    <col min="14580" max="14585" width="8.140625" style="210" customWidth="1"/>
    <col min="14586" max="14833" width="7.85546875" style="210"/>
    <col min="14834" max="14834" width="1.7109375" style="210" customWidth="1"/>
    <col min="14835" max="14835" width="31.5703125" style="210" customWidth="1"/>
    <col min="14836" max="14841" width="8.140625" style="210" customWidth="1"/>
    <col min="14842" max="15089" width="7.85546875" style="210"/>
    <col min="15090" max="15090" width="1.7109375" style="210" customWidth="1"/>
    <col min="15091" max="15091" width="31.5703125" style="210" customWidth="1"/>
    <col min="15092" max="15097" width="8.140625" style="210" customWidth="1"/>
    <col min="15098" max="15345" width="7.85546875" style="210"/>
    <col min="15346" max="15346" width="1.7109375" style="210" customWidth="1"/>
    <col min="15347" max="15347" width="31.5703125" style="210" customWidth="1"/>
    <col min="15348" max="15353" width="8.140625" style="210" customWidth="1"/>
    <col min="15354" max="15601" width="7.85546875" style="210"/>
    <col min="15602" max="15602" width="1.7109375" style="210" customWidth="1"/>
    <col min="15603" max="15603" width="31.5703125" style="210" customWidth="1"/>
    <col min="15604" max="15609" width="8.140625" style="210" customWidth="1"/>
    <col min="15610" max="15857" width="7.85546875" style="210"/>
    <col min="15858" max="15858" width="1.7109375" style="210" customWidth="1"/>
    <col min="15859" max="15859" width="31.5703125" style="210" customWidth="1"/>
    <col min="15860" max="15865" width="8.140625" style="210" customWidth="1"/>
    <col min="15866" max="16113" width="7.85546875" style="210"/>
    <col min="16114" max="16114" width="1.7109375" style="210" customWidth="1"/>
    <col min="16115" max="16115" width="31.5703125" style="210" customWidth="1"/>
    <col min="16116" max="16121" width="8.140625" style="210" customWidth="1"/>
    <col min="16122" max="16384" width="7.85546875" style="210"/>
  </cols>
  <sheetData>
    <row r="1" spans="1:7" s="325" customFormat="1" ht="20.100000000000001" customHeight="1">
      <c r="A1" s="324" t="s">
        <v>569</v>
      </c>
    </row>
    <row r="2" spans="1:7" ht="20.100000000000001" customHeight="1">
      <c r="A2" s="326"/>
      <c r="B2" s="326"/>
      <c r="C2" s="326"/>
      <c r="D2" s="326"/>
      <c r="E2" s="326"/>
    </row>
    <row r="3" spans="1:7" ht="20.100000000000001" customHeight="1">
      <c r="F3" s="211"/>
      <c r="G3" s="211" t="s">
        <v>304</v>
      </c>
    </row>
    <row r="4" spans="1:7" ht="20.100000000000001" customHeight="1">
      <c r="A4" s="327"/>
      <c r="B4" s="130" t="s">
        <v>2</v>
      </c>
      <c r="C4" s="130" t="s">
        <v>22</v>
      </c>
      <c r="D4" s="130" t="s">
        <v>108</v>
      </c>
      <c r="E4" s="856" t="s">
        <v>24</v>
      </c>
      <c r="F4" s="856"/>
      <c r="G4" s="855"/>
    </row>
    <row r="5" spans="1:7" ht="20.100000000000001" customHeight="1">
      <c r="B5" s="131" t="s">
        <v>25</v>
      </c>
      <c r="C5" s="131" t="s">
        <v>42</v>
      </c>
      <c r="D5" s="131" t="s">
        <v>27</v>
      </c>
      <c r="E5" s="131" t="s">
        <v>28</v>
      </c>
      <c r="F5" s="131" t="s">
        <v>29</v>
      </c>
      <c r="G5" s="131" t="s">
        <v>27</v>
      </c>
    </row>
    <row r="6" spans="1:7" ht="20.100000000000001" customHeight="1"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B8" s="31"/>
      <c r="C8" s="31"/>
      <c r="D8" s="31"/>
      <c r="E8" s="31"/>
      <c r="F8" s="31"/>
      <c r="G8" s="31"/>
    </row>
    <row r="9" spans="1:7" s="331" customFormat="1" ht="20.100000000000001" customHeight="1">
      <c r="A9" s="328" t="s">
        <v>305</v>
      </c>
      <c r="B9" s="329">
        <v>5635</v>
      </c>
      <c r="C9" s="329">
        <v>5873</v>
      </c>
      <c r="D9" s="329">
        <v>17366</v>
      </c>
      <c r="E9" s="330">
        <v>120.21835054705573</v>
      </c>
      <c r="F9" s="330">
        <v>111.96030356944438</v>
      </c>
      <c r="G9" s="330">
        <v>118.78363266995753</v>
      </c>
    </row>
    <row r="10" spans="1:7" ht="20.100000000000001" customHeight="1">
      <c r="A10" s="333" t="s">
        <v>306</v>
      </c>
      <c r="B10" s="334">
        <v>1600</v>
      </c>
      <c r="C10" s="335">
        <v>1790</v>
      </c>
      <c r="D10" s="334">
        <v>4880</v>
      </c>
      <c r="E10" s="336">
        <v>106.0931899641577</v>
      </c>
      <c r="F10" s="337">
        <v>114.45276497695853</v>
      </c>
      <c r="G10" s="337">
        <v>107.86140979689367</v>
      </c>
    </row>
    <row r="11" spans="1:7" ht="20.100000000000001" customHeight="1">
      <c r="A11" s="333" t="s">
        <v>307</v>
      </c>
      <c r="B11" s="334">
        <v>130</v>
      </c>
      <c r="C11" s="335">
        <v>145</v>
      </c>
      <c r="D11" s="334">
        <v>373</v>
      </c>
      <c r="E11" s="336">
        <v>136.84210526315789</v>
      </c>
      <c r="F11" s="337">
        <v>120.83333333333333</v>
      </c>
      <c r="G11" s="337">
        <v>119.55128205128204</v>
      </c>
    </row>
    <row r="12" spans="1:7" ht="20.100000000000001" customHeight="1">
      <c r="A12" s="333" t="s">
        <v>308</v>
      </c>
      <c r="B12" s="334">
        <v>2860</v>
      </c>
      <c r="C12" s="335">
        <v>2680</v>
      </c>
      <c r="D12" s="334">
        <v>8790</v>
      </c>
      <c r="E12" s="336">
        <v>136.1904761904762</v>
      </c>
      <c r="F12" s="337">
        <v>115.12027491408932</v>
      </c>
      <c r="G12" s="337">
        <v>133.42440801457195</v>
      </c>
    </row>
    <row r="13" spans="1:7" ht="20.100000000000001" customHeight="1">
      <c r="A13" s="333" t="s">
        <v>309</v>
      </c>
      <c r="B13" s="334">
        <v>40</v>
      </c>
      <c r="C13" s="335">
        <v>41</v>
      </c>
      <c r="D13" s="334">
        <v>120</v>
      </c>
      <c r="E13" s="336">
        <v>117.32522796352582</v>
      </c>
      <c r="F13" s="336">
        <v>117.7529761904762</v>
      </c>
      <c r="G13" s="336">
        <v>115.68431568431568</v>
      </c>
    </row>
    <row r="14" spans="1:7" ht="20.100000000000001" customHeight="1">
      <c r="A14" s="333" t="s">
        <v>310</v>
      </c>
      <c r="B14" s="334">
        <v>30</v>
      </c>
      <c r="C14" s="335">
        <v>31</v>
      </c>
      <c r="D14" s="334">
        <v>89</v>
      </c>
      <c r="E14" s="336">
        <v>115.38461538461537</v>
      </c>
      <c r="F14" s="337">
        <v>110.71428571428572</v>
      </c>
      <c r="G14" s="337">
        <v>112.65822784810126</v>
      </c>
    </row>
    <row r="15" spans="1:7" ht="20.100000000000001" customHeight="1">
      <c r="A15" s="333" t="s">
        <v>311</v>
      </c>
      <c r="B15" s="334">
        <v>55</v>
      </c>
      <c r="C15" s="335">
        <v>56</v>
      </c>
      <c r="D15" s="334">
        <v>164</v>
      </c>
      <c r="E15" s="336">
        <v>107.84313725490196</v>
      </c>
      <c r="F15" s="336">
        <v>107.69230769230769</v>
      </c>
      <c r="G15" s="336">
        <v>107.18954248366013</v>
      </c>
    </row>
    <row r="16" spans="1:7" ht="20.100000000000001" customHeight="1">
      <c r="A16" s="333" t="s">
        <v>312</v>
      </c>
      <c r="B16" s="334">
        <v>920</v>
      </c>
      <c r="C16" s="334">
        <v>1130</v>
      </c>
      <c r="D16" s="334">
        <v>2950</v>
      </c>
      <c r="E16" s="336">
        <v>105.37130228321412</v>
      </c>
      <c r="F16" s="338">
        <v>100.99867154543547</v>
      </c>
      <c r="G16" s="338">
        <v>103.15390682343502</v>
      </c>
    </row>
    <row r="17" spans="1:7" s="331" customFormat="1" ht="20.100000000000001" customHeight="1">
      <c r="A17" s="328" t="s">
        <v>313</v>
      </c>
      <c r="B17" s="331">
        <v>8800</v>
      </c>
      <c r="C17" s="331">
        <v>9840</v>
      </c>
      <c r="D17" s="329">
        <v>26638</v>
      </c>
      <c r="E17" s="330">
        <v>127.20118423726954</v>
      </c>
      <c r="F17" s="332">
        <v>126.03690362902928</v>
      </c>
      <c r="G17" s="332">
        <v>126.76756873774747</v>
      </c>
    </row>
    <row r="18" spans="1:7" ht="20.100000000000001" customHeight="1">
      <c r="A18" s="333" t="s">
        <v>308</v>
      </c>
      <c r="B18" s="334">
        <v>2950</v>
      </c>
      <c r="C18" s="334">
        <v>3700</v>
      </c>
      <c r="D18" s="334">
        <v>9250</v>
      </c>
      <c r="E18" s="336">
        <v>163.88888888888889</v>
      </c>
      <c r="F18" s="338">
        <v>160.86956521739131</v>
      </c>
      <c r="G18" s="338">
        <v>168.02906448683015</v>
      </c>
    </row>
    <row r="19" spans="1:7" ht="20.100000000000001" customHeight="1">
      <c r="A19" s="333" t="s">
        <v>306</v>
      </c>
      <c r="B19" s="334">
        <v>3620</v>
      </c>
      <c r="C19" s="334">
        <v>3850</v>
      </c>
      <c r="D19" s="334">
        <v>10720</v>
      </c>
      <c r="E19" s="336">
        <v>120.66666666666667</v>
      </c>
      <c r="F19" s="338">
        <v>116.31419939577039</v>
      </c>
      <c r="G19" s="338">
        <v>117.67288693743139</v>
      </c>
    </row>
    <row r="20" spans="1:7" ht="20.100000000000001" customHeight="1">
      <c r="A20" s="339" t="s">
        <v>314</v>
      </c>
      <c r="B20" s="340">
        <v>2749</v>
      </c>
      <c r="C20" s="340">
        <v>2916</v>
      </c>
      <c r="D20" s="340">
        <v>8153</v>
      </c>
      <c r="E20" s="341">
        <v>120.62308029837648</v>
      </c>
      <c r="F20" s="342">
        <v>116.92699862765524</v>
      </c>
      <c r="G20" s="342">
        <v>117.22731495382892</v>
      </c>
    </row>
    <row r="21" spans="1:7" ht="20.100000000000001" customHeight="1">
      <c r="A21" s="333" t="s">
        <v>307</v>
      </c>
      <c r="B21" s="210">
        <v>100</v>
      </c>
      <c r="C21" s="210">
        <v>115</v>
      </c>
      <c r="D21" s="334">
        <v>293</v>
      </c>
      <c r="E21" s="336">
        <v>147.05882352941177</v>
      </c>
      <c r="F21" s="338">
        <v>117.34693877551021</v>
      </c>
      <c r="G21" s="338">
        <v>126.83982683982684</v>
      </c>
    </row>
    <row r="22" spans="1:7" ht="20.100000000000001" customHeight="1">
      <c r="A22" s="333" t="s">
        <v>309</v>
      </c>
      <c r="B22" s="210">
        <v>65</v>
      </c>
      <c r="C22" s="210">
        <v>70</v>
      </c>
      <c r="D22" s="334">
        <v>193</v>
      </c>
      <c r="E22" s="336">
        <v>114.51157538114059</v>
      </c>
      <c r="F22" s="338">
        <v>120.19812878370941</v>
      </c>
      <c r="G22" s="338">
        <v>112.84857571214393</v>
      </c>
    </row>
    <row r="23" spans="1:7" ht="20.100000000000001" customHeight="1">
      <c r="A23" s="333" t="s">
        <v>310</v>
      </c>
      <c r="B23" s="210">
        <v>255</v>
      </c>
      <c r="C23" s="210">
        <v>272</v>
      </c>
      <c r="D23" s="334">
        <v>761</v>
      </c>
      <c r="E23" s="336">
        <v>121.42857142857142</v>
      </c>
      <c r="F23" s="338">
        <v>115.74468085106382</v>
      </c>
      <c r="G23" s="338">
        <v>117.98449612403101</v>
      </c>
    </row>
    <row r="24" spans="1:7" ht="20.100000000000001" customHeight="1">
      <c r="A24" s="339" t="s">
        <v>315</v>
      </c>
      <c r="B24" s="343">
        <v>230</v>
      </c>
      <c r="C24" s="343">
        <v>244</v>
      </c>
      <c r="D24" s="340">
        <v>682</v>
      </c>
      <c r="E24" s="341">
        <v>121.05263157894737</v>
      </c>
      <c r="F24" s="342">
        <v>116.89289380631915</v>
      </c>
      <c r="G24" s="342">
        <v>117.48289789248498</v>
      </c>
    </row>
    <row r="25" spans="1:7" ht="20.100000000000001" customHeight="1">
      <c r="A25" s="333" t="s">
        <v>311</v>
      </c>
      <c r="B25" s="210">
        <v>60</v>
      </c>
      <c r="C25" s="210">
        <v>63</v>
      </c>
      <c r="D25" s="334">
        <v>181</v>
      </c>
      <c r="E25" s="336">
        <v>111.11111111111111</v>
      </c>
      <c r="F25" s="338">
        <v>112.5</v>
      </c>
      <c r="G25" s="338">
        <v>111.04294478527608</v>
      </c>
    </row>
    <row r="26" spans="1:7" ht="20.100000000000001" customHeight="1">
      <c r="A26" s="333" t="s">
        <v>312</v>
      </c>
      <c r="B26" s="210">
        <v>1750</v>
      </c>
      <c r="C26" s="210">
        <v>1770</v>
      </c>
      <c r="D26" s="334">
        <v>5240</v>
      </c>
      <c r="E26" s="336">
        <v>101.19047619047619</v>
      </c>
      <c r="F26" s="338">
        <v>101.14285714285714</v>
      </c>
      <c r="G26" s="338">
        <v>100.99773242630386</v>
      </c>
    </row>
    <row r="27" spans="1:7" ht="20.100000000000001" customHeight="1">
      <c r="A27" s="344"/>
      <c r="B27" s="333"/>
      <c r="C27" s="345"/>
      <c r="D27" s="345"/>
      <c r="E27" s="346"/>
      <c r="F27" s="346"/>
      <c r="G27" s="338"/>
    </row>
    <row r="28" spans="1:7" ht="20.100000000000001" customHeight="1">
      <c r="A28" s="344"/>
      <c r="B28" s="333"/>
      <c r="C28" s="345"/>
      <c r="D28" s="345"/>
      <c r="E28" s="346"/>
      <c r="F28" s="346"/>
      <c r="G28" s="338"/>
    </row>
    <row r="29" spans="1:7" ht="20.100000000000001" customHeight="1">
      <c r="A29" s="344"/>
      <c r="B29" s="333"/>
    </row>
    <row r="30" spans="1:7" ht="20.100000000000001" customHeight="1">
      <c r="A30" s="344"/>
      <c r="B30" s="333"/>
    </row>
    <row r="31" spans="1:7" ht="20.100000000000001" customHeight="1">
      <c r="A31" s="344"/>
      <c r="B31" s="333"/>
    </row>
    <row r="32" spans="1:7" ht="20.100000000000001" customHeight="1">
      <c r="A32" s="344"/>
      <c r="B32" s="333"/>
    </row>
    <row r="33" spans="1:6" ht="20.100000000000001" customHeight="1">
      <c r="A33" s="344"/>
      <c r="B33" s="333"/>
      <c r="C33" s="345"/>
      <c r="D33" s="345"/>
      <c r="E33" s="346"/>
      <c r="F33" s="346"/>
    </row>
    <row r="34" spans="1:6" ht="20.100000000000001" customHeight="1">
      <c r="A34" s="344"/>
      <c r="B34" s="333"/>
      <c r="C34" s="345"/>
      <c r="D34" s="345"/>
      <c r="E34" s="346"/>
      <c r="F34" s="346"/>
    </row>
    <row r="35" spans="1:6" ht="20.100000000000001" customHeight="1">
      <c r="A35" s="344"/>
      <c r="B35" s="333"/>
    </row>
    <row r="36" spans="1:6" ht="20.100000000000001" customHeight="1">
      <c r="A36" s="344"/>
      <c r="B36" s="333"/>
      <c r="C36" s="345"/>
      <c r="D36" s="345"/>
      <c r="E36" s="346"/>
      <c r="F36" s="346"/>
    </row>
    <row r="37" spans="1:6" ht="20.100000000000001" customHeight="1">
      <c r="A37" s="344"/>
      <c r="B37" s="333"/>
    </row>
    <row r="38" spans="1:6" ht="20.100000000000001" customHeight="1">
      <c r="A38" s="344"/>
      <c r="B38" s="333"/>
      <c r="C38" s="345"/>
      <c r="D38" s="345"/>
      <c r="E38" s="346"/>
      <c r="F38" s="346"/>
    </row>
    <row r="39" spans="1:6" ht="20.100000000000001" customHeight="1">
      <c r="A39" s="344"/>
      <c r="B39" s="333"/>
    </row>
    <row r="40" spans="1:6" ht="20.100000000000001" customHeight="1">
      <c r="A40" s="344"/>
      <c r="B40" s="333"/>
    </row>
    <row r="41" spans="1:6" ht="20.100000000000001" customHeight="1">
      <c r="A41" s="344"/>
      <c r="B41" s="333"/>
    </row>
    <row r="42" spans="1:6" ht="20.100000000000001" customHeight="1">
      <c r="A42" s="344"/>
      <c r="B42" s="333"/>
    </row>
    <row r="43" spans="1:6" ht="20.100000000000001" customHeight="1">
      <c r="A43" s="344"/>
      <c r="B43" s="333"/>
    </row>
    <row r="44" spans="1:6" ht="20.100000000000001" customHeight="1">
      <c r="A44" s="344"/>
      <c r="B44" s="333"/>
    </row>
    <row r="45" spans="1:6" ht="20.100000000000001" customHeight="1">
      <c r="A45" s="344"/>
      <c r="B45" s="333"/>
    </row>
    <row r="46" spans="1:6" ht="20.100000000000001" customHeight="1">
      <c r="A46" s="344"/>
      <c r="B46" s="333"/>
    </row>
    <row r="47" spans="1:6" ht="20.100000000000001" customHeight="1">
      <c r="A47" s="344"/>
      <c r="B47" s="333"/>
    </row>
    <row r="48" spans="1:6" ht="20.100000000000001" customHeight="1">
      <c r="A48" s="344"/>
      <c r="B48" s="333"/>
    </row>
    <row r="49" spans="1:2" ht="15.95" customHeight="1">
      <c r="A49" s="344"/>
      <c r="B49" s="333"/>
    </row>
    <row r="50" spans="1:2" ht="15.95" customHeight="1">
      <c r="A50" s="344"/>
      <c r="B50" s="333"/>
    </row>
    <row r="51" spans="1:2" ht="15.95" customHeight="1">
      <c r="A51" s="344"/>
      <c r="B51" s="333"/>
    </row>
    <row r="52" spans="1:2" ht="15.95" customHeight="1">
      <c r="A52" s="344"/>
      <c r="B52" s="333"/>
    </row>
    <row r="53" spans="1:2" ht="15.95" customHeight="1">
      <c r="A53" s="344"/>
      <c r="B53" s="333"/>
    </row>
    <row r="54" spans="1:2" ht="15.95" customHeight="1">
      <c r="A54" s="344"/>
      <c r="B54" s="333"/>
    </row>
    <row r="55" spans="1:2" ht="15.95" customHeight="1">
      <c r="A55" s="344"/>
      <c r="B55" s="333"/>
    </row>
    <row r="56" spans="1:2" ht="15.95" customHeight="1">
      <c r="A56" s="344"/>
      <c r="B56" s="333"/>
    </row>
    <row r="57" spans="1:2" ht="15.95" customHeight="1">
      <c r="A57" s="344"/>
      <c r="B57" s="333"/>
    </row>
    <row r="58" spans="1:2" ht="15.95" customHeight="1">
      <c r="A58" s="344"/>
      <c r="B58" s="333"/>
    </row>
    <row r="59" spans="1:2" ht="15.95" customHeight="1">
      <c r="A59" s="344"/>
      <c r="B59" s="333"/>
    </row>
    <row r="60" spans="1:2" ht="15.95" customHeight="1">
      <c r="A60" s="344"/>
      <c r="B60" s="333"/>
    </row>
    <row r="61" spans="1:2" ht="15.95" customHeight="1">
      <c r="A61" s="344"/>
      <c r="B61" s="333"/>
    </row>
    <row r="62" spans="1:2" ht="15.95" customHeight="1">
      <c r="A62" s="344"/>
      <c r="B62" s="333"/>
    </row>
    <row r="63" spans="1:2" ht="15.95" customHeight="1">
      <c r="A63" s="344"/>
      <c r="B63" s="333"/>
    </row>
    <row r="64" spans="1:2" ht="15.95" customHeight="1">
      <c r="A64" s="344"/>
      <c r="B64" s="333"/>
    </row>
    <row r="65" spans="1:2" ht="15.95" customHeight="1">
      <c r="A65" s="344"/>
      <c r="B65" s="333"/>
    </row>
    <row r="66" spans="1:2" ht="15.95" customHeight="1">
      <c r="A66" s="344"/>
      <c r="B66" s="333"/>
    </row>
    <row r="67" spans="1:2" ht="15.95" customHeight="1">
      <c r="A67" s="344"/>
      <c r="B67" s="333"/>
    </row>
    <row r="68" spans="1:2" ht="15.95" customHeight="1">
      <c r="A68" s="344"/>
      <c r="B68" s="333"/>
    </row>
    <row r="69" spans="1:2" ht="15.95" customHeight="1">
      <c r="A69" s="344"/>
      <c r="B69" s="333"/>
    </row>
    <row r="70" spans="1:2" ht="15.95" customHeight="1">
      <c r="A70" s="344"/>
      <c r="B70" s="333"/>
    </row>
    <row r="71" spans="1:2">
      <c r="B71" s="333"/>
    </row>
  </sheetData>
  <mergeCells count="1">
    <mergeCell ref="E4:G4"/>
  </mergeCells>
  <pageMargins left="0.6" right="0.3" top="0.6" bottom="0.75" header="0.31496062992126" footer="0.31496062992126"/>
  <pageSetup paperSize="9" orientation="portrait" r:id="rId1"/>
  <headerFooter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4470-BBEE-4B96-A2CA-EDCD5CD50F45}">
  <dimension ref="A1:L31"/>
  <sheetViews>
    <sheetView topLeftCell="A4" workbookViewId="0">
      <selection activeCell="M25" sqref="M25"/>
    </sheetView>
  </sheetViews>
  <sheetFormatPr defaultColWidth="9.28515625" defaultRowHeight="12.75"/>
  <cols>
    <col min="1" max="1" width="2" style="350" customWidth="1"/>
    <col min="2" max="2" width="11.28515625" style="350" customWidth="1"/>
    <col min="3" max="3" width="22.140625" style="350" customWidth="1"/>
    <col min="4" max="4" width="7.28515625" style="350" customWidth="1"/>
    <col min="5" max="7" width="8.7109375" style="350" customWidth="1"/>
    <col min="8" max="9" width="10" style="350" customWidth="1"/>
    <col min="10" max="16384" width="9.28515625" style="350"/>
  </cols>
  <sheetData>
    <row r="1" spans="1:10" ht="19.5" customHeight="1">
      <c r="A1" s="347" t="s">
        <v>316</v>
      </c>
      <c r="B1" s="348"/>
      <c r="C1" s="348"/>
      <c r="D1" s="348"/>
      <c r="E1" s="348"/>
      <c r="F1" s="349"/>
    </row>
    <row r="2" spans="1:10" ht="18" customHeight="1">
      <c r="A2" s="347" t="s">
        <v>317</v>
      </c>
      <c r="B2" s="348"/>
      <c r="C2" s="348"/>
      <c r="D2" s="348"/>
      <c r="E2" s="348"/>
      <c r="F2" s="349"/>
    </row>
    <row r="3" spans="1:10" ht="15">
      <c r="A3" s="351"/>
      <c r="B3" s="352"/>
      <c r="C3" s="352"/>
      <c r="D3" s="352"/>
      <c r="E3" s="352"/>
      <c r="F3" s="352"/>
      <c r="G3" s="353"/>
      <c r="H3" s="353"/>
      <c r="I3" s="351"/>
    </row>
    <row r="4" spans="1:10" ht="15">
      <c r="A4" s="351"/>
      <c r="B4" s="352"/>
      <c r="C4" s="352"/>
      <c r="D4" s="352"/>
      <c r="E4" s="352"/>
      <c r="F4" s="353"/>
      <c r="G4" s="353"/>
      <c r="H4" s="353"/>
      <c r="I4" s="354" t="s">
        <v>59</v>
      </c>
    </row>
    <row r="5" spans="1:10" ht="16.149999999999999" customHeight="1">
      <c r="A5" s="355"/>
      <c r="B5" s="356"/>
      <c r="C5" s="356"/>
      <c r="D5" s="881" t="s">
        <v>318</v>
      </c>
      <c r="E5" s="881"/>
      <c r="F5" s="881"/>
      <c r="G5" s="881"/>
      <c r="H5" s="357" t="s">
        <v>319</v>
      </c>
      <c r="I5" s="357" t="s">
        <v>319</v>
      </c>
    </row>
    <row r="6" spans="1:10" ht="16.149999999999999" customHeight="1">
      <c r="A6" s="351"/>
      <c r="B6" s="352"/>
      <c r="C6" s="352"/>
      <c r="D6" s="358" t="s">
        <v>320</v>
      </c>
      <c r="E6" s="358" t="s">
        <v>61</v>
      </c>
      <c r="F6" s="358" t="s">
        <v>321</v>
      </c>
      <c r="G6" s="358" t="s">
        <v>60</v>
      </c>
      <c r="H6" s="359" t="s">
        <v>42</v>
      </c>
      <c r="I6" s="359" t="s">
        <v>27</v>
      </c>
    </row>
    <row r="7" spans="1:10" ht="16.149999999999999" customHeight="1">
      <c r="A7" s="351"/>
      <c r="B7" s="352"/>
      <c r="C7" s="352"/>
      <c r="D7" s="360" t="s">
        <v>31</v>
      </c>
      <c r="E7" s="358" t="s">
        <v>322</v>
      </c>
      <c r="F7" s="358" t="s">
        <v>322</v>
      </c>
      <c r="G7" s="358" t="s">
        <v>322</v>
      </c>
      <c r="H7" s="359" t="s">
        <v>51</v>
      </c>
      <c r="I7" s="359" t="s">
        <v>51</v>
      </c>
    </row>
    <row r="8" spans="1:10" ht="16.149999999999999" customHeight="1">
      <c r="A8" s="351"/>
      <c r="B8" s="352"/>
      <c r="C8" s="352"/>
      <c r="D8" s="360">
        <v>2019</v>
      </c>
      <c r="E8" s="358">
        <v>2023</v>
      </c>
      <c r="F8" s="358">
        <v>2023</v>
      </c>
      <c r="G8" s="358">
        <v>2024</v>
      </c>
      <c r="H8" s="359" t="s">
        <v>62</v>
      </c>
      <c r="I8" s="359" t="s">
        <v>62</v>
      </c>
    </row>
    <row r="9" spans="1:10" ht="16.149999999999999" customHeight="1">
      <c r="A9" s="351"/>
      <c r="B9" s="352"/>
      <c r="C9" s="352"/>
      <c r="D9" s="360"/>
      <c r="E9" s="358"/>
      <c r="F9" s="358"/>
      <c r="G9" s="358"/>
      <c r="H9" s="359" t="s">
        <v>63</v>
      </c>
      <c r="I9" s="359" t="s">
        <v>63</v>
      </c>
    </row>
    <row r="10" spans="1:10" ht="16.149999999999999" customHeight="1">
      <c r="A10" s="349"/>
      <c r="B10" s="361"/>
      <c r="C10" s="361"/>
      <c r="D10" s="362"/>
      <c r="E10" s="362"/>
      <c r="F10" s="363"/>
      <c r="G10" s="364"/>
      <c r="H10" s="365" t="s">
        <v>66</v>
      </c>
      <c r="I10" s="365" t="s">
        <v>66</v>
      </c>
    </row>
    <row r="11" spans="1:10" ht="20.100000000000001" customHeight="1">
      <c r="A11" s="349"/>
      <c r="B11" s="361"/>
      <c r="C11" s="361"/>
      <c r="D11" s="361"/>
      <c r="E11" s="361"/>
      <c r="F11" s="366"/>
      <c r="H11" s="359"/>
      <c r="I11" s="359"/>
    </row>
    <row r="12" spans="1:10" ht="20.100000000000001" customHeight="1">
      <c r="A12" s="367" t="s">
        <v>323</v>
      </c>
      <c r="B12" s="351"/>
      <c r="C12" s="351"/>
      <c r="D12" s="368">
        <v>116.26545115848099</v>
      </c>
      <c r="E12" s="368">
        <v>102.63336474011444</v>
      </c>
      <c r="F12" s="369">
        <v>102.17603593162139</v>
      </c>
      <c r="G12" s="369">
        <v>100.285</v>
      </c>
      <c r="H12" s="370">
        <v>103.47737426530162</v>
      </c>
      <c r="I12" s="370">
        <v>103.88069579833778</v>
      </c>
      <c r="J12" s="371"/>
    </row>
    <row r="13" spans="1:10" ht="20.100000000000001" customHeight="1">
      <c r="A13" s="372"/>
      <c r="B13" s="372" t="s">
        <v>324</v>
      </c>
      <c r="C13" s="372"/>
      <c r="D13" s="371">
        <v>122.33883069371905</v>
      </c>
      <c r="E13" s="371">
        <v>103.94222442754631</v>
      </c>
      <c r="F13" s="371">
        <v>103.66385043173723</v>
      </c>
      <c r="G13" s="371">
        <v>100.92400000000001</v>
      </c>
      <c r="H13" s="373">
        <v>103.98279540214246</v>
      </c>
      <c r="I13" s="374">
        <v>103.99682428673027</v>
      </c>
      <c r="J13" s="371"/>
    </row>
    <row r="14" spans="1:10" ht="20.100000000000001" customHeight="1">
      <c r="A14" s="372"/>
      <c r="B14" s="375" t="s">
        <v>325</v>
      </c>
      <c r="C14" s="372" t="s">
        <v>326</v>
      </c>
      <c r="D14" s="371">
        <v>133.40659784949764</v>
      </c>
      <c r="E14" s="371">
        <v>108.37368449030147</v>
      </c>
      <c r="F14" s="371">
        <v>103.18162101931784</v>
      </c>
      <c r="G14" s="371">
        <v>100.77119999999999</v>
      </c>
      <c r="H14" s="373">
        <v>111.21947608637225</v>
      </c>
      <c r="I14" s="374">
        <v>114.22757332829292</v>
      </c>
      <c r="J14" s="371"/>
    </row>
    <row r="15" spans="1:10" ht="20.100000000000001" customHeight="1">
      <c r="A15" s="372"/>
      <c r="B15" s="372"/>
      <c r="C15" s="372" t="s">
        <v>327</v>
      </c>
      <c r="D15" s="371">
        <v>119.17833267201087</v>
      </c>
      <c r="E15" s="371">
        <v>103.23958802192752</v>
      </c>
      <c r="F15" s="371">
        <v>103.877332537595</v>
      </c>
      <c r="G15" s="371">
        <v>101.0609</v>
      </c>
      <c r="H15" s="373">
        <v>102.84362589924022</v>
      </c>
      <c r="I15" s="374">
        <v>102.31281479332681</v>
      </c>
      <c r="J15" s="371"/>
    </row>
    <row r="16" spans="1:10" ht="20.100000000000001" customHeight="1">
      <c r="A16" s="372"/>
      <c r="B16" s="372"/>
      <c r="C16" s="372" t="s">
        <v>328</v>
      </c>
      <c r="D16" s="371">
        <v>125.7853763667712</v>
      </c>
      <c r="E16" s="371">
        <v>103.83540950434255</v>
      </c>
      <c r="F16" s="371">
        <v>103.34360701802494</v>
      </c>
      <c r="G16" s="371">
        <v>100.6515</v>
      </c>
      <c r="H16" s="373">
        <v>103.83213418422072</v>
      </c>
      <c r="I16" s="374">
        <v>104.03357604393057</v>
      </c>
      <c r="J16" s="371"/>
    </row>
    <row r="17" spans="1:12" ht="20.100000000000001" customHeight="1">
      <c r="A17" s="372"/>
      <c r="B17" s="372" t="s">
        <v>329</v>
      </c>
      <c r="C17" s="372"/>
      <c r="D17" s="371">
        <v>113.29947068724181</v>
      </c>
      <c r="E17" s="371">
        <v>102.2999652407687</v>
      </c>
      <c r="F17" s="371">
        <v>101.81222677112176</v>
      </c>
      <c r="G17" s="371">
        <v>100.0252</v>
      </c>
      <c r="H17" s="373">
        <v>102.40368113540794</v>
      </c>
      <c r="I17" s="374">
        <v>102.44727875673019</v>
      </c>
      <c r="J17" s="371"/>
    </row>
    <row r="18" spans="1:12" ht="20.100000000000001" customHeight="1">
      <c r="A18" s="372"/>
      <c r="B18" s="372" t="s">
        <v>330</v>
      </c>
      <c r="C18" s="372"/>
      <c r="D18" s="371">
        <v>107.88172536727511</v>
      </c>
      <c r="E18" s="371">
        <v>101.16728707884116</v>
      </c>
      <c r="F18" s="371">
        <v>100.57971052722769</v>
      </c>
      <c r="G18" s="371">
        <v>100.1511</v>
      </c>
      <c r="H18" s="373">
        <v>101.23702021313198</v>
      </c>
      <c r="I18" s="374">
        <v>101.48073560299895</v>
      </c>
      <c r="J18" s="371"/>
    </row>
    <row r="19" spans="1:12" ht="20.100000000000001" customHeight="1">
      <c r="A19" s="372"/>
      <c r="B19" s="372" t="s">
        <v>331</v>
      </c>
      <c r="C19" s="372"/>
      <c r="D19" s="371">
        <v>121.34170939009802</v>
      </c>
      <c r="E19" s="371">
        <v>104.36991317986421</v>
      </c>
      <c r="F19" s="371">
        <v>103.5864500732786</v>
      </c>
      <c r="G19" s="371">
        <v>100.51949999999999</v>
      </c>
      <c r="H19" s="373">
        <v>104.98382608852455</v>
      </c>
      <c r="I19" s="374">
        <v>105.33486505313689</v>
      </c>
      <c r="J19" s="371"/>
    </row>
    <row r="20" spans="1:12" ht="20.100000000000001" customHeight="1">
      <c r="A20" s="372"/>
      <c r="B20" s="372" t="s">
        <v>332</v>
      </c>
      <c r="C20" s="372"/>
      <c r="D20" s="371">
        <v>108.11830810521897</v>
      </c>
      <c r="E20" s="371">
        <v>101.16582238210279</v>
      </c>
      <c r="F20" s="371">
        <v>101.03403817065637</v>
      </c>
      <c r="G20" s="371">
        <v>100.1442</v>
      </c>
      <c r="H20" s="373">
        <v>101.15100657566984</v>
      </c>
      <c r="I20" s="374">
        <v>101.22391103388807</v>
      </c>
      <c r="J20" s="371"/>
    </row>
    <row r="21" spans="1:12" ht="20.100000000000001" customHeight="1">
      <c r="A21" s="372"/>
      <c r="B21" s="372" t="s">
        <v>333</v>
      </c>
      <c r="C21" s="372"/>
      <c r="D21" s="371">
        <v>112.06534647834755</v>
      </c>
      <c r="E21" s="371">
        <v>108.28008686472181</v>
      </c>
      <c r="F21" s="371">
        <v>102.99246650018009</v>
      </c>
      <c r="G21" s="371">
        <v>100.0475</v>
      </c>
      <c r="H21" s="373">
        <v>108.23770128142732</v>
      </c>
      <c r="I21" s="374">
        <v>107.45552122540076</v>
      </c>
      <c r="J21" s="371"/>
    </row>
    <row r="22" spans="1:12" ht="20.100000000000001" customHeight="1">
      <c r="A22" s="372"/>
      <c r="B22" s="375" t="s">
        <v>325</v>
      </c>
      <c r="C22" s="372" t="s">
        <v>334</v>
      </c>
      <c r="D22" s="371">
        <v>113.49484164990196</v>
      </c>
      <c r="E22" s="371">
        <v>110.57882957453256</v>
      </c>
      <c r="F22" s="371">
        <v>103.64771039881543</v>
      </c>
      <c r="G22" s="371">
        <v>100.00230000000001</v>
      </c>
      <c r="H22" s="373">
        <v>110.53987089068755</v>
      </c>
      <c r="I22" s="374">
        <v>109.49030559526349</v>
      </c>
      <c r="J22" s="371"/>
    </row>
    <row r="23" spans="1:12" ht="20.100000000000001" customHeight="1">
      <c r="A23" s="372"/>
      <c r="B23" s="372" t="s">
        <v>335</v>
      </c>
      <c r="C23" s="372"/>
      <c r="D23" s="371">
        <v>106.46408461286981</v>
      </c>
      <c r="E23" s="371">
        <v>94.668682560263164</v>
      </c>
      <c r="F23" s="371">
        <v>97.966425620743706</v>
      </c>
      <c r="G23" s="371">
        <v>97.232299999999995</v>
      </c>
      <c r="H23" s="373">
        <v>99.122064975758875</v>
      </c>
      <c r="I23" s="374">
        <v>101.86670141042967</v>
      </c>
      <c r="J23" s="371"/>
    </row>
    <row r="24" spans="1:12" ht="20.100000000000001" customHeight="1">
      <c r="A24" s="372"/>
      <c r="B24" s="372" t="s">
        <v>336</v>
      </c>
      <c r="C24" s="372"/>
      <c r="D24" s="371">
        <v>96.181147202771314</v>
      </c>
      <c r="E24" s="371">
        <v>99.575876630105071</v>
      </c>
      <c r="F24" s="371">
        <v>99.768956758015804</v>
      </c>
      <c r="G24" s="371">
        <v>100.0865</v>
      </c>
      <c r="H24" s="373">
        <v>99.25980419477105</v>
      </c>
      <c r="I24" s="374">
        <v>98.812870726254587</v>
      </c>
      <c r="J24" s="371"/>
      <c r="L24" s="376"/>
    </row>
    <row r="25" spans="1:12" ht="20.100000000000001" customHeight="1">
      <c r="A25" s="372"/>
      <c r="B25" s="372" t="s">
        <v>337</v>
      </c>
      <c r="C25" s="372"/>
      <c r="D25" s="371">
        <v>122.54460017665801</v>
      </c>
      <c r="E25" s="371">
        <v>101.21331527521377</v>
      </c>
      <c r="F25" s="371">
        <v>98.179512469182711</v>
      </c>
      <c r="G25" s="371">
        <v>102.092</v>
      </c>
      <c r="H25" s="373">
        <v>105.40185848499983</v>
      </c>
      <c r="I25" s="374">
        <v>107.51335915020083</v>
      </c>
      <c r="J25" s="371"/>
    </row>
    <row r="26" spans="1:12" ht="20.100000000000001" customHeight="1">
      <c r="A26" s="372"/>
      <c r="B26" s="375" t="s">
        <v>325</v>
      </c>
      <c r="C26" s="372" t="s">
        <v>338</v>
      </c>
      <c r="D26" s="371">
        <v>123.40266151737168</v>
      </c>
      <c r="E26" s="371">
        <v>101.21247842461385</v>
      </c>
      <c r="F26" s="371">
        <v>97.813823523135994</v>
      </c>
      <c r="G26" s="371">
        <v>102.3278</v>
      </c>
      <c r="H26" s="373">
        <v>105.79902401029049</v>
      </c>
      <c r="I26" s="374">
        <v>108.0245588206467</v>
      </c>
      <c r="J26" s="371"/>
    </row>
    <row r="27" spans="1:12" ht="20.100000000000001" customHeight="1">
      <c r="A27" s="372"/>
      <c r="B27" s="372" t="s">
        <v>339</v>
      </c>
      <c r="C27" s="372"/>
      <c r="D27" s="371">
        <v>106.85616459510915</v>
      </c>
      <c r="E27" s="371">
        <v>102.0250375507552</v>
      </c>
      <c r="F27" s="371">
        <v>101.81567796803253</v>
      </c>
      <c r="G27" s="371">
        <v>99.763300000000001</v>
      </c>
      <c r="H27" s="373">
        <v>102.214422000523</v>
      </c>
      <c r="I27" s="374">
        <v>101.88767220631841</v>
      </c>
      <c r="J27" s="371"/>
    </row>
    <row r="28" spans="1:12" ht="20.100000000000001" customHeight="1">
      <c r="A28" s="372"/>
      <c r="B28" s="372" t="s">
        <v>340</v>
      </c>
      <c r="C28" s="372"/>
      <c r="D28" s="371">
        <v>122.38923440586508</v>
      </c>
      <c r="E28" s="371">
        <v>106.98086840712222</v>
      </c>
      <c r="F28" s="371">
        <v>106.07574549647096</v>
      </c>
      <c r="G28" s="371">
        <v>100.2445</v>
      </c>
      <c r="H28" s="373">
        <v>106.93927681947405</v>
      </c>
      <c r="I28" s="374">
        <v>106.42174338764903</v>
      </c>
      <c r="J28" s="371"/>
    </row>
    <row r="29" spans="1:12" ht="20.100000000000001" customHeight="1">
      <c r="A29" s="367" t="s">
        <v>341</v>
      </c>
      <c r="B29" s="377"/>
      <c r="C29" s="377"/>
      <c r="D29" s="378">
        <v>202.23047732814632</v>
      </c>
      <c r="E29" s="378">
        <v>132.27315101429608</v>
      </c>
      <c r="F29" s="378">
        <v>122.65832645819792</v>
      </c>
      <c r="G29" s="378">
        <v>101.87949999999999</v>
      </c>
      <c r="H29" s="379">
        <v>130.89847414587464</v>
      </c>
      <c r="I29" s="370">
        <v>126.27199892432741</v>
      </c>
      <c r="J29" s="371"/>
    </row>
    <row r="30" spans="1:12" ht="20.100000000000001" customHeight="1">
      <c r="A30" s="367" t="s">
        <v>342</v>
      </c>
      <c r="B30" s="377"/>
      <c r="C30" s="377"/>
      <c r="D30" s="378">
        <v>106.88033210136804</v>
      </c>
      <c r="E30" s="378">
        <v>102.40423415302406</v>
      </c>
      <c r="F30" s="378">
        <v>101.70299880626665</v>
      </c>
      <c r="G30" s="378">
        <v>98.214500000000001</v>
      </c>
      <c r="H30" s="379">
        <v>105.11546984994513</v>
      </c>
      <c r="I30" s="370">
        <v>105.46357178309033</v>
      </c>
      <c r="J30" s="371"/>
    </row>
    <row r="31" spans="1:12" ht="20.100000000000001" customHeight="1">
      <c r="A31" s="367" t="s">
        <v>343</v>
      </c>
      <c r="B31" s="377"/>
      <c r="C31" s="377"/>
      <c r="D31" s="368"/>
      <c r="E31" s="368">
        <v>2.5378140557576367</v>
      </c>
      <c r="F31" s="369"/>
      <c r="G31" s="380">
        <v>0.26829669639818476</v>
      </c>
      <c r="H31" s="381"/>
      <c r="I31" s="370">
        <v>2.6888455700616305</v>
      </c>
      <c r="J31" s="371"/>
    </row>
  </sheetData>
  <mergeCells count="1">
    <mergeCell ref="D5:G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0"/>
  <sheetViews>
    <sheetView workbookViewId="0">
      <selection activeCell="M25" sqref="M25"/>
    </sheetView>
  </sheetViews>
  <sheetFormatPr defaultColWidth="9.28515625" defaultRowHeight="12.75"/>
  <cols>
    <col min="1" max="1" width="46.85546875" style="397" customWidth="1"/>
    <col min="2" max="2" width="11" style="397" customWidth="1"/>
    <col min="3" max="3" width="11.28515625" style="397" customWidth="1"/>
    <col min="4" max="4" width="16.140625" style="397" customWidth="1"/>
    <col min="5" max="5" width="11" style="397" customWidth="1"/>
    <col min="6" max="6" width="11.28515625" style="397" customWidth="1"/>
    <col min="7" max="7" width="9.28515625" style="397"/>
    <col min="8" max="8" width="17.42578125" style="397" customWidth="1"/>
    <col min="9" max="16384" width="9.28515625" style="397"/>
  </cols>
  <sheetData>
    <row r="1" spans="1:12" s="384" customFormat="1" ht="20.100000000000001" customHeight="1">
      <c r="A1" s="382" t="s">
        <v>570</v>
      </c>
      <c r="B1" s="383"/>
      <c r="G1" s="383"/>
      <c r="H1" s="383"/>
    </row>
    <row r="2" spans="1:12" s="384" customFormat="1" ht="20.100000000000001" customHeight="1">
      <c r="A2" s="385"/>
      <c r="B2" s="385"/>
      <c r="C2" s="386"/>
      <c r="G2" s="383"/>
      <c r="H2" s="383"/>
    </row>
    <row r="3" spans="1:12" s="384" customFormat="1" ht="20.100000000000001" customHeight="1">
      <c r="A3" s="387"/>
      <c r="B3" s="388"/>
      <c r="D3" s="354" t="s">
        <v>59</v>
      </c>
    </row>
    <row r="4" spans="1:12" s="384" customFormat="1" ht="20.100000000000001" customHeight="1">
      <c r="A4" s="389"/>
      <c r="B4" s="882" t="s">
        <v>344</v>
      </c>
      <c r="C4" s="882"/>
      <c r="D4" s="390" t="s">
        <v>232</v>
      </c>
    </row>
    <row r="5" spans="1:12" s="394" customFormat="1" ht="20.100000000000001" customHeight="1">
      <c r="A5" s="391"/>
      <c r="B5" s="392" t="s">
        <v>29</v>
      </c>
      <c r="C5" s="392" t="s">
        <v>28</v>
      </c>
      <c r="D5" s="393" t="s">
        <v>345</v>
      </c>
    </row>
    <row r="6" spans="1:12" s="394" customFormat="1" ht="20.100000000000001" customHeight="1">
      <c r="A6" s="391"/>
      <c r="B6" s="395" t="s">
        <v>346</v>
      </c>
      <c r="C6" s="395" t="s">
        <v>51</v>
      </c>
      <c r="D6" s="396" t="s">
        <v>66</v>
      </c>
    </row>
    <row r="7" spans="1:12" ht="18" customHeight="1"/>
    <row r="8" spans="1:12" ht="18" customHeight="1">
      <c r="A8" s="398" t="s">
        <v>347</v>
      </c>
      <c r="B8" s="399">
        <v>109.34264402862087</v>
      </c>
      <c r="C8" s="399">
        <v>101.46761069743945</v>
      </c>
      <c r="D8" s="400">
        <v>108.06627914985738</v>
      </c>
      <c r="E8" s="401"/>
      <c r="F8" s="402"/>
      <c r="G8" s="402"/>
      <c r="H8" s="403"/>
      <c r="I8" s="403"/>
      <c r="J8" s="403"/>
    </row>
    <row r="9" spans="1:12" ht="19.899999999999999" customHeight="1">
      <c r="A9" s="404" t="s">
        <v>348</v>
      </c>
      <c r="B9" s="405">
        <v>112.15156451382451</v>
      </c>
      <c r="C9" s="405">
        <v>102.35311518355685</v>
      </c>
      <c r="D9" s="406">
        <v>110.90605507002438</v>
      </c>
      <c r="E9" s="407"/>
      <c r="F9" s="407"/>
      <c r="G9" s="407"/>
      <c r="H9" s="403"/>
      <c r="I9" s="403"/>
      <c r="J9" s="403"/>
    </row>
    <row r="10" spans="1:12" ht="19.899999999999999" customHeight="1">
      <c r="A10" s="404" t="s">
        <v>349</v>
      </c>
      <c r="B10" s="405">
        <v>101.57953164605784</v>
      </c>
      <c r="C10" s="405">
        <v>100.53739395245887</v>
      </c>
      <c r="D10" s="406">
        <v>100.75549238680381</v>
      </c>
      <c r="E10" s="408"/>
      <c r="F10" s="407"/>
      <c r="G10" s="407"/>
      <c r="H10" s="403"/>
      <c r="I10" s="403"/>
      <c r="J10" s="403"/>
    </row>
    <row r="11" spans="1:12" ht="19.899999999999999" customHeight="1">
      <c r="A11" s="404" t="s">
        <v>350</v>
      </c>
      <c r="B11" s="405">
        <v>101.57030638063256</v>
      </c>
      <c r="C11" s="405">
        <v>98.683546843633124</v>
      </c>
      <c r="D11" s="406">
        <v>100.28005165875777</v>
      </c>
      <c r="E11" s="408"/>
      <c r="F11" s="407"/>
      <c r="G11" s="407"/>
      <c r="H11" s="403"/>
      <c r="I11" s="403"/>
      <c r="J11" s="403"/>
    </row>
    <row r="12" spans="1:12" ht="19.899999999999999" customHeight="1">
      <c r="A12" s="398" t="s">
        <v>351</v>
      </c>
      <c r="B12" s="399">
        <v>101.50600125017664</v>
      </c>
      <c r="C12" s="399">
        <v>100.07232467331866</v>
      </c>
      <c r="D12" s="400">
        <v>100.66866175198409</v>
      </c>
      <c r="E12" s="402"/>
      <c r="F12" s="401"/>
      <c r="G12" s="409"/>
      <c r="H12" s="403"/>
      <c r="I12" s="403"/>
      <c r="J12" s="403"/>
    </row>
    <row r="13" spans="1:12" ht="19.899999999999999" customHeight="1">
      <c r="A13" s="404" t="s">
        <v>69</v>
      </c>
      <c r="B13" s="405">
        <v>108.70513482264801</v>
      </c>
      <c r="C13" s="405">
        <v>98.159724714334345</v>
      </c>
      <c r="D13" s="406">
        <v>107.1061705728212</v>
      </c>
      <c r="E13" s="407"/>
      <c r="F13" s="408"/>
      <c r="G13" s="410"/>
      <c r="H13" s="403"/>
      <c r="I13" s="403"/>
      <c r="J13" s="403"/>
    </row>
    <row r="14" spans="1:12" ht="19.899999999999999" customHeight="1">
      <c r="A14" s="404" t="s">
        <v>75</v>
      </c>
      <c r="B14" s="405">
        <v>100.91552892476247</v>
      </c>
      <c r="C14" s="405">
        <v>100.04232521014089</v>
      </c>
      <c r="D14" s="406">
        <v>100.12787505257505</v>
      </c>
      <c r="E14" s="407"/>
      <c r="F14" s="408"/>
      <c r="G14" s="410"/>
      <c r="H14" s="403"/>
      <c r="I14" s="403"/>
      <c r="J14" s="403"/>
    </row>
    <row r="15" spans="1:12" ht="30" customHeight="1">
      <c r="A15" s="411" t="s">
        <v>352</v>
      </c>
      <c r="B15" s="405">
        <v>106.26213057005447</v>
      </c>
      <c r="C15" s="405">
        <v>102.74066926871568</v>
      </c>
      <c r="D15" s="406">
        <v>105.33088650346495</v>
      </c>
      <c r="E15" s="408"/>
      <c r="F15" s="408"/>
      <c r="G15" s="410"/>
      <c r="H15" s="403"/>
      <c r="I15" s="403"/>
      <c r="J15" s="403"/>
    </row>
    <row r="16" spans="1:12" ht="30" customHeight="1">
      <c r="A16" s="411" t="s">
        <v>353</v>
      </c>
      <c r="B16" s="405">
        <v>102.73113138757044</v>
      </c>
      <c r="C16" s="405">
        <v>100.46269209019218</v>
      </c>
      <c r="D16" s="406">
        <v>102.9147741308753</v>
      </c>
      <c r="E16" s="408"/>
      <c r="F16" s="408"/>
      <c r="G16" s="410"/>
      <c r="H16" s="403"/>
      <c r="I16" s="403"/>
      <c r="J16" s="403"/>
      <c r="K16" s="412"/>
      <c r="L16" s="412"/>
    </row>
    <row r="17" spans="1:12" ht="19.899999999999999" customHeight="1">
      <c r="A17" s="398" t="s">
        <v>354</v>
      </c>
      <c r="B17" s="399">
        <v>105.59238641313715</v>
      </c>
      <c r="C17" s="399">
        <v>100.60649912757253</v>
      </c>
      <c r="D17" s="400">
        <v>106.60400673012528</v>
      </c>
      <c r="E17" s="401"/>
      <c r="F17" s="401"/>
      <c r="G17" s="409"/>
      <c r="H17" s="403"/>
      <c r="I17" s="403"/>
      <c r="J17" s="403"/>
      <c r="K17" s="412"/>
      <c r="L17" s="412"/>
    </row>
    <row r="18" spans="1:12" ht="19.899999999999999" customHeight="1">
      <c r="A18" s="413" t="s">
        <v>14</v>
      </c>
      <c r="B18" s="414"/>
      <c r="C18" s="414"/>
      <c r="D18" s="406"/>
      <c r="E18" s="408"/>
      <c r="F18" s="408"/>
      <c r="G18" s="409"/>
      <c r="H18" s="403"/>
      <c r="I18" s="403"/>
      <c r="J18" s="403"/>
      <c r="K18" s="412"/>
      <c r="L18" s="412"/>
    </row>
    <row r="19" spans="1:12" ht="19.899999999999999" customHeight="1">
      <c r="A19" s="404" t="s">
        <v>355</v>
      </c>
      <c r="B19" s="405">
        <v>112.47083059948744</v>
      </c>
      <c r="C19" s="405">
        <v>101.26593478149579</v>
      </c>
      <c r="D19" s="406">
        <v>114.98730340301387</v>
      </c>
      <c r="E19" s="408"/>
      <c r="F19" s="408"/>
      <c r="G19" s="410"/>
      <c r="H19" s="403"/>
      <c r="I19" s="403"/>
      <c r="J19" s="403"/>
      <c r="K19" s="412"/>
      <c r="L19" s="412"/>
    </row>
    <row r="20" spans="1:12" ht="19.899999999999999" customHeight="1">
      <c r="A20" s="404" t="s">
        <v>356</v>
      </c>
      <c r="B20" s="405">
        <v>103.89907651902446</v>
      </c>
      <c r="C20" s="405">
        <v>100.86296159924228</v>
      </c>
      <c r="D20" s="406">
        <v>104.32474000918525</v>
      </c>
      <c r="E20" s="408"/>
      <c r="F20" s="408"/>
      <c r="G20" s="410"/>
      <c r="H20" s="403"/>
      <c r="I20" s="403"/>
      <c r="J20" s="403"/>
      <c r="K20" s="412"/>
      <c r="L20" s="412"/>
    </row>
    <row r="21" spans="1:12" ht="19.899999999999999" customHeight="1">
      <c r="A21" s="404" t="s">
        <v>357</v>
      </c>
      <c r="B21" s="405">
        <v>99.977881372022367</v>
      </c>
      <c r="C21" s="405">
        <v>99.510346080123284</v>
      </c>
      <c r="D21" s="406">
        <v>100.39363400424614</v>
      </c>
      <c r="E21" s="408"/>
      <c r="F21" s="408"/>
      <c r="G21" s="410"/>
      <c r="H21" s="403"/>
      <c r="I21" s="403"/>
      <c r="J21" s="403"/>
      <c r="K21" s="412"/>
      <c r="L21" s="412"/>
    </row>
    <row r="22" spans="1:12" ht="19.899999999999999" customHeight="1">
      <c r="A22" s="404" t="s">
        <v>358</v>
      </c>
      <c r="B22" s="405">
        <v>105.0357676250931</v>
      </c>
      <c r="C22" s="405">
        <v>100.0338002568451</v>
      </c>
      <c r="D22" s="406">
        <v>107.7641490310059</v>
      </c>
      <c r="E22" s="408"/>
      <c r="F22" s="408"/>
      <c r="G22" s="410"/>
      <c r="H22" s="403"/>
      <c r="I22" s="403"/>
      <c r="J22" s="403"/>
      <c r="K22" s="412"/>
      <c r="L22" s="412"/>
    </row>
    <row r="23" spans="1:12" ht="19.899999999999999" customHeight="1">
      <c r="A23" s="404" t="s">
        <v>359</v>
      </c>
      <c r="B23" s="405">
        <v>111.29749423024482</v>
      </c>
      <c r="C23" s="405">
        <v>101.47234647371339</v>
      </c>
      <c r="D23" s="406">
        <v>109.73986743833171</v>
      </c>
      <c r="E23" s="408"/>
      <c r="F23" s="408"/>
      <c r="G23" s="410"/>
      <c r="H23" s="403"/>
      <c r="I23" s="403"/>
      <c r="J23" s="403"/>
      <c r="K23" s="412"/>
      <c r="L23" s="412"/>
    </row>
    <row r="24" spans="1:12" ht="19.899999999999999" customHeight="1">
      <c r="A24" s="404" t="s">
        <v>360</v>
      </c>
      <c r="B24" s="405">
        <v>101.38187186097267</v>
      </c>
      <c r="C24" s="405">
        <v>99.854266694978293</v>
      </c>
      <c r="D24" s="406">
        <v>102.17753095865656</v>
      </c>
      <c r="E24" s="408"/>
      <c r="F24" s="408"/>
      <c r="G24" s="410"/>
      <c r="H24" s="403"/>
      <c r="I24" s="403"/>
      <c r="J24" s="403"/>
    </row>
    <row r="25" spans="1:12" s="416" customFormat="1" ht="6" customHeight="1">
      <c r="A25" s="415"/>
      <c r="B25" s="415"/>
      <c r="C25" s="415"/>
      <c r="D25" s="415"/>
    </row>
    <row r="26" spans="1:12" s="416" customFormat="1" ht="21.75" customHeight="1">
      <c r="A26" s="417" t="s">
        <v>361</v>
      </c>
    </row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zoomScalePageLayoutView="90" workbookViewId="0">
      <selection activeCell="M25" sqref="M25"/>
    </sheetView>
  </sheetViews>
  <sheetFormatPr defaultColWidth="11.42578125" defaultRowHeight="12.75"/>
  <cols>
    <col min="1" max="1" width="2.7109375" style="4" customWidth="1"/>
    <col min="2" max="2" width="40.28515625" style="4" customWidth="1"/>
    <col min="3" max="5" width="15.140625" style="4" customWidth="1"/>
    <col min="6" max="16384" width="11.42578125" style="4"/>
  </cols>
  <sheetData>
    <row r="1" spans="1:8" ht="21" customHeight="1">
      <c r="A1" s="1" t="s">
        <v>40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5"/>
      <c r="B5" s="5"/>
      <c r="C5" s="10" t="s">
        <v>4</v>
      </c>
      <c r="D5" s="10" t="s">
        <v>5</v>
      </c>
      <c r="E5" s="10" t="s">
        <v>6</v>
      </c>
    </row>
    <row r="6" spans="1:8" ht="18" customHeight="1">
      <c r="A6" s="5"/>
      <c r="B6" s="5"/>
      <c r="C6" s="11"/>
      <c r="D6" s="11"/>
      <c r="E6" s="11" t="s">
        <v>7</v>
      </c>
    </row>
    <row r="7" spans="1:8">
      <c r="A7" s="5"/>
      <c r="B7" s="5"/>
      <c r="C7" s="5"/>
      <c r="D7" s="5"/>
      <c r="E7" s="12"/>
    </row>
    <row r="8" spans="1:8" ht="21.75" customHeight="1">
      <c r="A8" s="13" t="s">
        <v>8</v>
      </c>
      <c r="B8" s="14"/>
      <c r="C8" s="15">
        <v>1792.8580799999995</v>
      </c>
      <c r="D8" s="15">
        <v>1800.4487809999996</v>
      </c>
      <c r="E8" s="16">
        <f>D8/C8*100</f>
        <v>100.42338549183994</v>
      </c>
      <c r="F8" s="17"/>
    </row>
    <row r="9" spans="1:8" ht="21.75" customHeight="1">
      <c r="A9" s="18"/>
      <c r="B9" s="19" t="s">
        <v>9</v>
      </c>
      <c r="C9" s="20">
        <v>1355.8409599999998</v>
      </c>
      <c r="D9" s="20">
        <v>1363.2147409999998</v>
      </c>
      <c r="E9" s="21">
        <f t="shared" ref="E9:E12" si="0">D9/C9*100</f>
        <v>100.54385294570243</v>
      </c>
      <c r="F9" s="17"/>
    </row>
    <row r="10" spans="1:8" ht="21.75" customHeight="1">
      <c r="A10" s="13" t="s">
        <v>10</v>
      </c>
      <c r="B10" s="14"/>
      <c r="C10" s="15">
        <f>C11+C12</f>
        <v>1471.160844</v>
      </c>
      <c r="D10" s="15">
        <f>D11+D12</f>
        <v>1464.8881735</v>
      </c>
      <c r="E10" s="16">
        <f t="shared" si="0"/>
        <v>99.573624425528834</v>
      </c>
      <c r="F10" s="17"/>
    </row>
    <row r="11" spans="1:8" ht="21.75" customHeight="1">
      <c r="A11" s="18"/>
      <c r="B11" s="22" t="s">
        <v>11</v>
      </c>
      <c r="C11" s="20">
        <v>1005.348434</v>
      </c>
      <c r="D11" s="20">
        <v>996.59555350000005</v>
      </c>
      <c r="E11" s="21">
        <f t="shared" si="0"/>
        <v>99.129368465301653</v>
      </c>
      <c r="F11" s="17"/>
    </row>
    <row r="12" spans="1:8" ht="21.75" customHeight="1">
      <c r="A12" s="18"/>
      <c r="B12" s="22" t="s">
        <v>12</v>
      </c>
      <c r="C12" s="20">
        <v>465.81240999999994</v>
      </c>
      <c r="D12" s="20">
        <v>468.29262</v>
      </c>
      <c r="E12" s="21">
        <f t="shared" si="0"/>
        <v>100.53244824456267</v>
      </c>
      <c r="F12" s="17"/>
      <c r="H12" s="17"/>
    </row>
    <row r="13" spans="1:8" ht="21.75" customHeight="1">
      <c r="A13" s="13" t="s">
        <v>13</v>
      </c>
      <c r="B13" s="22"/>
      <c r="C13" s="20"/>
      <c r="D13" s="20"/>
      <c r="E13" s="21"/>
      <c r="F13" s="17"/>
      <c r="H13" s="17"/>
    </row>
    <row r="14" spans="1:8" ht="21.75" customHeight="1">
      <c r="A14" s="18" t="s">
        <v>14</v>
      </c>
      <c r="B14" s="22"/>
      <c r="C14" s="20"/>
      <c r="D14" s="20"/>
      <c r="E14" s="21"/>
      <c r="F14" s="17"/>
      <c r="H14" s="17"/>
    </row>
    <row r="15" spans="1:8" ht="21.75" customHeight="1">
      <c r="A15" s="13"/>
      <c r="B15" s="22" t="s">
        <v>15</v>
      </c>
      <c r="C15" s="20">
        <v>823.64086999999995</v>
      </c>
      <c r="D15" s="20">
        <v>815.03034000000014</v>
      </c>
      <c r="E15" s="21">
        <f>D15/C15*100</f>
        <v>98.954577132628231</v>
      </c>
      <c r="F15" s="17"/>
    </row>
    <row r="16" spans="1:8" ht="21.75" customHeight="1">
      <c r="A16" s="13"/>
      <c r="B16" s="22" t="s">
        <v>16</v>
      </c>
      <c r="C16" s="20">
        <v>72.808191999999991</v>
      </c>
      <c r="D16" s="20">
        <v>74.116812615000001</v>
      </c>
      <c r="E16" s="21">
        <f t="shared" ref="E16:E19" si="1">D16/C16*100</f>
        <v>101.79735353818428</v>
      </c>
      <c r="F16" s="17"/>
    </row>
    <row r="17" spans="1:6" ht="21.75" customHeight="1">
      <c r="A17" s="18"/>
      <c r="B17" s="22" t="s">
        <v>17</v>
      </c>
      <c r="C17" s="20">
        <v>29.328550000000011</v>
      </c>
      <c r="D17" s="20">
        <v>27.936657875000009</v>
      </c>
      <c r="E17" s="21">
        <f t="shared" si="1"/>
        <v>95.254139311353597</v>
      </c>
      <c r="F17" s="17"/>
    </row>
    <row r="18" spans="1:6" ht="21.75" customHeight="1">
      <c r="A18" s="13"/>
      <c r="B18" s="4" t="s">
        <v>18</v>
      </c>
      <c r="C18" s="20">
        <v>145.49770089199998</v>
      </c>
      <c r="D18" s="20">
        <v>142.10229929057283</v>
      </c>
      <c r="E18" s="21">
        <f t="shared" si="1"/>
        <v>97.666353776993702</v>
      </c>
      <c r="F18" s="17"/>
    </row>
    <row r="19" spans="1:6" ht="20.100000000000001" customHeight="1">
      <c r="A19" s="13" t="s">
        <v>19</v>
      </c>
      <c r="B19" s="23"/>
      <c r="C19" s="15">
        <v>1018.593601991</v>
      </c>
      <c r="D19" s="15">
        <v>1022.7852966899572</v>
      </c>
      <c r="E19" s="16">
        <f t="shared" si="1"/>
        <v>100.4115178704013</v>
      </c>
      <c r="F19" s="17"/>
    </row>
    <row r="20" spans="1:6" ht="20.100000000000001" customHeight="1">
      <c r="A20" s="24"/>
      <c r="B20" s="24"/>
      <c r="C20" s="24"/>
      <c r="D20" s="24"/>
      <c r="E20" s="24"/>
    </row>
    <row r="21" spans="1:6" ht="20.100000000000001" customHeight="1">
      <c r="A21" s="24"/>
      <c r="B21" s="24"/>
      <c r="C21" s="24"/>
      <c r="D21" s="24"/>
      <c r="E21" s="24"/>
    </row>
    <row r="22" spans="1:6" ht="20.100000000000001" customHeight="1">
      <c r="A22" s="24"/>
      <c r="B22" s="24"/>
      <c r="C22" s="24"/>
      <c r="D22" s="24"/>
      <c r="E22" s="24"/>
    </row>
    <row r="23" spans="1:6" ht="20.100000000000001" customHeight="1">
      <c r="A23" s="24"/>
      <c r="B23" s="24"/>
      <c r="C23" s="24"/>
      <c r="D23" s="24"/>
      <c r="E23" s="24"/>
    </row>
    <row r="24" spans="1:6" ht="20.100000000000001" customHeight="1">
      <c r="A24" s="24"/>
      <c r="B24" s="24"/>
      <c r="C24" s="24"/>
      <c r="D24" s="24"/>
      <c r="E24" s="24"/>
    </row>
  </sheetData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2"/>
  <sheetViews>
    <sheetView workbookViewId="0">
      <selection activeCell="M25" sqref="M25"/>
    </sheetView>
  </sheetViews>
  <sheetFormatPr defaultRowHeight="25.15" customHeight="1"/>
  <cols>
    <col min="1" max="1" width="48.140625" style="419" customWidth="1"/>
    <col min="2" max="2" width="11" style="397" customWidth="1"/>
    <col min="3" max="3" width="11.28515625" style="397" customWidth="1"/>
    <col min="4" max="4" width="16.140625" style="419" customWidth="1"/>
    <col min="5" max="255" width="9.140625" style="419"/>
    <col min="256" max="256" width="51" style="419" customWidth="1"/>
    <col min="257" max="257" width="12.42578125" style="419" customWidth="1"/>
    <col min="258" max="258" width="12.85546875" style="419" customWidth="1"/>
    <col min="259" max="259" width="11.28515625" style="419" customWidth="1"/>
    <col min="260" max="511" width="9.140625" style="419"/>
    <col min="512" max="512" width="51" style="419" customWidth="1"/>
    <col min="513" max="513" width="12.42578125" style="419" customWidth="1"/>
    <col min="514" max="514" width="12.85546875" style="419" customWidth="1"/>
    <col min="515" max="515" width="11.28515625" style="419" customWidth="1"/>
    <col min="516" max="767" width="9.140625" style="419"/>
    <col min="768" max="768" width="51" style="419" customWidth="1"/>
    <col min="769" max="769" width="12.42578125" style="419" customWidth="1"/>
    <col min="770" max="770" width="12.85546875" style="419" customWidth="1"/>
    <col min="771" max="771" width="11.28515625" style="419" customWidth="1"/>
    <col min="772" max="1023" width="9.140625" style="419"/>
    <col min="1024" max="1024" width="51" style="419" customWidth="1"/>
    <col min="1025" max="1025" width="12.42578125" style="419" customWidth="1"/>
    <col min="1026" max="1026" width="12.85546875" style="419" customWidth="1"/>
    <col min="1027" max="1027" width="11.28515625" style="419" customWidth="1"/>
    <col min="1028" max="1279" width="9.140625" style="419"/>
    <col min="1280" max="1280" width="51" style="419" customWidth="1"/>
    <col min="1281" max="1281" width="12.42578125" style="419" customWidth="1"/>
    <col min="1282" max="1282" width="12.85546875" style="419" customWidth="1"/>
    <col min="1283" max="1283" width="11.28515625" style="419" customWidth="1"/>
    <col min="1284" max="1535" width="9.140625" style="419"/>
    <col min="1536" max="1536" width="51" style="419" customWidth="1"/>
    <col min="1537" max="1537" width="12.42578125" style="419" customWidth="1"/>
    <col min="1538" max="1538" width="12.85546875" style="419" customWidth="1"/>
    <col min="1539" max="1539" width="11.28515625" style="419" customWidth="1"/>
    <col min="1540" max="1791" width="9.140625" style="419"/>
    <col min="1792" max="1792" width="51" style="419" customWidth="1"/>
    <col min="1793" max="1793" width="12.42578125" style="419" customWidth="1"/>
    <col min="1794" max="1794" width="12.85546875" style="419" customWidth="1"/>
    <col min="1795" max="1795" width="11.28515625" style="419" customWidth="1"/>
    <col min="1796" max="2047" width="9.140625" style="419"/>
    <col min="2048" max="2048" width="51" style="419" customWidth="1"/>
    <col min="2049" max="2049" width="12.42578125" style="419" customWidth="1"/>
    <col min="2050" max="2050" width="12.85546875" style="419" customWidth="1"/>
    <col min="2051" max="2051" width="11.28515625" style="419" customWidth="1"/>
    <col min="2052" max="2303" width="9.140625" style="419"/>
    <col min="2304" max="2304" width="51" style="419" customWidth="1"/>
    <col min="2305" max="2305" width="12.42578125" style="419" customWidth="1"/>
    <col min="2306" max="2306" width="12.85546875" style="419" customWidth="1"/>
    <col min="2307" max="2307" width="11.28515625" style="419" customWidth="1"/>
    <col min="2308" max="2559" width="9.140625" style="419"/>
    <col min="2560" max="2560" width="51" style="419" customWidth="1"/>
    <col min="2561" max="2561" width="12.42578125" style="419" customWidth="1"/>
    <col min="2562" max="2562" width="12.85546875" style="419" customWidth="1"/>
    <col min="2563" max="2563" width="11.28515625" style="419" customWidth="1"/>
    <col min="2564" max="2815" width="9.140625" style="419"/>
    <col min="2816" max="2816" width="51" style="419" customWidth="1"/>
    <col min="2817" max="2817" width="12.42578125" style="419" customWidth="1"/>
    <col min="2818" max="2818" width="12.85546875" style="419" customWidth="1"/>
    <col min="2819" max="2819" width="11.28515625" style="419" customWidth="1"/>
    <col min="2820" max="3071" width="9.140625" style="419"/>
    <col min="3072" max="3072" width="51" style="419" customWidth="1"/>
    <col min="3073" max="3073" width="12.42578125" style="419" customWidth="1"/>
    <col min="3074" max="3074" width="12.85546875" style="419" customWidth="1"/>
    <col min="3075" max="3075" width="11.28515625" style="419" customWidth="1"/>
    <col min="3076" max="3327" width="9.140625" style="419"/>
    <col min="3328" max="3328" width="51" style="419" customWidth="1"/>
    <col min="3329" max="3329" width="12.42578125" style="419" customWidth="1"/>
    <col min="3330" max="3330" width="12.85546875" style="419" customWidth="1"/>
    <col min="3331" max="3331" width="11.28515625" style="419" customWidth="1"/>
    <col min="3332" max="3583" width="9.140625" style="419"/>
    <col min="3584" max="3584" width="51" style="419" customWidth="1"/>
    <col min="3585" max="3585" width="12.42578125" style="419" customWidth="1"/>
    <col min="3586" max="3586" width="12.85546875" style="419" customWidth="1"/>
    <col min="3587" max="3587" width="11.28515625" style="419" customWidth="1"/>
    <col min="3588" max="3839" width="9.140625" style="419"/>
    <col min="3840" max="3840" width="51" style="419" customWidth="1"/>
    <col min="3841" max="3841" width="12.42578125" style="419" customWidth="1"/>
    <col min="3842" max="3842" width="12.85546875" style="419" customWidth="1"/>
    <col min="3843" max="3843" width="11.28515625" style="419" customWidth="1"/>
    <col min="3844" max="4095" width="9.140625" style="419"/>
    <col min="4096" max="4096" width="51" style="419" customWidth="1"/>
    <col min="4097" max="4097" width="12.42578125" style="419" customWidth="1"/>
    <col min="4098" max="4098" width="12.85546875" style="419" customWidth="1"/>
    <col min="4099" max="4099" width="11.28515625" style="419" customWidth="1"/>
    <col min="4100" max="4351" width="9.140625" style="419"/>
    <col min="4352" max="4352" width="51" style="419" customWidth="1"/>
    <col min="4353" max="4353" width="12.42578125" style="419" customWidth="1"/>
    <col min="4354" max="4354" width="12.85546875" style="419" customWidth="1"/>
    <col min="4355" max="4355" width="11.28515625" style="419" customWidth="1"/>
    <col min="4356" max="4607" width="9.140625" style="419"/>
    <col min="4608" max="4608" width="51" style="419" customWidth="1"/>
    <col min="4609" max="4609" width="12.42578125" style="419" customWidth="1"/>
    <col min="4610" max="4610" width="12.85546875" style="419" customWidth="1"/>
    <col min="4611" max="4611" width="11.28515625" style="419" customWidth="1"/>
    <col min="4612" max="4863" width="9.140625" style="419"/>
    <col min="4864" max="4864" width="51" style="419" customWidth="1"/>
    <col min="4865" max="4865" width="12.42578125" style="419" customWidth="1"/>
    <col min="4866" max="4866" width="12.85546875" style="419" customWidth="1"/>
    <col min="4867" max="4867" width="11.28515625" style="419" customWidth="1"/>
    <col min="4868" max="5119" width="9.140625" style="419"/>
    <col min="5120" max="5120" width="51" style="419" customWidth="1"/>
    <col min="5121" max="5121" width="12.42578125" style="419" customWidth="1"/>
    <col min="5122" max="5122" width="12.85546875" style="419" customWidth="1"/>
    <col min="5123" max="5123" width="11.28515625" style="419" customWidth="1"/>
    <col min="5124" max="5375" width="9.140625" style="419"/>
    <col min="5376" max="5376" width="51" style="419" customWidth="1"/>
    <col min="5377" max="5377" width="12.42578125" style="419" customWidth="1"/>
    <col min="5378" max="5378" width="12.85546875" style="419" customWidth="1"/>
    <col min="5379" max="5379" width="11.28515625" style="419" customWidth="1"/>
    <col min="5380" max="5631" width="9.140625" style="419"/>
    <col min="5632" max="5632" width="51" style="419" customWidth="1"/>
    <col min="5633" max="5633" width="12.42578125" style="419" customWidth="1"/>
    <col min="5634" max="5634" width="12.85546875" style="419" customWidth="1"/>
    <col min="5635" max="5635" width="11.28515625" style="419" customWidth="1"/>
    <col min="5636" max="5887" width="9.140625" style="419"/>
    <col min="5888" max="5888" width="51" style="419" customWidth="1"/>
    <col min="5889" max="5889" width="12.42578125" style="419" customWidth="1"/>
    <col min="5890" max="5890" width="12.85546875" style="419" customWidth="1"/>
    <col min="5891" max="5891" width="11.28515625" style="419" customWidth="1"/>
    <col min="5892" max="6143" width="9.140625" style="419"/>
    <col min="6144" max="6144" width="51" style="419" customWidth="1"/>
    <col min="6145" max="6145" width="12.42578125" style="419" customWidth="1"/>
    <col min="6146" max="6146" width="12.85546875" style="419" customWidth="1"/>
    <col min="6147" max="6147" width="11.28515625" style="419" customWidth="1"/>
    <col min="6148" max="6399" width="9.140625" style="419"/>
    <col min="6400" max="6400" width="51" style="419" customWidth="1"/>
    <col min="6401" max="6401" width="12.42578125" style="419" customWidth="1"/>
    <col min="6402" max="6402" width="12.85546875" style="419" customWidth="1"/>
    <col min="6403" max="6403" width="11.28515625" style="419" customWidth="1"/>
    <col min="6404" max="6655" width="9.140625" style="419"/>
    <col min="6656" max="6656" width="51" style="419" customWidth="1"/>
    <col min="6657" max="6657" width="12.42578125" style="419" customWidth="1"/>
    <col min="6658" max="6658" width="12.85546875" style="419" customWidth="1"/>
    <col min="6659" max="6659" width="11.28515625" style="419" customWidth="1"/>
    <col min="6660" max="6911" width="9.140625" style="419"/>
    <col min="6912" max="6912" width="51" style="419" customWidth="1"/>
    <col min="6913" max="6913" width="12.42578125" style="419" customWidth="1"/>
    <col min="6914" max="6914" width="12.85546875" style="419" customWidth="1"/>
    <col min="6915" max="6915" width="11.28515625" style="419" customWidth="1"/>
    <col min="6916" max="7167" width="9.140625" style="419"/>
    <col min="7168" max="7168" width="51" style="419" customWidth="1"/>
    <col min="7169" max="7169" width="12.42578125" style="419" customWidth="1"/>
    <col min="7170" max="7170" width="12.85546875" style="419" customWidth="1"/>
    <col min="7171" max="7171" width="11.28515625" style="419" customWidth="1"/>
    <col min="7172" max="7423" width="9.140625" style="419"/>
    <col min="7424" max="7424" width="51" style="419" customWidth="1"/>
    <col min="7425" max="7425" width="12.42578125" style="419" customWidth="1"/>
    <col min="7426" max="7426" width="12.85546875" style="419" customWidth="1"/>
    <col min="7427" max="7427" width="11.28515625" style="419" customWidth="1"/>
    <col min="7428" max="7679" width="9.140625" style="419"/>
    <col min="7680" max="7680" width="51" style="419" customWidth="1"/>
    <col min="7681" max="7681" width="12.42578125" style="419" customWidth="1"/>
    <col min="7682" max="7682" width="12.85546875" style="419" customWidth="1"/>
    <col min="7683" max="7683" width="11.28515625" style="419" customWidth="1"/>
    <col min="7684" max="7935" width="9.140625" style="419"/>
    <col min="7936" max="7936" width="51" style="419" customWidth="1"/>
    <col min="7937" max="7937" width="12.42578125" style="419" customWidth="1"/>
    <col min="7938" max="7938" width="12.85546875" style="419" customWidth="1"/>
    <col min="7939" max="7939" width="11.28515625" style="419" customWidth="1"/>
    <col min="7940" max="8191" width="9.140625" style="419"/>
    <col min="8192" max="8192" width="51" style="419" customWidth="1"/>
    <col min="8193" max="8193" width="12.42578125" style="419" customWidth="1"/>
    <col min="8194" max="8194" width="12.85546875" style="419" customWidth="1"/>
    <col min="8195" max="8195" width="11.28515625" style="419" customWidth="1"/>
    <col min="8196" max="8447" width="9.140625" style="419"/>
    <col min="8448" max="8448" width="51" style="419" customWidth="1"/>
    <col min="8449" max="8449" width="12.42578125" style="419" customWidth="1"/>
    <col min="8450" max="8450" width="12.85546875" style="419" customWidth="1"/>
    <col min="8451" max="8451" width="11.28515625" style="419" customWidth="1"/>
    <col min="8452" max="8703" width="9.140625" style="419"/>
    <col min="8704" max="8704" width="51" style="419" customWidth="1"/>
    <col min="8705" max="8705" width="12.42578125" style="419" customWidth="1"/>
    <col min="8706" max="8706" width="12.85546875" style="419" customWidth="1"/>
    <col min="8707" max="8707" width="11.28515625" style="419" customWidth="1"/>
    <col min="8708" max="8959" width="9.140625" style="419"/>
    <col min="8960" max="8960" width="51" style="419" customWidth="1"/>
    <col min="8961" max="8961" width="12.42578125" style="419" customWidth="1"/>
    <col min="8962" max="8962" width="12.85546875" style="419" customWidth="1"/>
    <col min="8963" max="8963" width="11.28515625" style="419" customWidth="1"/>
    <col min="8964" max="9215" width="9.140625" style="419"/>
    <col min="9216" max="9216" width="51" style="419" customWidth="1"/>
    <col min="9217" max="9217" width="12.42578125" style="419" customWidth="1"/>
    <col min="9218" max="9218" width="12.85546875" style="419" customWidth="1"/>
    <col min="9219" max="9219" width="11.28515625" style="419" customWidth="1"/>
    <col min="9220" max="9471" width="9.140625" style="419"/>
    <col min="9472" max="9472" width="51" style="419" customWidth="1"/>
    <col min="9473" max="9473" width="12.42578125" style="419" customWidth="1"/>
    <col min="9474" max="9474" width="12.85546875" style="419" customWidth="1"/>
    <col min="9475" max="9475" width="11.28515625" style="419" customWidth="1"/>
    <col min="9476" max="9727" width="9.140625" style="419"/>
    <col min="9728" max="9728" width="51" style="419" customWidth="1"/>
    <col min="9729" max="9729" width="12.42578125" style="419" customWidth="1"/>
    <col min="9730" max="9730" width="12.85546875" style="419" customWidth="1"/>
    <col min="9731" max="9731" width="11.28515625" style="419" customWidth="1"/>
    <col min="9732" max="9983" width="9.140625" style="419"/>
    <col min="9984" max="9984" width="51" style="419" customWidth="1"/>
    <col min="9985" max="9985" width="12.42578125" style="419" customWidth="1"/>
    <col min="9986" max="9986" width="12.85546875" style="419" customWidth="1"/>
    <col min="9987" max="9987" width="11.28515625" style="419" customWidth="1"/>
    <col min="9988" max="10239" width="9.140625" style="419"/>
    <col min="10240" max="10240" width="51" style="419" customWidth="1"/>
    <col min="10241" max="10241" width="12.42578125" style="419" customWidth="1"/>
    <col min="10242" max="10242" width="12.85546875" style="419" customWidth="1"/>
    <col min="10243" max="10243" width="11.28515625" style="419" customWidth="1"/>
    <col min="10244" max="10495" width="9.140625" style="419"/>
    <col min="10496" max="10496" width="51" style="419" customWidth="1"/>
    <col min="10497" max="10497" width="12.42578125" style="419" customWidth="1"/>
    <col min="10498" max="10498" width="12.85546875" style="419" customWidth="1"/>
    <col min="10499" max="10499" width="11.28515625" style="419" customWidth="1"/>
    <col min="10500" max="10751" width="9.140625" style="419"/>
    <col min="10752" max="10752" width="51" style="419" customWidth="1"/>
    <col min="10753" max="10753" width="12.42578125" style="419" customWidth="1"/>
    <col min="10754" max="10754" width="12.85546875" style="419" customWidth="1"/>
    <col min="10755" max="10755" width="11.28515625" style="419" customWidth="1"/>
    <col min="10756" max="11007" width="9.140625" style="419"/>
    <col min="11008" max="11008" width="51" style="419" customWidth="1"/>
    <col min="11009" max="11009" width="12.42578125" style="419" customWidth="1"/>
    <col min="11010" max="11010" width="12.85546875" style="419" customWidth="1"/>
    <col min="11011" max="11011" width="11.28515625" style="419" customWidth="1"/>
    <col min="11012" max="11263" width="9.140625" style="419"/>
    <col min="11264" max="11264" width="51" style="419" customWidth="1"/>
    <col min="11265" max="11265" width="12.42578125" style="419" customWidth="1"/>
    <col min="11266" max="11266" width="12.85546875" style="419" customWidth="1"/>
    <col min="11267" max="11267" width="11.28515625" style="419" customWidth="1"/>
    <col min="11268" max="11519" width="9.140625" style="419"/>
    <col min="11520" max="11520" width="51" style="419" customWidth="1"/>
    <col min="11521" max="11521" width="12.42578125" style="419" customWidth="1"/>
    <col min="11522" max="11522" width="12.85546875" style="419" customWidth="1"/>
    <col min="11523" max="11523" width="11.28515625" style="419" customWidth="1"/>
    <col min="11524" max="11775" width="9.140625" style="419"/>
    <col min="11776" max="11776" width="51" style="419" customWidth="1"/>
    <col min="11777" max="11777" width="12.42578125" style="419" customWidth="1"/>
    <col min="11778" max="11778" width="12.85546875" style="419" customWidth="1"/>
    <col min="11779" max="11779" width="11.28515625" style="419" customWidth="1"/>
    <col min="11780" max="12031" width="9.140625" style="419"/>
    <col min="12032" max="12032" width="51" style="419" customWidth="1"/>
    <col min="12033" max="12033" width="12.42578125" style="419" customWidth="1"/>
    <col min="12034" max="12034" width="12.85546875" style="419" customWidth="1"/>
    <col min="12035" max="12035" width="11.28515625" style="419" customWidth="1"/>
    <col min="12036" max="12287" width="9.140625" style="419"/>
    <col min="12288" max="12288" width="51" style="419" customWidth="1"/>
    <col min="12289" max="12289" width="12.42578125" style="419" customWidth="1"/>
    <col min="12290" max="12290" width="12.85546875" style="419" customWidth="1"/>
    <col min="12291" max="12291" width="11.28515625" style="419" customWidth="1"/>
    <col min="12292" max="12543" width="9.140625" style="419"/>
    <col min="12544" max="12544" width="51" style="419" customWidth="1"/>
    <col min="12545" max="12545" width="12.42578125" style="419" customWidth="1"/>
    <col min="12546" max="12546" width="12.85546875" style="419" customWidth="1"/>
    <col min="12547" max="12547" width="11.28515625" style="419" customWidth="1"/>
    <col min="12548" max="12799" width="9.140625" style="419"/>
    <col min="12800" max="12800" width="51" style="419" customWidth="1"/>
    <col min="12801" max="12801" width="12.42578125" style="419" customWidth="1"/>
    <col min="12802" max="12802" width="12.85546875" style="419" customWidth="1"/>
    <col min="12803" max="12803" width="11.28515625" style="419" customWidth="1"/>
    <col min="12804" max="13055" width="9.140625" style="419"/>
    <col min="13056" max="13056" width="51" style="419" customWidth="1"/>
    <col min="13057" max="13057" width="12.42578125" style="419" customWidth="1"/>
    <col min="13058" max="13058" width="12.85546875" style="419" customWidth="1"/>
    <col min="13059" max="13059" width="11.28515625" style="419" customWidth="1"/>
    <col min="13060" max="13311" width="9.140625" style="419"/>
    <col min="13312" max="13312" width="51" style="419" customWidth="1"/>
    <col min="13313" max="13313" width="12.42578125" style="419" customWidth="1"/>
    <col min="13314" max="13314" width="12.85546875" style="419" customWidth="1"/>
    <col min="13315" max="13315" width="11.28515625" style="419" customWidth="1"/>
    <col min="13316" max="13567" width="9.140625" style="419"/>
    <col min="13568" max="13568" width="51" style="419" customWidth="1"/>
    <col min="13569" max="13569" width="12.42578125" style="419" customWidth="1"/>
    <col min="13570" max="13570" width="12.85546875" style="419" customWidth="1"/>
    <col min="13571" max="13571" width="11.28515625" style="419" customWidth="1"/>
    <col min="13572" max="13823" width="9.140625" style="419"/>
    <col min="13824" max="13824" width="51" style="419" customWidth="1"/>
    <col min="13825" max="13825" width="12.42578125" style="419" customWidth="1"/>
    <col min="13826" max="13826" width="12.85546875" style="419" customWidth="1"/>
    <col min="13827" max="13827" width="11.28515625" style="419" customWidth="1"/>
    <col min="13828" max="14079" width="9.140625" style="419"/>
    <col min="14080" max="14080" width="51" style="419" customWidth="1"/>
    <col min="14081" max="14081" width="12.42578125" style="419" customWidth="1"/>
    <col min="14082" max="14082" width="12.85546875" style="419" customWidth="1"/>
    <col min="14083" max="14083" width="11.28515625" style="419" customWidth="1"/>
    <col min="14084" max="14335" width="9.140625" style="419"/>
    <col min="14336" max="14336" width="51" style="419" customWidth="1"/>
    <col min="14337" max="14337" width="12.42578125" style="419" customWidth="1"/>
    <col min="14338" max="14338" width="12.85546875" style="419" customWidth="1"/>
    <col min="14339" max="14339" width="11.28515625" style="419" customWidth="1"/>
    <col min="14340" max="14591" width="9.140625" style="419"/>
    <col min="14592" max="14592" width="51" style="419" customWidth="1"/>
    <col min="14593" max="14593" width="12.42578125" style="419" customWidth="1"/>
    <col min="14594" max="14594" width="12.85546875" style="419" customWidth="1"/>
    <col min="14595" max="14595" width="11.28515625" style="419" customWidth="1"/>
    <col min="14596" max="14847" width="9.140625" style="419"/>
    <col min="14848" max="14848" width="51" style="419" customWidth="1"/>
    <col min="14849" max="14849" width="12.42578125" style="419" customWidth="1"/>
    <col min="14850" max="14850" width="12.85546875" style="419" customWidth="1"/>
    <col min="14851" max="14851" width="11.28515625" style="419" customWidth="1"/>
    <col min="14852" max="15103" width="9.140625" style="419"/>
    <col min="15104" max="15104" width="51" style="419" customWidth="1"/>
    <col min="15105" max="15105" width="12.42578125" style="419" customWidth="1"/>
    <col min="15106" max="15106" width="12.85546875" style="419" customWidth="1"/>
    <col min="15107" max="15107" width="11.28515625" style="419" customWidth="1"/>
    <col min="15108" max="15359" width="9.140625" style="419"/>
    <col min="15360" max="15360" width="51" style="419" customWidth="1"/>
    <col min="15361" max="15361" width="12.42578125" style="419" customWidth="1"/>
    <col min="15362" max="15362" width="12.85546875" style="419" customWidth="1"/>
    <col min="15363" max="15363" width="11.28515625" style="419" customWidth="1"/>
    <col min="15364" max="15615" width="9.140625" style="419"/>
    <col min="15616" max="15616" width="51" style="419" customWidth="1"/>
    <col min="15617" max="15617" width="12.42578125" style="419" customWidth="1"/>
    <col min="15618" max="15618" width="12.85546875" style="419" customWidth="1"/>
    <col min="15619" max="15619" width="11.28515625" style="419" customWidth="1"/>
    <col min="15620" max="15871" width="9.140625" style="419"/>
    <col min="15872" max="15872" width="51" style="419" customWidth="1"/>
    <col min="15873" max="15873" width="12.42578125" style="419" customWidth="1"/>
    <col min="15874" max="15874" width="12.85546875" style="419" customWidth="1"/>
    <col min="15875" max="15875" width="11.28515625" style="419" customWidth="1"/>
    <col min="15876" max="16127" width="9.140625" style="419"/>
    <col min="16128" max="16128" width="51" style="419" customWidth="1"/>
    <col min="16129" max="16129" width="12.42578125" style="419" customWidth="1"/>
    <col min="16130" max="16130" width="12.85546875" style="419" customWidth="1"/>
    <col min="16131" max="16131" width="11.28515625" style="419" customWidth="1"/>
    <col min="16132" max="16384" width="9.140625" style="419"/>
  </cols>
  <sheetData>
    <row r="1" spans="1:10" ht="20.100000000000001" customHeight="1">
      <c r="A1" s="382" t="s">
        <v>571</v>
      </c>
      <c r="B1" s="418"/>
      <c r="C1" s="419"/>
      <c r="F1" s="384"/>
      <c r="G1" s="418"/>
      <c r="H1" s="418"/>
    </row>
    <row r="2" spans="1:10" ht="20.100000000000001" customHeight="1">
      <c r="A2" s="420"/>
      <c r="B2" s="420"/>
      <c r="C2" s="421"/>
      <c r="F2" s="384"/>
      <c r="G2" s="418"/>
      <c r="H2" s="418"/>
    </row>
    <row r="3" spans="1:10" ht="20.100000000000001" customHeight="1">
      <c r="A3" s="422"/>
      <c r="B3" s="423"/>
      <c r="C3" s="424"/>
      <c r="D3" s="425" t="s">
        <v>59</v>
      </c>
      <c r="F3" s="384"/>
    </row>
    <row r="4" spans="1:10" ht="20.100000000000001" customHeight="1">
      <c r="A4" s="389"/>
      <c r="B4" s="882" t="s">
        <v>344</v>
      </c>
      <c r="C4" s="882"/>
      <c r="D4" s="390" t="s">
        <v>232</v>
      </c>
      <c r="F4" s="384"/>
    </row>
    <row r="5" spans="1:10" ht="20.100000000000001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10" ht="20.100000000000001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10" ht="20.100000000000001" customHeight="1">
      <c r="A7" s="391"/>
      <c r="B7" s="358"/>
      <c r="C7" s="358"/>
      <c r="F7" s="397"/>
    </row>
    <row r="8" spans="1:10" s="429" customFormat="1" ht="20.100000000000001" customHeight="1">
      <c r="A8" s="426" t="s">
        <v>362</v>
      </c>
      <c r="B8" s="427">
        <v>112.47083059948744</v>
      </c>
      <c r="C8" s="427">
        <v>101.26593478149579</v>
      </c>
      <c r="D8" s="428">
        <v>114.98730340301387</v>
      </c>
      <c r="F8" s="397"/>
      <c r="H8" s="430"/>
      <c r="I8" s="430"/>
      <c r="J8" s="430"/>
    </row>
    <row r="9" spans="1:10" ht="20.100000000000001" customHeight="1">
      <c r="A9" s="431" t="s">
        <v>363</v>
      </c>
      <c r="B9" s="427">
        <v>101.69627988500814</v>
      </c>
      <c r="C9" s="427">
        <v>100.09917123736447</v>
      </c>
      <c r="D9" s="428">
        <v>101.55772163262425</v>
      </c>
      <c r="F9" s="397"/>
      <c r="H9" s="430"/>
      <c r="I9" s="430"/>
      <c r="J9" s="430"/>
    </row>
    <row r="10" spans="1:10" ht="20.100000000000001" customHeight="1">
      <c r="A10" s="404" t="s">
        <v>364</v>
      </c>
      <c r="B10" s="432">
        <v>110.92479226198802</v>
      </c>
      <c r="C10" s="432">
        <v>102.10146224449839</v>
      </c>
      <c r="D10" s="433">
        <v>114.87743103862897</v>
      </c>
      <c r="F10" s="397"/>
      <c r="H10" s="430"/>
      <c r="I10" s="430"/>
      <c r="J10" s="430"/>
    </row>
    <row r="11" spans="1:10" ht="20.100000000000001" customHeight="1">
      <c r="A11" s="404" t="s">
        <v>365</v>
      </c>
      <c r="B11" s="432">
        <v>101.69581558805609</v>
      </c>
      <c r="C11" s="432">
        <v>100.07704077912149</v>
      </c>
      <c r="D11" s="433">
        <v>101.53463368477526</v>
      </c>
      <c r="F11" s="397"/>
      <c r="H11" s="430"/>
      <c r="I11" s="430"/>
      <c r="J11" s="430"/>
    </row>
    <row r="12" spans="1:10" ht="20.100000000000001" customHeight="1">
      <c r="A12" s="431" t="s">
        <v>366</v>
      </c>
      <c r="B12" s="427">
        <v>102.37986407102323</v>
      </c>
      <c r="C12" s="427">
        <v>100.43164368413588</v>
      </c>
      <c r="D12" s="428">
        <v>102.64071392336398</v>
      </c>
      <c r="F12" s="397"/>
      <c r="H12" s="430"/>
      <c r="I12" s="430"/>
      <c r="J12" s="430"/>
    </row>
    <row r="13" spans="1:10" ht="20.100000000000001" customHeight="1">
      <c r="A13" s="404" t="s">
        <v>367</v>
      </c>
      <c r="B13" s="432">
        <v>102.38601350390073</v>
      </c>
      <c r="C13" s="432">
        <v>100.25443444385134</v>
      </c>
      <c r="D13" s="433">
        <v>103.07394570876083</v>
      </c>
      <c r="F13" s="397"/>
      <c r="H13" s="430"/>
      <c r="I13" s="430"/>
      <c r="J13" s="430"/>
    </row>
    <row r="14" spans="1:10" ht="20.100000000000001" customHeight="1">
      <c r="A14" s="404" t="s">
        <v>368</v>
      </c>
      <c r="B14" s="432">
        <v>102.30804771664353</v>
      </c>
      <c r="C14" s="432">
        <v>100.81423556956861</v>
      </c>
      <c r="D14" s="433">
        <v>101.73073198107939</v>
      </c>
      <c r="F14" s="397"/>
      <c r="H14" s="430"/>
      <c r="I14" s="430"/>
      <c r="J14" s="430"/>
    </row>
    <row r="15" spans="1:10" ht="20.100000000000001" customHeight="1">
      <c r="A15" s="398" t="s">
        <v>369</v>
      </c>
      <c r="B15" s="427">
        <v>197.29850767466687</v>
      </c>
      <c r="C15" s="427">
        <v>114.1654832978604</v>
      </c>
      <c r="D15" s="428">
        <v>199.17254229010985</v>
      </c>
      <c r="F15" s="397"/>
      <c r="G15" s="434"/>
      <c r="H15" s="430"/>
      <c r="I15" s="430"/>
      <c r="J15" s="430"/>
    </row>
    <row r="16" spans="1:10" ht="30" customHeight="1">
      <c r="A16" s="435" t="s">
        <v>370</v>
      </c>
      <c r="B16" s="427">
        <v>104.63950295863025</v>
      </c>
      <c r="C16" s="427">
        <v>100.93709404084504</v>
      </c>
      <c r="D16" s="428">
        <v>103.89127718670355</v>
      </c>
      <c r="F16" s="436"/>
      <c r="G16" s="437"/>
      <c r="H16" s="430"/>
      <c r="I16" s="430"/>
      <c r="J16" s="430"/>
    </row>
    <row r="17" spans="1:10" ht="20.100000000000001" customHeight="1">
      <c r="A17" s="438" t="s">
        <v>371</v>
      </c>
      <c r="B17" s="432"/>
      <c r="C17" s="432"/>
      <c r="D17" s="433"/>
      <c r="F17" s="439"/>
      <c r="H17" s="430"/>
      <c r="I17" s="430"/>
      <c r="J17" s="430"/>
    </row>
    <row r="18" spans="1:10" ht="20.100000000000001" customHeight="1">
      <c r="A18" s="404" t="s">
        <v>372</v>
      </c>
      <c r="B18" s="432">
        <v>104.92444223797987</v>
      </c>
      <c r="C18" s="432">
        <v>100.97859701772727</v>
      </c>
      <c r="D18" s="433">
        <v>104.14769963859716</v>
      </c>
      <c r="F18" s="439"/>
      <c r="H18" s="430"/>
      <c r="I18" s="430"/>
      <c r="J18" s="430"/>
    </row>
    <row r="19" spans="1:10" ht="20.100000000000001" customHeight="1">
      <c r="A19" s="404" t="s">
        <v>373</v>
      </c>
      <c r="B19" s="432">
        <v>100.96513561271941</v>
      </c>
      <c r="C19" s="432">
        <v>100.12799665920001</v>
      </c>
      <c r="D19" s="433">
        <v>102.2411474445716</v>
      </c>
      <c r="F19" s="439"/>
      <c r="H19" s="430"/>
      <c r="I19" s="430"/>
      <c r="J19" s="430"/>
    </row>
    <row r="20" spans="1:10" ht="20.100000000000001" customHeight="1">
      <c r="A20" s="440" t="s">
        <v>374</v>
      </c>
      <c r="B20" s="427">
        <v>110.46339713267012</v>
      </c>
      <c r="C20" s="427">
        <v>100.23057218108092</v>
      </c>
      <c r="D20" s="428">
        <v>109.69934496700763</v>
      </c>
      <c r="F20" s="439"/>
      <c r="H20" s="430"/>
      <c r="I20" s="430"/>
      <c r="J20" s="430"/>
    </row>
    <row r="21" spans="1:10" s="416" customFormat="1" ht="6" customHeight="1">
      <c r="A21" s="415"/>
      <c r="B21" s="415"/>
      <c r="C21" s="415"/>
      <c r="D21" s="415"/>
    </row>
    <row r="22" spans="1:10" s="416" customFormat="1" ht="21.75" customHeight="1">
      <c r="A22" s="417" t="s">
        <v>361</v>
      </c>
    </row>
    <row r="23" spans="1:10" ht="20.100000000000001" customHeight="1">
      <c r="A23" s="441"/>
      <c r="B23" s="432"/>
      <c r="C23" s="432"/>
      <c r="F23" s="439"/>
    </row>
    <row r="24" spans="1:10" ht="20.100000000000001" customHeight="1">
      <c r="A24" s="441"/>
      <c r="B24" s="432"/>
      <c r="C24" s="432"/>
      <c r="F24" s="397"/>
    </row>
    <row r="25" spans="1:10" ht="20.100000000000001" customHeight="1">
      <c r="A25" s="441"/>
      <c r="B25" s="432"/>
      <c r="C25" s="432"/>
      <c r="F25" s="397"/>
    </row>
    <row r="26" spans="1:10" ht="20.100000000000001" customHeight="1">
      <c r="A26" s="442"/>
      <c r="B26" s="443"/>
      <c r="C26" s="443"/>
      <c r="F26" s="397"/>
    </row>
    <row r="27" spans="1:10" ht="20.100000000000001" customHeight="1">
      <c r="A27" s="442"/>
      <c r="B27" s="443"/>
      <c r="C27" s="443"/>
      <c r="F27" s="397"/>
    </row>
    <row r="28" spans="1:10" ht="20.100000000000001" customHeight="1">
      <c r="A28" s="442"/>
      <c r="B28" s="443"/>
      <c r="C28" s="443"/>
      <c r="F28" s="397"/>
    </row>
    <row r="29" spans="1:10" ht="20.100000000000001" customHeight="1">
      <c r="A29" s="442"/>
      <c r="B29" s="443"/>
      <c r="C29" s="443"/>
      <c r="F29" s="397"/>
    </row>
    <row r="30" spans="1:10" ht="20.100000000000001" customHeight="1">
      <c r="A30" s="442"/>
      <c r="B30" s="443"/>
      <c r="C30" s="443"/>
      <c r="F30" s="397"/>
    </row>
    <row r="31" spans="1:10" ht="20.100000000000001" customHeight="1">
      <c r="A31" s="444"/>
      <c r="B31" s="424"/>
      <c r="C31" s="424"/>
      <c r="F31" s="397"/>
    </row>
    <row r="32" spans="1:10" ht="20.100000000000001" customHeight="1">
      <c r="A32" s="444"/>
      <c r="B32" s="424"/>
      <c r="C32" s="424"/>
      <c r="F32" s="397"/>
    </row>
    <row r="33" spans="1:6" ht="20.100000000000001" customHeight="1">
      <c r="A33" s="444"/>
      <c r="B33" s="424"/>
      <c r="C33" s="424"/>
      <c r="F33" s="397"/>
    </row>
    <row r="34" spans="1:6" ht="20.100000000000001" customHeight="1">
      <c r="A34" s="444"/>
      <c r="B34" s="424"/>
      <c r="C34" s="424"/>
      <c r="F34" s="397"/>
    </row>
    <row r="35" spans="1:6" ht="20.100000000000001" customHeight="1">
      <c r="A35" s="444"/>
      <c r="B35" s="424"/>
      <c r="C35" s="424"/>
      <c r="F35" s="397"/>
    </row>
    <row r="36" spans="1:6" ht="20.100000000000001" customHeight="1">
      <c r="A36" s="444"/>
      <c r="B36" s="424"/>
      <c r="C36" s="424"/>
      <c r="F36" s="397"/>
    </row>
    <row r="37" spans="1:6" ht="20.100000000000001" customHeight="1">
      <c r="A37" s="444"/>
      <c r="B37" s="424"/>
      <c r="C37" s="424"/>
      <c r="F37" s="397"/>
    </row>
    <row r="38" spans="1:6" ht="20.100000000000001" customHeight="1">
      <c r="A38" s="444"/>
      <c r="B38" s="424"/>
      <c r="C38" s="424"/>
      <c r="F38" s="397"/>
    </row>
    <row r="39" spans="1:6" ht="20.100000000000001" customHeight="1">
      <c r="A39" s="444"/>
      <c r="B39" s="424"/>
      <c r="C39" s="424"/>
      <c r="F39" s="397"/>
    </row>
    <row r="40" spans="1:6" ht="20.100000000000001" customHeight="1">
      <c r="A40" s="444"/>
      <c r="B40" s="424"/>
      <c r="C40" s="424"/>
      <c r="F40" s="397"/>
    </row>
    <row r="41" spans="1:6" ht="20.100000000000001" customHeight="1">
      <c r="A41" s="444"/>
      <c r="B41" s="424"/>
      <c r="C41" s="424"/>
      <c r="F41" s="397"/>
    </row>
    <row r="42" spans="1:6" ht="20.100000000000001" customHeight="1">
      <c r="A42" s="444"/>
      <c r="B42" s="424"/>
      <c r="C42" s="424"/>
      <c r="F42" s="397"/>
    </row>
    <row r="43" spans="1:6" ht="20.100000000000001" customHeight="1">
      <c r="A43" s="444"/>
      <c r="F43" s="397"/>
    </row>
    <row r="44" spans="1:6" ht="20.100000000000001" customHeight="1">
      <c r="A44" s="444"/>
      <c r="F44" s="397"/>
    </row>
    <row r="45" spans="1:6" ht="20.100000000000001" customHeight="1">
      <c r="A45" s="444"/>
      <c r="F45" s="397"/>
    </row>
    <row r="46" spans="1:6" ht="20.100000000000001" customHeight="1">
      <c r="A46" s="444"/>
      <c r="F46" s="397"/>
    </row>
    <row r="47" spans="1:6" ht="20.100000000000001" customHeight="1">
      <c r="A47" s="444"/>
      <c r="F47" s="397"/>
    </row>
    <row r="48" spans="1:6" ht="20.100000000000001" customHeight="1">
      <c r="A48" s="444"/>
      <c r="F48" s="397"/>
    </row>
    <row r="49" spans="1:6" ht="20.100000000000001" customHeight="1">
      <c r="A49" s="397"/>
      <c r="D49" s="397"/>
      <c r="E49" s="397"/>
      <c r="F49" s="397"/>
    </row>
    <row r="50" spans="1:6" ht="20.100000000000001" customHeight="1">
      <c r="A50" s="397"/>
      <c r="D50" s="397"/>
      <c r="E50" s="397"/>
      <c r="F50" s="397"/>
    </row>
    <row r="51" spans="1:6" ht="20.100000000000001" customHeight="1">
      <c r="A51" s="397"/>
      <c r="D51" s="397"/>
      <c r="E51" s="397"/>
      <c r="F51" s="397"/>
    </row>
    <row r="52" spans="1:6" ht="20.100000000000001" customHeight="1">
      <c r="A52" s="397"/>
      <c r="D52" s="397"/>
      <c r="E52" s="397"/>
      <c r="F52" s="397"/>
    </row>
    <row r="53" spans="1:6" ht="20.100000000000001" customHeight="1">
      <c r="A53" s="397"/>
      <c r="D53" s="397"/>
      <c r="E53" s="397"/>
      <c r="F53" s="397"/>
    </row>
    <row r="54" spans="1:6" ht="20.100000000000001" customHeight="1">
      <c r="A54" s="397"/>
      <c r="D54" s="397"/>
      <c r="E54" s="397"/>
      <c r="F54" s="397"/>
    </row>
    <row r="55" spans="1:6" ht="20.100000000000001" customHeight="1">
      <c r="A55" s="397"/>
      <c r="D55" s="397"/>
      <c r="E55" s="397"/>
      <c r="F55" s="397"/>
    </row>
    <row r="56" spans="1:6" ht="20.100000000000001" customHeight="1">
      <c r="A56" s="397"/>
      <c r="D56" s="397"/>
      <c r="E56" s="397"/>
      <c r="F56" s="397"/>
    </row>
    <row r="57" spans="1:6" ht="20.100000000000001" customHeight="1">
      <c r="A57" s="397"/>
      <c r="D57" s="397"/>
      <c r="E57" s="397"/>
      <c r="F57" s="397"/>
    </row>
    <row r="58" spans="1:6" ht="20.100000000000001" customHeight="1">
      <c r="A58" s="397"/>
      <c r="D58" s="397"/>
      <c r="E58" s="397"/>
      <c r="F58" s="397"/>
    </row>
    <row r="59" spans="1:6" ht="25.15" customHeight="1">
      <c r="A59" s="397"/>
      <c r="D59" s="397"/>
      <c r="E59" s="397"/>
      <c r="F59" s="397"/>
    </row>
    <row r="60" spans="1:6" ht="25.15" customHeight="1">
      <c r="A60" s="397"/>
      <c r="D60" s="397"/>
      <c r="E60" s="397"/>
      <c r="F60" s="397"/>
    </row>
    <row r="61" spans="1:6" ht="25.15" customHeight="1">
      <c r="A61" s="397"/>
      <c r="D61" s="397"/>
      <c r="E61" s="397"/>
      <c r="F61" s="397"/>
    </row>
    <row r="62" spans="1:6" ht="25.15" customHeight="1">
      <c r="A62" s="397"/>
      <c r="D62" s="397"/>
      <c r="E62" s="397"/>
      <c r="F62" s="397"/>
    </row>
    <row r="63" spans="1:6" ht="25.15" customHeight="1">
      <c r="A63" s="397"/>
      <c r="D63" s="397"/>
      <c r="E63" s="397"/>
      <c r="F63" s="397"/>
    </row>
    <row r="64" spans="1:6" ht="25.15" customHeight="1">
      <c r="A64" s="397"/>
      <c r="D64" s="397"/>
      <c r="E64" s="397"/>
      <c r="F64" s="397"/>
    </row>
    <row r="65" spans="1:6" ht="25.15" customHeight="1">
      <c r="A65" s="397"/>
      <c r="D65" s="397"/>
      <c r="E65" s="397"/>
      <c r="F65" s="397"/>
    </row>
    <row r="66" spans="1:6" ht="25.15" customHeight="1">
      <c r="A66" s="397"/>
      <c r="D66" s="397"/>
      <c r="E66" s="397"/>
      <c r="F66" s="397"/>
    </row>
    <row r="67" spans="1:6" ht="25.15" customHeight="1">
      <c r="A67" s="397"/>
      <c r="D67" s="397"/>
      <c r="E67" s="397"/>
      <c r="F67" s="397"/>
    </row>
    <row r="68" spans="1:6" ht="25.15" customHeight="1">
      <c r="A68" s="397"/>
      <c r="D68" s="397"/>
      <c r="E68" s="397"/>
      <c r="F68" s="397"/>
    </row>
    <row r="69" spans="1:6" ht="25.15" customHeight="1">
      <c r="A69" s="397"/>
      <c r="D69" s="397"/>
      <c r="E69" s="397"/>
      <c r="F69" s="397"/>
    </row>
    <row r="70" spans="1:6" ht="25.15" customHeight="1">
      <c r="A70" s="397"/>
      <c r="D70" s="397"/>
      <c r="E70" s="397"/>
      <c r="F70" s="397"/>
    </row>
    <row r="71" spans="1:6" ht="25.15" customHeight="1">
      <c r="A71" s="397"/>
      <c r="D71" s="397"/>
      <c r="E71" s="397"/>
      <c r="F71" s="397"/>
    </row>
    <row r="72" spans="1:6" ht="25.15" customHeight="1">
      <c r="A72" s="397"/>
      <c r="D72" s="397"/>
      <c r="E72" s="397"/>
      <c r="F72" s="397"/>
    </row>
    <row r="73" spans="1:6" ht="25.15" customHeight="1">
      <c r="A73" s="397"/>
      <c r="D73" s="397"/>
      <c r="E73" s="397"/>
      <c r="F73" s="397"/>
    </row>
    <row r="74" spans="1:6" ht="25.15" customHeight="1">
      <c r="A74" s="397"/>
      <c r="D74" s="397"/>
      <c r="E74" s="397"/>
      <c r="F74" s="397"/>
    </row>
    <row r="75" spans="1:6" ht="25.15" customHeight="1">
      <c r="A75" s="397"/>
      <c r="D75" s="397"/>
      <c r="E75" s="397"/>
      <c r="F75" s="397"/>
    </row>
    <row r="76" spans="1:6" ht="25.15" customHeight="1">
      <c r="A76" s="397"/>
      <c r="D76" s="397"/>
      <c r="E76" s="397"/>
      <c r="F76" s="397"/>
    </row>
    <row r="77" spans="1:6" ht="25.15" customHeight="1">
      <c r="A77" s="397"/>
      <c r="D77" s="397"/>
      <c r="E77" s="397"/>
      <c r="F77" s="397"/>
    </row>
    <row r="78" spans="1:6" ht="25.15" customHeight="1">
      <c r="A78" s="397"/>
      <c r="D78" s="397"/>
      <c r="E78" s="397"/>
      <c r="F78" s="397"/>
    </row>
    <row r="79" spans="1:6" ht="25.15" customHeight="1">
      <c r="A79" s="397"/>
      <c r="D79" s="397"/>
      <c r="E79" s="397"/>
      <c r="F79" s="397"/>
    </row>
    <row r="80" spans="1:6" ht="25.15" customHeight="1">
      <c r="A80" s="397"/>
      <c r="D80" s="397"/>
      <c r="E80" s="397"/>
      <c r="F80" s="397"/>
    </row>
    <row r="81" spans="1:6" ht="25.15" customHeight="1">
      <c r="A81" s="397"/>
      <c r="D81" s="397"/>
      <c r="E81" s="397"/>
      <c r="F81" s="397"/>
    </row>
    <row r="82" spans="1:6" ht="25.15" customHeight="1">
      <c r="A82" s="397"/>
      <c r="D82" s="397"/>
      <c r="E82" s="397"/>
      <c r="F82" s="397"/>
    </row>
    <row r="83" spans="1:6" ht="25.15" customHeight="1">
      <c r="A83" s="397"/>
      <c r="D83" s="397"/>
      <c r="E83" s="397"/>
      <c r="F83" s="397"/>
    </row>
    <row r="84" spans="1:6" ht="25.15" customHeight="1">
      <c r="A84" s="397"/>
      <c r="D84" s="397"/>
      <c r="E84" s="397"/>
      <c r="F84" s="397"/>
    </row>
    <row r="85" spans="1:6" ht="25.15" customHeight="1">
      <c r="A85" s="397"/>
      <c r="D85" s="397"/>
      <c r="E85" s="397"/>
      <c r="F85" s="397"/>
    </row>
    <row r="86" spans="1:6" ht="25.15" customHeight="1">
      <c r="A86" s="397"/>
      <c r="D86" s="397"/>
      <c r="E86" s="397"/>
      <c r="F86" s="397"/>
    </row>
    <row r="87" spans="1:6" ht="25.15" customHeight="1">
      <c r="A87" s="397"/>
      <c r="D87" s="397"/>
      <c r="E87" s="397"/>
      <c r="F87" s="397"/>
    </row>
    <row r="88" spans="1:6" ht="25.15" customHeight="1">
      <c r="A88" s="397"/>
      <c r="D88" s="397"/>
      <c r="E88" s="397"/>
      <c r="F88" s="397"/>
    </row>
    <row r="89" spans="1:6" ht="25.15" customHeight="1">
      <c r="A89" s="397"/>
      <c r="D89" s="397"/>
      <c r="E89" s="397"/>
      <c r="F89" s="397"/>
    </row>
    <row r="90" spans="1:6" ht="25.15" customHeight="1">
      <c r="A90" s="397"/>
      <c r="D90" s="397"/>
      <c r="E90" s="397"/>
      <c r="F90" s="397"/>
    </row>
    <row r="91" spans="1:6" ht="25.15" customHeight="1">
      <c r="A91" s="397"/>
      <c r="D91" s="397"/>
      <c r="E91" s="397"/>
      <c r="F91" s="397"/>
    </row>
    <row r="92" spans="1:6" ht="25.15" customHeight="1">
      <c r="A92" s="397"/>
      <c r="D92" s="397"/>
      <c r="E92" s="397"/>
      <c r="F92" s="397"/>
    </row>
    <row r="93" spans="1:6" ht="25.15" customHeight="1">
      <c r="A93" s="397"/>
      <c r="D93" s="397"/>
      <c r="E93" s="397"/>
      <c r="F93" s="397"/>
    </row>
    <row r="94" spans="1:6" ht="25.15" customHeight="1">
      <c r="A94" s="397"/>
      <c r="D94" s="397"/>
      <c r="E94" s="397"/>
      <c r="F94" s="397"/>
    </row>
    <row r="95" spans="1:6" ht="25.15" customHeight="1">
      <c r="A95" s="397"/>
      <c r="D95" s="397"/>
      <c r="E95" s="397"/>
      <c r="F95" s="397"/>
    </row>
    <row r="96" spans="1:6" ht="25.15" customHeight="1">
      <c r="A96" s="397"/>
      <c r="D96" s="397"/>
      <c r="E96" s="397"/>
      <c r="F96" s="397"/>
    </row>
    <row r="97" spans="1:6" ht="25.15" customHeight="1">
      <c r="A97" s="397"/>
      <c r="D97" s="397"/>
      <c r="E97" s="397"/>
      <c r="F97" s="397"/>
    </row>
    <row r="98" spans="1:6" ht="25.15" customHeight="1">
      <c r="A98" s="397"/>
      <c r="D98" s="397"/>
      <c r="E98" s="397"/>
      <c r="F98" s="397"/>
    </row>
    <row r="99" spans="1:6" ht="25.15" customHeight="1">
      <c r="A99" s="397"/>
      <c r="D99" s="397"/>
      <c r="E99" s="397"/>
      <c r="F99" s="397"/>
    </row>
    <row r="100" spans="1:6" ht="25.15" customHeight="1">
      <c r="A100" s="397"/>
      <c r="D100" s="397"/>
      <c r="E100" s="397"/>
      <c r="F100" s="397"/>
    </row>
    <row r="101" spans="1:6" ht="25.15" customHeight="1">
      <c r="A101" s="397"/>
      <c r="D101" s="397"/>
      <c r="E101" s="397"/>
      <c r="F101" s="397"/>
    </row>
    <row r="102" spans="1:6" ht="25.15" customHeight="1">
      <c r="A102" s="397"/>
      <c r="D102" s="397"/>
      <c r="E102" s="397"/>
      <c r="F102" s="397"/>
    </row>
    <row r="103" spans="1:6" ht="25.15" customHeight="1">
      <c r="A103" s="397"/>
      <c r="D103" s="397"/>
      <c r="E103" s="397"/>
      <c r="F103" s="397"/>
    </row>
    <row r="104" spans="1:6" ht="25.15" customHeight="1">
      <c r="A104" s="397"/>
      <c r="D104" s="397"/>
      <c r="E104" s="397"/>
      <c r="F104" s="397"/>
    </row>
    <row r="105" spans="1:6" ht="25.15" customHeight="1">
      <c r="A105" s="397"/>
      <c r="D105" s="397"/>
      <c r="E105" s="397"/>
      <c r="F105" s="397"/>
    </row>
    <row r="106" spans="1:6" ht="25.15" customHeight="1">
      <c r="A106" s="397"/>
      <c r="D106" s="397"/>
      <c r="E106" s="397"/>
      <c r="F106" s="397"/>
    </row>
    <row r="107" spans="1:6" ht="25.15" customHeight="1">
      <c r="A107" s="397"/>
      <c r="D107" s="397"/>
      <c r="E107" s="397"/>
      <c r="F107" s="397"/>
    </row>
    <row r="108" spans="1:6" ht="25.15" customHeight="1">
      <c r="A108" s="397"/>
      <c r="D108" s="397"/>
      <c r="E108" s="397"/>
      <c r="F108" s="397"/>
    </row>
    <row r="109" spans="1:6" ht="25.15" customHeight="1">
      <c r="A109" s="397"/>
      <c r="D109" s="397"/>
      <c r="E109" s="397"/>
      <c r="F109" s="397"/>
    </row>
    <row r="110" spans="1:6" ht="25.15" customHeight="1">
      <c r="A110" s="397"/>
      <c r="D110" s="397"/>
      <c r="E110" s="397"/>
      <c r="F110" s="397"/>
    </row>
    <row r="111" spans="1:6" ht="25.15" customHeight="1">
      <c r="A111" s="397"/>
      <c r="D111" s="397"/>
      <c r="E111" s="397"/>
      <c r="F111" s="397"/>
    </row>
    <row r="112" spans="1:6" ht="25.15" customHeight="1">
      <c r="A112" s="397"/>
      <c r="D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2"/>
  <sheetViews>
    <sheetView workbookViewId="0">
      <selection activeCell="M25" sqref="M25"/>
    </sheetView>
  </sheetViews>
  <sheetFormatPr defaultColWidth="9.28515625" defaultRowHeight="25.15" customHeight="1"/>
  <cols>
    <col min="1" max="1" width="50.28515625" style="419" customWidth="1"/>
    <col min="2" max="2" width="11" style="397" customWidth="1"/>
    <col min="3" max="3" width="11.28515625" style="397" customWidth="1"/>
    <col min="4" max="4" width="16.140625" style="419" customWidth="1"/>
    <col min="5" max="16384" width="9.28515625" style="419"/>
  </cols>
  <sheetData>
    <row r="1" spans="1:10" ht="20.100000000000001" customHeight="1">
      <c r="A1" s="382" t="s">
        <v>572</v>
      </c>
      <c r="B1" s="418"/>
      <c r="C1" s="419"/>
      <c r="F1" s="384"/>
      <c r="G1" s="418"/>
      <c r="H1" s="418"/>
    </row>
    <row r="2" spans="1:10" ht="20.100000000000001" customHeight="1">
      <c r="A2" s="420"/>
      <c r="B2" s="420"/>
      <c r="C2" s="421"/>
      <c r="F2" s="384"/>
      <c r="G2" s="418"/>
      <c r="H2" s="418"/>
    </row>
    <row r="3" spans="1:10" ht="20.100000000000001" customHeight="1">
      <c r="A3" s="422"/>
      <c r="B3" s="423"/>
      <c r="C3" s="424"/>
      <c r="D3" s="425" t="s">
        <v>59</v>
      </c>
      <c r="F3" s="384"/>
    </row>
    <row r="4" spans="1:10" ht="20.100000000000001" customHeight="1">
      <c r="A4" s="389"/>
      <c r="B4" s="882" t="s">
        <v>344</v>
      </c>
      <c r="C4" s="882"/>
      <c r="D4" s="390" t="s">
        <v>232</v>
      </c>
      <c r="F4" s="384"/>
    </row>
    <row r="5" spans="1:10" ht="20.100000000000001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10" ht="20.100000000000001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10" ht="20.100000000000001" customHeight="1">
      <c r="A7" s="391"/>
      <c r="B7" s="358"/>
      <c r="C7" s="358"/>
      <c r="F7" s="397"/>
    </row>
    <row r="8" spans="1:10" s="429" customFormat="1" ht="20.100000000000001" customHeight="1">
      <c r="A8" s="426" t="s">
        <v>362</v>
      </c>
      <c r="B8" s="427">
        <v>103.62732685006516</v>
      </c>
      <c r="C8" s="427">
        <v>100.4177776169455</v>
      </c>
      <c r="D8" s="428">
        <v>102.64989204811501</v>
      </c>
      <c r="F8" s="397"/>
      <c r="H8" s="430"/>
      <c r="I8" s="430"/>
      <c r="J8" s="430"/>
    </row>
    <row r="9" spans="1:10" ht="20.100000000000001" customHeight="1">
      <c r="A9" s="426" t="s">
        <v>375</v>
      </c>
      <c r="B9" s="432"/>
      <c r="C9" s="432"/>
      <c r="F9" s="397"/>
      <c r="H9" s="430"/>
      <c r="I9" s="430"/>
      <c r="J9" s="430"/>
    </row>
    <row r="10" spans="1:10" ht="20.100000000000001" customHeight="1">
      <c r="A10" s="441" t="s">
        <v>376</v>
      </c>
      <c r="B10" s="432">
        <v>100.84400389774869</v>
      </c>
      <c r="C10" s="432">
        <v>100.23214374629647</v>
      </c>
      <c r="D10" s="433">
        <v>100.7662870165631</v>
      </c>
      <c r="F10" s="397"/>
      <c r="H10" s="430"/>
      <c r="I10" s="430"/>
      <c r="J10" s="430"/>
    </row>
    <row r="11" spans="1:10" ht="20.100000000000001" customHeight="1">
      <c r="A11" s="441" t="s">
        <v>377</v>
      </c>
      <c r="B11" s="432">
        <v>103.86761990101527</v>
      </c>
      <c r="C11" s="432">
        <v>100.46220055582921</v>
      </c>
      <c r="D11" s="433">
        <v>102.90029446129843</v>
      </c>
      <c r="F11" s="397"/>
      <c r="H11" s="430"/>
      <c r="I11" s="430"/>
      <c r="J11" s="430"/>
    </row>
    <row r="12" spans="1:10" ht="20.100000000000001" customHeight="1">
      <c r="A12" s="441" t="s">
        <v>378</v>
      </c>
      <c r="B12" s="432">
        <v>101.0480093090902</v>
      </c>
      <c r="C12" s="432">
        <v>99.820595311307272</v>
      </c>
      <c r="D12" s="433">
        <v>100.20356416756429</v>
      </c>
      <c r="E12" s="424"/>
      <c r="F12" s="397"/>
      <c r="H12" s="430"/>
      <c r="I12" s="430"/>
      <c r="J12" s="430"/>
    </row>
    <row r="13" spans="1:10" ht="20.100000000000001" customHeight="1">
      <c r="A13" s="426" t="s">
        <v>379</v>
      </c>
      <c r="B13" s="432"/>
      <c r="C13" s="432"/>
      <c r="F13" s="397"/>
      <c r="H13" s="430"/>
      <c r="I13" s="430"/>
      <c r="J13" s="430"/>
    </row>
    <row r="14" spans="1:10" ht="20.100000000000001" customHeight="1">
      <c r="A14" s="441" t="s">
        <v>380</v>
      </c>
      <c r="B14" s="432">
        <v>102.18641273691048</v>
      </c>
      <c r="C14" s="432">
        <v>100.00169901766584</v>
      </c>
      <c r="D14" s="433">
        <v>100.96144231092374</v>
      </c>
      <c r="F14" s="397"/>
      <c r="H14" s="430"/>
      <c r="I14" s="430"/>
      <c r="J14" s="430"/>
    </row>
    <row r="15" spans="1:10" ht="20.100000000000001" customHeight="1">
      <c r="A15" s="441" t="s">
        <v>381</v>
      </c>
      <c r="B15" s="432">
        <v>103.46121024618127</v>
      </c>
      <c r="C15" s="432">
        <v>100.69190342522189</v>
      </c>
      <c r="D15" s="433">
        <v>103.34901290215056</v>
      </c>
      <c r="F15" s="397"/>
      <c r="H15" s="430"/>
      <c r="I15" s="430"/>
      <c r="J15" s="430"/>
    </row>
    <row r="16" spans="1:10" ht="20.100000000000001" customHeight="1">
      <c r="A16" s="441" t="s">
        <v>382</v>
      </c>
      <c r="B16" s="432">
        <v>103.87234205572503</v>
      </c>
      <c r="C16" s="432">
        <v>100.48408983717012</v>
      </c>
      <c r="D16" s="433">
        <v>102.77426170653438</v>
      </c>
      <c r="F16" s="436"/>
      <c r="H16" s="430"/>
      <c r="I16" s="430"/>
      <c r="J16" s="430"/>
    </row>
    <row r="17" spans="1:10" ht="20.100000000000001" customHeight="1">
      <c r="A17" s="441" t="s">
        <v>383</v>
      </c>
      <c r="B17" s="432">
        <v>103.25752624135663</v>
      </c>
      <c r="C17" s="432">
        <v>100.1042961964351</v>
      </c>
      <c r="D17" s="433">
        <v>104.80639831278154</v>
      </c>
      <c r="F17" s="439"/>
      <c r="H17" s="430"/>
      <c r="I17" s="430"/>
      <c r="J17" s="430"/>
    </row>
    <row r="18" spans="1:10" ht="20.100000000000001" customHeight="1">
      <c r="A18" s="441" t="s">
        <v>384</v>
      </c>
      <c r="B18" s="432">
        <v>102.21059905458408</v>
      </c>
      <c r="C18" s="432">
        <v>100.47185981159255</v>
      </c>
      <c r="D18" s="433">
        <v>102.99270708401362</v>
      </c>
      <c r="F18" s="439"/>
      <c r="H18" s="430"/>
      <c r="I18" s="430"/>
      <c r="J18" s="430"/>
    </row>
    <row r="19" spans="1:10" ht="20.100000000000001" customHeight="1">
      <c r="A19" s="441" t="s">
        <v>385</v>
      </c>
      <c r="B19" s="432">
        <v>103.58750613200175</v>
      </c>
      <c r="C19" s="432">
        <v>100.32511291930028</v>
      </c>
      <c r="D19" s="433">
        <v>103.82181729033113</v>
      </c>
      <c r="F19" s="439"/>
      <c r="H19" s="430"/>
      <c r="I19" s="430"/>
      <c r="J19" s="430"/>
    </row>
    <row r="20" spans="1:10" ht="20.100000000000001" customHeight="1">
      <c r="A20" s="441" t="s">
        <v>386</v>
      </c>
      <c r="B20" s="432">
        <v>104.78891413000063</v>
      </c>
      <c r="C20" s="432">
        <v>100.56075172527234</v>
      </c>
      <c r="D20" s="433">
        <v>104.90623169020191</v>
      </c>
      <c r="F20" s="439"/>
      <c r="H20" s="430"/>
      <c r="I20" s="430"/>
      <c r="J20" s="430"/>
    </row>
    <row r="21" spans="1:10" s="416" customFormat="1" ht="6" customHeight="1">
      <c r="A21" s="415"/>
      <c r="B21" s="415"/>
      <c r="C21" s="415"/>
      <c r="D21" s="415"/>
    </row>
    <row r="22" spans="1:10" s="416" customFormat="1" ht="21.75" customHeight="1">
      <c r="A22" s="417" t="s">
        <v>361</v>
      </c>
    </row>
    <row r="23" spans="1:10" ht="20.100000000000001" customHeight="1">
      <c r="A23" s="441"/>
      <c r="B23" s="432"/>
      <c r="C23" s="432"/>
      <c r="F23" s="439"/>
    </row>
    <row r="24" spans="1:10" ht="20.100000000000001" customHeight="1">
      <c r="A24" s="441"/>
      <c r="B24" s="432"/>
      <c r="C24" s="432"/>
      <c r="F24" s="397"/>
    </row>
    <row r="25" spans="1:10" ht="20.100000000000001" customHeight="1">
      <c r="A25" s="441"/>
      <c r="B25" s="432"/>
      <c r="C25" s="432"/>
      <c r="F25" s="397"/>
    </row>
    <row r="26" spans="1:10" ht="20.100000000000001" customHeight="1">
      <c r="A26" s="442"/>
      <c r="B26" s="443"/>
      <c r="C26" s="443"/>
      <c r="F26" s="397"/>
    </row>
    <row r="27" spans="1:10" ht="20.100000000000001" customHeight="1">
      <c r="A27" s="442"/>
      <c r="B27" s="443"/>
      <c r="C27" s="443"/>
      <c r="F27" s="397"/>
    </row>
    <row r="28" spans="1:10" ht="20.100000000000001" customHeight="1">
      <c r="A28" s="442"/>
      <c r="B28" s="443"/>
      <c r="C28" s="443"/>
      <c r="F28" s="397"/>
    </row>
    <row r="29" spans="1:10" ht="20.100000000000001" customHeight="1">
      <c r="A29" s="442"/>
      <c r="B29" s="443"/>
      <c r="C29" s="443"/>
      <c r="F29" s="397"/>
    </row>
    <row r="30" spans="1:10" ht="20.100000000000001" customHeight="1">
      <c r="A30" s="442"/>
      <c r="B30" s="443"/>
      <c r="C30" s="443"/>
      <c r="F30" s="397"/>
    </row>
    <row r="31" spans="1:10" ht="20.100000000000001" customHeight="1">
      <c r="A31" s="444"/>
      <c r="B31" s="424"/>
      <c r="C31" s="424"/>
      <c r="F31" s="397"/>
    </row>
    <row r="32" spans="1:10" ht="20.100000000000001" customHeight="1">
      <c r="A32" s="444"/>
      <c r="B32" s="424"/>
      <c r="C32" s="424"/>
      <c r="F32" s="397"/>
    </row>
    <row r="33" spans="1:6" ht="20.100000000000001" customHeight="1">
      <c r="A33" s="444"/>
      <c r="B33" s="424"/>
      <c r="C33" s="424"/>
      <c r="F33" s="397"/>
    </row>
    <row r="34" spans="1:6" ht="20.100000000000001" customHeight="1">
      <c r="A34" s="444"/>
      <c r="B34" s="424"/>
      <c r="C34" s="424"/>
      <c r="F34" s="397"/>
    </row>
    <row r="35" spans="1:6" ht="20.100000000000001" customHeight="1">
      <c r="A35" s="444"/>
      <c r="B35" s="424"/>
      <c r="C35" s="424"/>
      <c r="F35" s="397"/>
    </row>
    <row r="36" spans="1:6" ht="20.100000000000001" customHeight="1">
      <c r="A36" s="444"/>
      <c r="B36" s="424"/>
      <c r="C36" s="424"/>
      <c r="F36" s="397"/>
    </row>
    <row r="37" spans="1:6" ht="20.100000000000001" customHeight="1">
      <c r="A37" s="444"/>
      <c r="B37" s="424"/>
      <c r="C37" s="424"/>
      <c r="F37" s="397"/>
    </row>
    <row r="38" spans="1:6" ht="20.100000000000001" customHeight="1">
      <c r="A38" s="444"/>
      <c r="B38" s="424"/>
      <c r="C38" s="424"/>
      <c r="F38" s="397"/>
    </row>
    <row r="39" spans="1:6" ht="20.100000000000001" customHeight="1">
      <c r="A39" s="444"/>
      <c r="B39" s="424"/>
      <c r="C39" s="424"/>
      <c r="F39" s="397"/>
    </row>
    <row r="40" spans="1:6" ht="20.100000000000001" customHeight="1">
      <c r="A40" s="444"/>
      <c r="B40" s="424"/>
      <c r="C40" s="424"/>
      <c r="F40" s="397"/>
    </row>
    <row r="41" spans="1:6" ht="20.100000000000001" customHeight="1">
      <c r="A41" s="444"/>
      <c r="B41" s="424"/>
      <c r="C41" s="424"/>
      <c r="F41" s="397"/>
    </row>
    <row r="42" spans="1:6" ht="20.100000000000001" customHeight="1">
      <c r="A42" s="444"/>
      <c r="B42" s="424"/>
      <c r="C42" s="424"/>
      <c r="F42" s="397"/>
    </row>
    <row r="43" spans="1:6" ht="20.100000000000001" customHeight="1">
      <c r="A43" s="444"/>
      <c r="B43" s="424"/>
      <c r="C43" s="424"/>
      <c r="F43" s="397"/>
    </row>
    <row r="44" spans="1:6" ht="20.100000000000001" customHeight="1">
      <c r="A44" s="444"/>
      <c r="B44" s="424"/>
      <c r="C44" s="424"/>
      <c r="F44" s="397"/>
    </row>
    <row r="45" spans="1:6" ht="20.100000000000001" customHeight="1">
      <c r="A45" s="444"/>
      <c r="F45" s="397"/>
    </row>
    <row r="46" spans="1:6" ht="20.100000000000001" customHeight="1">
      <c r="A46" s="444"/>
      <c r="F46" s="397"/>
    </row>
    <row r="47" spans="1:6" ht="20.100000000000001" customHeight="1">
      <c r="A47" s="444"/>
      <c r="F47" s="397"/>
    </row>
    <row r="48" spans="1:6" ht="20.100000000000001" customHeight="1">
      <c r="A48" s="444"/>
      <c r="F48" s="397"/>
    </row>
    <row r="49" spans="1:6" ht="20.100000000000001" customHeight="1">
      <c r="A49" s="397"/>
      <c r="D49" s="397"/>
      <c r="E49" s="397"/>
      <c r="F49" s="397"/>
    </row>
    <row r="50" spans="1:6" ht="20.100000000000001" customHeight="1">
      <c r="A50" s="397"/>
      <c r="D50" s="397"/>
      <c r="E50" s="397"/>
      <c r="F50" s="397"/>
    </row>
    <row r="51" spans="1:6" ht="20.100000000000001" customHeight="1">
      <c r="A51" s="397"/>
      <c r="D51" s="397"/>
      <c r="E51" s="397"/>
      <c r="F51" s="397"/>
    </row>
    <row r="52" spans="1:6" ht="20.100000000000001" customHeight="1">
      <c r="A52" s="397"/>
      <c r="D52" s="397"/>
      <c r="E52" s="397"/>
      <c r="F52" s="397"/>
    </row>
    <row r="53" spans="1:6" ht="20.100000000000001" customHeight="1">
      <c r="A53" s="397"/>
      <c r="D53" s="397"/>
      <c r="E53" s="397"/>
      <c r="F53" s="397"/>
    </row>
    <row r="54" spans="1:6" ht="20.100000000000001" customHeight="1">
      <c r="A54" s="397"/>
      <c r="D54" s="397"/>
      <c r="E54" s="397"/>
      <c r="F54" s="397"/>
    </row>
    <row r="55" spans="1:6" ht="20.100000000000001" customHeight="1">
      <c r="A55" s="397"/>
      <c r="D55" s="397"/>
      <c r="E55" s="397"/>
      <c r="F55" s="397"/>
    </row>
    <row r="56" spans="1:6" ht="20.100000000000001" customHeight="1">
      <c r="A56" s="397"/>
      <c r="D56" s="397"/>
      <c r="E56" s="397"/>
      <c r="F56" s="397"/>
    </row>
    <row r="57" spans="1:6" ht="20.100000000000001" customHeight="1">
      <c r="A57" s="397"/>
      <c r="D57" s="397"/>
      <c r="E57" s="397"/>
      <c r="F57" s="397"/>
    </row>
    <row r="58" spans="1:6" ht="20.100000000000001" customHeight="1">
      <c r="A58" s="397"/>
      <c r="D58" s="397"/>
      <c r="E58" s="397"/>
      <c r="F58" s="397"/>
    </row>
    <row r="59" spans="1:6" ht="25.15" customHeight="1">
      <c r="A59" s="397"/>
      <c r="D59" s="397"/>
      <c r="E59" s="397"/>
      <c r="F59" s="397"/>
    </row>
    <row r="60" spans="1:6" ht="25.15" customHeight="1">
      <c r="A60" s="397"/>
      <c r="D60" s="397"/>
      <c r="E60" s="397"/>
      <c r="F60" s="397"/>
    </row>
    <row r="61" spans="1:6" ht="25.15" customHeight="1">
      <c r="A61" s="397"/>
      <c r="D61" s="397"/>
      <c r="E61" s="397"/>
      <c r="F61" s="397"/>
    </row>
    <row r="62" spans="1:6" ht="25.15" customHeight="1">
      <c r="A62" s="397"/>
      <c r="D62" s="397"/>
      <c r="E62" s="397"/>
      <c r="F62" s="397"/>
    </row>
    <row r="63" spans="1:6" ht="25.15" customHeight="1">
      <c r="A63" s="397"/>
      <c r="D63" s="397"/>
      <c r="E63" s="397"/>
      <c r="F63" s="397"/>
    </row>
    <row r="64" spans="1:6" ht="25.15" customHeight="1">
      <c r="A64" s="397"/>
      <c r="D64" s="397"/>
      <c r="E64" s="397"/>
      <c r="F64" s="397"/>
    </row>
    <row r="65" spans="1:6" ht="25.15" customHeight="1">
      <c r="A65" s="397"/>
      <c r="D65" s="397"/>
      <c r="E65" s="397"/>
      <c r="F65" s="397"/>
    </row>
    <row r="66" spans="1:6" ht="25.15" customHeight="1">
      <c r="A66" s="397"/>
      <c r="D66" s="397"/>
      <c r="E66" s="397"/>
      <c r="F66" s="397"/>
    </row>
    <row r="67" spans="1:6" ht="25.15" customHeight="1">
      <c r="A67" s="397"/>
      <c r="D67" s="397"/>
      <c r="E67" s="397"/>
      <c r="F67" s="397"/>
    </row>
    <row r="68" spans="1:6" ht="25.15" customHeight="1">
      <c r="A68" s="397"/>
      <c r="D68" s="397"/>
      <c r="E68" s="397"/>
      <c r="F68" s="397"/>
    </row>
    <row r="69" spans="1:6" ht="25.15" customHeight="1">
      <c r="A69" s="397"/>
      <c r="D69" s="397"/>
      <c r="E69" s="397"/>
      <c r="F69" s="397"/>
    </row>
    <row r="70" spans="1:6" ht="25.15" customHeight="1">
      <c r="A70" s="397"/>
      <c r="D70" s="397"/>
      <c r="E70" s="397"/>
      <c r="F70" s="397"/>
    </row>
    <row r="71" spans="1:6" ht="25.15" customHeight="1">
      <c r="A71" s="397"/>
      <c r="D71" s="397"/>
      <c r="E71" s="397"/>
      <c r="F71" s="397"/>
    </row>
    <row r="72" spans="1:6" ht="25.15" customHeight="1">
      <c r="A72" s="397"/>
      <c r="D72" s="397"/>
      <c r="E72" s="397"/>
      <c r="F72" s="397"/>
    </row>
    <row r="73" spans="1:6" ht="25.15" customHeight="1">
      <c r="A73" s="397"/>
      <c r="D73" s="397"/>
      <c r="E73" s="397"/>
      <c r="F73" s="397"/>
    </row>
    <row r="74" spans="1:6" ht="25.15" customHeight="1">
      <c r="A74" s="397"/>
      <c r="D74" s="397"/>
      <c r="E74" s="397"/>
      <c r="F74" s="397"/>
    </row>
    <row r="75" spans="1:6" ht="25.15" customHeight="1">
      <c r="A75" s="397"/>
      <c r="D75" s="397"/>
      <c r="E75" s="397"/>
      <c r="F75" s="397"/>
    </row>
    <row r="76" spans="1:6" ht="25.15" customHeight="1">
      <c r="A76" s="397"/>
      <c r="D76" s="397"/>
      <c r="E76" s="397"/>
      <c r="F76" s="397"/>
    </row>
    <row r="77" spans="1:6" ht="25.15" customHeight="1">
      <c r="A77" s="397"/>
      <c r="D77" s="397"/>
      <c r="E77" s="397"/>
      <c r="F77" s="397"/>
    </row>
    <row r="78" spans="1:6" ht="25.15" customHeight="1">
      <c r="A78" s="397"/>
      <c r="D78" s="397"/>
      <c r="E78" s="397"/>
      <c r="F78" s="397"/>
    </row>
    <row r="79" spans="1:6" ht="25.15" customHeight="1">
      <c r="A79" s="397"/>
      <c r="D79" s="397"/>
      <c r="E79" s="397"/>
      <c r="F79" s="397"/>
    </row>
    <row r="80" spans="1:6" ht="25.15" customHeight="1">
      <c r="A80" s="397"/>
      <c r="D80" s="397"/>
      <c r="E80" s="397"/>
      <c r="F80" s="397"/>
    </row>
    <row r="81" spans="1:6" ht="25.15" customHeight="1">
      <c r="A81" s="397"/>
      <c r="D81" s="397"/>
      <c r="E81" s="397"/>
      <c r="F81" s="397"/>
    </row>
    <row r="82" spans="1:6" ht="25.15" customHeight="1">
      <c r="A82" s="397"/>
      <c r="D82" s="397"/>
      <c r="E82" s="397"/>
      <c r="F82" s="397"/>
    </row>
    <row r="83" spans="1:6" ht="25.15" customHeight="1">
      <c r="A83" s="397"/>
      <c r="D83" s="397"/>
      <c r="E83" s="397"/>
      <c r="F83" s="397"/>
    </row>
    <row r="84" spans="1:6" ht="25.15" customHeight="1">
      <c r="A84" s="397"/>
      <c r="D84" s="397"/>
      <c r="E84" s="397"/>
      <c r="F84" s="397"/>
    </row>
    <row r="85" spans="1:6" ht="25.15" customHeight="1">
      <c r="A85" s="397"/>
      <c r="D85" s="397"/>
      <c r="E85" s="397"/>
      <c r="F85" s="397"/>
    </row>
    <row r="86" spans="1:6" ht="25.15" customHeight="1">
      <c r="A86" s="397"/>
      <c r="D86" s="397"/>
      <c r="E86" s="397"/>
      <c r="F86" s="397"/>
    </row>
    <row r="87" spans="1:6" ht="25.15" customHeight="1">
      <c r="A87" s="397"/>
      <c r="D87" s="397"/>
      <c r="E87" s="397"/>
      <c r="F87" s="397"/>
    </row>
    <row r="88" spans="1:6" ht="25.15" customHeight="1">
      <c r="A88" s="397"/>
      <c r="D88" s="397"/>
      <c r="E88" s="397"/>
      <c r="F88" s="397"/>
    </row>
    <row r="89" spans="1:6" ht="25.15" customHeight="1">
      <c r="A89" s="397"/>
      <c r="D89" s="397"/>
      <c r="E89" s="397"/>
      <c r="F89" s="397"/>
    </row>
    <row r="90" spans="1:6" ht="25.15" customHeight="1">
      <c r="A90" s="397"/>
      <c r="D90" s="397"/>
      <c r="E90" s="397"/>
      <c r="F90" s="397"/>
    </row>
    <row r="91" spans="1:6" ht="25.15" customHeight="1">
      <c r="A91" s="397"/>
      <c r="D91" s="397"/>
      <c r="E91" s="397"/>
      <c r="F91" s="397"/>
    </row>
    <row r="92" spans="1:6" ht="25.15" customHeight="1">
      <c r="A92" s="397"/>
      <c r="D92" s="397"/>
      <c r="E92" s="397"/>
      <c r="F92" s="397"/>
    </row>
    <row r="93" spans="1:6" ht="25.15" customHeight="1">
      <c r="A93" s="397"/>
      <c r="D93" s="397"/>
      <c r="E93" s="397"/>
      <c r="F93" s="397"/>
    </row>
    <row r="94" spans="1:6" ht="25.15" customHeight="1">
      <c r="A94" s="397"/>
      <c r="D94" s="397"/>
      <c r="E94" s="397"/>
      <c r="F94" s="397"/>
    </row>
    <row r="95" spans="1:6" ht="25.15" customHeight="1">
      <c r="A95" s="397"/>
      <c r="D95" s="397"/>
      <c r="E95" s="397"/>
      <c r="F95" s="397"/>
    </row>
    <row r="96" spans="1:6" ht="25.15" customHeight="1">
      <c r="A96" s="397"/>
      <c r="D96" s="397"/>
      <c r="E96" s="397"/>
      <c r="F96" s="397"/>
    </row>
    <row r="97" spans="1:6" ht="25.15" customHeight="1">
      <c r="A97" s="397"/>
      <c r="D97" s="397"/>
      <c r="E97" s="397"/>
      <c r="F97" s="397"/>
    </row>
    <row r="98" spans="1:6" ht="25.15" customHeight="1">
      <c r="A98" s="397"/>
      <c r="D98" s="397"/>
      <c r="E98" s="397"/>
      <c r="F98" s="397"/>
    </row>
    <row r="99" spans="1:6" ht="25.15" customHeight="1">
      <c r="A99" s="397"/>
      <c r="D99" s="397"/>
      <c r="E99" s="397"/>
      <c r="F99" s="397"/>
    </row>
    <row r="100" spans="1:6" ht="25.15" customHeight="1">
      <c r="A100" s="397"/>
      <c r="D100" s="397"/>
      <c r="E100" s="397"/>
      <c r="F100" s="397"/>
    </row>
    <row r="101" spans="1:6" ht="25.15" customHeight="1">
      <c r="A101" s="397"/>
      <c r="D101" s="397"/>
      <c r="E101" s="397"/>
      <c r="F101" s="397"/>
    </row>
    <row r="102" spans="1:6" ht="25.15" customHeight="1">
      <c r="A102" s="397"/>
      <c r="D102" s="397"/>
      <c r="E102" s="397"/>
      <c r="F102" s="397"/>
    </row>
    <row r="103" spans="1:6" ht="25.15" customHeight="1">
      <c r="A103" s="397"/>
      <c r="D103" s="397"/>
      <c r="E103" s="397"/>
      <c r="F103" s="397"/>
    </row>
    <row r="104" spans="1:6" ht="25.15" customHeight="1">
      <c r="A104" s="397"/>
      <c r="D104" s="397"/>
      <c r="E104" s="397"/>
      <c r="F104" s="397"/>
    </row>
    <row r="105" spans="1:6" ht="25.15" customHeight="1">
      <c r="A105" s="397"/>
      <c r="D105" s="397"/>
      <c r="E105" s="397"/>
      <c r="F105" s="397"/>
    </row>
    <row r="106" spans="1:6" ht="25.15" customHeight="1">
      <c r="A106" s="397"/>
      <c r="D106" s="397"/>
      <c r="E106" s="397"/>
      <c r="F106" s="397"/>
    </row>
    <row r="107" spans="1:6" ht="25.15" customHeight="1">
      <c r="A107" s="397"/>
      <c r="D107" s="397"/>
      <c r="E107" s="397"/>
      <c r="F107" s="397"/>
    </row>
    <row r="108" spans="1:6" ht="25.15" customHeight="1">
      <c r="A108" s="397"/>
      <c r="D108" s="397"/>
      <c r="E108" s="397"/>
      <c r="F108" s="397"/>
    </row>
    <row r="109" spans="1:6" ht="25.15" customHeight="1">
      <c r="A109" s="397"/>
      <c r="D109" s="397"/>
      <c r="E109" s="397"/>
      <c r="F109" s="397"/>
    </row>
    <row r="110" spans="1:6" ht="25.15" customHeight="1">
      <c r="A110" s="397"/>
      <c r="D110" s="397"/>
      <c r="E110" s="397"/>
      <c r="F110" s="397"/>
    </row>
    <row r="111" spans="1:6" ht="25.15" customHeight="1">
      <c r="A111" s="397"/>
      <c r="D111" s="397"/>
      <c r="E111" s="397"/>
      <c r="F111" s="397"/>
    </row>
    <row r="112" spans="1:6" ht="25.15" customHeight="1">
      <c r="A112" s="397"/>
      <c r="D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12"/>
  <sheetViews>
    <sheetView workbookViewId="0">
      <selection activeCell="M25" sqref="M25"/>
    </sheetView>
  </sheetViews>
  <sheetFormatPr defaultColWidth="9.28515625" defaultRowHeight="15"/>
  <cols>
    <col min="1" max="1" width="47" style="445" customWidth="1"/>
    <col min="2" max="2" width="11" style="397" customWidth="1"/>
    <col min="3" max="3" width="11.28515625" style="397" customWidth="1"/>
    <col min="4" max="4" width="16.140625" style="397" customWidth="1"/>
    <col min="5" max="5" width="15.5703125" style="445" customWidth="1"/>
    <col min="6" max="240" width="9.28515625" style="445"/>
    <col min="241" max="241" width="41.42578125" style="445" customWidth="1"/>
    <col min="242" max="242" width="8.28515625" style="445" customWidth="1"/>
    <col min="243" max="243" width="11.28515625" style="445" customWidth="1"/>
    <col min="244" max="244" width="11.140625" style="445" customWidth="1"/>
    <col min="245" max="245" width="12.140625" style="445" customWidth="1"/>
    <col min="246" max="246" width="9.28515625" style="445"/>
    <col min="247" max="247" width="2.28515625" style="445" customWidth="1"/>
    <col min="248" max="16384" width="9.28515625" style="445"/>
  </cols>
  <sheetData>
    <row r="1" spans="1:8" ht="20.100000000000001" customHeight="1">
      <c r="A1" s="382" t="s">
        <v>573</v>
      </c>
      <c r="B1" s="418"/>
      <c r="C1" s="419"/>
      <c r="D1" s="445"/>
      <c r="F1" s="384"/>
      <c r="G1" s="446"/>
      <c r="H1" s="446"/>
    </row>
    <row r="2" spans="1:8" ht="16.149999999999999" customHeight="1">
      <c r="A2" s="420"/>
      <c r="B2" s="420"/>
      <c r="C2" s="421"/>
      <c r="D2" s="445"/>
      <c r="F2" s="384"/>
      <c r="G2" s="446"/>
      <c r="H2" s="446"/>
    </row>
    <row r="3" spans="1:8" ht="16.149999999999999" customHeight="1">
      <c r="A3" s="422"/>
      <c r="B3" s="423"/>
      <c r="C3" s="445"/>
      <c r="D3" s="425" t="s">
        <v>59</v>
      </c>
      <c r="F3" s="384"/>
    </row>
    <row r="4" spans="1:8" ht="16.149999999999999" customHeight="1">
      <c r="A4" s="389"/>
      <c r="B4" s="882" t="s">
        <v>344</v>
      </c>
      <c r="C4" s="882"/>
      <c r="D4" s="390" t="s">
        <v>232</v>
      </c>
      <c r="F4" s="384"/>
    </row>
    <row r="5" spans="1:8" ht="16.149999999999999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8" ht="16.149999999999999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8" ht="16.149999999999999" customHeight="1">
      <c r="A7" s="391"/>
      <c r="B7" s="358"/>
      <c r="C7" s="358"/>
      <c r="D7" s="445"/>
      <c r="F7" s="397"/>
    </row>
    <row r="8" spans="1:8" s="450" customFormat="1" ht="18" customHeight="1">
      <c r="A8" s="431" t="s">
        <v>362</v>
      </c>
      <c r="B8" s="447">
        <v>99.570394895645293</v>
      </c>
      <c r="C8" s="447">
        <v>99.888105882573825</v>
      </c>
      <c r="D8" s="448">
        <v>98.557732849729433</v>
      </c>
      <c r="E8" s="449"/>
      <c r="F8" s="449"/>
      <c r="G8" s="449"/>
    </row>
    <row r="9" spans="1:8" s="450" customFormat="1" ht="18" customHeight="1">
      <c r="A9" s="431" t="s">
        <v>387</v>
      </c>
      <c r="B9" s="447">
        <v>107.82566240345837</v>
      </c>
      <c r="C9" s="447">
        <v>100.81584427829706</v>
      </c>
      <c r="D9" s="448">
        <v>106.75336655568195</v>
      </c>
      <c r="E9" s="449"/>
      <c r="F9" s="449"/>
      <c r="G9" s="449"/>
    </row>
    <row r="10" spans="1:8" s="450" customFormat="1" ht="18" customHeight="1">
      <c r="A10" s="413" t="s">
        <v>14</v>
      </c>
      <c r="B10" s="451"/>
      <c r="C10" s="451"/>
      <c r="D10" s="448"/>
      <c r="E10" s="449"/>
      <c r="F10" s="449"/>
      <c r="G10" s="449"/>
    </row>
    <row r="11" spans="1:8" ht="18" customHeight="1">
      <c r="A11" s="452" t="s">
        <v>388</v>
      </c>
      <c r="B11" s="451">
        <v>96.170882757611849</v>
      </c>
      <c r="C11" s="451">
        <v>99.723315567517659</v>
      </c>
      <c r="D11" s="453">
        <v>93.905908574483462</v>
      </c>
      <c r="E11" s="449"/>
      <c r="F11" s="449"/>
      <c r="G11" s="449"/>
    </row>
    <row r="12" spans="1:8" ht="18" customHeight="1">
      <c r="A12" s="452" t="s">
        <v>389</v>
      </c>
      <c r="B12" s="451">
        <v>107.05783416801289</v>
      </c>
      <c r="C12" s="451">
        <v>101.06476484277347</v>
      </c>
      <c r="D12" s="453">
        <v>103.64056307953572</v>
      </c>
      <c r="E12" s="449"/>
      <c r="F12" s="449"/>
      <c r="G12" s="449"/>
    </row>
    <row r="13" spans="1:8" ht="18" customHeight="1">
      <c r="A13" s="452" t="s">
        <v>243</v>
      </c>
      <c r="B13" s="451">
        <v>96.455271848175457</v>
      </c>
      <c r="C13" s="451">
        <v>101.3859856369546</v>
      </c>
      <c r="D13" s="453">
        <v>93.357438526120845</v>
      </c>
      <c r="E13" s="449"/>
      <c r="F13" s="449"/>
      <c r="G13" s="449"/>
    </row>
    <row r="14" spans="1:8" ht="18" customHeight="1">
      <c r="A14" s="452" t="s">
        <v>244</v>
      </c>
      <c r="B14" s="451">
        <v>128.17624524596189</v>
      </c>
      <c r="C14" s="451">
        <v>101.31721685750863</v>
      </c>
      <c r="D14" s="453">
        <v>135.80463967147278</v>
      </c>
      <c r="E14" s="449"/>
      <c r="F14" s="449"/>
      <c r="G14" s="449"/>
    </row>
    <row r="15" spans="1:8" ht="18" customHeight="1">
      <c r="A15" s="452" t="s">
        <v>245</v>
      </c>
      <c r="B15" s="451">
        <v>106.78756895864881</v>
      </c>
      <c r="C15" s="451">
        <v>102.29735667490843</v>
      </c>
      <c r="D15" s="453">
        <v>108.31742560801693</v>
      </c>
      <c r="E15" s="449"/>
      <c r="F15" s="449"/>
      <c r="G15" s="449"/>
    </row>
    <row r="16" spans="1:8" ht="18" customHeight="1">
      <c r="A16" s="452" t="s">
        <v>246</v>
      </c>
      <c r="B16" s="451">
        <v>117.64286152736034</v>
      </c>
      <c r="C16" s="451">
        <v>103.58622893239951</v>
      </c>
      <c r="D16" s="453">
        <v>114.73589598030983</v>
      </c>
      <c r="E16" s="449"/>
      <c r="F16" s="449"/>
      <c r="G16" s="449"/>
    </row>
    <row r="17" spans="1:7" ht="18" customHeight="1">
      <c r="A17" s="452" t="s">
        <v>247</v>
      </c>
      <c r="B17" s="451">
        <v>114.01925301050184</v>
      </c>
      <c r="C17" s="451">
        <v>101.895916037186</v>
      </c>
      <c r="D17" s="453">
        <v>116.87299939659097</v>
      </c>
      <c r="E17" s="449"/>
      <c r="F17" s="449"/>
      <c r="G17" s="449"/>
    </row>
    <row r="18" spans="1:7" s="450" customFormat="1" ht="18" customHeight="1">
      <c r="A18" s="452" t="s">
        <v>390</v>
      </c>
      <c r="B18" s="451">
        <v>99.199155535999779</v>
      </c>
      <c r="C18" s="451">
        <v>100.10232834298446</v>
      </c>
      <c r="D18" s="453">
        <v>104.97422543658874</v>
      </c>
      <c r="E18" s="449"/>
      <c r="F18" s="449"/>
      <c r="G18" s="449"/>
    </row>
    <row r="19" spans="1:7" s="450" customFormat="1" ht="18" customHeight="1">
      <c r="A19" s="452" t="s">
        <v>256</v>
      </c>
      <c r="B19" s="451">
        <v>123.18290733841764</v>
      </c>
      <c r="C19" s="451">
        <v>99.802769935544404</v>
      </c>
      <c r="D19" s="453">
        <v>115.51033630972094</v>
      </c>
      <c r="E19" s="449"/>
      <c r="F19" s="449"/>
      <c r="G19" s="449"/>
    </row>
    <row r="20" spans="1:7" ht="18" customHeight="1">
      <c r="A20" s="431" t="s">
        <v>391</v>
      </c>
      <c r="B20" s="447">
        <v>104.58480095179226</v>
      </c>
      <c r="C20" s="447">
        <v>97.754016248187938</v>
      </c>
      <c r="D20" s="448">
        <v>99.626703807687591</v>
      </c>
      <c r="E20" s="449"/>
      <c r="F20" s="449"/>
      <c r="G20" s="449"/>
    </row>
    <row r="21" spans="1:7" ht="18" customHeight="1">
      <c r="A21" s="454" t="s">
        <v>282</v>
      </c>
      <c r="B21" s="451">
        <v>76.017510818365807</v>
      </c>
      <c r="C21" s="451">
        <v>93.694293823048781</v>
      </c>
      <c r="D21" s="453">
        <v>74.830186649740156</v>
      </c>
      <c r="E21" s="449"/>
      <c r="F21" s="449"/>
      <c r="G21" s="449"/>
    </row>
    <row r="22" spans="1:7" ht="18" customHeight="1">
      <c r="A22" s="454" t="s">
        <v>238</v>
      </c>
      <c r="B22" s="451">
        <v>109.96444574068546</v>
      </c>
      <c r="C22" s="451">
        <v>97.133746272886853</v>
      </c>
      <c r="D22" s="453">
        <v>103.78396578935978</v>
      </c>
      <c r="E22" s="449"/>
      <c r="F22" s="449"/>
      <c r="G22" s="449"/>
    </row>
    <row r="23" spans="1:7" ht="18" customHeight="1">
      <c r="A23" s="454" t="s">
        <v>392</v>
      </c>
      <c r="B23" s="451">
        <v>99.271884908205692</v>
      </c>
      <c r="C23" s="451">
        <v>99.416902461980456</v>
      </c>
      <c r="D23" s="453">
        <v>95.94705739974718</v>
      </c>
      <c r="E23" s="449"/>
      <c r="F23" s="449"/>
      <c r="G23" s="449"/>
    </row>
    <row r="24" spans="1:7" ht="18" customHeight="1">
      <c r="A24" s="431" t="s">
        <v>393</v>
      </c>
      <c r="B24" s="447">
        <v>98.437714942911839</v>
      </c>
      <c r="C24" s="447">
        <v>99.8340241030008</v>
      </c>
      <c r="D24" s="448">
        <v>97.55988079851619</v>
      </c>
      <c r="E24" s="449"/>
      <c r="F24" s="449"/>
      <c r="G24" s="449"/>
    </row>
    <row r="25" spans="1:7" ht="18" customHeight="1">
      <c r="A25" s="413" t="s">
        <v>14</v>
      </c>
      <c r="B25" s="451"/>
      <c r="C25" s="451"/>
      <c r="D25" s="448"/>
      <c r="E25" s="449"/>
      <c r="F25" s="449"/>
      <c r="G25" s="449"/>
    </row>
    <row r="26" spans="1:7" s="450" customFormat="1" ht="18" customHeight="1">
      <c r="A26" s="454" t="s">
        <v>394</v>
      </c>
      <c r="B26" s="451">
        <v>86.895284403559899</v>
      </c>
      <c r="C26" s="451">
        <v>98.515426907398734</v>
      </c>
      <c r="D26" s="453">
        <v>89.752129348921372</v>
      </c>
      <c r="E26" s="449"/>
      <c r="F26" s="449"/>
      <c r="G26" s="449"/>
    </row>
    <row r="27" spans="1:7" s="450" customFormat="1" ht="18" customHeight="1">
      <c r="A27" s="454" t="s">
        <v>395</v>
      </c>
      <c r="B27" s="451">
        <v>99.534721667663376</v>
      </c>
      <c r="C27" s="451">
        <v>99.564316841786393</v>
      </c>
      <c r="D27" s="453">
        <v>95.347449410362458</v>
      </c>
      <c r="E27" s="449"/>
      <c r="F27" s="449"/>
      <c r="G27" s="449"/>
    </row>
    <row r="28" spans="1:7" s="450" customFormat="1" ht="18" customHeight="1">
      <c r="A28" s="454" t="s">
        <v>286</v>
      </c>
      <c r="B28" s="451">
        <v>101.51657365476383</v>
      </c>
      <c r="C28" s="451">
        <v>102.07404948860828</v>
      </c>
      <c r="D28" s="453">
        <v>89.145463122073892</v>
      </c>
      <c r="E28" s="449"/>
      <c r="F28" s="449"/>
      <c r="G28" s="449"/>
    </row>
    <row r="29" spans="1:7" s="450" customFormat="1" ht="18" customHeight="1">
      <c r="A29" s="454" t="s">
        <v>255</v>
      </c>
      <c r="B29" s="451">
        <v>101.3559323199694</v>
      </c>
      <c r="C29" s="451">
        <v>100.21937295839159</v>
      </c>
      <c r="D29" s="453">
        <v>99.861481447580147</v>
      </c>
      <c r="E29" s="449"/>
      <c r="F29" s="449"/>
      <c r="G29" s="449"/>
    </row>
    <row r="30" spans="1:7" s="450" customFormat="1" ht="18" customHeight="1">
      <c r="A30" s="454" t="s">
        <v>396</v>
      </c>
      <c r="B30" s="451">
        <v>95.534348398625482</v>
      </c>
      <c r="C30" s="451">
        <v>98.716691351164982</v>
      </c>
      <c r="D30" s="453">
        <v>99.006371910032186</v>
      </c>
      <c r="E30" s="449"/>
      <c r="F30" s="449"/>
      <c r="G30" s="449"/>
    </row>
    <row r="31" spans="1:7" s="450" customFormat="1" ht="18" customHeight="1">
      <c r="A31" s="454" t="s">
        <v>397</v>
      </c>
      <c r="B31" s="451">
        <v>98.69638129292575</v>
      </c>
      <c r="C31" s="451">
        <v>101.12291498606724</v>
      </c>
      <c r="D31" s="453">
        <v>100.31894875123018</v>
      </c>
      <c r="E31" s="449"/>
      <c r="F31" s="449"/>
      <c r="G31" s="449"/>
    </row>
    <row r="32" spans="1:7" s="450" customFormat="1" ht="18" customHeight="1">
      <c r="A32" s="454" t="s">
        <v>398</v>
      </c>
      <c r="B32" s="451">
        <v>99.355293210456225</v>
      </c>
      <c r="C32" s="451">
        <v>100.36043222269151</v>
      </c>
      <c r="D32" s="453">
        <v>96.14817823704206</v>
      </c>
      <c r="E32" s="449"/>
      <c r="F32" s="449"/>
      <c r="G32" s="449"/>
    </row>
    <row r="33" spans="1:7" s="450" customFormat="1" ht="18" customHeight="1">
      <c r="A33" s="454" t="s">
        <v>399</v>
      </c>
      <c r="B33" s="451">
        <v>95.862465537943137</v>
      </c>
      <c r="C33" s="451">
        <v>99.601283275603151</v>
      </c>
      <c r="D33" s="453">
        <v>94.470419196295396</v>
      </c>
      <c r="E33" s="449"/>
      <c r="F33" s="449"/>
      <c r="G33" s="449"/>
    </row>
    <row r="34" spans="1:7" s="450" customFormat="1" ht="18" customHeight="1">
      <c r="A34" s="454" t="s">
        <v>400</v>
      </c>
      <c r="B34" s="451">
        <v>95.899594706937989</v>
      </c>
      <c r="C34" s="451">
        <v>98.746984631601421</v>
      </c>
      <c r="D34" s="453">
        <v>99.531106190940335</v>
      </c>
      <c r="E34" s="449"/>
      <c r="F34" s="449"/>
      <c r="G34" s="449"/>
    </row>
    <row r="35" spans="1:7" s="450" customFormat="1" ht="18" customHeight="1">
      <c r="A35" s="454" t="s">
        <v>401</v>
      </c>
      <c r="B35" s="451">
        <v>96.882161789775068</v>
      </c>
      <c r="C35" s="451">
        <v>100.01207139453045</v>
      </c>
      <c r="D35" s="453">
        <v>97.394973366364312</v>
      </c>
      <c r="E35" s="449"/>
      <c r="F35" s="449"/>
      <c r="G35" s="449"/>
    </row>
    <row r="36" spans="1:7" s="450" customFormat="1" ht="18" customHeight="1">
      <c r="A36" s="454" t="s">
        <v>264</v>
      </c>
      <c r="B36" s="451">
        <v>95.161859683530395</v>
      </c>
      <c r="C36" s="451">
        <v>99.912647593785323</v>
      </c>
      <c r="D36" s="453">
        <v>93.095542722337413</v>
      </c>
      <c r="E36" s="449"/>
      <c r="F36" s="449"/>
      <c r="G36" s="449"/>
    </row>
    <row r="37" spans="1:7" s="450" customFormat="1" ht="18" customHeight="1">
      <c r="A37" s="454" t="s">
        <v>402</v>
      </c>
      <c r="B37" s="451">
        <v>106.37551418034705</v>
      </c>
      <c r="C37" s="451">
        <v>100.4815395130093</v>
      </c>
      <c r="D37" s="453">
        <v>107.72363533102444</v>
      </c>
      <c r="E37" s="449"/>
      <c r="F37" s="449"/>
      <c r="G37" s="449"/>
    </row>
    <row r="38" spans="1:7" s="450" customFormat="1" ht="18" customHeight="1">
      <c r="A38" s="454" t="s">
        <v>403</v>
      </c>
      <c r="B38" s="451">
        <v>94.931551441460655</v>
      </c>
      <c r="C38" s="451">
        <v>100.13204702582222</v>
      </c>
      <c r="D38" s="453">
        <v>90.356820378782871</v>
      </c>
      <c r="E38" s="449"/>
      <c r="F38" s="449"/>
      <c r="G38" s="449"/>
    </row>
    <row r="39" spans="1:7" s="450" customFormat="1" ht="18" customHeight="1">
      <c r="A39" s="454" t="s">
        <v>404</v>
      </c>
      <c r="B39" s="451">
        <v>98.06764657509413</v>
      </c>
      <c r="C39" s="451">
        <v>100.9637229871983</v>
      </c>
      <c r="D39" s="453">
        <v>97.042718485242716</v>
      </c>
      <c r="E39" s="449"/>
      <c r="F39" s="449"/>
      <c r="G39" s="449"/>
    </row>
    <row r="40" spans="1:7" s="450" customFormat="1" ht="18" customHeight="1">
      <c r="A40" s="454" t="s">
        <v>405</v>
      </c>
      <c r="B40" s="451">
        <v>102.30177645486719</v>
      </c>
      <c r="C40" s="451">
        <v>99.251189838283608</v>
      </c>
      <c r="D40" s="453">
        <v>101.55425996521804</v>
      </c>
      <c r="E40" s="449"/>
      <c r="F40" s="449"/>
      <c r="G40" s="449"/>
    </row>
    <row r="41" spans="1:7" s="416" customFormat="1" ht="6" customHeight="1">
      <c r="A41" s="415"/>
      <c r="B41" s="415"/>
      <c r="C41" s="415"/>
      <c r="D41" s="415"/>
    </row>
    <row r="42" spans="1:7" s="416" customFormat="1" ht="21.75" customHeight="1">
      <c r="A42" s="417" t="s">
        <v>361</v>
      </c>
    </row>
    <row r="43" spans="1:7" ht="16.149999999999999" customHeight="1">
      <c r="A43" s="454"/>
      <c r="B43" s="451"/>
      <c r="C43" s="451"/>
      <c r="D43" s="453"/>
      <c r="F43" s="397"/>
    </row>
    <row r="44" spans="1:7" ht="16.149999999999999" customHeight="1">
      <c r="B44" s="445"/>
      <c r="C44" s="445"/>
      <c r="D44" s="445"/>
      <c r="F44" s="397"/>
    </row>
    <row r="45" spans="1:7" ht="16.149999999999999" customHeight="1">
      <c r="B45" s="445"/>
      <c r="C45" s="445"/>
      <c r="D45" s="445"/>
      <c r="F45" s="397"/>
    </row>
    <row r="46" spans="1:7" ht="16.149999999999999" customHeight="1">
      <c r="A46" s="413"/>
      <c r="B46" s="453"/>
      <c r="C46" s="453"/>
      <c r="D46" s="449"/>
      <c r="F46" s="397"/>
    </row>
    <row r="47" spans="1:7" ht="16.149999999999999" customHeight="1">
      <c r="A47" s="404"/>
      <c r="B47" s="453"/>
      <c r="C47" s="453"/>
      <c r="D47" s="449"/>
      <c r="F47" s="397"/>
    </row>
    <row r="48" spans="1:7" ht="16.149999999999999" customHeight="1">
      <c r="A48" s="404"/>
      <c r="B48" s="453"/>
      <c r="C48" s="453"/>
      <c r="D48" s="449"/>
      <c r="F48" s="397"/>
    </row>
    <row r="49" spans="1:6">
      <c r="A49" s="397"/>
      <c r="E49" s="397"/>
      <c r="F49" s="397"/>
    </row>
    <row r="50" spans="1:6">
      <c r="A50" s="397"/>
      <c r="E50" s="397"/>
      <c r="F50" s="397"/>
    </row>
    <row r="51" spans="1:6">
      <c r="A51" s="397"/>
      <c r="E51" s="397"/>
      <c r="F51" s="397"/>
    </row>
    <row r="52" spans="1:6">
      <c r="A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  <row r="111" spans="1:6">
      <c r="A111" s="397"/>
      <c r="E111" s="397"/>
      <c r="F111" s="397"/>
    </row>
    <row r="112" spans="1:6">
      <c r="A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10"/>
  <sheetViews>
    <sheetView workbookViewId="0">
      <selection activeCell="M25" sqref="M25"/>
    </sheetView>
  </sheetViews>
  <sheetFormatPr defaultColWidth="15.42578125" defaultRowHeight="15"/>
  <cols>
    <col min="1" max="1" width="46.85546875" style="455" customWidth="1"/>
    <col min="2" max="2" width="11" style="397" customWidth="1"/>
    <col min="3" max="3" width="11.28515625" style="397" customWidth="1"/>
    <col min="4" max="4" width="16.140625" style="397" customWidth="1"/>
    <col min="5" max="5" width="9.28515625" style="455" customWidth="1"/>
    <col min="6" max="6" width="11.5703125" style="455" customWidth="1"/>
    <col min="7" max="249" width="9.28515625" style="455" customWidth="1"/>
    <col min="250" max="250" width="40.42578125" style="455" customWidth="1"/>
    <col min="251" max="251" width="8.28515625" style="455" customWidth="1"/>
    <col min="252" max="16384" width="15.42578125" style="455"/>
  </cols>
  <sheetData>
    <row r="1" spans="1:8" ht="18" customHeight="1">
      <c r="A1" s="382" t="s">
        <v>574</v>
      </c>
      <c r="B1" s="418"/>
      <c r="C1" s="419"/>
      <c r="D1" s="455"/>
      <c r="F1" s="384"/>
      <c r="G1" s="456"/>
      <c r="H1" s="456"/>
    </row>
    <row r="2" spans="1:8" ht="18" customHeight="1">
      <c r="A2" s="420"/>
      <c r="B2" s="420"/>
      <c r="C2" s="421"/>
      <c r="D2" s="455"/>
      <c r="F2" s="384"/>
      <c r="G2" s="456"/>
      <c r="H2" s="456"/>
    </row>
    <row r="3" spans="1:8" ht="18" customHeight="1">
      <c r="A3" s="422"/>
      <c r="B3" s="423"/>
      <c r="C3" s="455"/>
      <c r="D3" s="425" t="s">
        <v>59</v>
      </c>
      <c r="F3" s="384"/>
    </row>
    <row r="4" spans="1:8" ht="18" customHeight="1">
      <c r="A4" s="389"/>
      <c r="B4" s="882" t="s">
        <v>344</v>
      </c>
      <c r="C4" s="882"/>
      <c r="D4" s="390" t="s">
        <v>232</v>
      </c>
      <c r="F4" s="384"/>
    </row>
    <row r="5" spans="1:8" ht="18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8" ht="18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8" ht="18" customHeight="1">
      <c r="A7" s="391"/>
      <c r="B7" s="358"/>
      <c r="C7" s="358"/>
      <c r="D7" s="455"/>
      <c r="F7" s="397"/>
    </row>
    <row r="8" spans="1:8" s="460" customFormat="1" ht="18" customHeight="1">
      <c r="A8" s="431" t="s">
        <v>406</v>
      </c>
      <c r="B8" s="457">
        <v>99.289442164009827</v>
      </c>
      <c r="C8" s="457">
        <v>100.32806720179516</v>
      </c>
      <c r="D8" s="458">
        <v>98.2723107025422</v>
      </c>
      <c r="E8" s="459"/>
      <c r="F8" s="459"/>
      <c r="G8" s="459"/>
    </row>
    <row r="9" spans="1:8" s="460" customFormat="1" ht="18" customHeight="1">
      <c r="A9" s="431" t="s">
        <v>387</v>
      </c>
      <c r="B9" s="457">
        <v>96.297022337353496</v>
      </c>
      <c r="C9" s="457">
        <v>99.8991739688161</v>
      </c>
      <c r="D9" s="458">
        <v>94.210033320535246</v>
      </c>
      <c r="E9" s="459"/>
      <c r="F9" s="459"/>
      <c r="G9" s="459"/>
    </row>
    <row r="10" spans="1:8" s="460" customFormat="1" ht="18" customHeight="1">
      <c r="A10" s="413" t="s">
        <v>14</v>
      </c>
      <c r="B10" s="461"/>
      <c r="C10" s="461"/>
      <c r="D10" s="462"/>
      <c r="F10" s="413"/>
    </row>
    <row r="11" spans="1:8" s="460" customFormat="1" ht="18" customHeight="1">
      <c r="A11" s="454" t="s">
        <v>407</v>
      </c>
      <c r="B11" s="461">
        <v>91.783482853122564</v>
      </c>
      <c r="C11" s="461">
        <v>99.944935318023994</v>
      </c>
      <c r="D11" s="462">
        <v>91.087339509035189</v>
      </c>
      <c r="F11" s="452"/>
    </row>
    <row r="12" spans="1:8" s="460" customFormat="1" ht="18" customHeight="1">
      <c r="A12" s="454" t="s">
        <v>408</v>
      </c>
      <c r="B12" s="461">
        <v>103.36987061966798</v>
      </c>
      <c r="C12" s="461">
        <v>100.47858101347357</v>
      </c>
      <c r="D12" s="462">
        <v>103.22768037588372</v>
      </c>
      <c r="F12" s="452"/>
    </row>
    <row r="13" spans="1:8" s="460" customFormat="1" ht="18" customHeight="1">
      <c r="A13" s="454" t="s">
        <v>409</v>
      </c>
      <c r="B13" s="461">
        <v>91.761923928695595</v>
      </c>
      <c r="C13" s="461">
        <v>99.861895307891345</v>
      </c>
      <c r="D13" s="462">
        <v>86.080595204349549</v>
      </c>
      <c r="E13" s="455"/>
      <c r="F13" s="452"/>
    </row>
    <row r="14" spans="1:8" ht="18" customHeight="1">
      <c r="A14" s="454" t="s">
        <v>410</v>
      </c>
      <c r="B14" s="461">
        <v>92.618943735900643</v>
      </c>
      <c r="C14" s="461">
        <v>101.1003617256619</v>
      </c>
      <c r="D14" s="462">
        <v>86.131407225870561</v>
      </c>
      <c r="E14" s="460"/>
      <c r="F14" s="452"/>
    </row>
    <row r="15" spans="1:8" s="460" customFormat="1" ht="18" customHeight="1">
      <c r="A15" s="431" t="s">
        <v>391</v>
      </c>
      <c r="B15" s="457">
        <v>96.584154451675914</v>
      </c>
      <c r="C15" s="457">
        <v>99.498622957243811</v>
      </c>
      <c r="D15" s="458">
        <v>86.915789457785564</v>
      </c>
      <c r="E15" s="459"/>
      <c r="F15" s="459"/>
      <c r="G15" s="459"/>
    </row>
    <row r="16" spans="1:8" s="460" customFormat="1" ht="18" customHeight="1">
      <c r="A16" s="452" t="s">
        <v>392</v>
      </c>
      <c r="B16" s="461">
        <v>99.321220074945685</v>
      </c>
      <c r="C16" s="461">
        <v>100.0522695708972</v>
      </c>
      <c r="D16" s="462">
        <v>98.505977772255477</v>
      </c>
      <c r="F16" s="452"/>
    </row>
    <row r="17" spans="1:7" s="460" customFormat="1" ht="18" customHeight="1">
      <c r="A17" s="452" t="s">
        <v>283</v>
      </c>
      <c r="B17" s="461">
        <v>132.27472962792876</v>
      </c>
      <c r="C17" s="461">
        <v>95.901185672311556</v>
      </c>
      <c r="D17" s="462">
        <v>116.00809497403409</v>
      </c>
      <c r="F17" s="452"/>
    </row>
    <row r="18" spans="1:7" s="460" customFormat="1" ht="18" customHeight="1">
      <c r="A18" s="452" t="s">
        <v>282</v>
      </c>
      <c r="B18" s="461">
        <v>88.729474549284888</v>
      </c>
      <c r="C18" s="461">
        <v>99.753457162140407</v>
      </c>
      <c r="D18" s="462">
        <v>74.136264983090754</v>
      </c>
      <c r="F18" s="452"/>
    </row>
    <row r="19" spans="1:7" s="460" customFormat="1" ht="18" customHeight="1">
      <c r="A19" s="431" t="s">
        <v>393</v>
      </c>
      <c r="B19" s="457">
        <v>99.554820100079127</v>
      </c>
      <c r="C19" s="457">
        <v>100.39292921373332</v>
      </c>
      <c r="D19" s="458">
        <v>99.242387976516497</v>
      </c>
      <c r="E19" s="459"/>
      <c r="F19" s="459"/>
      <c r="G19" s="459"/>
    </row>
    <row r="20" spans="1:7" s="460" customFormat="1" ht="18" customHeight="1">
      <c r="A20" s="413" t="s">
        <v>14</v>
      </c>
      <c r="B20" s="461"/>
      <c r="C20" s="461"/>
      <c r="D20" s="462"/>
      <c r="F20" s="413"/>
    </row>
    <row r="21" spans="1:7" s="460" customFormat="1" ht="18" customHeight="1">
      <c r="A21" s="452" t="s">
        <v>411</v>
      </c>
      <c r="B21" s="461">
        <v>93.758780074206385</v>
      </c>
      <c r="C21" s="461">
        <v>100.26639804979907</v>
      </c>
      <c r="D21" s="462">
        <v>93.335526330803702</v>
      </c>
      <c r="F21" s="452"/>
    </row>
    <row r="22" spans="1:7" s="460" customFormat="1" ht="18" customHeight="1">
      <c r="A22" s="452" t="s">
        <v>412</v>
      </c>
      <c r="B22" s="461">
        <v>100.29183756356947</v>
      </c>
      <c r="C22" s="461">
        <v>100.07720189915037</v>
      </c>
      <c r="D22" s="462">
        <v>96.040011039302286</v>
      </c>
      <c r="F22" s="452"/>
    </row>
    <row r="23" spans="1:7" s="460" customFormat="1" ht="18" customHeight="1">
      <c r="A23" s="452" t="s">
        <v>413</v>
      </c>
      <c r="B23" s="461">
        <v>102.44920825194738</v>
      </c>
      <c r="C23" s="461">
        <v>100.16242561426971</v>
      </c>
      <c r="D23" s="462">
        <v>100.57039151492772</v>
      </c>
      <c r="F23" s="452"/>
    </row>
    <row r="24" spans="1:7" s="460" customFormat="1" ht="18" customHeight="1">
      <c r="A24" s="452" t="s">
        <v>414</v>
      </c>
      <c r="B24" s="461">
        <v>97.346718194706099</v>
      </c>
      <c r="C24" s="461">
        <v>99.879226588000307</v>
      </c>
      <c r="D24" s="462">
        <v>83.607575296724875</v>
      </c>
      <c r="F24" s="452"/>
    </row>
    <row r="25" spans="1:7" s="460" customFormat="1" ht="18" customHeight="1">
      <c r="A25" s="452" t="s">
        <v>415</v>
      </c>
      <c r="B25" s="461">
        <v>94.417628189146825</v>
      </c>
      <c r="C25" s="461">
        <v>100.1809291941732</v>
      </c>
      <c r="D25" s="462">
        <v>91.179308299133567</v>
      </c>
      <c r="F25" s="452"/>
    </row>
    <row r="26" spans="1:7" s="460" customFormat="1" ht="18" customHeight="1">
      <c r="A26" s="452" t="s">
        <v>254</v>
      </c>
      <c r="B26" s="461">
        <v>99.154361877539415</v>
      </c>
      <c r="C26" s="461">
        <v>100.14507189944932</v>
      </c>
      <c r="D26" s="462">
        <v>96.686920896024247</v>
      </c>
      <c r="F26" s="452"/>
    </row>
    <row r="27" spans="1:7" s="460" customFormat="1" ht="18" customHeight="1">
      <c r="A27" s="452" t="s">
        <v>416</v>
      </c>
      <c r="B27" s="461">
        <v>109.28010299160886</v>
      </c>
      <c r="C27" s="461">
        <v>100.1306449269524</v>
      </c>
      <c r="D27" s="462">
        <v>103.98644434890494</v>
      </c>
      <c r="F27" s="452"/>
    </row>
    <row r="28" spans="1:7" s="460" customFormat="1" ht="18" customHeight="1">
      <c r="A28" s="452" t="s">
        <v>398</v>
      </c>
      <c r="B28" s="461">
        <v>99.113664428803034</v>
      </c>
      <c r="C28" s="461">
        <v>100.29512758000168</v>
      </c>
      <c r="D28" s="462">
        <v>97.239282220424442</v>
      </c>
      <c r="F28" s="452"/>
    </row>
    <row r="29" spans="1:7" s="460" customFormat="1" ht="18" customHeight="1">
      <c r="A29" s="452" t="s">
        <v>417</v>
      </c>
      <c r="B29" s="461">
        <v>98.480659302078465</v>
      </c>
      <c r="C29" s="461">
        <v>100.1603182877918</v>
      </c>
      <c r="D29" s="462">
        <v>95.518895921959214</v>
      </c>
      <c r="F29" s="452"/>
    </row>
    <row r="30" spans="1:7" s="460" customFormat="1" ht="18" customHeight="1">
      <c r="A30" s="452" t="s">
        <v>418</v>
      </c>
      <c r="B30" s="461">
        <v>98.945995411338643</v>
      </c>
      <c r="C30" s="461">
        <v>99.347200842837537</v>
      </c>
      <c r="D30" s="462">
        <v>99.180395389376727</v>
      </c>
      <c r="F30" s="452"/>
    </row>
    <row r="31" spans="1:7" s="460" customFormat="1" ht="18" customHeight="1">
      <c r="A31" s="452" t="s">
        <v>419</v>
      </c>
      <c r="B31" s="461">
        <v>100.49021511898655</v>
      </c>
      <c r="C31" s="461">
        <v>100.32231404787501</v>
      </c>
      <c r="D31" s="462">
        <v>99.925722352909403</v>
      </c>
      <c r="F31" s="452"/>
    </row>
    <row r="32" spans="1:7" s="460" customFormat="1" ht="18" customHeight="1">
      <c r="A32" s="452" t="s">
        <v>263</v>
      </c>
      <c r="B32" s="461">
        <v>101.66116715934876</v>
      </c>
      <c r="C32" s="461">
        <v>99.704070426098568</v>
      </c>
      <c r="D32" s="462">
        <v>101.30443498619655</v>
      </c>
      <c r="F32" s="452"/>
    </row>
    <row r="33" spans="1:6" s="460" customFormat="1" ht="18" customHeight="1">
      <c r="A33" s="452" t="s">
        <v>264</v>
      </c>
      <c r="B33" s="461">
        <v>94.764839193456069</v>
      </c>
      <c r="C33" s="461">
        <v>99.366795728355939</v>
      </c>
      <c r="D33" s="462">
        <v>92.962015534492295</v>
      </c>
      <c r="F33" s="452"/>
    </row>
    <row r="34" spans="1:6" s="460" customFormat="1" ht="18" customHeight="1">
      <c r="A34" s="452" t="s">
        <v>402</v>
      </c>
      <c r="B34" s="461">
        <v>100.78601842175978</v>
      </c>
      <c r="C34" s="461">
        <v>100.62882063006458</v>
      </c>
      <c r="D34" s="462">
        <v>101.28562221451442</v>
      </c>
      <c r="F34" s="452"/>
    </row>
    <row r="35" spans="1:6" s="460" customFormat="1" ht="18" customHeight="1">
      <c r="A35" s="452" t="s">
        <v>420</v>
      </c>
      <c r="B35" s="461">
        <v>101.51748112342904</v>
      </c>
      <c r="C35" s="461">
        <v>100.17381951570287</v>
      </c>
      <c r="D35" s="462">
        <v>100.68559327602851</v>
      </c>
      <c r="F35" s="452"/>
    </row>
    <row r="36" spans="1:6" s="460" customFormat="1" ht="18" customHeight="1">
      <c r="A36" s="452" t="s">
        <v>421</v>
      </c>
      <c r="B36" s="461">
        <v>97.853677742897943</v>
      </c>
      <c r="C36" s="461">
        <v>100.63636672784864</v>
      </c>
      <c r="D36" s="462">
        <v>97.284154896616002</v>
      </c>
      <c r="F36" s="452"/>
    </row>
    <row r="37" spans="1:6" s="460" customFormat="1" ht="18" customHeight="1">
      <c r="A37" s="452" t="s">
        <v>422</v>
      </c>
      <c r="B37" s="461">
        <v>96.843600738788027</v>
      </c>
      <c r="C37" s="461">
        <v>101.13885836514189</v>
      </c>
      <c r="D37" s="462">
        <v>97.605950645129781</v>
      </c>
      <c r="F37" s="452"/>
    </row>
    <row r="38" spans="1:6" s="460" customFormat="1" ht="18" customHeight="1">
      <c r="A38" s="452" t="s">
        <v>423</v>
      </c>
      <c r="B38" s="461">
        <v>95.795957836796518</v>
      </c>
      <c r="C38" s="461">
        <v>100.14170542511226</v>
      </c>
      <c r="D38" s="462">
        <v>99.902937580480994</v>
      </c>
      <c r="F38" s="452"/>
    </row>
    <row r="39" spans="1:6" s="460" customFormat="1" ht="18" customHeight="1">
      <c r="A39" s="452" t="s">
        <v>424</v>
      </c>
      <c r="B39" s="461">
        <v>102.91069206017724</v>
      </c>
      <c r="C39" s="461">
        <v>100.15708834660335</v>
      </c>
      <c r="D39" s="462">
        <v>102.70585604382582</v>
      </c>
      <c r="F39" s="452"/>
    </row>
    <row r="40" spans="1:6" s="416" customFormat="1" ht="6" customHeight="1">
      <c r="A40" s="415"/>
      <c r="B40" s="415"/>
      <c r="C40" s="415"/>
      <c r="D40" s="415"/>
    </row>
    <row r="41" spans="1:6" s="416" customFormat="1" ht="21.75" customHeight="1">
      <c r="A41" s="417" t="s">
        <v>361</v>
      </c>
    </row>
    <row r="42" spans="1:6" s="460" customFormat="1" ht="14.1" customHeight="1">
      <c r="A42" s="463"/>
      <c r="B42" s="464"/>
      <c r="C42" s="464"/>
      <c r="D42" s="465"/>
      <c r="F42" s="397"/>
    </row>
    <row r="43" spans="1:6" s="460" customFormat="1" ht="14.1" customHeight="1">
      <c r="A43" s="463"/>
      <c r="B43" s="464"/>
      <c r="C43" s="464"/>
      <c r="D43" s="465"/>
      <c r="F43" s="397"/>
    </row>
    <row r="44" spans="1:6" s="460" customFormat="1" ht="14.1" customHeight="1">
      <c r="A44" s="463"/>
      <c r="B44" s="464"/>
      <c r="C44" s="464"/>
      <c r="D44" s="465"/>
      <c r="F44" s="397"/>
    </row>
    <row r="45" spans="1:6" s="460" customFormat="1" ht="14.1" customHeight="1">
      <c r="A45" s="463"/>
      <c r="B45" s="464"/>
      <c r="C45" s="464"/>
      <c r="D45" s="465"/>
      <c r="F45" s="397"/>
    </row>
    <row r="46" spans="1:6" s="460" customFormat="1" ht="14.1" customHeight="1">
      <c r="A46" s="463"/>
      <c r="B46" s="464"/>
      <c r="C46" s="464"/>
      <c r="D46" s="465"/>
      <c r="F46" s="397"/>
    </row>
    <row r="47" spans="1:6" s="460" customFormat="1" ht="14.1" customHeight="1">
      <c r="A47" s="397"/>
      <c r="B47" s="397"/>
      <c r="C47" s="397"/>
      <c r="D47" s="397"/>
      <c r="E47" s="397"/>
      <c r="F47" s="397"/>
    </row>
    <row r="48" spans="1:6" s="460" customFormat="1" ht="14.1" customHeight="1">
      <c r="A48" s="397"/>
      <c r="B48" s="397"/>
      <c r="C48" s="397"/>
      <c r="D48" s="397"/>
      <c r="E48" s="397"/>
      <c r="F48" s="397"/>
    </row>
    <row r="49" spans="1:6" s="460" customFormat="1" ht="14.1" customHeight="1">
      <c r="A49" s="397"/>
      <c r="B49" s="397"/>
      <c r="C49" s="397"/>
      <c r="D49" s="397"/>
      <c r="E49" s="397"/>
      <c r="F49" s="397"/>
    </row>
    <row r="50" spans="1:6" s="460" customFormat="1" ht="14.1" customHeight="1">
      <c r="A50" s="397"/>
      <c r="B50" s="397"/>
      <c r="C50" s="397"/>
      <c r="D50" s="397"/>
      <c r="E50" s="397"/>
      <c r="F50" s="397"/>
    </row>
    <row r="51" spans="1:6" s="460" customFormat="1" ht="14.1" customHeight="1">
      <c r="A51" s="397"/>
      <c r="B51" s="397"/>
      <c r="C51" s="397"/>
      <c r="D51" s="397"/>
      <c r="E51" s="397"/>
      <c r="F51" s="397"/>
    </row>
    <row r="52" spans="1:6" s="460" customFormat="1" ht="14.1" customHeight="1">
      <c r="A52" s="397"/>
      <c r="B52" s="397"/>
      <c r="C52" s="397"/>
      <c r="D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12"/>
  <sheetViews>
    <sheetView workbookViewId="0">
      <selection activeCell="M25" sqref="M25"/>
    </sheetView>
  </sheetViews>
  <sheetFormatPr defaultColWidth="9.28515625" defaultRowHeight="15"/>
  <cols>
    <col min="1" max="1" width="45.7109375" style="468" customWidth="1"/>
    <col min="2" max="2" width="11" style="397" customWidth="1"/>
    <col min="3" max="3" width="11.28515625" style="397" customWidth="1"/>
    <col min="4" max="4" width="17" style="397" customWidth="1"/>
    <col min="5" max="16384" width="9.28515625" style="468"/>
  </cols>
  <sheetData>
    <row r="1" spans="1:8" ht="20.100000000000001" customHeight="1">
      <c r="A1" s="466" t="s">
        <v>575</v>
      </c>
      <c r="B1" s="466"/>
      <c r="C1" s="466"/>
      <c r="D1" s="467"/>
      <c r="E1" s="467"/>
      <c r="F1" s="384"/>
    </row>
    <row r="2" spans="1:8" ht="20.100000000000001" customHeight="1">
      <c r="A2" s="351"/>
      <c r="B2" s="351"/>
      <c r="C2" s="352"/>
      <c r="D2" s="468"/>
      <c r="F2" s="384"/>
    </row>
    <row r="3" spans="1:8" ht="20.100000000000001" customHeight="1">
      <c r="A3" s="352"/>
      <c r="B3" s="352"/>
      <c r="C3" s="468"/>
      <c r="D3" s="425" t="s">
        <v>59</v>
      </c>
      <c r="F3" s="384"/>
    </row>
    <row r="4" spans="1:8" ht="20.100000000000001" customHeight="1">
      <c r="A4" s="356"/>
      <c r="B4" s="882" t="s">
        <v>344</v>
      </c>
      <c r="C4" s="882"/>
      <c r="D4" s="390" t="s">
        <v>232</v>
      </c>
      <c r="F4" s="384"/>
    </row>
    <row r="5" spans="1:8" ht="20.100000000000001" customHeight="1">
      <c r="A5" s="352"/>
      <c r="B5" s="392" t="s">
        <v>29</v>
      </c>
      <c r="C5" s="392" t="s">
        <v>28</v>
      </c>
      <c r="D5" s="393" t="s">
        <v>345</v>
      </c>
      <c r="F5" s="394"/>
    </row>
    <row r="6" spans="1:8" ht="20.100000000000001" customHeight="1">
      <c r="A6" s="352"/>
      <c r="B6" s="395" t="s">
        <v>346</v>
      </c>
      <c r="C6" s="395" t="s">
        <v>51</v>
      </c>
      <c r="D6" s="396" t="s">
        <v>66</v>
      </c>
      <c r="F6" s="394"/>
    </row>
    <row r="7" spans="1:8" ht="20.100000000000001" customHeight="1">
      <c r="A7" s="352"/>
      <c r="B7" s="358"/>
      <c r="C7" s="358"/>
      <c r="D7" s="468"/>
      <c r="F7" s="397"/>
    </row>
    <row r="8" spans="1:8" ht="20.100000000000001" customHeight="1">
      <c r="A8" s="469" t="s">
        <v>362</v>
      </c>
      <c r="B8" s="457">
        <v>100.28296334989111</v>
      </c>
      <c r="C8" s="457">
        <v>99.561477329831916</v>
      </c>
      <c r="D8" s="470">
        <v>100.29044004882634</v>
      </c>
      <c r="E8" s="465"/>
      <c r="F8" s="465"/>
      <c r="G8" s="465"/>
      <c r="H8" s="471"/>
    </row>
    <row r="9" spans="1:8" ht="20.100000000000001" customHeight="1">
      <c r="A9" s="472" t="s">
        <v>14</v>
      </c>
      <c r="B9" s="461"/>
      <c r="C9" s="461"/>
      <c r="D9" s="473"/>
      <c r="E9" s="465"/>
      <c r="F9" s="465"/>
      <c r="G9" s="465"/>
    </row>
    <row r="10" spans="1:8" s="467" customFormat="1" ht="20.100000000000001" customHeight="1">
      <c r="A10" s="474" t="s">
        <v>388</v>
      </c>
      <c r="B10" s="461">
        <v>104.78016280065366</v>
      </c>
      <c r="C10" s="461">
        <v>99.778258148048081</v>
      </c>
      <c r="D10" s="473">
        <v>103.09435875571783</v>
      </c>
      <c r="E10" s="465"/>
      <c r="F10" s="465"/>
      <c r="G10" s="465"/>
      <c r="H10" s="475"/>
    </row>
    <row r="11" spans="1:8" s="467" customFormat="1" ht="20.100000000000001" customHeight="1">
      <c r="A11" s="474" t="s">
        <v>389</v>
      </c>
      <c r="B11" s="461">
        <v>103.567735478662</v>
      </c>
      <c r="C11" s="461">
        <v>100.58339182678276</v>
      </c>
      <c r="D11" s="473">
        <v>100.39997285819906</v>
      </c>
      <c r="E11" s="465"/>
      <c r="F11" s="465"/>
      <c r="G11" s="465"/>
      <c r="H11" s="471"/>
    </row>
    <row r="12" spans="1:8" ht="20.100000000000001" customHeight="1">
      <c r="A12" s="474" t="s">
        <v>392</v>
      </c>
      <c r="B12" s="461">
        <v>99.950327667438273</v>
      </c>
      <c r="C12" s="461">
        <v>99.364964821246232</v>
      </c>
      <c r="D12" s="473">
        <v>97.402268948160199</v>
      </c>
      <c r="E12" s="465"/>
      <c r="F12" s="465"/>
      <c r="G12" s="465"/>
      <c r="H12" s="471"/>
    </row>
    <row r="13" spans="1:8" s="467" customFormat="1" ht="20.100000000000001" customHeight="1">
      <c r="A13" s="474" t="s">
        <v>256</v>
      </c>
      <c r="B13" s="461">
        <v>112.72217353956586</v>
      </c>
      <c r="C13" s="461">
        <v>99.67255280174497</v>
      </c>
      <c r="D13" s="473">
        <v>111.08210982015115</v>
      </c>
      <c r="E13" s="465"/>
      <c r="F13" s="465"/>
      <c r="G13" s="465"/>
    </row>
    <row r="14" spans="1:8" ht="20.100000000000001" customHeight="1">
      <c r="A14" s="474" t="s">
        <v>258</v>
      </c>
      <c r="B14" s="461">
        <v>100.24378957537866</v>
      </c>
      <c r="C14" s="461">
        <v>100.06511247780981</v>
      </c>
      <c r="D14" s="473">
        <v>98.87791851351902</v>
      </c>
      <c r="E14" s="465"/>
      <c r="F14" s="465"/>
      <c r="G14" s="465"/>
    </row>
    <row r="15" spans="1:8" ht="20.100000000000001" customHeight="1">
      <c r="A15" s="474" t="s">
        <v>264</v>
      </c>
      <c r="B15" s="461">
        <v>100.41895337284731</v>
      </c>
      <c r="C15" s="461">
        <v>100.5493302480253</v>
      </c>
      <c r="D15" s="473">
        <v>100.14363628744212</v>
      </c>
      <c r="E15" s="465"/>
      <c r="F15" s="465"/>
      <c r="G15" s="465"/>
    </row>
    <row r="16" spans="1:8" s="467" customFormat="1" ht="20.100000000000001" customHeight="1">
      <c r="A16" s="474" t="s">
        <v>402</v>
      </c>
      <c r="B16" s="461">
        <v>105.54590393202842</v>
      </c>
      <c r="C16" s="461">
        <v>99.853639229662917</v>
      </c>
      <c r="D16" s="473">
        <v>106.35629517373634</v>
      </c>
      <c r="E16" s="465"/>
      <c r="F16" s="465"/>
      <c r="G16" s="465"/>
    </row>
    <row r="17" spans="1:6" s="416" customFormat="1" ht="6" customHeight="1">
      <c r="A17" s="415"/>
      <c r="B17" s="415"/>
      <c r="C17" s="415"/>
      <c r="D17" s="415"/>
    </row>
    <row r="18" spans="1:6" s="416" customFormat="1" ht="21.75" customHeight="1">
      <c r="A18" s="417" t="s">
        <v>361</v>
      </c>
    </row>
    <row r="19" spans="1:6" s="467" customFormat="1" ht="20.100000000000001" customHeight="1">
      <c r="A19" s="476"/>
      <c r="B19" s="477"/>
      <c r="C19" s="477"/>
      <c r="D19" s="468"/>
      <c r="E19" s="465"/>
      <c r="F19" s="439"/>
    </row>
    <row r="20" spans="1:6" ht="20.100000000000001" customHeight="1">
      <c r="A20" s="352"/>
      <c r="B20" s="374"/>
      <c r="C20" s="374"/>
      <c r="D20" s="468"/>
      <c r="E20" s="465"/>
      <c r="F20" s="439"/>
    </row>
    <row r="21" spans="1:6" ht="20.100000000000001" customHeight="1">
      <c r="A21" s="352"/>
      <c r="B21" s="374"/>
      <c r="C21" s="374"/>
      <c r="D21" s="468"/>
      <c r="E21" s="465"/>
      <c r="F21" s="439"/>
    </row>
    <row r="22" spans="1:6" ht="20.100000000000001" customHeight="1">
      <c r="A22" s="352"/>
      <c r="B22" s="374"/>
      <c r="C22" s="374"/>
      <c r="D22" s="468"/>
      <c r="E22" s="465"/>
      <c r="F22" s="439"/>
    </row>
    <row r="23" spans="1:6" ht="20.100000000000001" customHeight="1">
      <c r="A23" s="352"/>
      <c r="B23" s="478"/>
      <c r="C23" s="478"/>
      <c r="D23" s="468"/>
      <c r="E23" s="465"/>
      <c r="F23" s="439"/>
    </row>
    <row r="24" spans="1:6" ht="20.100000000000001" customHeight="1">
      <c r="A24" s="352"/>
      <c r="B24" s="478"/>
      <c r="C24" s="478"/>
      <c r="D24" s="468"/>
      <c r="E24" s="465"/>
      <c r="F24" s="397"/>
    </row>
    <row r="25" spans="1:6" ht="20.100000000000001" customHeight="1">
      <c r="A25" s="352"/>
      <c r="B25" s="478"/>
      <c r="C25" s="478"/>
      <c r="D25" s="468"/>
      <c r="E25" s="465"/>
      <c r="F25" s="397"/>
    </row>
    <row r="26" spans="1:6" ht="20.100000000000001" customHeight="1">
      <c r="A26" s="372"/>
      <c r="B26" s="479"/>
      <c r="C26" s="479"/>
      <c r="D26" s="468"/>
      <c r="E26" s="465"/>
      <c r="F26" s="397"/>
    </row>
    <row r="27" spans="1:6" ht="20.100000000000001" customHeight="1">
      <c r="A27" s="372"/>
      <c r="B27" s="479"/>
      <c r="C27" s="479"/>
      <c r="D27" s="468"/>
      <c r="E27" s="465"/>
      <c r="F27" s="397"/>
    </row>
    <row r="28" spans="1:6" ht="20.100000000000001" customHeight="1">
      <c r="A28" s="372"/>
      <c r="B28" s="479"/>
      <c r="C28" s="479"/>
      <c r="D28" s="468"/>
      <c r="E28" s="465"/>
      <c r="F28" s="397"/>
    </row>
    <row r="29" spans="1:6" ht="20.100000000000001" customHeight="1">
      <c r="A29" s="372"/>
      <c r="B29" s="479"/>
      <c r="C29" s="479"/>
      <c r="D29" s="468"/>
      <c r="E29" s="465"/>
      <c r="F29" s="397"/>
    </row>
    <row r="30" spans="1:6" ht="20.100000000000001" customHeight="1">
      <c r="A30" s="372"/>
      <c r="B30" s="479"/>
      <c r="C30" s="479"/>
      <c r="D30" s="468"/>
      <c r="E30" s="480"/>
      <c r="F30" s="397"/>
    </row>
    <row r="31" spans="1:6" ht="20.100000000000001" customHeight="1">
      <c r="A31" s="372"/>
      <c r="B31" s="479"/>
      <c r="C31" s="479"/>
      <c r="D31" s="468"/>
      <c r="F31" s="397"/>
    </row>
    <row r="32" spans="1:6" ht="20.100000000000001" customHeight="1">
      <c r="A32" s="372"/>
      <c r="B32" s="468"/>
      <c r="C32" s="468"/>
      <c r="D32" s="468"/>
      <c r="F32" s="397"/>
    </row>
    <row r="33" spans="1:6" ht="20.100000000000001" customHeight="1">
      <c r="A33" s="367"/>
      <c r="B33" s="376"/>
      <c r="C33" s="376"/>
      <c r="D33" s="468"/>
      <c r="F33" s="397"/>
    </row>
    <row r="34" spans="1:6" ht="20.100000000000001" customHeight="1">
      <c r="A34" s="367"/>
      <c r="B34" s="376"/>
      <c r="C34" s="376"/>
      <c r="D34" s="468"/>
      <c r="F34" s="397"/>
    </row>
    <row r="35" spans="1:6" ht="20.100000000000001" customHeight="1">
      <c r="A35" s="481"/>
      <c r="B35" s="481"/>
      <c r="C35" s="481"/>
      <c r="D35" s="468"/>
      <c r="F35" s="397"/>
    </row>
    <row r="36" spans="1:6" ht="20.100000000000001" customHeight="1">
      <c r="A36" s="481"/>
      <c r="B36" s="481"/>
      <c r="C36" s="481"/>
      <c r="D36" s="468"/>
      <c r="F36" s="397"/>
    </row>
    <row r="37" spans="1:6" ht="20.100000000000001" customHeight="1">
      <c r="A37" s="481"/>
      <c r="B37" s="481"/>
      <c r="C37" s="481"/>
      <c r="D37" s="468"/>
      <c r="F37" s="397"/>
    </row>
    <row r="38" spans="1:6" ht="20.100000000000001" customHeight="1">
      <c r="A38" s="481"/>
      <c r="B38" s="481"/>
      <c r="C38" s="481"/>
      <c r="D38" s="468"/>
      <c r="F38" s="397"/>
    </row>
    <row r="39" spans="1:6" ht="20.100000000000001" customHeight="1">
      <c r="A39" s="481"/>
      <c r="B39" s="481"/>
      <c r="C39" s="481"/>
      <c r="D39" s="468"/>
      <c r="F39" s="397"/>
    </row>
    <row r="40" spans="1:6" ht="20.100000000000001" customHeight="1">
      <c r="A40" s="481"/>
      <c r="B40" s="481"/>
      <c r="C40" s="481"/>
      <c r="D40" s="468"/>
      <c r="F40" s="397"/>
    </row>
    <row r="41" spans="1:6" ht="20.100000000000001" customHeight="1">
      <c r="A41" s="481"/>
      <c r="B41" s="481"/>
      <c r="C41" s="481"/>
      <c r="D41" s="468"/>
      <c r="F41" s="397"/>
    </row>
    <row r="42" spans="1:6">
      <c r="A42" s="481"/>
      <c r="B42" s="481"/>
      <c r="C42" s="481"/>
      <c r="D42" s="468"/>
      <c r="F42" s="397"/>
    </row>
    <row r="43" spans="1:6">
      <c r="A43" s="481"/>
      <c r="F43" s="397"/>
    </row>
    <row r="44" spans="1:6">
      <c r="A44" s="481"/>
      <c r="F44" s="397"/>
    </row>
    <row r="45" spans="1:6">
      <c r="A45" s="481"/>
      <c r="F45" s="397"/>
    </row>
    <row r="46" spans="1:6">
      <c r="A46" s="481"/>
      <c r="F46" s="397"/>
    </row>
    <row r="47" spans="1:6">
      <c r="A47" s="481"/>
      <c r="F47" s="397"/>
    </row>
    <row r="48" spans="1:6">
      <c r="A48" s="481"/>
      <c r="F48" s="397"/>
    </row>
    <row r="49" spans="1:6">
      <c r="A49" s="397"/>
      <c r="E49" s="397"/>
      <c r="F49" s="397"/>
    </row>
    <row r="50" spans="1:6">
      <c r="A50" s="397"/>
      <c r="E50" s="397"/>
      <c r="F50" s="397"/>
    </row>
    <row r="51" spans="1:6">
      <c r="A51" s="397"/>
      <c r="E51" s="397"/>
      <c r="F51" s="397"/>
    </row>
    <row r="52" spans="1:6">
      <c r="A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  <row r="111" spans="1:6">
      <c r="A111" s="397"/>
      <c r="E111" s="397"/>
      <c r="F111" s="397"/>
    </row>
    <row r="112" spans="1:6">
      <c r="A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78"/>
  <sheetViews>
    <sheetView zoomScaleNormal="100" workbookViewId="0">
      <selection activeCell="M25" sqref="M25"/>
    </sheetView>
  </sheetViews>
  <sheetFormatPr defaultColWidth="10.7109375" defaultRowHeight="15"/>
  <cols>
    <col min="1" max="1" width="1.7109375" style="638" customWidth="1"/>
    <col min="2" max="2" width="28.28515625" style="638" customWidth="1"/>
    <col min="3" max="3" width="9.140625" style="638" customWidth="1"/>
    <col min="4" max="4" width="10.28515625" style="638" customWidth="1"/>
    <col min="5" max="6" width="12.85546875" style="638" customWidth="1"/>
    <col min="7" max="7" width="13" style="638" customWidth="1"/>
    <col min="8" max="16384" width="10.7109375" style="638"/>
  </cols>
  <sheetData>
    <row r="1" spans="1:7" ht="24" customHeight="1">
      <c r="A1" s="635" t="s">
        <v>576</v>
      </c>
      <c r="B1" s="636"/>
      <c r="C1" s="637"/>
      <c r="D1" s="637"/>
      <c r="E1" s="637"/>
      <c r="F1" s="637"/>
      <c r="G1" s="637"/>
    </row>
    <row r="2" spans="1:7" ht="15" customHeight="1">
      <c r="A2" s="639"/>
      <c r="B2" s="640"/>
      <c r="C2" s="641"/>
      <c r="D2" s="641"/>
      <c r="E2" s="641"/>
      <c r="F2" s="641"/>
      <c r="G2" s="641"/>
    </row>
    <row r="3" spans="1:7" ht="15" customHeight="1">
      <c r="A3" s="642"/>
      <c r="B3" s="643"/>
      <c r="C3" s="643"/>
      <c r="D3" s="643"/>
      <c r="E3" s="643"/>
      <c r="F3" s="643"/>
      <c r="G3" s="644"/>
    </row>
    <row r="4" spans="1:7" ht="21.75" customHeight="1">
      <c r="A4" s="645"/>
      <c r="B4" s="645"/>
      <c r="C4" s="646" t="s">
        <v>22</v>
      </c>
      <c r="D4" s="646" t="s">
        <v>22</v>
      </c>
      <c r="E4" s="646" t="s">
        <v>503</v>
      </c>
      <c r="F4" s="646" t="s">
        <v>503</v>
      </c>
      <c r="G4" s="646" t="s">
        <v>186</v>
      </c>
    </row>
    <row r="5" spans="1:7" ht="21.75" customHeight="1">
      <c r="A5" s="647"/>
      <c r="B5" s="647"/>
      <c r="C5" s="622" t="s">
        <v>110</v>
      </c>
      <c r="D5" s="622" t="s">
        <v>27</v>
      </c>
      <c r="E5" s="622" t="s">
        <v>187</v>
      </c>
      <c r="F5" s="622" t="s">
        <v>187</v>
      </c>
      <c r="G5" s="622" t="s">
        <v>187</v>
      </c>
    </row>
    <row r="6" spans="1:7" ht="21.75" customHeight="1">
      <c r="A6" s="647"/>
      <c r="B6" s="647"/>
      <c r="C6" s="622" t="s">
        <v>31</v>
      </c>
      <c r="D6" s="622" t="s">
        <v>31</v>
      </c>
      <c r="E6" s="648" t="s">
        <v>168</v>
      </c>
      <c r="F6" s="648" t="s">
        <v>452</v>
      </c>
      <c r="G6" s="648" t="s">
        <v>452</v>
      </c>
    </row>
    <row r="7" spans="1:7" ht="21.75" customHeight="1">
      <c r="A7" s="647"/>
      <c r="B7" s="647"/>
      <c r="C7" s="649">
        <v>2024</v>
      </c>
      <c r="D7" s="649">
        <v>2024</v>
      </c>
      <c r="E7" s="650" t="s">
        <v>504</v>
      </c>
      <c r="F7" s="650" t="s">
        <v>498</v>
      </c>
      <c r="G7" s="650" t="s">
        <v>498</v>
      </c>
    </row>
    <row r="8" spans="1:7" ht="11.25" customHeight="1">
      <c r="A8" s="647"/>
      <c r="B8" s="647"/>
      <c r="C8" s="651"/>
      <c r="D8" s="651"/>
      <c r="E8" s="652"/>
      <c r="F8" s="652"/>
      <c r="G8" s="653"/>
    </row>
    <row r="9" spans="1:7" ht="21.75" customHeight="1">
      <c r="A9" s="654" t="s">
        <v>505</v>
      </c>
      <c r="B9" s="655"/>
      <c r="C9" s="656">
        <v>435435.10472988943</v>
      </c>
      <c r="D9" s="656">
        <v>3660245.3804363012</v>
      </c>
      <c r="E9" s="657">
        <v>100.62064711248202</v>
      </c>
      <c r="F9" s="657">
        <v>109.04210159203257</v>
      </c>
      <c r="G9" s="657">
        <v>107.44384339052495</v>
      </c>
    </row>
    <row r="10" spans="1:7" ht="21.75" customHeight="1">
      <c r="A10" s="658" t="s">
        <v>506</v>
      </c>
      <c r="B10" s="659"/>
      <c r="C10" s="656"/>
      <c r="D10" s="656"/>
      <c r="E10" s="657"/>
      <c r="F10" s="657"/>
      <c r="G10" s="657"/>
    </row>
    <row r="11" spans="1:7" ht="21.75" customHeight="1">
      <c r="A11" s="659"/>
      <c r="B11" s="659" t="s">
        <v>507</v>
      </c>
      <c r="C11" s="660">
        <v>433882.2</v>
      </c>
      <c r="D11" s="660">
        <v>3646784.7073363019</v>
      </c>
      <c r="E11" s="661">
        <v>100.61577743956281</v>
      </c>
      <c r="F11" s="661">
        <v>109.00866785693439</v>
      </c>
      <c r="G11" s="661">
        <v>107.40472281184232</v>
      </c>
    </row>
    <row r="12" spans="1:7" ht="21.75" customHeight="1">
      <c r="A12" s="659"/>
      <c r="B12" s="659" t="s">
        <v>508</v>
      </c>
      <c r="C12" s="660">
        <v>1552.8531</v>
      </c>
      <c r="D12" s="660">
        <v>13460.6731</v>
      </c>
      <c r="E12" s="661">
        <v>102</v>
      </c>
      <c r="F12" s="661">
        <v>119.26253757547735</v>
      </c>
      <c r="G12" s="661">
        <v>119.20709372494593</v>
      </c>
    </row>
    <row r="13" spans="1:7" ht="21.75" customHeight="1">
      <c r="A13" s="658" t="s">
        <v>509</v>
      </c>
      <c r="B13" s="659"/>
      <c r="C13" s="656"/>
      <c r="D13" s="656"/>
      <c r="E13" s="657"/>
      <c r="F13" s="657"/>
      <c r="G13" s="657"/>
    </row>
    <row r="14" spans="1:7" ht="21.75" customHeight="1">
      <c r="A14" s="662"/>
      <c r="B14" s="662" t="s">
        <v>510</v>
      </c>
      <c r="C14" s="660">
        <v>435.94099999999997</v>
      </c>
      <c r="D14" s="660">
        <v>5747.29</v>
      </c>
      <c r="E14" s="661">
        <v>61.845778879929171</v>
      </c>
      <c r="F14" s="661">
        <v>99.773876304845871</v>
      </c>
      <c r="G14" s="661">
        <v>117.82530916563717</v>
      </c>
    </row>
    <row r="15" spans="1:7" ht="21.75" customHeight="1">
      <c r="A15" s="662"/>
      <c r="B15" s="662" t="s">
        <v>511</v>
      </c>
      <c r="C15" s="660">
        <v>859.73759632629833</v>
      </c>
      <c r="D15" s="660">
        <v>9950.1076287915967</v>
      </c>
      <c r="E15" s="661">
        <v>85.663756497619332</v>
      </c>
      <c r="F15" s="661">
        <v>119.06943725712034</v>
      </c>
      <c r="G15" s="663">
        <v>107.63523965104098</v>
      </c>
    </row>
    <row r="16" spans="1:7" ht="21.75" customHeight="1">
      <c r="A16" s="662"/>
      <c r="B16" s="662" t="s">
        <v>512</v>
      </c>
      <c r="C16" s="660">
        <v>27020.768328022779</v>
      </c>
      <c r="D16" s="660">
        <v>266302.55416657863</v>
      </c>
      <c r="E16" s="661">
        <v>100.06035808843845</v>
      </c>
      <c r="F16" s="661">
        <v>112.26318003152922</v>
      </c>
      <c r="G16" s="661">
        <v>109.33339931606072</v>
      </c>
    </row>
    <row r="17" spans="1:7" ht="21.75" customHeight="1">
      <c r="A17" s="662"/>
      <c r="B17" s="662" t="s">
        <v>513</v>
      </c>
      <c r="C17" s="660">
        <v>402266.89918054035</v>
      </c>
      <c r="D17" s="660">
        <v>3337511.2151504317</v>
      </c>
      <c r="E17" s="661">
        <v>100.71387666535676</v>
      </c>
      <c r="F17" s="661">
        <v>108.72451623386388</v>
      </c>
      <c r="G17" s="661">
        <v>107.4646352930088</v>
      </c>
    </row>
    <row r="18" spans="1:7" ht="21.75" customHeight="1">
      <c r="A18" s="662"/>
      <c r="B18" s="662" t="s">
        <v>514</v>
      </c>
      <c r="C18" s="660">
        <v>4851.7586250000004</v>
      </c>
      <c r="D18" s="660">
        <v>40734.213490500006</v>
      </c>
      <c r="E18" s="661">
        <v>105</v>
      </c>
      <c r="F18" s="661">
        <v>117.98724047504143</v>
      </c>
      <c r="G18" s="661">
        <v>94.108342430725784</v>
      </c>
    </row>
    <row r="19" spans="1:7" ht="21.75" customHeight="1">
      <c r="A19" s="662"/>
      <c r="B19" s="662"/>
      <c r="C19" s="664"/>
      <c r="D19" s="664"/>
      <c r="E19" s="665"/>
      <c r="F19" s="665"/>
      <c r="G19" s="665"/>
    </row>
    <row r="20" spans="1:7" ht="21.75" customHeight="1">
      <c r="A20" s="654" t="s">
        <v>515</v>
      </c>
      <c r="B20" s="655"/>
      <c r="C20" s="656">
        <v>23518.7</v>
      </c>
      <c r="D20" s="656">
        <v>204587.18841332931</v>
      </c>
      <c r="E20" s="657">
        <v>100.86498051648445</v>
      </c>
      <c r="F20" s="666">
        <v>118.01499471040802</v>
      </c>
      <c r="G20" s="657">
        <v>112.23504925388418</v>
      </c>
    </row>
    <row r="21" spans="1:7" ht="21.75" customHeight="1">
      <c r="A21" s="658" t="s">
        <v>506</v>
      </c>
      <c r="B21" s="659"/>
      <c r="C21" s="656"/>
      <c r="D21" s="656"/>
      <c r="E21" s="657"/>
      <c r="F21" s="667"/>
      <c r="G21" s="657"/>
    </row>
    <row r="22" spans="1:7" ht="21.75" customHeight="1">
      <c r="A22" s="659"/>
      <c r="B22" s="659" t="s">
        <v>507</v>
      </c>
      <c r="C22" s="660">
        <v>18534.828340783872</v>
      </c>
      <c r="D22" s="660">
        <v>161404.72541096935</v>
      </c>
      <c r="E22" s="661">
        <v>100.30589924263576</v>
      </c>
      <c r="F22" s="661">
        <v>114.70414958173959</v>
      </c>
      <c r="G22" s="661">
        <v>108.07349097746486</v>
      </c>
    </row>
    <row r="23" spans="1:7" ht="21.75" customHeight="1">
      <c r="A23" s="659"/>
      <c r="B23" s="659" t="s">
        <v>508</v>
      </c>
      <c r="C23" s="660">
        <v>4983.9355843600015</v>
      </c>
      <c r="D23" s="660">
        <v>43182.463002360004</v>
      </c>
      <c r="E23" s="661">
        <v>103</v>
      </c>
      <c r="F23" s="661">
        <v>132.20650838415068</v>
      </c>
      <c r="G23" s="661">
        <v>131.10470178890893</v>
      </c>
    </row>
    <row r="24" spans="1:7" ht="21.75" customHeight="1">
      <c r="A24" s="658" t="s">
        <v>509</v>
      </c>
      <c r="B24" s="659"/>
      <c r="C24" s="656"/>
      <c r="D24" s="656"/>
      <c r="E24" s="657"/>
      <c r="F24" s="657"/>
      <c r="G24" s="657"/>
    </row>
    <row r="25" spans="1:7" ht="21.75" customHeight="1">
      <c r="A25" s="662"/>
      <c r="B25" s="662" t="s">
        <v>510</v>
      </c>
      <c r="C25" s="660">
        <v>151.93899999999999</v>
      </c>
      <c r="D25" s="660">
        <v>2239.5369999999998</v>
      </c>
      <c r="E25" s="661">
        <v>59.336569516095651</v>
      </c>
      <c r="F25" s="661">
        <v>116.49173113341358</v>
      </c>
      <c r="G25" s="661">
        <v>122.56016540286849</v>
      </c>
    </row>
    <row r="26" spans="1:7" ht="21.75" customHeight="1">
      <c r="A26" s="662"/>
      <c r="B26" s="662" t="s">
        <v>511</v>
      </c>
      <c r="C26" s="660">
        <v>77.849999999999994</v>
      </c>
      <c r="D26" s="660">
        <v>679.31329248644568</v>
      </c>
      <c r="E26" s="661">
        <v>85.838507614384838</v>
      </c>
      <c r="F26" s="661">
        <v>135.65782938488033</v>
      </c>
      <c r="G26" s="661">
        <v>117.638386240476</v>
      </c>
    </row>
    <row r="27" spans="1:7" ht="21.75" customHeight="1">
      <c r="A27" s="662"/>
      <c r="B27" s="662" t="s">
        <v>512</v>
      </c>
      <c r="C27" s="660">
        <v>719.02911001633083</v>
      </c>
      <c r="D27" s="660">
        <v>5787.2329150382557</v>
      </c>
      <c r="E27" s="661">
        <v>96.556711615525742</v>
      </c>
      <c r="F27" s="661">
        <v>119.5060327266966</v>
      </c>
      <c r="G27" s="661">
        <v>117.05615791067562</v>
      </c>
    </row>
    <row r="28" spans="1:7" ht="21.75" customHeight="1">
      <c r="A28" s="662"/>
      <c r="B28" s="662" t="s">
        <v>513</v>
      </c>
      <c r="C28" s="660">
        <v>14849.905090062519</v>
      </c>
      <c r="D28" s="660">
        <v>128797.46292441462</v>
      </c>
      <c r="E28" s="661">
        <v>100.81084072578501</v>
      </c>
      <c r="F28" s="661">
        <v>114.42796904952309</v>
      </c>
      <c r="G28" s="661">
        <v>112.12247590685602</v>
      </c>
    </row>
    <row r="29" spans="1:7" ht="21.75" customHeight="1">
      <c r="A29" s="662"/>
      <c r="B29" s="662" t="s">
        <v>514</v>
      </c>
      <c r="C29" s="660">
        <v>7720.0443743900014</v>
      </c>
      <c r="D29" s="660">
        <v>67083.649999999994</v>
      </c>
      <c r="E29" s="661">
        <v>103</v>
      </c>
      <c r="F29" s="661">
        <v>125.2922617427383</v>
      </c>
      <c r="G29" s="661">
        <v>111.68744464808593</v>
      </c>
    </row>
    <row r="30" spans="1:7" ht="20.100000000000001" customHeight="1">
      <c r="A30" s="668"/>
      <c r="B30" s="668"/>
      <c r="C30" s="669"/>
      <c r="D30" s="669"/>
      <c r="E30" s="670"/>
      <c r="F30" s="670"/>
      <c r="G30" s="670"/>
    </row>
    <row r="31" spans="1:7" ht="15" customHeight="1">
      <c r="A31" s="671"/>
      <c r="B31" s="671"/>
      <c r="C31" s="671"/>
      <c r="D31" s="672"/>
      <c r="E31" s="672"/>
      <c r="F31" s="672"/>
      <c r="G31" s="671"/>
    </row>
    <row r="32" spans="1:7" ht="15" customHeight="1">
      <c r="A32" s="671"/>
      <c r="B32" s="671"/>
      <c r="C32" s="671"/>
      <c r="D32" s="672"/>
      <c r="E32" s="672"/>
      <c r="F32" s="672"/>
      <c r="G32" s="671"/>
    </row>
    <row r="33" spans="1:7" ht="15" customHeight="1">
      <c r="A33" s="671"/>
      <c r="B33" s="671"/>
      <c r="C33" s="671"/>
      <c r="D33" s="672"/>
      <c r="E33" s="672"/>
      <c r="F33" s="672"/>
      <c r="G33" s="671"/>
    </row>
    <row r="34" spans="1:7" ht="15" customHeight="1">
      <c r="A34" s="671"/>
      <c r="B34" s="671"/>
      <c r="C34" s="671"/>
      <c r="D34" s="672"/>
      <c r="E34" s="672"/>
      <c r="F34" s="672"/>
      <c r="G34" s="671"/>
    </row>
    <row r="35" spans="1:7" ht="15" customHeight="1">
      <c r="A35" s="671"/>
      <c r="B35" s="671"/>
      <c r="C35" s="671"/>
      <c r="D35" s="672"/>
      <c r="E35" s="672"/>
      <c r="F35" s="672"/>
      <c r="G35" s="671"/>
    </row>
    <row r="36" spans="1:7" ht="15" customHeight="1">
      <c r="A36" s="671"/>
      <c r="B36" s="671"/>
      <c r="C36" s="671"/>
      <c r="D36" s="672"/>
      <c r="E36" s="672"/>
      <c r="F36" s="672"/>
      <c r="G36" s="671"/>
    </row>
    <row r="37" spans="1:7" ht="15" customHeight="1">
      <c r="A37" s="671"/>
      <c r="B37" s="671"/>
      <c r="C37" s="671"/>
      <c r="D37" s="672"/>
      <c r="E37" s="672"/>
      <c r="F37" s="672"/>
      <c r="G37" s="671"/>
    </row>
    <row r="38" spans="1:7" ht="15" customHeight="1">
      <c r="A38" s="671"/>
      <c r="B38" s="671"/>
      <c r="C38" s="671"/>
      <c r="D38" s="672"/>
      <c r="E38" s="672"/>
      <c r="F38" s="672"/>
      <c r="G38" s="671"/>
    </row>
    <row r="39" spans="1:7" ht="15" customHeight="1">
      <c r="A39" s="671"/>
      <c r="B39" s="671"/>
      <c r="C39" s="671"/>
      <c r="D39" s="672"/>
      <c r="E39" s="672"/>
      <c r="F39" s="672"/>
      <c r="G39" s="671"/>
    </row>
    <row r="40" spans="1:7" ht="15" customHeight="1">
      <c r="A40" s="671"/>
      <c r="B40" s="671"/>
      <c r="C40" s="671"/>
      <c r="D40" s="672"/>
      <c r="E40" s="672"/>
      <c r="F40" s="672"/>
      <c r="G40" s="671"/>
    </row>
    <row r="41" spans="1:7" ht="15" customHeight="1">
      <c r="A41" s="671"/>
      <c r="B41" s="671"/>
      <c r="C41" s="671"/>
      <c r="D41" s="672"/>
      <c r="E41" s="672"/>
      <c r="F41" s="672"/>
      <c r="G41" s="671"/>
    </row>
    <row r="42" spans="1:7" ht="15" customHeight="1">
      <c r="A42" s="671"/>
      <c r="B42" s="671"/>
      <c r="C42" s="671"/>
      <c r="D42" s="672"/>
      <c r="E42" s="672"/>
      <c r="F42" s="672"/>
      <c r="G42" s="671"/>
    </row>
    <row r="43" spans="1:7" ht="15" customHeight="1">
      <c r="A43" s="671"/>
      <c r="B43" s="671"/>
      <c r="C43" s="671"/>
      <c r="D43" s="672"/>
      <c r="E43" s="672"/>
      <c r="F43" s="672"/>
      <c r="G43" s="671"/>
    </row>
    <row r="44" spans="1:7" ht="15" customHeight="1">
      <c r="A44" s="671"/>
      <c r="B44" s="671"/>
      <c r="C44" s="671"/>
      <c r="D44" s="672"/>
      <c r="E44" s="672"/>
      <c r="F44" s="672"/>
      <c r="G44" s="671"/>
    </row>
    <row r="45" spans="1:7" ht="15" customHeight="1">
      <c r="A45" s="671"/>
      <c r="B45" s="671"/>
      <c r="C45" s="671"/>
      <c r="D45" s="672"/>
      <c r="E45" s="672"/>
      <c r="F45" s="672"/>
      <c r="G45" s="671"/>
    </row>
    <row r="46" spans="1:7" ht="15" customHeight="1">
      <c r="A46" s="671"/>
      <c r="B46" s="671"/>
      <c r="C46" s="671"/>
      <c r="D46" s="672"/>
      <c r="E46" s="672"/>
      <c r="F46" s="672"/>
      <c r="G46" s="671"/>
    </row>
    <row r="47" spans="1:7" ht="15" customHeight="1">
      <c r="A47" s="671"/>
      <c r="B47" s="671"/>
      <c r="C47" s="671"/>
      <c r="D47" s="672"/>
      <c r="E47" s="672"/>
      <c r="F47" s="672"/>
      <c r="G47" s="671"/>
    </row>
    <row r="48" spans="1:7" ht="15" customHeight="1">
      <c r="A48" s="671"/>
      <c r="B48" s="671"/>
      <c r="C48" s="671"/>
      <c r="D48" s="672"/>
      <c r="E48" s="672"/>
      <c r="F48" s="672"/>
      <c r="G48" s="671"/>
    </row>
    <row r="49" spans="1:7" ht="15" customHeight="1">
      <c r="A49" s="671"/>
      <c r="B49" s="671"/>
      <c r="C49" s="671"/>
      <c r="D49" s="672"/>
      <c r="E49" s="672"/>
      <c r="F49" s="672"/>
      <c r="G49" s="671"/>
    </row>
    <row r="50" spans="1:7" ht="15" customHeight="1">
      <c r="A50" s="671"/>
      <c r="B50" s="671"/>
      <c r="C50" s="671"/>
      <c r="D50" s="672"/>
      <c r="E50" s="672"/>
      <c r="F50" s="672"/>
      <c r="G50" s="671"/>
    </row>
    <row r="51" spans="1:7" ht="15" customHeight="1">
      <c r="A51" s="671"/>
      <c r="B51" s="671"/>
      <c r="C51" s="671"/>
      <c r="D51" s="672"/>
      <c r="E51" s="672"/>
      <c r="F51" s="672"/>
      <c r="G51" s="671"/>
    </row>
    <row r="52" spans="1:7" ht="15" customHeight="1">
      <c r="A52" s="671"/>
      <c r="B52" s="671"/>
      <c r="C52" s="671"/>
      <c r="D52" s="672"/>
      <c r="E52" s="672"/>
      <c r="F52" s="672"/>
      <c r="G52" s="671"/>
    </row>
    <row r="53" spans="1:7" ht="15" customHeight="1">
      <c r="A53" s="671"/>
      <c r="B53" s="671"/>
      <c r="C53" s="671"/>
      <c r="D53" s="672"/>
      <c r="E53" s="672"/>
      <c r="F53" s="672"/>
      <c r="G53" s="671"/>
    </row>
    <row r="54" spans="1:7" ht="15" customHeight="1">
      <c r="A54" s="671"/>
      <c r="B54" s="671"/>
      <c r="C54" s="671"/>
      <c r="D54" s="672"/>
      <c r="E54" s="672"/>
      <c r="F54" s="672"/>
      <c r="G54" s="671"/>
    </row>
    <row r="55" spans="1:7" ht="15" customHeight="1">
      <c r="A55" s="671"/>
      <c r="B55" s="671"/>
      <c r="C55" s="671"/>
      <c r="D55" s="672"/>
      <c r="E55" s="672"/>
      <c r="F55" s="672"/>
      <c r="G55" s="671"/>
    </row>
    <row r="56" spans="1:7" ht="15" customHeight="1">
      <c r="A56" s="671"/>
      <c r="B56" s="671"/>
      <c r="C56" s="671"/>
      <c r="D56" s="672"/>
      <c r="E56" s="672"/>
      <c r="F56" s="672"/>
      <c r="G56" s="671"/>
    </row>
    <row r="57" spans="1:7" ht="15" customHeight="1">
      <c r="A57" s="671"/>
      <c r="B57" s="671"/>
      <c r="C57" s="671"/>
      <c r="D57" s="672"/>
      <c r="E57" s="672"/>
      <c r="F57" s="672"/>
      <c r="G57" s="671"/>
    </row>
    <row r="58" spans="1:7" ht="15" customHeight="1">
      <c r="A58" s="671"/>
      <c r="B58" s="671"/>
      <c r="C58" s="671"/>
      <c r="D58" s="672"/>
      <c r="E58" s="672"/>
      <c r="F58" s="672"/>
      <c r="G58" s="671"/>
    </row>
    <row r="59" spans="1:7" ht="15.75">
      <c r="A59" s="671"/>
      <c r="B59" s="671"/>
      <c r="C59" s="671"/>
      <c r="D59" s="672"/>
      <c r="E59" s="672"/>
      <c r="F59" s="672"/>
      <c r="G59" s="671"/>
    </row>
    <row r="60" spans="1:7" ht="15.75">
      <c r="A60" s="671"/>
      <c r="B60" s="671"/>
      <c r="C60" s="671"/>
      <c r="D60" s="672"/>
      <c r="E60" s="672"/>
      <c r="F60" s="672"/>
      <c r="G60" s="671"/>
    </row>
    <row r="61" spans="1:7" ht="15.75">
      <c r="A61" s="671"/>
      <c r="B61" s="671"/>
      <c r="C61" s="671"/>
      <c r="D61" s="672"/>
      <c r="E61" s="672"/>
      <c r="F61" s="672"/>
      <c r="G61" s="671"/>
    </row>
    <row r="62" spans="1:7" ht="15.75">
      <c r="A62" s="671"/>
      <c r="B62" s="671"/>
      <c r="C62" s="671"/>
      <c r="D62" s="672"/>
      <c r="E62" s="672"/>
      <c r="F62" s="672"/>
      <c r="G62" s="671"/>
    </row>
    <row r="63" spans="1:7" ht="15.75">
      <c r="A63" s="671"/>
      <c r="B63" s="671"/>
      <c r="C63" s="671"/>
      <c r="D63" s="672"/>
      <c r="E63" s="672"/>
      <c r="F63" s="672"/>
      <c r="G63" s="671"/>
    </row>
    <row r="64" spans="1:7" ht="15.75">
      <c r="A64" s="671"/>
      <c r="B64" s="671"/>
      <c r="C64" s="671"/>
      <c r="D64" s="672"/>
      <c r="E64" s="672"/>
      <c r="F64" s="672"/>
      <c r="G64" s="671"/>
    </row>
    <row r="65" spans="1:7" ht="15.75">
      <c r="A65" s="671"/>
      <c r="B65" s="671"/>
      <c r="C65" s="671"/>
      <c r="D65" s="672"/>
      <c r="E65" s="672"/>
      <c r="F65" s="672"/>
      <c r="G65" s="671"/>
    </row>
    <row r="66" spans="1:7" ht="15.75">
      <c r="A66" s="671"/>
      <c r="B66" s="671"/>
      <c r="C66" s="671"/>
      <c r="D66" s="672"/>
      <c r="E66" s="672"/>
      <c r="F66" s="672"/>
      <c r="G66" s="671"/>
    </row>
    <row r="67" spans="1:7" ht="15.75">
      <c r="A67" s="671"/>
      <c r="B67" s="671"/>
      <c r="C67" s="671"/>
      <c r="D67" s="672"/>
      <c r="E67" s="672"/>
      <c r="F67" s="672"/>
      <c r="G67" s="671"/>
    </row>
    <row r="68" spans="1:7" ht="15.75">
      <c r="A68" s="671"/>
      <c r="B68" s="671"/>
      <c r="C68" s="671"/>
      <c r="D68" s="672"/>
      <c r="E68" s="672"/>
      <c r="F68" s="672"/>
      <c r="G68" s="671"/>
    </row>
    <row r="69" spans="1:7" ht="15.75">
      <c r="A69" s="671"/>
      <c r="B69" s="671"/>
      <c r="C69" s="671"/>
      <c r="D69" s="672"/>
      <c r="E69" s="672"/>
      <c r="F69" s="672"/>
      <c r="G69" s="671"/>
    </row>
    <row r="70" spans="1:7" ht="15.75">
      <c r="A70" s="671"/>
      <c r="B70" s="671"/>
      <c r="C70" s="671"/>
      <c r="D70" s="672"/>
      <c r="E70" s="672"/>
      <c r="F70" s="672"/>
      <c r="G70" s="671"/>
    </row>
    <row r="71" spans="1:7" ht="15.75">
      <c r="A71" s="671"/>
      <c r="B71" s="671"/>
      <c r="C71" s="671"/>
      <c r="D71" s="672"/>
      <c r="E71" s="672"/>
      <c r="F71" s="672"/>
      <c r="G71" s="671"/>
    </row>
    <row r="72" spans="1:7" ht="15.75">
      <c r="A72" s="671"/>
      <c r="B72" s="671"/>
      <c r="C72" s="671"/>
      <c r="D72" s="672"/>
      <c r="E72" s="672"/>
      <c r="F72" s="672"/>
      <c r="G72" s="671"/>
    </row>
    <row r="73" spans="1:7" ht="15.75">
      <c r="A73" s="671"/>
      <c r="B73" s="671"/>
      <c r="C73" s="671"/>
      <c r="D73" s="672"/>
      <c r="E73" s="672"/>
      <c r="F73" s="672"/>
      <c r="G73" s="671"/>
    </row>
    <row r="74" spans="1:7" ht="15.75">
      <c r="A74" s="671"/>
      <c r="B74" s="671"/>
      <c r="C74" s="671"/>
      <c r="D74" s="672"/>
      <c r="E74" s="672"/>
      <c r="F74" s="672"/>
      <c r="G74" s="671"/>
    </row>
    <row r="75" spans="1:7" ht="15.75">
      <c r="A75" s="671"/>
      <c r="B75" s="671"/>
      <c r="C75" s="671"/>
      <c r="D75" s="672"/>
      <c r="E75" s="672"/>
      <c r="F75" s="672"/>
      <c r="G75" s="671"/>
    </row>
    <row r="76" spans="1:7" ht="15.75">
      <c r="A76" s="671"/>
      <c r="B76" s="671"/>
      <c r="C76" s="671"/>
      <c r="D76" s="672"/>
      <c r="E76" s="672"/>
      <c r="F76" s="672"/>
      <c r="G76" s="671"/>
    </row>
    <row r="77" spans="1:7" ht="15.75">
      <c r="A77" s="671"/>
      <c r="B77" s="671"/>
      <c r="C77" s="671"/>
      <c r="D77" s="672"/>
      <c r="E77" s="672"/>
      <c r="F77" s="672"/>
      <c r="G77" s="671"/>
    </row>
    <row r="78" spans="1:7" ht="15.75">
      <c r="A78" s="671"/>
      <c r="B78" s="671"/>
      <c r="C78" s="671"/>
      <c r="D78" s="672"/>
      <c r="E78" s="672"/>
      <c r="F78" s="672"/>
      <c r="G78" s="671"/>
    </row>
  </sheetData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77"/>
  <sheetViews>
    <sheetView zoomScaleNormal="100" workbookViewId="0">
      <selection activeCell="M25" sqref="M25"/>
    </sheetView>
  </sheetViews>
  <sheetFormatPr defaultColWidth="10.7109375" defaultRowHeight="15"/>
  <cols>
    <col min="1" max="1" width="1.7109375" style="676" customWidth="1"/>
    <col min="2" max="2" width="34.85546875" style="676" customWidth="1"/>
    <col min="3" max="4" width="10.7109375" style="676" customWidth="1"/>
    <col min="5" max="5" width="13.140625" style="676" customWidth="1"/>
    <col min="6" max="6" width="13.28515625" style="676" customWidth="1"/>
    <col min="7" max="16384" width="10.7109375" style="676"/>
  </cols>
  <sheetData>
    <row r="1" spans="1:6" ht="20.100000000000001" customHeight="1">
      <c r="A1" s="673" t="s">
        <v>577</v>
      </c>
      <c r="B1" s="674"/>
      <c r="C1" s="675"/>
      <c r="D1" s="675"/>
      <c r="E1" s="675"/>
      <c r="F1" s="675"/>
    </row>
    <row r="2" spans="1:6" ht="20.100000000000001" customHeight="1">
      <c r="A2" s="677"/>
      <c r="B2" s="678"/>
      <c r="C2" s="679"/>
      <c r="D2" s="679"/>
      <c r="E2" s="679"/>
      <c r="F2" s="679"/>
    </row>
    <row r="3" spans="1:6" ht="20.100000000000001" customHeight="1">
      <c r="A3" s="680"/>
      <c r="B3" s="681"/>
      <c r="C3" s="682"/>
      <c r="D3" s="682"/>
      <c r="E3" s="681"/>
      <c r="F3" s="681"/>
    </row>
    <row r="4" spans="1:6" ht="20.100000000000001" customHeight="1">
      <c r="A4" s="683"/>
      <c r="B4" s="683"/>
      <c r="C4" s="684" t="s">
        <v>491</v>
      </c>
      <c r="D4" s="684" t="s">
        <v>22</v>
      </c>
      <c r="E4" s="870" t="s">
        <v>24</v>
      </c>
      <c r="F4" s="870"/>
    </row>
    <row r="5" spans="1:6" ht="20.100000000000001" customHeight="1">
      <c r="A5" s="685"/>
      <c r="B5" s="685"/>
      <c r="C5" s="684" t="s">
        <v>25</v>
      </c>
      <c r="D5" s="684" t="s">
        <v>42</v>
      </c>
      <c r="E5" s="684" t="s">
        <v>28</v>
      </c>
      <c r="F5" s="622" t="s">
        <v>29</v>
      </c>
    </row>
    <row r="6" spans="1:6" ht="20.100000000000001" customHeight="1">
      <c r="A6" s="685"/>
      <c r="B6" s="685"/>
      <c r="C6" s="686" t="s">
        <v>51</v>
      </c>
      <c r="D6" s="686" t="s">
        <v>51</v>
      </c>
      <c r="E6" s="686" t="s">
        <v>51</v>
      </c>
      <c r="F6" s="686" t="s">
        <v>51</v>
      </c>
    </row>
    <row r="7" spans="1:6" ht="20.100000000000001" customHeight="1">
      <c r="A7" s="685"/>
      <c r="B7" s="685"/>
      <c r="C7" s="687"/>
      <c r="D7" s="687"/>
      <c r="E7" s="688"/>
      <c r="F7" s="688"/>
    </row>
    <row r="8" spans="1:6" ht="20.100000000000001" customHeight="1">
      <c r="A8" s="689" t="s">
        <v>505</v>
      </c>
      <c r="B8" s="690"/>
      <c r="C8" s="691">
        <v>1159075.8612829179</v>
      </c>
      <c r="D8" s="691">
        <v>1301663.1726297482</v>
      </c>
      <c r="E8" s="692">
        <v>104.26725893490041</v>
      </c>
      <c r="F8" s="692">
        <v>109.38966884748152</v>
      </c>
    </row>
    <row r="9" spans="1:6" ht="20.100000000000001" customHeight="1">
      <c r="A9" s="693" t="s">
        <v>506</v>
      </c>
      <c r="B9" s="694"/>
      <c r="C9" s="691"/>
      <c r="D9" s="691"/>
      <c r="E9" s="692"/>
      <c r="F9" s="692"/>
    </row>
    <row r="10" spans="1:6" ht="20.100000000000001" customHeight="1">
      <c r="A10" s="694"/>
      <c r="B10" s="694" t="s">
        <v>507</v>
      </c>
      <c r="C10" s="695">
        <v>1154759.0742829181</v>
      </c>
      <c r="D10" s="695">
        <v>1297078.9115297482</v>
      </c>
      <c r="E10" s="696">
        <v>104.21091410335343</v>
      </c>
      <c r="F10" s="696">
        <v>109.4061472504599</v>
      </c>
    </row>
    <row r="11" spans="1:6" ht="20.100000000000001" customHeight="1">
      <c r="A11" s="694"/>
      <c r="B11" s="694" t="s">
        <v>508</v>
      </c>
      <c r="C11" s="695">
        <v>4316.7870000000003</v>
      </c>
      <c r="D11" s="695">
        <v>4584.2610999999997</v>
      </c>
      <c r="E11" s="696">
        <v>121.89788874976915</v>
      </c>
      <c r="F11" s="696">
        <v>104.91848568038074</v>
      </c>
    </row>
    <row r="12" spans="1:6" ht="20.100000000000001" customHeight="1">
      <c r="A12" s="693" t="s">
        <v>509</v>
      </c>
      <c r="B12" s="694"/>
      <c r="C12" s="697"/>
      <c r="D12" s="697"/>
      <c r="E12" s="692"/>
      <c r="F12" s="692"/>
    </row>
    <row r="13" spans="1:6" ht="20.100000000000001" customHeight="1">
      <c r="A13" s="698"/>
      <c r="B13" s="698" t="s">
        <v>510</v>
      </c>
      <c r="C13" s="695">
        <v>2043.7759999999998</v>
      </c>
      <c r="D13" s="695">
        <v>2019.0509999999999</v>
      </c>
      <c r="E13" s="696">
        <v>124.30109462636858</v>
      </c>
      <c r="F13" s="696">
        <v>115.2864616343884</v>
      </c>
    </row>
    <row r="14" spans="1:6" ht="20.100000000000001" customHeight="1">
      <c r="A14" s="698"/>
      <c r="B14" s="698" t="s">
        <v>511</v>
      </c>
      <c r="C14" s="695">
        <v>2151.2623480327757</v>
      </c>
      <c r="D14" s="695">
        <v>2866.9752694726803</v>
      </c>
      <c r="E14" s="696">
        <v>91.467343665151972</v>
      </c>
      <c r="F14" s="696">
        <v>130.1156790219294</v>
      </c>
    </row>
    <row r="15" spans="1:6" ht="20.100000000000001" customHeight="1">
      <c r="A15" s="698"/>
      <c r="B15" s="698" t="s">
        <v>512</v>
      </c>
      <c r="C15" s="695">
        <v>84914.063968866336</v>
      </c>
      <c r="D15" s="695">
        <v>81029.706221569882</v>
      </c>
      <c r="E15" s="696">
        <v>105.4597773783313</v>
      </c>
      <c r="F15" s="696">
        <v>111.18178263313006</v>
      </c>
    </row>
    <row r="16" spans="1:6" ht="20.100000000000001" customHeight="1">
      <c r="A16" s="698"/>
      <c r="B16" s="698" t="s">
        <v>513</v>
      </c>
      <c r="C16" s="695">
        <v>1057039.2</v>
      </c>
      <c r="D16" s="695">
        <v>1201098.0285137058</v>
      </c>
      <c r="E16" s="696">
        <v>104.37041180504001</v>
      </c>
      <c r="F16" s="696">
        <v>109.40676873375048</v>
      </c>
    </row>
    <row r="17" spans="1:6" ht="20.100000000000001" customHeight="1">
      <c r="A17" s="698"/>
      <c r="B17" s="698" t="s">
        <v>514</v>
      </c>
      <c r="C17" s="695">
        <v>12927.505000000001</v>
      </c>
      <c r="D17" s="695">
        <v>14649.411625000001</v>
      </c>
      <c r="E17" s="696">
        <v>90.09674585176171</v>
      </c>
      <c r="F17" s="696">
        <v>95.939422692608417</v>
      </c>
    </row>
    <row r="18" spans="1:6" ht="20.100000000000001" customHeight="1">
      <c r="A18" s="698"/>
      <c r="B18" s="698"/>
      <c r="C18" s="699"/>
      <c r="D18" s="699"/>
      <c r="E18" s="700"/>
      <c r="F18" s="700"/>
    </row>
    <row r="19" spans="1:6" ht="20.100000000000001" customHeight="1">
      <c r="A19" s="689" t="s">
        <v>515</v>
      </c>
      <c r="B19" s="690"/>
      <c r="C19" s="691">
        <v>65991.571299115007</v>
      </c>
      <c r="D19" s="691">
        <v>70856.726356707659</v>
      </c>
      <c r="E19" s="692">
        <v>111.40975303089293</v>
      </c>
      <c r="F19" s="692">
        <v>112.61403392008272</v>
      </c>
    </row>
    <row r="20" spans="1:6" ht="20.100000000000001" customHeight="1">
      <c r="A20" s="693" t="s">
        <v>506</v>
      </c>
      <c r="B20" s="694"/>
      <c r="C20" s="691"/>
      <c r="D20" s="691"/>
      <c r="E20" s="692"/>
      <c r="F20" s="692"/>
    </row>
    <row r="21" spans="1:6" ht="20.100000000000001" customHeight="1">
      <c r="A21" s="694"/>
      <c r="B21" s="694" t="s">
        <v>507</v>
      </c>
      <c r="C21" s="695">
        <v>52239.728963115005</v>
      </c>
      <c r="D21" s="695">
        <v>56190.58867734766</v>
      </c>
      <c r="E21" s="696">
        <v>106.45330910235569</v>
      </c>
      <c r="F21" s="696">
        <v>111.3769578435502</v>
      </c>
    </row>
    <row r="22" spans="1:6" ht="20.100000000000001" customHeight="1">
      <c r="A22" s="694"/>
      <c r="B22" s="694" t="s">
        <v>508</v>
      </c>
      <c r="C22" s="695">
        <v>13751.85</v>
      </c>
      <c r="D22" s="695">
        <v>14666.137679360003</v>
      </c>
      <c r="E22" s="696">
        <v>135.34870723285172</v>
      </c>
      <c r="F22" s="696">
        <v>117.61930363683868</v>
      </c>
    </row>
    <row r="23" spans="1:6" ht="20.100000000000001" customHeight="1">
      <c r="A23" s="693" t="s">
        <v>509</v>
      </c>
      <c r="B23" s="694"/>
      <c r="C23" s="697"/>
      <c r="D23" s="697"/>
      <c r="E23" s="692"/>
      <c r="F23" s="692"/>
    </row>
    <row r="24" spans="1:6" ht="20.100000000000001" customHeight="1">
      <c r="A24" s="698"/>
      <c r="B24" s="698" t="s">
        <v>510</v>
      </c>
      <c r="C24" s="695">
        <v>777.13800000000003</v>
      </c>
      <c r="D24" s="695">
        <v>777.77399999999989</v>
      </c>
      <c r="E24" s="696">
        <v>128.89100444155491</v>
      </c>
      <c r="F24" s="696">
        <v>124.5215414418597</v>
      </c>
    </row>
    <row r="25" spans="1:6" ht="20.100000000000001" customHeight="1">
      <c r="A25" s="698"/>
      <c r="B25" s="698" t="s">
        <v>511</v>
      </c>
      <c r="C25" s="695">
        <v>188.15656478344229</v>
      </c>
      <c r="D25" s="695">
        <v>259.22497161921137</v>
      </c>
      <c r="E25" s="696">
        <v>110.41611162620204</v>
      </c>
      <c r="F25" s="696">
        <v>139.09139592530201</v>
      </c>
    </row>
    <row r="26" spans="1:6" ht="20.100000000000001" customHeight="1">
      <c r="A26" s="698"/>
      <c r="B26" s="698" t="s">
        <v>512</v>
      </c>
      <c r="C26" s="695">
        <v>1897.0705687233099</v>
      </c>
      <c r="D26" s="695">
        <v>2208.3696187929686</v>
      </c>
      <c r="E26" s="696">
        <v>117.36896597602606</v>
      </c>
      <c r="F26" s="696">
        <v>125.62372251679146</v>
      </c>
    </row>
    <row r="27" spans="1:6" ht="20.100000000000001" customHeight="1">
      <c r="A27" s="698"/>
      <c r="B27" s="698" t="s">
        <v>513</v>
      </c>
      <c r="C27" s="695">
        <v>41695.797190608253</v>
      </c>
      <c r="D27" s="695">
        <v>44310.834059905479</v>
      </c>
      <c r="E27" s="696">
        <v>110.96481565340559</v>
      </c>
      <c r="F27" s="696">
        <v>114.66036158413959</v>
      </c>
    </row>
    <row r="28" spans="1:6" ht="20.100000000000001" customHeight="1">
      <c r="A28" s="698"/>
      <c r="B28" s="698" t="s">
        <v>514</v>
      </c>
      <c r="C28" s="695">
        <v>21433.408974999998</v>
      </c>
      <c r="D28" s="695">
        <v>23300.523706390006</v>
      </c>
      <c r="E28" s="696">
        <v>111.23930908667209</v>
      </c>
      <c r="F28" s="696">
        <v>107.34709039252049</v>
      </c>
    </row>
    <row r="29" spans="1:6" ht="20.100000000000001" customHeight="1">
      <c r="A29" s="701"/>
      <c r="B29" s="701"/>
      <c r="C29" s="702"/>
      <c r="D29" s="702"/>
      <c r="E29" s="703"/>
      <c r="F29" s="703"/>
    </row>
    <row r="30" spans="1:6" ht="15" customHeight="1">
      <c r="A30" s="704"/>
      <c r="B30" s="704"/>
      <c r="C30" s="704"/>
      <c r="D30" s="705"/>
      <c r="E30" s="705"/>
      <c r="F30" s="705"/>
    </row>
    <row r="31" spans="1:6" ht="15" customHeight="1">
      <c r="A31" s="704"/>
      <c r="B31" s="704"/>
      <c r="C31" s="704"/>
      <c r="D31" s="705"/>
      <c r="E31" s="705"/>
      <c r="F31" s="705"/>
    </row>
    <row r="32" spans="1:6" ht="15" customHeight="1">
      <c r="A32" s="704"/>
      <c r="B32" s="704"/>
      <c r="C32" s="704"/>
      <c r="D32" s="705"/>
      <c r="E32" s="705"/>
      <c r="F32" s="705"/>
    </row>
    <row r="33" spans="1:6" ht="15" customHeight="1">
      <c r="A33" s="704"/>
      <c r="B33" s="704"/>
      <c r="C33" s="704"/>
      <c r="D33" s="705"/>
      <c r="E33" s="705"/>
      <c r="F33" s="705"/>
    </row>
    <row r="34" spans="1:6" ht="15" customHeight="1">
      <c r="A34" s="704"/>
      <c r="B34" s="704"/>
      <c r="C34" s="704"/>
      <c r="D34" s="705"/>
      <c r="E34" s="705"/>
      <c r="F34" s="705"/>
    </row>
    <row r="35" spans="1:6" ht="15" customHeight="1">
      <c r="A35" s="704"/>
      <c r="B35" s="704"/>
      <c r="C35" s="704"/>
      <c r="D35" s="705"/>
      <c r="E35" s="705"/>
      <c r="F35" s="705"/>
    </row>
    <row r="36" spans="1:6" ht="15" customHeight="1">
      <c r="A36" s="704"/>
      <c r="B36" s="704"/>
      <c r="C36" s="704"/>
      <c r="D36" s="705"/>
      <c r="E36" s="705"/>
      <c r="F36" s="705"/>
    </row>
    <row r="37" spans="1:6" ht="15" customHeight="1">
      <c r="A37" s="704"/>
      <c r="B37" s="704"/>
      <c r="C37" s="704"/>
      <c r="D37" s="705"/>
      <c r="E37" s="705"/>
      <c r="F37" s="705"/>
    </row>
    <row r="38" spans="1:6" ht="15" customHeight="1">
      <c r="A38" s="704"/>
      <c r="B38" s="704"/>
      <c r="C38" s="704"/>
      <c r="D38" s="705"/>
      <c r="E38" s="705"/>
      <c r="F38" s="705"/>
    </row>
    <row r="39" spans="1:6" ht="15" customHeight="1">
      <c r="A39" s="704"/>
      <c r="B39" s="704"/>
      <c r="C39" s="704"/>
      <c r="D39" s="705"/>
      <c r="E39" s="705"/>
      <c r="F39" s="705"/>
    </row>
    <row r="40" spans="1:6" ht="15" customHeight="1">
      <c r="A40" s="704"/>
      <c r="B40" s="704"/>
      <c r="C40" s="704"/>
      <c r="D40" s="705"/>
      <c r="E40" s="705"/>
      <c r="F40" s="705"/>
    </row>
    <row r="41" spans="1:6" ht="15" customHeight="1">
      <c r="A41" s="704"/>
      <c r="B41" s="704"/>
      <c r="C41" s="704"/>
      <c r="D41" s="705"/>
      <c r="E41" s="705"/>
      <c r="F41" s="705"/>
    </row>
    <row r="42" spans="1:6" ht="15" customHeight="1">
      <c r="A42" s="704"/>
      <c r="B42" s="704"/>
      <c r="C42" s="704"/>
      <c r="D42" s="705"/>
      <c r="E42" s="705"/>
      <c r="F42" s="705"/>
    </row>
    <row r="43" spans="1:6" ht="15" customHeight="1">
      <c r="A43" s="704"/>
      <c r="B43" s="704"/>
      <c r="C43" s="704"/>
      <c r="D43" s="705"/>
      <c r="E43" s="705"/>
      <c r="F43" s="705"/>
    </row>
    <row r="44" spans="1:6" ht="15" customHeight="1">
      <c r="A44" s="704"/>
      <c r="B44" s="704"/>
      <c r="C44" s="704"/>
      <c r="D44" s="705"/>
      <c r="E44" s="705"/>
      <c r="F44" s="705"/>
    </row>
    <row r="45" spans="1:6" ht="15" customHeight="1">
      <c r="A45" s="704"/>
      <c r="B45" s="704"/>
      <c r="C45" s="704"/>
      <c r="D45" s="705"/>
      <c r="E45" s="705"/>
      <c r="F45" s="705"/>
    </row>
    <row r="46" spans="1:6" ht="15" customHeight="1">
      <c r="A46" s="704"/>
      <c r="B46" s="704"/>
      <c r="C46" s="704"/>
      <c r="D46" s="705"/>
      <c r="E46" s="705"/>
      <c r="F46" s="705"/>
    </row>
    <row r="47" spans="1:6" ht="15" customHeight="1">
      <c r="A47" s="704"/>
      <c r="B47" s="704"/>
      <c r="C47" s="704"/>
      <c r="D47" s="705"/>
      <c r="E47" s="705"/>
      <c r="F47" s="705"/>
    </row>
    <row r="48" spans="1:6" ht="15" customHeight="1">
      <c r="A48" s="704"/>
      <c r="B48" s="704"/>
      <c r="C48" s="704"/>
      <c r="D48" s="705"/>
      <c r="E48" s="705"/>
      <c r="F48" s="705"/>
    </row>
    <row r="49" spans="1:6" ht="15" customHeight="1">
      <c r="A49" s="704"/>
      <c r="B49" s="704"/>
      <c r="C49" s="704"/>
      <c r="D49" s="705"/>
      <c r="E49" s="705"/>
      <c r="F49" s="705"/>
    </row>
    <row r="50" spans="1:6" ht="15" customHeight="1">
      <c r="A50" s="704"/>
      <c r="B50" s="704"/>
      <c r="C50" s="704"/>
      <c r="D50" s="705"/>
      <c r="E50" s="705"/>
      <c r="F50" s="705"/>
    </row>
    <row r="51" spans="1:6" ht="15" customHeight="1">
      <c r="A51" s="704"/>
      <c r="B51" s="704"/>
      <c r="C51" s="704"/>
      <c r="D51" s="705"/>
      <c r="E51" s="705"/>
      <c r="F51" s="705"/>
    </row>
    <row r="52" spans="1:6" ht="15" customHeight="1">
      <c r="A52" s="704"/>
      <c r="B52" s="704"/>
      <c r="C52" s="704"/>
      <c r="D52" s="705"/>
      <c r="E52" s="705"/>
      <c r="F52" s="705"/>
    </row>
    <row r="53" spans="1:6" ht="15" customHeight="1">
      <c r="A53" s="704"/>
      <c r="B53" s="704"/>
      <c r="C53" s="704"/>
      <c r="D53" s="705"/>
      <c r="E53" s="705"/>
      <c r="F53" s="705"/>
    </row>
    <row r="54" spans="1:6" ht="15" customHeight="1">
      <c r="A54" s="704"/>
      <c r="B54" s="704"/>
      <c r="C54" s="704"/>
      <c r="D54" s="705"/>
      <c r="E54" s="705"/>
      <c r="F54" s="705"/>
    </row>
    <row r="55" spans="1:6" ht="15" customHeight="1">
      <c r="A55" s="704"/>
      <c r="B55" s="704"/>
      <c r="C55" s="704"/>
      <c r="D55" s="705"/>
      <c r="E55" s="705"/>
      <c r="F55" s="705"/>
    </row>
    <row r="56" spans="1:6" ht="15" customHeight="1">
      <c r="A56" s="704"/>
      <c r="B56" s="704"/>
      <c r="C56" s="704"/>
      <c r="D56" s="705"/>
      <c r="E56" s="705"/>
      <c r="F56" s="705"/>
    </row>
    <row r="57" spans="1:6" ht="15" customHeight="1">
      <c r="A57" s="704"/>
      <c r="B57" s="704"/>
      <c r="C57" s="704"/>
      <c r="D57" s="705"/>
      <c r="E57" s="705"/>
      <c r="F57" s="705"/>
    </row>
    <row r="58" spans="1:6" ht="15.75">
      <c r="A58" s="704"/>
      <c r="B58" s="704"/>
      <c r="C58" s="704"/>
      <c r="D58" s="705"/>
      <c r="E58" s="705"/>
      <c r="F58" s="705"/>
    </row>
    <row r="59" spans="1:6" ht="15.75">
      <c r="A59" s="704"/>
      <c r="B59" s="704"/>
      <c r="C59" s="704"/>
      <c r="D59" s="705"/>
      <c r="E59" s="705"/>
      <c r="F59" s="705"/>
    </row>
    <row r="60" spans="1:6" ht="15.75">
      <c r="A60" s="704"/>
      <c r="B60" s="704"/>
      <c r="C60" s="704"/>
      <c r="D60" s="705"/>
      <c r="E60" s="705"/>
      <c r="F60" s="705"/>
    </row>
    <row r="61" spans="1:6" ht="15.75">
      <c r="A61" s="704"/>
      <c r="B61" s="704"/>
      <c r="C61" s="704"/>
      <c r="D61" s="705"/>
      <c r="E61" s="705"/>
      <c r="F61" s="705"/>
    </row>
    <row r="62" spans="1:6" ht="15.75">
      <c r="A62" s="704"/>
      <c r="B62" s="704"/>
      <c r="C62" s="704"/>
      <c r="D62" s="705"/>
      <c r="E62" s="705"/>
      <c r="F62" s="705"/>
    </row>
    <row r="63" spans="1:6" ht="15.75">
      <c r="A63" s="704"/>
      <c r="B63" s="704"/>
      <c r="C63" s="704"/>
      <c r="D63" s="705"/>
      <c r="E63" s="705"/>
      <c r="F63" s="705"/>
    </row>
    <row r="64" spans="1:6" ht="15.75">
      <c r="A64" s="704"/>
      <c r="B64" s="704"/>
      <c r="C64" s="704"/>
      <c r="D64" s="705"/>
      <c r="E64" s="705"/>
      <c r="F64" s="705"/>
    </row>
    <row r="65" spans="1:6" ht="15.75">
      <c r="A65" s="704"/>
      <c r="B65" s="704"/>
      <c r="C65" s="704"/>
      <c r="D65" s="705"/>
      <c r="E65" s="705"/>
      <c r="F65" s="705"/>
    </row>
    <row r="66" spans="1:6" ht="15.75">
      <c r="A66" s="704"/>
      <c r="B66" s="704"/>
      <c r="C66" s="704"/>
      <c r="D66" s="705"/>
      <c r="E66" s="705"/>
      <c r="F66" s="705"/>
    </row>
    <row r="67" spans="1:6" ht="15.75">
      <c r="A67" s="704"/>
      <c r="B67" s="704"/>
      <c r="C67" s="704"/>
      <c r="D67" s="705"/>
      <c r="E67" s="705"/>
      <c r="F67" s="705"/>
    </row>
    <row r="68" spans="1:6" ht="15.75">
      <c r="A68" s="704"/>
      <c r="B68" s="704"/>
      <c r="C68" s="704"/>
      <c r="D68" s="705"/>
      <c r="E68" s="705"/>
      <c r="F68" s="705"/>
    </row>
    <row r="69" spans="1:6" ht="15.75">
      <c r="A69" s="704"/>
      <c r="B69" s="704"/>
      <c r="C69" s="704"/>
      <c r="D69" s="705"/>
      <c r="E69" s="705"/>
      <c r="F69" s="705"/>
    </row>
    <row r="70" spans="1:6" ht="15.75">
      <c r="A70" s="704"/>
      <c r="B70" s="704"/>
      <c r="C70" s="704"/>
      <c r="D70" s="705"/>
      <c r="E70" s="705"/>
      <c r="F70" s="705"/>
    </row>
    <row r="71" spans="1:6" ht="15.75">
      <c r="A71" s="704"/>
      <c r="B71" s="704"/>
      <c r="C71" s="704"/>
      <c r="D71" s="705"/>
      <c r="E71" s="705"/>
      <c r="F71" s="705"/>
    </row>
    <row r="72" spans="1:6" ht="15.75">
      <c r="A72" s="704"/>
      <c r="B72" s="704"/>
      <c r="C72" s="704"/>
      <c r="D72" s="705"/>
      <c r="E72" s="705"/>
      <c r="F72" s="705"/>
    </row>
    <row r="73" spans="1:6" ht="15.75">
      <c r="A73" s="704"/>
      <c r="B73" s="704"/>
      <c r="C73" s="704"/>
      <c r="D73" s="705"/>
      <c r="E73" s="705"/>
      <c r="F73" s="705"/>
    </row>
    <row r="74" spans="1:6" ht="15.75">
      <c r="A74" s="704"/>
      <c r="B74" s="704"/>
      <c r="C74" s="704"/>
      <c r="D74" s="705"/>
      <c r="E74" s="705"/>
      <c r="F74" s="705"/>
    </row>
    <row r="75" spans="1:6" ht="15.75">
      <c r="A75" s="704"/>
      <c r="B75" s="704"/>
      <c r="C75" s="704"/>
      <c r="D75" s="705"/>
      <c r="E75" s="705"/>
      <c r="F75" s="705"/>
    </row>
    <row r="76" spans="1:6" ht="15.75">
      <c r="A76" s="704"/>
      <c r="B76" s="704"/>
      <c r="C76" s="704"/>
      <c r="D76" s="705"/>
      <c r="E76" s="705"/>
      <c r="F76" s="705"/>
    </row>
    <row r="77" spans="1:6" ht="15.75">
      <c r="A77" s="704"/>
      <c r="B77" s="704"/>
      <c r="C77" s="704"/>
      <c r="D77" s="705"/>
      <c r="E77" s="705"/>
      <c r="F77" s="705"/>
    </row>
  </sheetData>
  <mergeCells count="1">
    <mergeCell ref="E4:F4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6"/>
  <sheetViews>
    <sheetView zoomScaleNormal="100" workbookViewId="0">
      <selection activeCell="M25" sqref="M25"/>
    </sheetView>
  </sheetViews>
  <sheetFormatPr defaultColWidth="10.7109375" defaultRowHeight="12.75"/>
  <cols>
    <col min="1" max="1" width="1.7109375" style="26" customWidth="1"/>
    <col min="2" max="2" width="28.28515625" style="26" customWidth="1"/>
    <col min="3" max="3" width="9.140625" style="26" customWidth="1"/>
    <col min="4" max="4" width="10.28515625" style="26" customWidth="1"/>
    <col min="5" max="5" width="13.28515625" style="26" customWidth="1"/>
    <col min="6" max="6" width="14.140625" style="26" customWidth="1"/>
    <col min="7" max="7" width="13" style="26" customWidth="1"/>
    <col min="8" max="16384" width="10.7109375" style="26"/>
  </cols>
  <sheetData>
    <row r="1" spans="1:8" ht="20.100000000000001" customHeight="1">
      <c r="A1" s="635" t="s">
        <v>578</v>
      </c>
      <c r="B1" s="636"/>
      <c r="C1" s="637"/>
      <c r="D1" s="637"/>
      <c r="E1" s="637"/>
      <c r="F1" s="637"/>
      <c r="G1" s="637"/>
    </row>
    <row r="2" spans="1:8" ht="20.100000000000001" customHeight="1">
      <c r="A2" s="639"/>
      <c r="B2" s="640"/>
      <c r="C2" s="641"/>
      <c r="D2" s="641"/>
      <c r="E2" s="641"/>
      <c r="F2" s="641"/>
      <c r="G2" s="641"/>
    </row>
    <row r="3" spans="1:8" ht="20.100000000000001" customHeight="1">
      <c r="A3" s="642"/>
      <c r="B3" s="643"/>
      <c r="C3" s="643"/>
      <c r="D3" s="643"/>
      <c r="E3" s="643"/>
      <c r="F3" s="643"/>
      <c r="G3" s="644"/>
    </row>
    <row r="4" spans="1:8" ht="20.100000000000001" customHeight="1">
      <c r="A4" s="645"/>
      <c r="B4" s="645"/>
      <c r="C4" s="646" t="s">
        <v>22</v>
      </c>
      <c r="D4" s="646" t="s">
        <v>22</v>
      </c>
      <c r="E4" s="646" t="s">
        <v>503</v>
      </c>
      <c r="F4" s="646" t="s">
        <v>503</v>
      </c>
      <c r="G4" s="646" t="s">
        <v>186</v>
      </c>
    </row>
    <row r="5" spans="1:8" ht="20.100000000000001" customHeight="1">
      <c r="A5" s="647"/>
      <c r="B5" s="647"/>
      <c r="C5" s="622" t="s">
        <v>110</v>
      </c>
      <c r="D5" s="622" t="s">
        <v>27</v>
      </c>
      <c r="E5" s="622" t="s">
        <v>187</v>
      </c>
      <c r="F5" s="622" t="s">
        <v>187</v>
      </c>
      <c r="G5" s="622" t="s">
        <v>187</v>
      </c>
    </row>
    <row r="6" spans="1:8" ht="20.100000000000001" customHeight="1">
      <c r="A6" s="647"/>
      <c r="B6" s="647"/>
      <c r="C6" s="622" t="s">
        <v>31</v>
      </c>
      <c r="D6" s="622" t="s">
        <v>31</v>
      </c>
      <c r="E6" s="648" t="s">
        <v>168</v>
      </c>
      <c r="F6" s="648" t="s">
        <v>452</v>
      </c>
      <c r="G6" s="648" t="s">
        <v>452</v>
      </c>
    </row>
    <row r="7" spans="1:8" ht="20.100000000000001" customHeight="1">
      <c r="A7" s="647"/>
      <c r="B7" s="647"/>
      <c r="C7" s="706">
        <v>2024</v>
      </c>
      <c r="D7" s="706">
        <v>2024</v>
      </c>
      <c r="E7" s="650" t="s">
        <v>504</v>
      </c>
      <c r="F7" s="650" t="s">
        <v>498</v>
      </c>
      <c r="G7" s="650" t="s">
        <v>498</v>
      </c>
    </row>
    <row r="8" spans="1:8" ht="20.100000000000001" customHeight="1">
      <c r="A8" s="647"/>
      <c r="B8" s="647"/>
      <c r="C8" s="707"/>
      <c r="D8" s="707"/>
      <c r="E8" s="708"/>
      <c r="F8" s="708"/>
      <c r="G8" s="709"/>
    </row>
    <row r="9" spans="1:8" ht="20.100000000000001" customHeight="1">
      <c r="A9" s="654" t="s">
        <v>516</v>
      </c>
      <c r="B9" s="655"/>
      <c r="C9" s="656">
        <v>218792.33026300065</v>
      </c>
      <c r="D9" s="656">
        <v>1917875.392553834</v>
      </c>
      <c r="E9" s="657">
        <v>99.405847708470532</v>
      </c>
      <c r="F9" s="657">
        <v>112.61224499474648</v>
      </c>
      <c r="G9" s="657">
        <v>113.67208018936242</v>
      </c>
    </row>
    <row r="10" spans="1:8" ht="20.100000000000001" customHeight="1">
      <c r="A10" s="710" t="s">
        <v>506</v>
      </c>
      <c r="B10" s="659"/>
      <c r="C10" s="656"/>
      <c r="D10" s="656"/>
      <c r="E10" s="657"/>
      <c r="F10" s="657"/>
      <c r="G10" s="657"/>
    </row>
    <row r="11" spans="1:8" ht="20.100000000000001" customHeight="1">
      <c r="A11" s="659"/>
      <c r="B11" s="659" t="s">
        <v>507</v>
      </c>
      <c r="C11" s="660">
        <v>215187.19071626139</v>
      </c>
      <c r="D11" s="660">
        <v>1883357.6124129843</v>
      </c>
      <c r="E11" s="661">
        <v>99.521470309719476</v>
      </c>
      <c r="F11" s="661">
        <v>112.99312292085064</v>
      </c>
      <c r="G11" s="663">
        <v>113.85873798135833</v>
      </c>
    </row>
    <row r="12" spans="1:8" ht="20.100000000000001" customHeight="1">
      <c r="A12" s="659"/>
      <c r="B12" s="659" t="s">
        <v>508</v>
      </c>
      <c r="C12" s="660">
        <v>3605.1395467392454</v>
      </c>
      <c r="D12" s="660">
        <v>34517.780140849674</v>
      </c>
      <c r="E12" s="661">
        <v>92.95949527892131</v>
      </c>
      <c r="F12" s="661">
        <v>93.749782235476204</v>
      </c>
      <c r="G12" s="663">
        <v>104.33917033421996</v>
      </c>
      <c r="H12" s="711"/>
    </row>
    <row r="13" spans="1:8" ht="20.100000000000001" customHeight="1">
      <c r="A13" s="710" t="s">
        <v>509</v>
      </c>
      <c r="B13" s="659"/>
      <c r="C13" s="656"/>
      <c r="D13" s="656"/>
      <c r="E13" s="657"/>
      <c r="F13" s="657"/>
      <c r="G13" s="657"/>
      <c r="H13" s="712"/>
    </row>
    <row r="14" spans="1:8" ht="20.100000000000001" customHeight="1">
      <c r="A14" s="662"/>
      <c r="B14" s="662" t="s">
        <v>510</v>
      </c>
      <c r="C14" s="660">
        <v>280.3</v>
      </c>
      <c r="D14" s="660">
        <v>3609.5000000000005</v>
      </c>
      <c r="E14" s="661">
        <v>72.391528925619838</v>
      </c>
      <c r="F14" s="661">
        <v>69.761075161772027</v>
      </c>
      <c r="G14" s="663">
        <v>105.91877457597279</v>
      </c>
      <c r="H14" s="711"/>
    </row>
    <row r="15" spans="1:8" ht="20.100000000000001" customHeight="1">
      <c r="A15" s="662"/>
      <c r="B15" s="662" t="s">
        <v>511</v>
      </c>
      <c r="C15" s="711">
        <v>11846.618212232896</v>
      </c>
      <c r="D15" s="711">
        <v>101155.57912125094</v>
      </c>
      <c r="E15" s="663">
        <v>97.878086583382796</v>
      </c>
      <c r="F15" s="663">
        <v>115.28517524225614</v>
      </c>
      <c r="G15" s="663">
        <v>116.07616037699928</v>
      </c>
      <c r="H15" s="711"/>
    </row>
    <row r="16" spans="1:8" ht="20.100000000000001" customHeight="1">
      <c r="A16" s="662"/>
      <c r="B16" s="662" t="s">
        <v>512</v>
      </c>
      <c r="C16" s="660">
        <v>38857.978237762509</v>
      </c>
      <c r="D16" s="660">
        <v>390482.51330530475</v>
      </c>
      <c r="E16" s="661">
        <v>93.598991921813308</v>
      </c>
      <c r="F16" s="661">
        <v>110.55724780573762</v>
      </c>
      <c r="G16" s="661">
        <v>109.40320005332855</v>
      </c>
      <c r="H16" s="711"/>
    </row>
    <row r="17" spans="1:7" ht="20.100000000000001" customHeight="1">
      <c r="A17" s="662"/>
      <c r="B17" s="662" t="s">
        <v>513</v>
      </c>
      <c r="C17" s="660">
        <v>167767.32109160526</v>
      </c>
      <c r="D17" s="660">
        <v>1422301.2599044982</v>
      </c>
      <c r="E17" s="661">
        <v>101.03045081200257</v>
      </c>
      <c r="F17" s="661">
        <v>113.0255102152169</v>
      </c>
      <c r="G17" s="661">
        <v>114.74853050659191</v>
      </c>
    </row>
    <row r="18" spans="1:7" ht="20.100000000000001" customHeight="1">
      <c r="A18" s="662"/>
      <c r="B18" s="662" t="s">
        <v>514</v>
      </c>
      <c r="C18" s="660">
        <v>40.112721399999998</v>
      </c>
      <c r="D18" s="660">
        <v>326.54022278000002</v>
      </c>
      <c r="E18" s="661">
        <v>106</v>
      </c>
      <c r="F18" s="661">
        <v>133.84292355004371</v>
      </c>
      <c r="G18" s="661">
        <v>140.91697244538921</v>
      </c>
    </row>
    <row r="19" spans="1:7" ht="11.25" customHeight="1">
      <c r="A19" s="662"/>
      <c r="B19" s="662"/>
      <c r="C19" s="713"/>
      <c r="D19" s="713"/>
      <c r="E19" s="714"/>
      <c r="F19" s="714"/>
      <c r="G19" s="714"/>
    </row>
    <row r="20" spans="1:7" ht="20.100000000000001" customHeight="1">
      <c r="A20" s="654" t="s">
        <v>517</v>
      </c>
      <c r="B20" s="655"/>
      <c r="C20" s="656">
        <v>44915.197903179112</v>
      </c>
      <c r="D20" s="656">
        <v>393350.68954093591</v>
      </c>
      <c r="E20" s="657">
        <v>98.33994310418052</v>
      </c>
      <c r="F20" s="657">
        <v>107.34390356210007</v>
      </c>
      <c r="G20" s="657">
        <v>110.53235921545912</v>
      </c>
    </row>
    <row r="21" spans="1:7" ht="20.100000000000001" customHeight="1">
      <c r="A21" s="710" t="s">
        <v>506</v>
      </c>
      <c r="B21" s="659"/>
      <c r="C21" s="656"/>
      <c r="D21" s="656"/>
      <c r="E21" s="657"/>
      <c r="F21" s="657"/>
      <c r="G21" s="657"/>
    </row>
    <row r="22" spans="1:7" ht="20.100000000000001" customHeight="1">
      <c r="A22" s="659"/>
      <c r="B22" s="659" t="s">
        <v>507</v>
      </c>
      <c r="C22" s="660">
        <v>27670.421240272779</v>
      </c>
      <c r="D22" s="660">
        <v>238785.80466357779</v>
      </c>
      <c r="E22" s="661">
        <v>101.34821845048107</v>
      </c>
      <c r="F22" s="661">
        <v>105.70478513358177</v>
      </c>
      <c r="G22" s="663">
        <v>106.62255178083808</v>
      </c>
    </row>
    <row r="23" spans="1:7" ht="20.100000000000001" customHeight="1">
      <c r="A23" s="659"/>
      <c r="B23" s="659" t="s">
        <v>508</v>
      </c>
      <c r="C23" s="660">
        <v>17244.776662906334</v>
      </c>
      <c r="D23" s="660">
        <v>154564.88487735807</v>
      </c>
      <c r="E23" s="661">
        <v>93.869169897839569</v>
      </c>
      <c r="F23" s="661">
        <v>110.08291472266613</v>
      </c>
      <c r="G23" s="663">
        <v>117.1701077534794</v>
      </c>
    </row>
    <row r="24" spans="1:7" ht="20.100000000000001" customHeight="1">
      <c r="A24" s="710" t="s">
        <v>509</v>
      </c>
      <c r="B24" s="659"/>
      <c r="C24" s="656"/>
      <c r="D24" s="656"/>
      <c r="E24" s="657"/>
      <c r="F24" s="657"/>
      <c r="G24" s="657"/>
    </row>
    <row r="25" spans="1:7" ht="20.100000000000001" customHeight="1">
      <c r="A25" s="662"/>
      <c r="B25" s="662" t="s">
        <v>510</v>
      </c>
      <c r="C25" s="660">
        <v>264.08</v>
      </c>
      <c r="D25" s="660">
        <v>2760.835</v>
      </c>
      <c r="E25" s="661">
        <v>81.145276716824242</v>
      </c>
      <c r="F25" s="661">
        <v>84.339080918634238</v>
      </c>
      <c r="G25" s="663">
        <v>101.81200052070676</v>
      </c>
    </row>
    <row r="26" spans="1:7" ht="20.100000000000001" customHeight="1">
      <c r="A26" s="662"/>
      <c r="B26" s="662" t="s">
        <v>511</v>
      </c>
      <c r="C26" s="711">
        <v>22874.038874983984</v>
      </c>
      <c r="D26" s="711">
        <v>202865.93804406031</v>
      </c>
      <c r="E26" s="663">
        <v>99.20029547693548</v>
      </c>
      <c r="F26" s="663">
        <v>104.2241279738691</v>
      </c>
      <c r="G26" s="663">
        <v>108.98842648207278</v>
      </c>
    </row>
    <row r="27" spans="1:7" ht="20.100000000000001" customHeight="1">
      <c r="A27" s="662"/>
      <c r="B27" s="662" t="s">
        <v>512</v>
      </c>
      <c r="C27" s="660">
        <v>9140.8733260908721</v>
      </c>
      <c r="D27" s="660">
        <v>85556.077617226372</v>
      </c>
      <c r="E27" s="661">
        <v>93.442868853561151</v>
      </c>
      <c r="F27" s="661">
        <v>108.80423900870429</v>
      </c>
      <c r="G27" s="661">
        <v>108.3625212837521</v>
      </c>
    </row>
    <row r="28" spans="1:7" ht="20.100000000000001" customHeight="1">
      <c r="A28" s="662"/>
      <c r="B28" s="662" t="s">
        <v>513</v>
      </c>
      <c r="C28" s="660">
        <v>11930.041815972645</v>
      </c>
      <c r="D28" s="660">
        <v>94867.780103953322</v>
      </c>
      <c r="E28" s="661">
        <v>100.86094883442507</v>
      </c>
      <c r="F28" s="661">
        <v>113.16373816867578</v>
      </c>
      <c r="G28" s="661">
        <v>115.67138658242588</v>
      </c>
    </row>
    <row r="29" spans="1:7" ht="20.100000000000001" customHeight="1">
      <c r="A29" s="662"/>
      <c r="B29" s="662" t="s">
        <v>514</v>
      </c>
      <c r="C29" s="660">
        <v>706.16388613160677</v>
      </c>
      <c r="D29" s="660">
        <v>7300.0587756958594</v>
      </c>
      <c r="E29" s="661">
        <v>104</v>
      </c>
      <c r="F29" s="661">
        <v>110.55310397981299</v>
      </c>
      <c r="G29" s="661">
        <v>120.58672902238621</v>
      </c>
    </row>
    <row r="30" spans="1:7" ht="20.100000000000001" customHeight="1">
      <c r="A30" s="715"/>
      <c r="B30" s="715"/>
      <c r="C30" s="716"/>
      <c r="D30" s="716"/>
      <c r="E30" s="716"/>
      <c r="F30" s="716"/>
      <c r="G30" s="716"/>
    </row>
    <row r="31" spans="1:7" ht="20.100000000000001" customHeight="1">
      <c r="A31" s="715"/>
      <c r="B31" s="715"/>
      <c r="C31" s="715"/>
      <c r="D31" s="715"/>
      <c r="E31" s="715"/>
      <c r="F31" s="715"/>
      <c r="G31" s="715"/>
    </row>
    <row r="32" spans="1:7" ht="20.100000000000001" customHeight="1">
      <c r="A32" s="715"/>
      <c r="B32" s="715"/>
      <c r="C32" s="715"/>
      <c r="D32" s="715"/>
      <c r="E32" s="715"/>
      <c r="F32" s="715"/>
      <c r="G32" s="715"/>
    </row>
    <row r="33" spans="1:7" ht="20.100000000000001" customHeight="1">
      <c r="A33" s="715"/>
      <c r="B33" s="715"/>
      <c r="C33" s="715"/>
      <c r="D33" s="715"/>
      <c r="E33" s="715"/>
      <c r="F33" s="715"/>
      <c r="G33" s="715"/>
    </row>
    <row r="34" spans="1:7" ht="20.100000000000001" customHeight="1">
      <c r="A34" s="715"/>
      <c r="B34" s="715"/>
      <c r="C34" s="715"/>
      <c r="D34" s="715"/>
      <c r="E34" s="715"/>
      <c r="F34" s="715"/>
      <c r="G34" s="715"/>
    </row>
    <row r="35" spans="1:7">
      <c r="A35" s="715"/>
      <c r="B35" s="715"/>
      <c r="C35" s="715"/>
      <c r="D35" s="715"/>
      <c r="E35" s="715"/>
      <c r="F35" s="715"/>
      <c r="G35" s="715"/>
    </row>
    <row r="36" spans="1:7">
      <c r="A36" s="715"/>
      <c r="B36" s="715"/>
      <c r="C36" s="715"/>
      <c r="D36" s="715"/>
      <c r="E36" s="715"/>
      <c r="F36" s="715"/>
      <c r="G36" s="715"/>
    </row>
    <row r="37" spans="1:7">
      <c r="A37" s="715"/>
      <c r="B37" s="715"/>
      <c r="C37" s="715"/>
      <c r="D37" s="715"/>
      <c r="E37" s="715"/>
      <c r="F37" s="715"/>
      <c r="G37" s="715"/>
    </row>
    <row r="38" spans="1:7">
      <c r="A38" s="715"/>
      <c r="B38" s="715"/>
      <c r="C38" s="715"/>
      <c r="D38" s="715"/>
      <c r="E38" s="715"/>
      <c r="F38" s="715"/>
      <c r="G38" s="715"/>
    </row>
    <row r="39" spans="1:7">
      <c r="A39" s="715"/>
      <c r="B39" s="715"/>
      <c r="C39" s="715"/>
      <c r="D39" s="715"/>
      <c r="E39" s="715"/>
      <c r="F39" s="715"/>
      <c r="G39" s="715"/>
    </row>
    <row r="40" spans="1:7">
      <c r="A40" s="715"/>
      <c r="B40" s="715"/>
      <c r="C40" s="715"/>
      <c r="D40" s="715"/>
      <c r="E40" s="715"/>
      <c r="F40" s="715"/>
      <c r="G40" s="715"/>
    </row>
    <row r="41" spans="1:7">
      <c r="A41" s="715"/>
      <c r="B41" s="715"/>
      <c r="C41" s="715"/>
      <c r="D41" s="715"/>
      <c r="E41" s="715"/>
      <c r="F41" s="715"/>
      <c r="G41" s="715"/>
    </row>
    <row r="42" spans="1:7">
      <c r="A42" s="715"/>
      <c r="B42" s="715"/>
      <c r="C42" s="715"/>
      <c r="D42" s="715"/>
      <c r="E42" s="715"/>
      <c r="F42" s="715"/>
      <c r="G42" s="715"/>
    </row>
    <row r="43" spans="1:7">
      <c r="A43" s="715"/>
      <c r="B43" s="715"/>
      <c r="C43" s="715"/>
      <c r="D43" s="715"/>
      <c r="E43" s="715"/>
      <c r="F43" s="715"/>
      <c r="G43" s="715"/>
    </row>
    <row r="44" spans="1:7">
      <c r="A44" s="715"/>
      <c r="B44" s="715"/>
      <c r="C44" s="715"/>
      <c r="D44" s="715"/>
      <c r="E44" s="715"/>
      <c r="F44" s="715"/>
      <c r="G44" s="715"/>
    </row>
    <row r="45" spans="1:7">
      <c r="A45" s="715"/>
      <c r="B45" s="715"/>
      <c r="C45" s="715"/>
      <c r="D45" s="715"/>
      <c r="E45" s="715"/>
      <c r="F45" s="715"/>
      <c r="G45" s="715"/>
    </row>
    <row r="46" spans="1:7">
      <c r="A46" s="715"/>
      <c r="B46" s="715"/>
      <c r="C46" s="715"/>
      <c r="D46" s="715"/>
      <c r="E46" s="715"/>
      <c r="F46" s="715"/>
      <c r="G46" s="715"/>
    </row>
    <row r="47" spans="1:7">
      <c r="A47" s="715"/>
      <c r="B47" s="715"/>
      <c r="C47" s="715"/>
      <c r="D47" s="715"/>
      <c r="E47" s="715"/>
      <c r="F47" s="715"/>
      <c r="G47" s="715"/>
    </row>
    <row r="48" spans="1:7" ht="15">
      <c r="A48" s="671"/>
      <c r="B48" s="671"/>
      <c r="C48" s="671"/>
      <c r="D48" s="672"/>
      <c r="E48" s="672"/>
      <c r="F48" s="672"/>
      <c r="G48" s="671"/>
    </row>
    <row r="49" spans="1:7" ht="15">
      <c r="A49" s="671"/>
      <c r="B49" s="671"/>
      <c r="C49" s="671"/>
      <c r="D49" s="672"/>
      <c r="E49" s="672"/>
      <c r="F49" s="672"/>
      <c r="G49" s="671"/>
    </row>
    <row r="50" spans="1:7" ht="15">
      <c r="A50" s="671"/>
      <c r="B50" s="671"/>
      <c r="C50" s="671"/>
      <c r="D50" s="672"/>
      <c r="E50" s="672"/>
      <c r="F50" s="672"/>
      <c r="G50" s="671"/>
    </row>
    <row r="51" spans="1:7" ht="15">
      <c r="A51" s="671"/>
      <c r="B51" s="671"/>
      <c r="C51" s="671"/>
      <c r="D51" s="672"/>
      <c r="E51" s="672"/>
      <c r="F51" s="672"/>
      <c r="G51" s="671"/>
    </row>
    <row r="52" spans="1:7" ht="15">
      <c r="A52" s="671"/>
      <c r="B52" s="671"/>
      <c r="C52" s="671"/>
      <c r="D52" s="672"/>
      <c r="E52" s="672"/>
      <c r="F52" s="672"/>
      <c r="G52" s="671"/>
    </row>
    <row r="53" spans="1:7" ht="15">
      <c r="A53" s="671"/>
      <c r="B53" s="671"/>
      <c r="C53" s="671"/>
      <c r="D53" s="672"/>
      <c r="E53" s="672"/>
      <c r="F53" s="672"/>
      <c r="G53" s="671"/>
    </row>
    <row r="54" spans="1:7" ht="15">
      <c r="A54" s="671"/>
      <c r="B54" s="671"/>
      <c r="C54" s="671"/>
      <c r="D54" s="672"/>
      <c r="E54" s="672"/>
      <c r="F54" s="672"/>
      <c r="G54" s="671"/>
    </row>
    <row r="55" spans="1:7" ht="15">
      <c r="A55" s="671"/>
      <c r="B55" s="671"/>
      <c r="C55" s="671"/>
      <c r="D55" s="672"/>
      <c r="E55" s="672"/>
      <c r="F55" s="672"/>
      <c r="G55" s="671"/>
    </row>
    <row r="56" spans="1:7" ht="15">
      <c r="A56" s="671"/>
      <c r="B56" s="671"/>
      <c r="C56" s="671"/>
      <c r="D56" s="672"/>
      <c r="E56" s="672"/>
      <c r="F56" s="672"/>
      <c r="G56" s="671"/>
    </row>
    <row r="57" spans="1:7" ht="15">
      <c r="A57" s="671"/>
      <c r="B57" s="671"/>
      <c r="C57" s="671"/>
      <c r="D57" s="672"/>
      <c r="E57" s="672"/>
      <c r="F57" s="672"/>
      <c r="G57" s="671"/>
    </row>
    <row r="58" spans="1:7" ht="15">
      <c r="A58" s="671"/>
      <c r="B58" s="671"/>
      <c r="C58" s="671"/>
      <c r="D58" s="672"/>
      <c r="E58" s="672"/>
      <c r="F58" s="672"/>
      <c r="G58" s="671"/>
    </row>
    <row r="59" spans="1:7" ht="15">
      <c r="A59" s="671"/>
      <c r="B59" s="671"/>
      <c r="C59" s="671"/>
      <c r="D59" s="672"/>
      <c r="E59" s="672"/>
      <c r="F59" s="672"/>
      <c r="G59" s="671"/>
    </row>
    <row r="60" spans="1:7" ht="15">
      <c r="A60" s="671"/>
      <c r="B60" s="671"/>
      <c r="C60" s="671"/>
      <c r="D60" s="672"/>
      <c r="E60" s="672"/>
      <c r="F60" s="672"/>
      <c r="G60" s="671"/>
    </row>
    <row r="61" spans="1:7" ht="15">
      <c r="A61" s="671"/>
      <c r="B61" s="671"/>
      <c r="C61" s="671"/>
      <c r="D61" s="672"/>
      <c r="E61" s="672"/>
      <c r="F61" s="672"/>
      <c r="G61" s="671"/>
    </row>
    <row r="62" spans="1:7" ht="15">
      <c r="A62" s="671"/>
      <c r="B62" s="671"/>
      <c r="C62" s="671"/>
      <c r="D62" s="672"/>
      <c r="E62" s="672"/>
      <c r="F62" s="672"/>
      <c r="G62" s="671"/>
    </row>
    <row r="63" spans="1:7" ht="15">
      <c r="A63" s="671"/>
      <c r="B63" s="671"/>
      <c r="C63" s="671"/>
      <c r="D63" s="672"/>
      <c r="E63" s="672"/>
      <c r="F63" s="672"/>
      <c r="G63" s="671"/>
    </row>
    <row r="64" spans="1:7" ht="15">
      <c r="A64" s="671"/>
      <c r="B64" s="671"/>
      <c r="C64" s="671"/>
      <c r="D64" s="672"/>
      <c r="E64" s="672"/>
      <c r="F64" s="672"/>
      <c r="G64" s="671"/>
    </row>
    <row r="65" spans="1:7" ht="15">
      <c r="A65" s="671"/>
      <c r="B65" s="671"/>
      <c r="C65" s="671"/>
      <c r="D65" s="672"/>
      <c r="E65" s="672"/>
      <c r="F65" s="672"/>
      <c r="G65" s="671"/>
    </row>
    <row r="66" spans="1:7" ht="15">
      <c r="A66" s="671"/>
      <c r="B66" s="671"/>
      <c r="C66" s="671"/>
      <c r="D66" s="672"/>
      <c r="E66" s="672"/>
      <c r="F66" s="672"/>
      <c r="G66" s="671"/>
    </row>
    <row r="67" spans="1:7" ht="15">
      <c r="A67" s="671"/>
      <c r="B67" s="671"/>
      <c r="C67" s="671"/>
      <c r="D67" s="672"/>
      <c r="E67" s="672"/>
      <c r="F67" s="672"/>
      <c r="G67" s="671"/>
    </row>
    <row r="68" spans="1:7" ht="15">
      <c r="A68" s="671"/>
      <c r="B68" s="671"/>
      <c r="C68" s="671"/>
      <c r="D68" s="672"/>
      <c r="E68" s="672"/>
      <c r="F68" s="672"/>
      <c r="G68" s="671"/>
    </row>
    <row r="69" spans="1:7" ht="15">
      <c r="A69" s="671"/>
      <c r="B69" s="671"/>
      <c r="C69" s="671"/>
      <c r="D69" s="672"/>
      <c r="E69" s="672"/>
      <c r="F69" s="672"/>
      <c r="G69" s="671"/>
    </row>
    <row r="70" spans="1:7" ht="15">
      <c r="A70" s="671"/>
      <c r="B70" s="671"/>
      <c r="C70" s="671"/>
      <c r="D70" s="672"/>
      <c r="E70" s="672"/>
      <c r="F70" s="672"/>
      <c r="G70" s="671"/>
    </row>
    <row r="71" spans="1:7" ht="15">
      <c r="A71" s="671"/>
      <c r="B71" s="671"/>
      <c r="C71" s="671"/>
      <c r="D71" s="672"/>
      <c r="E71" s="672"/>
      <c r="F71" s="672"/>
      <c r="G71" s="671"/>
    </row>
    <row r="72" spans="1:7" ht="15">
      <c r="A72" s="671"/>
      <c r="B72" s="671"/>
      <c r="C72" s="671"/>
      <c r="D72" s="672"/>
      <c r="E72" s="672"/>
      <c r="F72" s="672"/>
      <c r="G72" s="671"/>
    </row>
    <row r="73" spans="1:7" ht="15">
      <c r="A73" s="671"/>
      <c r="B73" s="671"/>
      <c r="C73" s="671"/>
      <c r="D73" s="672"/>
      <c r="E73" s="672"/>
      <c r="F73" s="672"/>
      <c r="G73" s="671"/>
    </row>
    <row r="74" spans="1:7" ht="15">
      <c r="A74" s="671"/>
      <c r="B74" s="671"/>
      <c r="C74" s="671"/>
      <c r="D74" s="672"/>
      <c r="E74" s="672"/>
      <c r="F74" s="672"/>
      <c r="G74" s="671"/>
    </row>
    <row r="75" spans="1:7" ht="15">
      <c r="A75" s="671"/>
      <c r="B75" s="671"/>
      <c r="C75" s="671"/>
      <c r="D75" s="672"/>
      <c r="E75" s="672"/>
      <c r="F75" s="672"/>
      <c r="G75" s="671"/>
    </row>
    <row r="76" spans="1:7" ht="15">
      <c r="A76" s="671"/>
      <c r="B76" s="671"/>
      <c r="C76" s="671"/>
      <c r="D76" s="672"/>
      <c r="E76" s="672"/>
      <c r="F76" s="672"/>
      <c r="G76" s="671"/>
    </row>
  </sheetData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"/>
  <sheetViews>
    <sheetView zoomScaleNormal="100" workbookViewId="0">
      <selection activeCell="M25" sqref="M25"/>
    </sheetView>
  </sheetViews>
  <sheetFormatPr defaultColWidth="10.7109375" defaultRowHeight="12.75"/>
  <cols>
    <col min="1" max="1" width="1.7109375" style="26" customWidth="1"/>
    <col min="2" max="2" width="34.85546875" style="26" customWidth="1"/>
    <col min="3" max="4" width="10.7109375" style="26" customWidth="1"/>
    <col min="5" max="5" width="13.85546875" style="26" customWidth="1"/>
    <col min="6" max="6" width="14.7109375" style="26" customWidth="1"/>
    <col min="7" max="16384" width="10.7109375" style="26"/>
  </cols>
  <sheetData>
    <row r="1" spans="1:8" ht="20.100000000000001" customHeight="1">
      <c r="A1" s="635" t="s">
        <v>579</v>
      </c>
      <c r="B1" s="636"/>
      <c r="C1" s="637"/>
      <c r="D1" s="637"/>
      <c r="E1" s="637"/>
      <c r="F1" s="637"/>
    </row>
    <row r="2" spans="1:8" ht="20.100000000000001" customHeight="1">
      <c r="A2" s="642"/>
      <c r="B2" s="643"/>
      <c r="C2" s="717"/>
      <c r="D2" s="717"/>
      <c r="E2" s="643"/>
      <c r="F2" s="643"/>
    </row>
    <row r="3" spans="1:8" ht="20.100000000000001" customHeight="1">
      <c r="A3" s="645"/>
      <c r="B3" s="645"/>
      <c r="C3" s="620" t="s">
        <v>491</v>
      </c>
      <c r="D3" s="620" t="s">
        <v>22</v>
      </c>
      <c r="E3" s="870" t="s">
        <v>24</v>
      </c>
      <c r="F3" s="870"/>
    </row>
    <row r="4" spans="1:8" ht="20.100000000000001" customHeight="1">
      <c r="A4" s="647"/>
      <c r="B4" s="647"/>
      <c r="C4" s="620" t="s">
        <v>25</v>
      </c>
      <c r="D4" s="620" t="s">
        <v>42</v>
      </c>
      <c r="E4" s="620" t="s">
        <v>28</v>
      </c>
      <c r="F4" s="622" t="s">
        <v>29</v>
      </c>
    </row>
    <row r="5" spans="1:8" ht="20.100000000000001" customHeight="1">
      <c r="A5" s="647"/>
      <c r="B5" s="647"/>
      <c r="C5" s="623" t="s">
        <v>51</v>
      </c>
      <c r="D5" s="623" t="s">
        <v>51</v>
      </c>
      <c r="E5" s="623" t="s">
        <v>51</v>
      </c>
      <c r="F5" s="623" t="s">
        <v>51</v>
      </c>
    </row>
    <row r="6" spans="1:8" ht="20.100000000000001" customHeight="1">
      <c r="A6" s="647"/>
      <c r="B6" s="647"/>
      <c r="C6" s="707"/>
      <c r="D6" s="707"/>
      <c r="E6" s="708"/>
      <c r="F6" s="708"/>
    </row>
    <row r="7" spans="1:8" ht="20.100000000000001" customHeight="1">
      <c r="A7" s="654" t="s">
        <v>516</v>
      </c>
      <c r="B7" s="655"/>
      <c r="C7" s="691">
        <v>638697.33631130378</v>
      </c>
      <c r="D7" s="691">
        <v>659030.22361956385</v>
      </c>
      <c r="E7" s="692">
        <v>113.25802241308725</v>
      </c>
      <c r="F7" s="692">
        <v>114.66643163139712</v>
      </c>
      <c r="G7" s="718"/>
      <c r="H7" s="42"/>
    </row>
    <row r="8" spans="1:8" ht="20.100000000000001" customHeight="1">
      <c r="A8" s="710" t="s">
        <v>506</v>
      </c>
      <c r="B8" s="659"/>
      <c r="C8" s="691"/>
      <c r="D8" s="691"/>
      <c r="E8" s="692"/>
      <c r="F8" s="692"/>
      <c r="G8" s="718"/>
      <c r="H8" s="42"/>
    </row>
    <row r="9" spans="1:8" ht="20.100000000000001" customHeight="1">
      <c r="A9" s="659"/>
      <c r="B9" s="659" t="s">
        <v>507</v>
      </c>
      <c r="C9" s="695">
        <v>627057.43681253935</v>
      </c>
      <c r="D9" s="695">
        <v>647668.30412212876</v>
      </c>
      <c r="E9" s="696">
        <v>113.44616172030852</v>
      </c>
      <c r="F9" s="696">
        <v>114.93247670422457</v>
      </c>
      <c r="G9" s="719"/>
      <c r="H9" s="42"/>
    </row>
    <row r="10" spans="1:8" ht="20.100000000000001" customHeight="1">
      <c r="A10" s="659"/>
      <c r="B10" s="659" t="s">
        <v>508</v>
      </c>
      <c r="C10" s="695">
        <v>11639.899498764444</v>
      </c>
      <c r="D10" s="695">
        <v>11361.919497435085</v>
      </c>
      <c r="E10" s="696">
        <v>103.9693596562457</v>
      </c>
      <c r="F10" s="696">
        <v>101.29980002607913</v>
      </c>
      <c r="G10" s="719"/>
      <c r="H10" s="42"/>
    </row>
    <row r="11" spans="1:8" ht="20.100000000000001" customHeight="1">
      <c r="A11" s="710" t="s">
        <v>509</v>
      </c>
      <c r="B11" s="659"/>
      <c r="C11" s="697"/>
      <c r="D11" s="697"/>
      <c r="E11" s="692"/>
      <c r="F11" s="692"/>
      <c r="G11" s="718"/>
      <c r="H11" s="42"/>
    </row>
    <row r="12" spans="1:8" ht="20.100000000000001" customHeight="1">
      <c r="A12" s="662"/>
      <c r="B12" s="662" t="s">
        <v>510</v>
      </c>
      <c r="C12" s="695">
        <v>1327.4</v>
      </c>
      <c r="D12" s="695">
        <v>1092.2</v>
      </c>
      <c r="E12" s="696">
        <v>114.83692360930877</v>
      </c>
      <c r="F12" s="696">
        <v>90.189925681255161</v>
      </c>
      <c r="G12" s="719"/>
      <c r="H12" s="42"/>
    </row>
    <row r="13" spans="1:8" ht="20.100000000000001" customHeight="1">
      <c r="A13" s="662"/>
      <c r="B13" s="662" t="s">
        <v>511</v>
      </c>
      <c r="C13" s="695">
        <v>31926.660548623866</v>
      </c>
      <c r="D13" s="695">
        <v>36053.50378950806</v>
      </c>
      <c r="E13" s="696">
        <v>113.02445359040181</v>
      </c>
      <c r="F13" s="696">
        <v>119.98876011277856</v>
      </c>
      <c r="G13" s="720"/>
      <c r="H13" s="42"/>
    </row>
    <row r="14" spans="1:8" ht="20.100000000000001" customHeight="1">
      <c r="A14" s="662"/>
      <c r="B14" s="662" t="s">
        <v>512</v>
      </c>
      <c r="C14" s="695">
        <v>135491.06844755283</v>
      </c>
      <c r="D14" s="695">
        <v>121888.74051396739</v>
      </c>
      <c r="E14" s="696">
        <v>109.50744864065105</v>
      </c>
      <c r="F14" s="696">
        <v>103.14149037198163</v>
      </c>
      <c r="G14" s="719"/>
      <c r="H14" s="42"/>
    </row>
    <row r="15" spans="1:8" ht="20.100000000000001" customHeight="1">
      <c r="A15" s="662"/>
      <c r="B15" s="662" t="s">
        <v>513</v>
      </c>
      <c r="C15" s="695">
        <v>469846.3186147472</v>
      </c>
      <c r="D15" s="695">
        <v>499879.70848218841</v>
      </c>
      <c r="E15" s="696">
        <v>114.39449085297859</v>
      </c>
      <c r="F15" s="696">
        <v>117.55865498361793</v>
      </c>
      <c r="G15" s="719"/>
      <c r="H15" s="42"/>
    </row>
    <row r="16" spans="1:8" ht="20.100000000000001" customHeight="1">
      <c r="A16" s="662"/>
      <c r="B16" s="662" t="s">
        <v>514</v>
      </c>
      <c r="C16" s="695">
        <v>105.88870037999999</v>
      </c>
      <c r="D16" s="695">
        <v>116.0708339</v>
      </c>
      <c r="E16" s="696">
        <v>140.40098155930005</v>
      </c>
      <c r="F16" s="696">
        <v>136.68613082274831</v>
      </c>
      <c r="G16" s="719"/>
      <c r="H16" s="42"/>
    </row>
    <row r="17" spans="1:8" ht="20.100000000000001" customHeight="1">
      <c r="A17" s="662"/>
      <c r="B17" s="662"/>
      <c r="C17" s="721"/>
      <c r="D17" s="721"/>
      <c r="E17" s="714"/>
      <c r="F17" s="714"/>
      <c r="G17" s="713"/>
      <c r="H17" s="42"/>
    </row>
    <row r="18" spans="1:8" ht="20.100000000000001" customHeight="1">
      <c r="A18" s="654" t="s">
        <v>517</v>
      </c>
      <c r="B18" s="655"/>
      <c r="C18" s="691">
        <v>129585.31743038486</v>
      </c>
      <c r="D18" s="691">
        <v>136496.58189513453</v>
      </c>
      <c r="E18" s="692">
        <v>112.8314801631558</v>
      </c>
      <c r="F18" s="692">
        <v>109.32726863462325</v>
      </c>
      <c r="G18" s="718"/>
      <c r="H18" s="42"/>
    </row>
    <row r="19" spans="1:8" ht="20.100000000000001" customHeight="1">
      <c r="A19" s="710" t="s">
        <v>506</v>
      </c>
      <c r="B19" s="659"/>
      <c r="C19" s="691"/>
      <c r="D19" s="691"/>
      <c r="E19" s="692"/>
      <c r="F19" s="692"/>
      <c r="G19" s="718"/>
      <c r="H19" s="42"/>
    </row>
    <row r="20" spans="1:8" ht="20.100000000000001" customHeight="1">
      <c r="A20" s="659"/>
      <c r="B20" s="659" t="s">
        <v>507</v>
      </c>
      <c r="C20" s="695">
        <v>77652.896648003385</v>
      </c>
      <c r="D20" s="695">
        <v>82656.45</v>
      </c>
      <c r="E20" s="696">
        <v>106.41147197977179</v>
      </c>
      <c r="F20" s="696">
        <v>105.51583655331926</v>
      </c>
      <c r="G20" s="719"/>
      <c r="H20" s="42"/>
    </row>
    <row r="21" spans="1:8" ht="20.100000000000001" customHeight="1">
      <c r="A21" s="659"/>
      <c r="B21" s="659" t="s">
        <v>508</v>
      </c>
      <c r="C21" s="695">
        <v>51932.42078238148</v>
      </c>
      <c r="D21" s="695">
        <v>53840.140107660787</v>
      </c>
      <c r="E21" s="696">
        <v>124.01958417117574</v>
      </c>
      <c r="F21" s="696">
        <v>115.74596642633115</v>
      </c>
      <c r="G21" s="719"/>
      <c r="H21" s="42"/>
    </row>
    <row r="22" spans="1:8" ht="20.100000000000001" customHeight="1">
      <c r="A22" s="710" t="s">
        <v>509</v>
      </c>
      <c r="B22" s="659"/>
      <c r="C22" s="697"/>
      <c r="D22" s="697"/>
      <c r="E22" s="692"/>
      <c r="F22" s="692"/>
      <c r="G22" s="718"/>
      <c r="H22" s="42"/>
    </row>
    <row r="23" spans="1:8" ht="20.100000000000001" customHeight="1">
      <c r="A23" s="662"/>
      <c r="B23" s="662" t="s">
        <v>510</v>
      </c>
      <c r="C23" s="695">
        <v>889.96</v>
      </c>
      <c r="D23" s="695">
        <v>931.41200000000003</v>
      </c>
      <c r="E23" s="696">
        <v>98.336708975451188</v>
      </c>
      <c r="F23" s="696">
        <v>100.47236721885844</v>
      </c>
      <c r="G23" s="719"/>
      <c r="H23" s="42"/>
    </row>
    <row r="24" spans="1:8" ht="20.100000000000001" customHeight="1">
      <c r="A24" s="662"/>
      <c r="B24" s="662" t="s">
        <v>511</v>
      </c>
      <c r="C24" s="695">
        <v>68499.725496858679</v>
      </c>
      <c r="D24" s="695">
        <v>68990.915372196236</v>
      </c>
      <c r="E24" s="696">
        <v>110.22609127397374</v>
      </c>
      <c r="F24" s="696">
        <v>107.26765031386378</v>
      </c>
      <c r="G24" s="720"/>
      <c r="H24" s="42"/>
    </row>
    <row r="25" spans="1:8" ht="20.100000000000001" customHeight="1">
      <c r="A25" s="662"/>
      <c r="B25" s="662" t="s">
        <v>512</v>
      </c>
      <c r="C25" s="695">
        <v>28610.34282560322</v>
      </c>
      <c r="D25" s="695">
        <v>28705.498081814025</v>
      </c>
      <c r="E25" s="696">
        <v>118.43784306195697</v>
      </c>
      <c r="F25" s="696">
        <v>100.27865299320857</v>
      </c>
      <c r="G25" s="719"/>
      <c r="H25" s="42"/>
    </row>
    <row r="26" spans="1:8" ht="20.100000000000001" customHeight="1">
      <c r="A26" s="662"/>
      <c r="B26" s="662" t="s">
        <v>513</v>
      </c>
      <c r="C26" s="695">
        <v>29145.4099646713</v>
      </c>
      <c r="D26" s="695">
        <v>35586.455827221318</v>
      </c>
      <c r="E26" s="696">
        <v>113.39189633117159</v>
      </c>
      <c r="F26" s="696">
        <v>123.60993351960541</v>
      </c>
      <c r="G26" s="719"/>
      <c r="H26" s="42"/>
    </row>
    <row r="27" spans="1:8" ht="20.100000000000001" customHeight="1">
      <c r="A27" s="662"/>
      <c r="B27" s="662" t="s">
        <v>514</v>
      </c>
      <c r="C27" s="695">
        <v>2439.8791432516514</v>
      </c>
      <c r="D27" s="695">
        <v>2282.3006139029549</v>
      </c>
      <c r="E27" s="696">
        <v>125.82454567761074</v>
      </c>
      <c r="F27" s="696">
        <v>104.08777593221257</v>
      </c>
      <c r="G27" s="719"/>
      <c r="H27" s="42"/>
    </row>
    <row r="28" spans="1:8" ht="15">
      <c r="A28" s="671"/>
      <c r="B28" s="671"/>
      <c r="C28" s="671"/>
      <c r="D28" s="672"/>
      <c r="E28" s="672"/>
      <c r="F28" s="672"/>
    </row>
    <row r="29" spans="1:8" ht="15">
      <c r="A29" s="671"/>
      <c r="B29" s="671"/>
      <c r="C29" s="671"/>
      <c r="D29" s="672"/>
      <c r="E29" s="672"/>
      <c r="F29" s="672"/>
    </row>
    <row r="30" spans="1:8" ht="15">
      <c r="A30" s="671"/>
      <c r="B30" s="671"/>
      <c r="C30" s="671"/>
      <c r="D30" s="672"/>
      <c r="E30" s="672"/>
      <c r="F30" s="672"/>
    </row>
    <row r="31" spans="1:8" ht="15">
      <c r="A31" s="671"/>
      <c r="B31" s="671"/>
      <c r="C31" s="671"/>
      <c r="D31" s="672"/>
      <c r="E31" s="672"/>
      <c r="F31" s="672"/>
    </row>
    <row r="32" spans="1:8" ht="15">
      <c r="A32" s="671"/>
      <c r="B32" s="671"/>
      <c r="C32" s="671"/>
      <c r="D32" s="672"/>
      <c r="E32" s="672"/>
      <c r="F32" s="672"/>
    </row>
    <row r="33" spans="1:6" ht="15">
      <c r="A33" s="671"/>
      <c r="B33" s="671"/>
      <c r="C33" s="671"/>
      <c r="D33" s="672"/>
      <c r="E33" s="672"/>
      <c r="F33" s="672"/>
    </row>
    <row r="34" spans="1:6" ht="15">
      <c r="A34" s="671"/>
      <c r="B34" s="671"/>
      <c r="C34" s="671"/>
      <c r="D34" s="672"/>
      <c r="E34" s="672"/>
      <c r="F34" s="672"/>
    </row>
    <row r="35" spans="1:6" ht="15">
      <c r="A35" s="671"/>
      <c r="B35" s="671"/>
      <c r="C35" s="671"/>
      <c r="D35" s="672"/>
      <c r="E35" s="672"/>
      <c r="F35" s="672"/>
    </row>
    <row r="36" spans="1:6" ht="15">
      <c r="A36" s="671"/>
      <c r="B36" s="671"/>
      <c r="C36" s="671"/>
      <c r="D36" s="672"/>
      <c r="E36" s="672"/>
      <c r="F36" s="672"/>
    </row>
    <row r="37" spans="1:6" ht="15">
      <c r="A37" s="671"/>
      <c r="B37" s="671"/>
      <c r="C37" s="671"/>
      <c r="D37" s="672"/>
      <c r="E37" s="672"/>
      <c r="F37" s="672"/>
    </row>
    <row r="38" spans="1:6" ht="15">
      <c r="A38" s="671"/>
      <c r="B38" s="671"/>
      <c r="C38" s="671"/>
      <c r="D38" s="672"/>
      <c r="E38" s="672"/>
      <c r="F38" s="672"/>
    </row>
    <row r="39" spans="1:6" ht="15">
      <c r="A39" s="671"/>
      <c r="B39" s="671"/>
      <c r="C39" s="671"/>
      <c r="D39" s="672"/>
      <c r="E39" s="672"/>
      <c r="F39" s="672"/>
    </row>
    <row r="40" spans="1:6" ht="15">
      <c r="A40" s="671"/>
      <c r="B40" s="671"/>
      <c r="C40" s="671"/>
      <c r="D40" s="672"/>
      <c r="E40" s="672"/>
      <c r="F40" s="672"/>
    </row>
    <row r="41" spans="1:6" ht="15">
      <c r="A41" s="671"/>
      <c r="B41" s="671"/>
      <c r="C41" s="671"/>
      <c r="D41" s="672"/>
      <c r="E41" s="672"/>
      <c r="F41" s="672"/>
    </row>
    <row r="42" spans="1:6" ht="15">
      <c r="A42" s="671"/>
      <c r="B42" s="671"/>
      <c r="C42" s="671"/>
      <c r="D42" s="672"/>
      <c r="E42" s="672"/>
      <c r="F42" s="672"/>
    </row>
    <row r="43" spans="1:6" ht="15">
      <c r="A43" s="671"/>
      <c r="B43" s="671"/>
      <c r="C43" s="671"/>
      <c r="D43" s="672"/>
      <c r="E43" s="672"/>
      <c r="F43" s="672"/>
    </row>
    <row r="44" spans="1:6" ht="15">
      <c r="A44" s="671"/>
      <c r="B44" s="671"/>
      <c r="C44" s="671"/>
      <c r="D44" s="672"/>
      <c r="E44" s="672"/>
      <c r="F44" s="672"/>
    </row>
    <row r="45" spans="1:6" ht="15">
      <c r="A45" s="671"/>
      <c r="B45" s="671"/>
      <c r="C45" s="671"/>
      <c r="D45" s="672"/>
      <c r="E45" s="672"/>
      <c r="F45" s="672"/>
    </row>
    <row r="46" spans="1:6" ht="15">
      <c r="A46" s="671"/>
      <c r="B46" s="671"/>
      <c r="C46" s="671"/>
      <c r="D46" s="672"/>
      <c r="E46" s="672"/>
      <c r="F46" s="672"/>
    </row>
    <row r="47" spans="1:6" ht="15">
      <c r="A47" s="671"/>
      <c r="B47" s="671"/>
      <c r="C47" s="671"/>
      <c r="D47" s="672"/>
      <c r="E47" s="672"/>
      <c r="F47" s="672"/>
    </row>
    <row r="48" spans="1:6" ht="15">
      <c r="A48" s="671"/>
      <c r="B48" s="671"/>
      <c r="C48" s="671"/>
      <c r="D48" s="672"/>
      <c r="E48" s="672"/>
      <c r="F48" s="672"/>
    </row>
    <row r="49" spans="1:6" ht="15">
      <c r="A49" s="671"/>
      <c r="B49" s="671"/>
      <c r="C49" s="671"/>
      <c r="D49" s="672"/>
      <c r="E49" s="672"/>
      <c r="F49" s="672"/>
    </row>
    <row r="50" spans="1:6" ht="15">
      <c r="A50" s="671"/>
      <c r="B50" s="671"/>
      <c r="C50" s="671"/>
      <c r="D50" s="672"/>
      <c r="E50" s="672"/>
      <c r="F50" s="672"/>
    </row>
    <row r="51" spans="1:6" ht="15">
      <c r="A51" s="671"/>
      <c r="B51" s="671"/>
      <c r="C51" s="671"/>
      <c r="D51" s="672"/>
      <c r="E51" s="672"/>
      <c r="F51" s="672"/>
    </row>
    <row r="52" spans="1:6" ht="15">
      <c r="A52" s="671"/>
      <c r="B52" s="671"/>
      <c r="C52" s="671"/>
      <c r="D52" s="672"/>
      <c r="E52" s="672"/>
      <c r="F52" s="672"/>
    </row>
  </sheetData>
  <mergeCells count="1">
    <mergeCell ref="E3:F3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98"/>
  <sheetViews>
    <sheetView topLeftCell="B1" zoomScaleNormal="100" workbookViewId="0">
      <selection activeCell="M25" sqref="M25"/>
    </sheetView>
  </sheetViews>
  <sheetFormatPr defaultColWidth="8.5703125" defaultRowHeight="15"/>
  <cols>
    <col min="1" max="1" width="4" style="722" hidden="1" customWidth="1"/>
    <col min="2" max="2" width="1.42578125" style="722" customWidth="1"/>
    <col min="3" max="3" width="27.140625" style="722" customWidth="1"/>
    <col min="4" max="4" width="9.28515625" style="722" customWidth="1"/>
    <col min="5" max="5" width="10.140625" style="722" customWidth="1"/>
    <col min="6" max="6" width="10" style="722" customWidth="1"/>
    <col min="7" max="7" width="11.85546875" style="722" customWidth="1"/>
    <col min="8" max="8" width="12.140625" style="722" customWidth="1"/>
    <col min="9" max="9" width="8.5703125" style="722"/>
    <col min="10" max="10" width="8.5703125" style="722" customWidth="1"/>
    <col min="11" max="16384" width="8.5703125" style="722"/>
  </cols>
  <sheetData>
    <row r="1" spans="1:8" ht="20.25" customHeight="1">
      <c r="B1" s="723" t="s">
        <v>580</v>
      </c>
      <c r="C1" s="675"/>
      <c r="D1" s="675"/>
      <c r="E1" s="675"/>
      <c r="F1" s="675"/>
      <c r="G1" s="675"/>
      <c r="H1" s="675"/>
    </row>
    <row r="2" spans="1:8" ht="15" customHeight="1">
      <c r="B2" s="680"/>
      <c r="C2" s="681"/>
      <c r="D2" s="682"/>
      <c r="E2" s="682"/>
      <c r="F2" s="682"/>
      <c r="G2" s="681"/>
      <c r="H2" s="724" t="s">
        <v>518</v>
      </c>
    </row>
    <row r="3" spans="1:8" ht="14.45" customHeight="1">
      <c r="B3" s="683"/>
      <c r="C3" s="683"/>
      <c r="D3" s="725" t="s">
        <v>60</v>
      </c>
      <c r="E3" s="725" t="s">
        <v>61</v>
      </c>
      <c r="F3" s="725" t="s">
        <v>27</v>
      </c>
      <c r="G3" s="726" t="s">
        <v>503</v>
      </c>
      <c r="H3" s="726" t="s">
        <v>186</v>
      </c>
    </row>
    <row r="4" spans="1:8" ht="14.45" customHeight="1">
      <c r="B4" s="685"/>
      <c r="C4" s="685"/>
      <c r="D4" s="727" t="s">
        <v>31</v>
      </c>
      <c r="E4" s="727" t="s">
        <v>31</v>
      </c>
      <c r="F4" s="727" t="s">
        <v>31</v>
      </c>
      <c r="G4" s="725" t="s">
        <v>187</v>
      </c>
      <c r="H4" s="725" t="s">
        <v>187</v>
      </c>
    </row>
    <row r="5" spans="1:8" ht="14.45" customHeight="1">
      <c r="B5" s="685"/>
      <c r="C5" s="685"/>
      <c r="D5" s="727">
        <v>2024</v>
      </c>
      <c r="E5" s="727">
        <v>2024</v>
      </c>
      <c r="F5" s="727">
        <v>2024</v>
      </c>
      <c r="G5" s="727" t="s">
        <v>452</v>
      </c>
      <c r="H5" s="727" t="s">
        <v>452</v>
      </c>
    </row>
    <row r="6" spans="1:8" ht="14.45" customHeight="1">
      <c r="B6" s="685"/>
      <c r="C6" s="685"/>
      <c r="D6" s="728"/>
      <c r="E6" s="728"/>
      <c r="F6" s="728"/>
      <c r="G6" s="728" t="s">
        <v>498</v>
      </c>
      <c r="H6" s="728" t="s">
        <v>498</v>
      </c>
    </row>
    <row r="7" spans="1:8" ht="8.1" customHeight="1">
      <c r="B7" s="685"/>
      <c r="C7" s="685"/>
      <c r="D7" s="729"/>
      <c r="E7" s="729"/>
      <c r="F7" s="729"/>
      <c r="G7" s="730"/>
      <c r="H7" s="731"/>
    </row>
    <row r="8" spans="1:8" ht="15" customHeight="1">
      <c r="A8" s="722">
        <v>1</v>
      </c>
      <c r="B8" s="732" t="s">
        <v>175</v>
      </c>
      <c r="C8" s="680"/>
      <c r="D8" s="733">
        <v>1446809</v>
      </c>
      <c r="E8" s="733">
        <v>1274804</v>
      </c>
      <c r="F8" s="733">
        <v>12705316</v>
      </c>
      <c r="G8" s="734">
        <v>120.89764417245405</v>
      </c>
      <c r="H8" s="734">
        <v>142.99089675402419</v>
      </c>
    </row>
    <row r="9" spans="1:8" ht="15" customHeight="1">
      <c r="A9" s="722">
        <v>2</v>
      </c>
      <c r="B9" s="735" t="s">
        <v>519</v>
      </c>
      <c r="C9" s="735"/>
      <c r="D9" s="736"/>
      <c r="E9" s="736"/>
      <c r="F9" s="736"/>
      <c r="G9" s="737"/>
      <c r="H9" s="737"/>
    </row>
    <row r="10" spans="1:8" ht="15" customHeight="1">
      <c r="A10" s="722">
        <v>3</v>
      </c>
      <c r="B10" s="680"/>
      <c r="C10" s="738" t="s">
        <v>520</v>
      </c>
      <c r="D10" s="736">
        <v>1266320</v>
      </c>
      <c r="E10" s="736">
        <v>1106133</v>
      </c>
      <c r="F10" s="736">
        <v>10781062</v>
      </c>
      <c r="G10" s="737">
        <v>121.03117983552242</v>
      </c>
      <c r="H10" s="737">
        <v>138.65461682108372</v>
      </c>
    </row>
    <row r="11" spans="1:8" ht="15" customHeight="1">
      <c r="A11" s="722">
        <v>4</v>
      </c>
      <c r="B11" s="680"/>
      <c r="C11" s="738" t="s">
        <v>511</v>
      </c>
      <c r="D11" s="736">
        <v>48</v>
      </c>
      <c r="E11" s="736">
        <v>59</v>
      </c>
      <c r="F11" s="736">
        <v>165650</v>
      </c>
      <c r="G11" s="737">
        <v>1.3566337088985974</v>
      </c>
      <c r="H11" s="737">
        <v>258.72301877362321</v>
      </c>
    </row>
    <row r="12" spans="1:8" ht="15" customHeight="1">
      <c r="A12" s="722">
        <v>5</v>
      </c>
      <c r="B12" s="680"/>
      <c r="C12" s="738" t="s">
        <v>513</v>
      </c>
      <c r="D12" s="736">
        <v>180441</v>
      </c>
      <c r="E12" s="736">
        <v>168612</v>
      </c>
      <c r="F12" s="736">
        <v>1758604</v>
      </c>
      <c r="G12" s="737">
        <v>123.81917518505463</v>
      </c>
      <c r="H12" s="737">
        <v>168.14329531808136</v>
      </c>
    </row>
    <row r="13" spans="1:8" ht="15" customHeight="1">
      <c r="A13" s="722">
        <v>6</v>
      </c>
      <c r="B13" s="739" t="s">
        <v>521</v>
      </c>
      <c r="C13" s="739"/>
      <c r="D13" s="736"/>
      <c r="E13" s="736"/>
      <c r="F13" s="736"/>
      <c r="G13" s="737"/>
      <c r="H13" s="737"/>
    </row>
    <row r="14" spans="1:8" ht="15" customHeight="1">
      <c r="A14" s="722">
        <v>7</v>
      </c>
      <c r="B14" s="680"/>
      <c r="C14" s="740" t="s">
        <v>522</v>
      </c>
      <c r="D14" s="733">
        <v>1191077</v>
      </c>
      <c r="E14" s="733">
        <v>1060201</v>
      </c>
      <c r="F14" s="733">
        <v>10123901</v>
      </c>
      <c r="G14" s="734">
        <v>122.87014276889843</v>
      </c>
      <c r="H14" s="734">
        <v>147.68226005664903</v>
      </c>
    </row>
    <row r="15" spans="1:8" ht="15" customHeight="1">
      <c r="A15" s="722">
        <v>8</v>
      </c>
      <c r="B15" s="680"/>
      <c r="C15" s="741" t="s">
        <v>523</v>
      </c>
      <c r="D15" s="736">
        <v>307077</v>
      </c>
      <c r="E15" s="736">
        <v>257967</v>
      </c>
      <c r="F15" s="736">
        <v>2705402</v>
      </c>
      <c r="G15" s="737">
        <v>149.37809072695057</v>
      </c>
      <c r="H15" s="737">
        <v>241.00031000238738</v>
      </c>
    </row>
    <row r="16" spans="1:8" ht="15" customHeight="1">
      <c r="A16" s="722">
        <v>9</v>
      </c>
      <c r="B16" s="680"/>
      <c r="C16" s="741" t="s">
        <v>524</v>
      </c>
      <c r="D16" s="736">
        <v>421158</v>
      </c>
      <c r="E16" s="736">
        <v>355712</v>
      </c>
      <c r="F16" s="736">
        <v>3367700</v>
      </c>
      <c r="G16" s="737">
        <v>114.51419226274599</v>
      </c>
      <c r="H16" s="737">
        <v>130.28659414122345</v>
      </c>
    </row>
    <row r="17" spans="1:8" ht="15" customHeight="1">
      <c r="A17" s="722">
        <v>10</v>
      </c>
      <c r="B17" s="680"/>
      <c r="C17" s="741" t="s">
        <v>525</v>
      </c>
      <c r="D17" s="736">
        <v>80731</v>
      </c>
      <c r="E17" s="736">
        <v>68068</v>
      </c>
      <c r="F17" s="736">
        <v>529006</v>
      </c>
      <c r="G17" s="737">
        <v>104.28521088998177</v>
      </c>
      <c r="H17" s="737">
        <v>127.64233527328179</v>
      </c>
    </row>
    <row r="18" spans="1:8" ht="15" customHeight="1">
      <c r="A18" s="722">
        <v>11</v>
      </c>
      <c r="B18" s="680"/>
      <c r="C18" s="741" t="s">
        <v>526</v>
      </c>
      <c r="D18" s="736">
        <v>117848</v>
      </c>
      <c r="E18" s="736">
        <v>104064</v>
      </c>
      <c r="F18" s="736">
        <v>953805</v>
      </c>
      <c r="G18" s="737">
        <v>135.00077837164653</v>
      </c>
      <c r="H18" s="737">
        <v>165.84999852199874</v>
      </c>
    </row>
    <row r="19" spans="1:8" ht="15" customHeight="1">
      <c r="A19" s="722">
        <v>12</v>
      </c>
      <c r="B19" s="680"/>
      <c r="C19" s="741" t="s">
        <v>527</v>
      </c>
      <c r="D19" s="736">
        <v>32202</v>
      </c>
      <c r="E19" s="736">
        <v>43219</v>
      </c>
      <c r="F19" s="736">
        <v>356517</v>
      </c>
      <c r="G19" s="737">
        <v>106.18136255312875</v>
      </c>
      <c r="H19" s="737">
        <v>106.9349962207105</v>
      </c>
    </row>
    <row r="20" spans="1:8" ht="15" customHeight="1">
      <c r="A20" s="722">
        <v>13</v>
      </c>
      <c r="B20" s="680"/>
      <c r="C20" s="741" t="s">
        <v>528</v>
      </c>
      <c r="D20" s="736">
        <v>26574</v>
      </c>
      <c r="E20" s="736">
        <v>26874</v>
      </c>
      <c r="F20" s="736">
        <v>300968</v>
      </c>
      <c r="G20" s="737">
        <v>89.424996672434446</v>
      </c>
      <c r="H20" s="737">
        <v>85.690694880219581</v>
      </c>
    </row>
    <row r="21" spans="1:8" ht="15" customHeight="1">
      <c r="A21" s="722">
        <v>14</v>
      </c>
      <c r="B21" s="680"/>
      <c r="C21" s="741" t="s">
        <v>529</v>
      </c>
      <c r="D21" s="736">
        <v>24313</v>
      </c>
      <c r="E21" s="736">
        <v>26408</v>
      </c>
      <c r="F21" s="736">
        <v>241300</v>
      </c>
      <c r="G21" s="737">
        <v>105.30345322593509</v>
      </c>
      <c r="H21" s="737">
        <v>105.36795818468431</v>
      </c>
    </row>
    <row r="22" spans="1:8" ht="15" customHeight="1">
      <c r="A22" s="722">
        <v>15</v>
      </c>
      <c r="B22" s="680"/>
      <c r="C22" s="741" t="s">
        <v>530</v>
      </c>
      <c r="D22" s="736">
        <v>34934</v>
      </c>
      <c r="E22" s="736">
        <v>30770</v>
      </c>
      <c r="F22" s="736">
        <v>325727</v>
      </c>
      <c r="G22" s="737">
        <v>91.634652610262364</v>
      </c>
      <c r="H22" s="737">
        <v>112.38863854365783</v>
      </c>
    </row>
    <row r="23" spans="1:8" ht="15" customHeight="1">
      <c r="A23" s="722">
        <v>16</v>
      </c>
      <c r="B23" s="680"/>
      <c r="C23" s="741" t="s">
        <v>531</v>
      </c>
      <c r="D23" s="736">
        <v>24872</v>
      </c>
      <c r="E23" s="736">
        <v>22475</v>
      </c>
      <c r="F23" s="736">
        <v>175225</v>
      </c>
      <c r="G23" s="737">
        <v>159.66894003978402</v>
      </c>
      <c r="H23" s="737">
        <v>159.46942118674917</v>
      </c>
    </row>
    <row r="24" spans="1:8" ht="15" customHeight="1">
      <c r="A24" s="722">
        <v>17</v>
      </c>
      <c r="B24" s="680"/>
      <c r="C24" s="741" t="s">
        <v>532</v>
      </c>
      <c r="D24" s="736">
        <v>19630</v>
      </c>
      <c r="E24" s="736">
        <v>10020</v>
      </c>
      <c r="F24" s="736">
        <v>111091</v>
      </c>
      <c r="G24" s="737">
        <v>91.008174386920984</v>
      </c>
      <c r="H24" s="737">
        <v>114.35939140639478</v>
      </c>
    </row>
    <row r="25" spans="1:8" ht="15" customHeight="1">
      <c r="A25" s="722">
        <v>18</v>
      </c>
      <c r="B25" s="680"/>
      <c r="C25" s="741" t="s">
        <v>533</v>
      </c>
      <c r="D25" s="736">
        <v>12041</v>
      </c>
      <c r="E25" s="736">
        <v>13391</v>
      </c>
      <c r="F25" s="736">
        <v>135610</v>
      </c>
      <c r="G25" s="737">
        <v>140.13185433235665</v>
      </c>
      <c r="H25" s="737">
        <v>191.87560133567266</v>
      </c>
    </row>
    <row r="26" spans="1:8" ht="15" customHeight="1">
      <c r="A26" s="722">
        <v>19</v>
      </c>
      <c r="B26" s="680"/>
      <c r="C26" s="741" t="s">
        <v>534</v>
      </c>
      <c r="D26" s="736">
        <v>39971</v>
      </c>
      <c r="E26" s="736">
        <v>41399</v>
      </c>
      <c r="F26" s="736">
        <v>353118</v>
      </c>
      <c r="G26" s="737">
        <v>132.91488746909815</v>
      </c>
      <c r="H26" s="737">
        <v>127.0446270525422</v>
      </c>
    </row>
    <row r="27" spans="1:8" ht="15" customHeight="1">
      <c r="A27" s="722">
        <v>20</v>
      </c>
      <c r="B27" s="680"/>
      <c r="C27" s="741" t="s">
        <v>535</v>
      </c>
      <c r="D27" s="736">
        <v>49726</v>
      </c>
      <c r="E27" s="736">
        <v>59834</v>
      </c>
      <c r="F27" s="736">
        <v>568432</v>
      </c>
      <c r="G27" s="737">
        <v>142.50940789787072</v>
      </c>
      <c r="H27" s="737">
        <v>142.41526092544666</v>
      </c>
    </row>
    <row r="28" spans="1:8" ht="16.350000000000001" customHeight="1">
      <c r="A28" s="722">
        <v>21</v>
      </c>
      <c r="B28" s="680"/>
      <c r="C28" s="740" t="s">
        <v>536</v>
      </c>
      <c r="D28" s="733">
        <v>64050</v>
      </c>
      <c r="E28" s="733">
        <v>62332</v>
      </c>
      <c r="F28" s="733">
        <v>736625</v>
      </c>
      <c r="G28" s="734">
        <v>108.54316859958904</v>
      </c>
      <c r="H28" s="734">
        <v>107.87855799703586</v>
      </c>
    </row>
    <row r="29" spans="1:8" ht="15" customHeight="1">
      <c r="A29" s="722">
        <v>22</v>
      </c>
      <c r="B29" s="680"/>
      <c r="C29" s="741" t="s">
        <v>537</v>
      </c>
      <c r="D29" s="736">
        <v>51228</v>
      </c>
      <c r="E29" s="736">
        <v>49387</v>
      </c>
      <c r="F29" s="736">
        <v>578615</v>
      </c>
      <c r="G29" s="737">
        <v>107.45648389904265</v>
      </c>
      <c r="H29" s="737">
        <v>105.42008431930563</v>
      </c>
    </row>
    <row r="30" spans="1:8" ht="15" customHeight="1">
      <c r="A30" s="722">
        <v>23</v>
      </c>
      <c r="B30" s="680"/>
      <c r="C30" s="741" t="s">
        <v>538</v>
      </c>
      <c r="D30" s="736">
        <v>8610</v>
      </c>
      <c r="E30" s="736">
        <v>8379</v>
      </c>
      <c r="F30" s="736">
        <v>108670</v>
      </c>
      <c r="G30" s="737">
        <v>111.26012481742134</v>
      </c>
      <c r="H30" s="737">
        <v>112.63824538491039</v>
      </c>
    </row>
    <row r="31" spans="1:8" ht="15" customHeight="1">
      <c r="A31" s="722">
        <v>24</v>
      </c>
      <c r="B31" s="680"/>
      <c r="C31" s="741" t="s">
        <v>539</v>
      </c>
      <c r="D31" s="736">
        <v>4212</v>
      </c>
      <c r="E31" s="736">
        <v>4566</v>
      </c>
      <c r="F31" s="736">
        <v>49340</v>
      </c>
      <c r="G31" s="737">
        <v>116.03557814485387</v>
      </c>
      <c r="H31" s="737">
        <v>131.62598372682405</v>
      </c>
    </row>
    <row r="32" spans="1:8" ht="16.350000000000001" customHeight="1">
      <c r="A32" s="722">
        <v>25</v>
      </c>
      <c r="B32" s="680"/>
      <c r="C32" s="740" t="s">
        <v>540</v>
      </c>
      <c r="D32" s="733">
        <v>149102</v>
      </c>
      <c r="E32" s="733">
        <v>102889</v>
      </c>
      <c r="F32" s="733">
        <v>1414692</v>
      </c>
      <c r="G32" s="734">
        <v>106.59973683937878</v>
      </c>
      <c r="H32" s="734">
        <v>139.25120677843313</v>
      </c>
    </row>
    <row r="33" spans="1:8" ht="15" customHeight="1">
      <c r="A33" s="722">
        <v>26</v>
      </c>
      <c r="B33" s="680"/>
      <c r="C33" s="741" t="s">
        <v>541</v>
      </c>
      <c r="D33" s="736">
        <v>19391</v>
      </c>
      <c r="E33" s="736">
        <v>17177</v>
      </c>
      <c r="F33" s="736">
        <v>159382</v>
      </c>
      <c r="G33" s="737">
        <v>181.84416684310821</v>
      </c>
      <c r="H33" s="737">
        <v>180.5148766040343</v>
      </c>
    </row>
    <row r="34" spans="1:8" ht="15" customHeight="1">
      <c r="A34" s="722">
        <v>27</v>
      </c>
      <c r="B34" s="680"/>
      <c r="C34" s="741" t="s">
        <v>542</v>
      </c>
      <c r="D34" s="736">
        <v>23440</v>
      </c>
      <c r="E34" s="736">
        <v>16423</v>
      </c>
      <c r="F34" s="736">
        <v>224510</v>
      </c>
      <c r="G34" s="737">
        <v>98.447428365903363</v>
      </c>
      <c r="H34" s="737">
        <v>119.92030595675583</v>
      </c>
    </row>
    <row r="35" spans="1:8" ht="15" customHeight="1">
      <c r="A35" s="722">
        <v>28</v>
      </c>
      <c r="B35" s="680"/>
      <c r="C35" s="741" t="s">
        <v>543</v>
      </c>
      <c r="D35" s="736">
        <v>23664</v>
      </c>
      <c r="E35" s="736">
        <v>13937</v>
      </c>
      <c r="F35" s="736">
        <v>198716</v>
      </c>
      <c r="G35" s="737">
        <v>105.88816289317732</v>
      </c>
      <c r="H35" s="737">
        <v>128.09065535623353</v>
      </c>
    </row>
    <row r="36" spans="1:8" ht="15" customHeight="1">
      <c r="A36" s="722">
        <v>29</v>
      </c>
      <c r="B36" s="680"/>
      <c r="C36" s="741" t="s">
        <v>544</v>
      </c>
      <c r="D36" s="736">
        <v>18141</v>
      </c>
      <c r="E36" s="736">
        <v>14972</v>
      </c>
      <c r="F36" s="736">
        <v>175585</v>
      </c>
      <c r="G36" s="737">
        <v>103.5408022130014</v>
      </c>
      <c r="H36" s="737">
        <v>123.33525329437218</v>
      </c>
    </row>
    <row r="37" spans="1:8" ht="15" customHeight="1">
      <c r="A37" s="722">
        <v>30</v>
      </c>
      <c r="B37" s="680"/>
      <c r="C37" s="741" t="s">
        <v>545</v>
      </c>
      <c r="D37" s="736">
        <v>17093</v>
      </c>
      <c r="E37" s="736">
        <v>9034</v>
      </c>
      <c r="F37" s="736">
        <v>64745</v>
      </c>
      <c r="G37" s="737">
        <v>86.029901914103419</v>
      </c>
      <c r="H37" s="737">
        <v>124.83610982569797</v>
      </c>
    </row>
    <row r="38" spans="1:8" ht="15" customHeight="1">
      <c r="A38" s="722">
        <v>31</v>
      </c>
      <c r="B38" s="680"/>
      <c r="C38" s="741" t="s">
        <v>546</v>
      </c>
      <c r="D38" s="736">
        <v>8564</v>
      </c>
      <c r="E38" s="736">
        <v>4730</v>
      </c>
      <c r="F38" s="736">
        <v>57677</v>
      </c>
      <c r="G38" s="737">
        <v>106.84436412920715</v>
      </c>
      <c r="H38" s="737">
        <v>114.67512327024019</v>
      </c>
    </row>
    <row r="39" spans="1:8" ht="15" customHeight="1">
      <c r="A39" s="722">
        <v>32</v>
      </c>
      <c r="B39" s="680"/>
      <c r="C39" s="741" t="s">
        <v>547</v>
      </c>
      <c r="D39" s="736">
        <v>14430</v>
      </c>
      <c r="E39" s="736">
        <v>4721</v>
      </c>
      <c r="F39" s="736">
        <v>64250</v>
      </c>
      <c r="G39" s="737">
        <v>92.009354901578646</v>
      </c>
      <c r="H39" s="737">
        <v>155.10706612268547</v>
      </c>
    </row>
    <row r="40" spans="1:8" ht="15" customHeight="1">
      <c r="A40" s="722">
        <v>33</v>
      </c>
      <c r="B40" s="680"/>
      <c r="C40" s="741" t="s">
        <v>548</v>
      </c>
      <c r="D40" s="736">
        <v>1032</v>
      </c>
      <c r="E40" s="736">
        <v>1323</v>
      </c>
      <c r="F40" s="736">
        <v>22981</v>
      </c>
      <c r="G40" s="737">
        <v>119.94560290117859</v>
      </c>
      <c r="H40" s="737">
        <v>122.76175213675214</v>
      </c>
    </row>
    <row r="41" spans="1:8" ht="15" customHeight="1">
      <c r="A41" s="722">
        <v>34</v>
      </c>
      <c r="B41" s="680"/>
      <c r="C41" s="741" t="s">
        <v>549</v>
      </c>
      <c r="D41" s="736">
        <v>1466</v>
      </c>
      <c r="E41" s="736">
        <v>1769</v>
      </c>
      <c r="F41" s="736">
        <v>27520</v>
      </c>
      <c r="G41" s="737">
        <v>125.81792318634425</v>
      </c>
      <c r="H41" s="737">
        <v>122.05614937685722</v>
      </c>
    </row>
    <row r="42" spans="1:8" ht="15" customHeight="1">
      <c r="A42" s="722">
        <v>35</v>
      </c>
      <c r="B42" s="680"/>
      <c r="C42" s="741" t="s">
        <v>550</v>
      </c>
      <c r="D42" s="736">
        <v>1893</v>
      </c>
      <c r="E42" s="736">
        <v>1577</v>
      </c>
      <c r="F42" s="736">
        <v>23464</v>
      </c>
      <c r="G42" s="737">
        <v>112.16216216216218</v>
      </c>
      <c r="H42" s="737">
        <v>118.72691393007135</v>
      </c>
    </row>
    <row r="43" spans="1:8" ht="15" customHeight="1">
      <c r="A43" s="722">
        <v>36</v>
      </c>
      <c r="B43" s="680"/>
      <c r="C43" s="741" t="s">
        <v>551</v>
      </c>
      <c r="D43" s="736">
        <v>2492</v>
      </c>
      <c r="E43" s="736">
        <v>2149</v>
      </c>
      <c r="F43" s="736">
        <v>22590</v>
      </c>
      <c r="G43" s="737">
        <v>102.52862595419847</v>
      </c>
      <c r="H43" s="737">
        <v>117.86496921632057</v>
      </c>
    </row>
    <row r="44" spans="1:8" ht="15" customHeight="1">
      <c r="A44" s="722">
        <v>37</v>
      </c>
      <c r="B44" s="680"/>
      <c r="C44" s="741" t="s">
        <v>552</v>
      </c>
      <c r="D44" s="736">
        <v>1186</v>
      </c>
      <c r="E44" s="736">
        <v>1199</v>
      </c>
      <c r="F44" s="736">
        <v>20593</v>
      </c>
      <c r="G44" s="737">
        <v>118.83052527254708</v>
      </c>
      <c r="H44" s="737">
        <v>115.73652559995504</v>
      </c>
    </row>
    <row r="45" spans="1:8" ht="15" customHeight="1">
      <c r="A45" s="722">
        <v>38</v>
      </c>
      <c r="B45" s="680"/>
      <c r="C45" s="741" t="s">
        <v>553</v>
      </c>
      <c r="D45" s="736">
        <v>1742</v>
      </c>
      <c r="E45" s="736">
        <v>1807</v>
      </c>
      <c r="F45" s="736">
        <v>31480</v>
      </c>
      <c r="G45" s="737">
        <v>123.17655078391275</v>
      </c>
      <c r="H45" s="737">
        <v>142.10906464427592</v>
      </c>
    </row>
    <row r="46" spans="1:8" ht="15" customHeight="1">
      <c r="A46" s="722">
        <v>39</v>
      </c>
      <c r="B46" s="680"/>
      <c r="C46" s="741" t="s">
        <v>539</v>
      </c>
      <c r="D46" s="736">
        <v>14568</v>
      </c>
      <c r="E46" s="736">
        <v>12071</v>
      </c>
      <c r="F46" s="736">
        <v>321199</v>
      </c>
      <c r="G46" s="737">
        <v>84.869577444983477</v>
      </c>
      <c r="H46" s="737">
        <v>179.24651495027734</v>
      </c>
    </row>
    <row r="47" spans="1:8" ht="16.350000000000001" customHeight="1">
      <c r="A47" s="722">
        <v>40</v>
      </c>
      <c r="B47" s="680"/>
      <c r="C47" s="740" t="s">
        <v>554</v>
      </c>
      <c r="D47" s="733">
        <v>37550</v>
      </c>
      <c r="E47" s="733">
        <v>44719</v>
      </c>
      <c r="F47" s="733">
        <v>391252</v>
      </c>
      <c r="G47" s="734">
        <v>128.65444920739952</v>
      </c>
      <c r="H47" s="734">
        <v>125.77012713567031</v>
      </c>
    </row>
    <row r="48" spans="1:8" ht="15" customHeight="1">
      <c r="A48" s="722">
        <v>41</v>
      </c>
      <c r="B48" s="680"/>
      <c r="C48" s="741" t="s">
        <v>555</v>
      </c>
      <c r="D48" s="736">
        <v>33433</v>
      </c>
      <c r="E48" s="736">
        <v>40600</v>
      </c>
      <c r="F48" s="736">
        <v>355303</v>
      </c>
      <c r="G48" s="737">
        <v>129.68759982112056</v>
      </c>
      <c r="H48" s="737">
        <v>125.48845784358048</v>
      </c>
    </row>
    <row r="49" spans="1:8" ht="15" customHeight="1">
      <c r="A49" s="722">
        <v>42</v>
      </c>
      <c r="B49" s="680"/>
      <c r="C49" s="741" t="s">
        <v>556</v>
      </c>
      <c r="D49" s="736">
        <v>3941</v>
      </c>
      <c r="E49" s="736">
        <v>3982</v>
      </c>
      <c r="F49" s="736">
        <v>34988</v>
      </c>
      <c r="G49" s="737">
        <v>117.95023696682465</v>
      </c>
      <c r="H49" s="737">
        <v>128.40575455079272</v>
      </c>
    </row>
    <row r="50" spans="1:8" ht="15" customHeight="1">
      <c r="A50" s="722">
        <v>43</v>
      </c>
      <c r="B50" s="680"/>
      <c r="C50" s="741" t="s">
        <v>557</v>
      </c>
      <c r="D50" s="736">
        <v>176</v>
      </c>
      <c r="E50" s="736">
        <v>137</v>
      </c>
      <c r="F50" s="736">
        <v>961</v>
      </c>
      <c r="G50" s="737">
        <v>177.92207792207793</v>
      </c>
      <c r="H50" s="737">
        <v>137.08987161198286</v>
      </c>
    </row>
    <row r="51" spans="1:8" ht="16.350000000000001" customHeight="1">
      <c r="A51" s="722">
        <v>44</v>
      </c>
      <c r="B51" s="680"/>
      <c r="C51" s="740" t="s">
        <v>558</v>
      </c>
      <c r="D51" s="733">
        <v>5030</v>
      </c>
      <c r="E51" s="733">
        <v>4663</v>
      </c>
      <c r="F51" s="733">
        <v>38846</v>
      </c>
      <c r="G51" s="734">
        <v>161.79736294240109</v>
      </c>
      <c r="H51" s="734">
        <v>190.70201276386845</v>
      </c>
    </row>
    <row r="52" spans="1:8">
      <c r="B52" s="742"/>
      <c r="C52" s="743"/>
      <c r="D52" s="743"/>
      <c r="E52" s="743"/>
      <c r="F52" s="743"/>
      <c r="G52" s="743"/>
      <c r="H52" s="743"/>
    </row>
    <row r="53" spans="1:8">
      <c r="B53" s="742"/>
      <c r="C53" s="742"/>
      <c r="D53" s="742"/>
      <c r="E53" s="742"/>
      <c r="F53" s="742"/>
      <c r="G53" s="742"/>
      <c r="H53" s="742"/>
    </row>
    <row r="54" spans="1:8">
      <c r="B54" s="742"/>
      <c r="C54" s="743"/>
      <c r="D54" s="743"/>
      <c r="E54" s="743"/>
      <c r="F54" s="743"/>
      <c r="G54" s="743"/>
      <c r="H54" s="743"/>
    </row>
    <row r="55" spans="1:8">
      <c r="B55" s="742"/>
      <c r="C55" s="742"/>
      <c r="D55" s="744"/>
      <c r="E55" s="744"/>
      <c r="F55" s="744"/>
      <c r="G55" s="742"/>
      <c r="H55" s="742"/>
    </row>
    <row r="56" spans="1:8">
      <c r="B56" s="742"/>
      <c r="C56" s="742"/>
      <c r="D56" s="742"/>
      <c r="E56" s="742"/>
      <c r="F56" s="742"/>
      <c r="G56" s="742"/>
      <c r="H56" s="742"/>
    </row>
    <row r="57" spans="1:8">
      <c r="B57" s="742"/>
      <c r="C57" s="742"/>
      <c r="D57" s="742"/>
      <c r="E57" s="742"/>
      <c r="F57" s="742"/>
      <c r="G57" s="742"/>
      <c r="H57" s="745"/>
    </row>
    <row r="58" spans="1:8">
      <c r="B58" s="742"/>
      <c r="C58" s="742"/>
      <c r="D58" s="742"/>
      <c r="E58" s="742"/>
      <c r="F58" s="742"/>
      <c r="G58" s="742"/>
      <c r="H58" s="745"/>
    </row>
    <row r="59" spans="1:8">
      <c r="B59" s="742"/>
      <c r="C59" s="742"/>
      <c r="D59" s="742"/>
      <c r="E59" s="742"/>
      <c r="F59" s="742"/>
      <c r="G59" s="742"/>
      <c r="H59" s="745"/>
    </row>
    <row r="60" spans="1:8">
      <c r="B60" s="742"/>
      <c r="C60" s="742"/>
      <c r="D60" s="742"/>
      <c r="E60" s="742"/>
      <c r="F60" s="742"/>
      <c r="G60" s="742"/>
      <c r="H60" s="745"/>
    </row>
    <row r="61" spans="1:8">
      <c r="B61" s="742"/>
      <c r="C61" s="742"/>
      <c r="D61" s="742"/>
      <c r="E61" s="742"/>
      <c r="F61" s="742"/>
      <c r="G61" s="742"/>
      <c r="H61" s="745"/>
    </row>
    <row r="62" spans="1:8">
      <c r="B62" s="742"/>
      <c r="C62" s="742"/>
      <c r="D62" s="742"/>
      <c r="E62" s="742"/>
      <c r="F62" s="742"/>
      <c r="G62" s="742"/>
      <c r="H62" s="745"/>
    </row>
    <row r="63" spans="1:8">
      <c r="B63" s="742"/>
      <c r="C63" s="742"/>
      <c r="D63" s="742"/>
      <c r="E63" s="742"/>
      <c r="F63" s="742"/>
      <c r="G63" s="742"/>
      <c r="H63" s="745"/>
    </row>
    <row r="64" spans="1:8">
      <c r="B64" s="742"/>
      <c r="C64" s="742"/>
      <c r="D64" s="742"/>
      <c r="E64" s="742"/>
      <c r="F64" s="742"/>
      <c r="G64" s="742"/>
      <c r="H64" s="745"/>
    </row>
    <row r="65" spans="2:8">
      <c r="B65" s="742"/>
      <c r="C65" s="742"/>
      <c r="D65" s="742"/>
      <c r="E65" s="742"/>
      <c r="F65" s="742"/>
      <c r="G65" s="742"/>
      <c r="H65" s="745"/>
    </row>
    <row r="66" spans="2:8">
      <c r="B66" s="742"/>
      <c r="C66" s="742"/>
      <c r="D66" s="742"/>
      <c r="E66" s="742"/>
      <c r="F66" s="742"/>
      <c r="G66" s="742"/>
      <c r="H66" s="745"/>
    </row>
    <row r="67" spans="2:8">
      <c r="B67" s="742"/>
      <c r="C67" s="742"/>
      <c r="D67" s="742"/>
      <c r="E67" s="742"/>
      <c r="F67" s="742"/>
      <c r="G67" s="742"/>
      <c r="H67" s="745"/>
    </row>
    <row r="68" spans="2:8">
      <c r="B68" s="742"/>
      <c r="C68" s="742"/>
      <c r="D68" s="742"/>
      <c r="E68" s="742"/>
      <c r="F68" s="742"/>
      <c r="G68" s="742"/>
      <c r="H68" s="742"/>
    </row>
    <row r="69" spans="2:8">
      <c r="B69" s="742"/>
      <c r="C69" s="742"/>
      <c r="D69" s="742"/>
      <c r="E69" s="742"/>
      <c r="F69" s="742"/>
      <c r="G69" s="742"/>
      <c r="H69" s="742"/>
    </row>
    <row r="70" spans="2:8">
      <c r="B70" s="742"/>
      <c r="C70" s="742"/>
      <c r="D70" s="742"/>
      <c r="E70" s="742"/>
      <c r="F70" s="742"/>
      <c r="G70" s="742"/>
      <c r="H70" s="742"/>
    </row>
    <row r="71" spans="2:8">
      <c r="B71" s="742"/>
      <c r="C71" s="742"/>
      <c r="D71" s="742"/>
      <c r="E71" s="742"/>
      <c r="F71" s="742"/>
      <c r="G71" s="742"/>
      <c r="H71" s="742"/>
    </row>
    <row r="72" spans="2:8">
      <c r="B72" s="742"/>
      <c r="C72" s="742"/>
      <c r="D72" s="742"/>
      <c r="E72" s="742"/>
      <c r="F72" s="742"/>
      <c r="G72" s="742"/>
      <c r="H72" s="742"/>
    </row>
    <row r="73" spans="2:8">
      <c r="B73" s="742"/>
      <c r="C73" s="742"/>
      <c r="D73" s="742"/>
      <c r="E73" s="742"/>
      <c r="F73" s="742"/>
      <c r="G73" s="742"/>
      <c r="H73" s="742"/>
    </row>
    <row r="74" spans="2:8">
      <c r="B74" s="742"/>
      <c r="C74" s="742"/>
      <c r="D74" s="742"/>
      <c r="E74" s="742"/>
      <c r="F74" s="742"/>
      <c r="G74" s="742"/>
      <c r="H74" s="742"/>
    </row>
    <row r="75" spans="2:8">
      <c r="B75" s="742"/>
      <c r="C75" s="742"/>
      <c r="D75" s="742"/>
      <c r="E75" s="742"/>
      <c r="F75" s="742"/>
      <c r="G75" s="742"/>
      <c r="H75" s="742"/>
    </row>
    <row r="76" spans="2:8">
      <c r="B76" s="742"/>
      <c r="C76" s="742"/>
      <c r="D76" s="742"/>
      <c r="E76" s="742"/>
      <c r="F76" s="742"/>
      <c r="G76" s="742"/>
      <c r="H76" s="742"/>
    </row>
    <row r="77" spans="2:8">
      <c r="B77" s="742"/>
      <c r="C77" s="742"/>
      <c r="D77" s="742"/>
      <c r="E77" s="742"/>
      <c r="F77" s="742"/>
      <c r="G77" s="742"/>
      <c r="H77" s="742"/>
    </row>
    <row r="78" spans="2:8">
      <c r="B78" s="742"/>
      <c r="C78" s="742"/>
      <c r="D78" s="742"/>
      <c r="E78" s="742"/>
      <c r="F78" s="742"/>
      <c r="G78" s="742"/>
      <c r="H78" s="742"/>
    </row>
    <row r="79" spans="2:8">
      <c r="B79" s="742"/>
      <c r="C79" s="742"/>
      <c r="D79" s="742"/>
      <c r="E79" s="742"/>
      <c r="F79" s="742"/>
      <c r="G79" s="742"/>
      <c r="H79" s="742"/>
    </row>
    <row r="80" spans="2:8">
      <c r="B80" s="742"/>
      <c r="C80" s="742"/>
      <c r="D80" s="742"/>
      <c r="E80" s="742"/>
      <c r="F80" s="742"/>
      <c r="G80" s="742"/>
      <c r="H80" s="742"/>
    </row>
    <row r="81" spans="2:8">
      <c r="B81" s="742"/>
      <c r="C81" s="742"/>
      <c r="D81" s="742"/>
      <c r="E81" s="742"/>
      <c r="F81" s="742"/>
      <c r="G81" s="742"/>
      <c r="H81" s="742"/>
    </row>
    <row r="82" spans="2:8">
      <c r="B82" s="742"/>
      <c r="C82" s="742"/>
      <c r="D82" s="742"/>
      <c r="E82" s="742"/>
      <c r="F82" s="742"/>
      <c r="G82" s="742"/>
      <c r="H82" s="742"/>
    </row>
    <row r="83" spans="2:8">
      <c r="B83" s="742"/>
      <c r="C83" s="742"/>
      <c r="D83" s="742"/>
      <c r="E83" s="742"/>
      <c r="F83" s="742"/>
      <c r="G83" s="742"/>
      <c r="H83" s="742"/>
    </row>
    <row r="84" spans="2:8">
      <c r="B84" s="742"/>
      <c r="C84" s="742"/>
      <c r="D84" s="742"/>
      <c r="E84" s="742"/>
      <c r="F84" s="742"/>
      <c r="G84" s="742"/>
      <c r="H84" s="742"/>
    </row>
    <row r="85" spans="2:8">
      <c r="B85" s="742"/>
      <c r="C85" s="742"/>
      <c r="D85" s="742"/>
      <c r="E85" s="742"/>
      <c r="F85" s="742"/>
      <c r="G85" s="742"/>
      <c r="H85" s="742"/>
    </row>
    <row r="86" spans="2:8">
      <c r="B86" s="742"/>
      <c r="C86" s="742"/>
      <c r="D86" s="742"/>
      <c r="E86" s="742"/>
      <c r="F86" s="742"/>
      <c r="G86" s="742"/>
      <c r="H86" s="742"/>
    </row>
    <row r="87" spans="2:8">
      <c r="B87" s="742"/>
      <c r="C87" s="742"/>
      <c r="D87" s="742"/>
      <c r="E87" s="742"/>
      <c r="F87" s="742"/>
      <c r="G87" s="742"/>
      <c r="H87" s="742"/>
    </row>
    <row r="88" spans="2:8">
      <c r="B88" s="742"/>
      <c r="C88" s="742"/>
      <c r="D88" s="742"/>
      <c r="E88" s="742"/>
      <c r="F88" s="742"/>
      <c r="G88" s="742"/>
      <c r="H88" s="742"/>
    </row>
    <row r="89" spans="2:8">
      <c r="B89" s="742"/>
      <c r="C89" s="742"/>
      <c r="D89" s="742"/>
      <c r="E89" s="742"/>
      <c r="F89" s="742"/>
      <c r="G89" s="742"/>
      <c r="H89" s="742"/>
    </row>
    <row r="90" spans="2:8">
      <c r="B90" s="742"/>
      <c r="C90" s="742"/>
      <c r="D90" s="742"/>
      <c r="E90" s="742"/>
      <c r="F90" s="742"/>
      <c r="G90" s="742"/>
      <c r="H90" s="742"/>
    </row>
    <row r="91" spans="2:8">
      <c r="B91" s="742"/>
      <c r="C91" s="742"/>
      <c r="D91" s="742"/>
      <c r="E91" s="742"/>
      <c r="F91" s="742"/>
      <c r="G91" s="742"/>
      <c r="H91" s="742"/>
    </row>
    <row r="92" spans="2:8">
      <c r="B92" s="742"/>
      <c r="C92" s="742"/>
      <c r="D92" s="742"/>
      <c r="E92" s="742"/>
      <c r="F92" s="742"/>
      <c r="G92" s="742"/>
      <c r="H92" s="742"/>
    </row>
    <row r="93" spans="2:8">
      <c r="B93" s="742"/>
      <c r="C93" s="742"/>
      <c r="D93" s="742"/>
      <c r="E93" s="742"/>
      <c r="F93" s="742"/>
      <c r="G93" s="742"/>
      <c r="H93" s="742"/>
    </row>
    <row r="94" spans="2:8">
      <c r="B94" s="742"/>
      <c r="C94" s="742"/>
      <c r="D94" s="742"/>
      <c r="E94" s="742"/>
      <c r="F94" s="742"/>
      <c r="G94" s="742"/>
      <c r="H94" s="742"/>
    </row>
    <row r="95" spans="2:8">
      <c r="B95" s="742"/>
      <c r="C95" s="742"/>
      <c r="D95" s="742"/>
      <c r="E95" s="742"/>
      <c r="F95" s="742"/>
      <c r="G95" s="742"/>
      <c r="H95" s="742"/>
    </row>
    <row r="96" spans="2:8">
      <c r="B96" s="742"/>
      <c r="C96" s="742"/>
      <c r="D96" s="742"/>
      <c r="E96" s="742"/>
      <c r="F96" s="742"/>
      <c r="G96" s="742"/>
      <c r="H96" s="742"/>
    </row>
    <row r="97" spans="2:8">
      <c r="B97" s="742"/>
      <c r="C97" s="742"/>
      <c r="D97" s="742"/>
      <c r="E97" s="742"/>
      <c r="F97" s="742"/>
      <c r="G97" s="742"/>
      <c r="H97" s="742"/>
    </row>
    <row r="98" spans="2:8">
      <c r="B98" s="742"/>
      <c r="C98" s="742"/>
      <c r="D98" s="742"/>
      <c r="E98" s="742"/>
      <c r="F98" s="742"/>
      <c r="G98" s="742"/>
      <c r="H98" s="742"/>
    </row>
    <row r="99" spans="2:8">
      <c r="B99" s="742"/>
      <c r="C99" s="742"/>
      <c r="D99" s="742"/>
      <c r="E99" s="742"/>
      <c r="F99" s="742"/>
      <c r="G99" s="742"/>
      <c r="H99" s="742"/>
    </row>
    <row r="100" spans="2:8">
      <c r="B100" s="742"/>
      <c r="C100" s="742"/>
      <c r="D100" s="742"/>
      <c r="E100" s="742"/>
      <c r="F100" s="742"/>
      <c r="G100" s="742"/>
      <c r="H100" s="742"/>
    </row>
    <row r="101" spans="2:8">
      <c r="B101" s="742"/>
      <c r="C101" s="742"/>
      <c r="D101" s="742"/>
      <c r="E101" s="742"/>
      <c r="F101" s="742"/>
      <c r="G101" s="742"/>
      <c r="H101" s="742"/>
    </row>
    <row r="102" spans="2:8">
      <c r="B102" s="742"/>
      <c r="C102" s="742"/>
      <c r="D102" s="742"/>
      <c r="E102" s="742"/>
      <c r="F102" s="742"/>
      <c r="G102" s="742"/>
      <c r="H102" s="742"/>
    </row>
    <row r="103" spans="2:8">
      <c r="B103" s="742"/>
      <c r="C103" s="742"/>
      <c r="D103" s="742"/>
      <c r="E103" s="742"/>
      <c r="F103" s="742"/>
      <c r="G103" s="742"/>
      <c r="H103" s="742"/>
    </row>
    <row r="104" spans="2:8">
      <c r="B104" s="742"/>
      <c r="C104" s="742"/>
      <c r="D104" s="742"/>
      <c r="E104" s="742"/>
      <c r="F104" s="742"/>
      <c r="G104" s="742"/>
      <c r="H104" s="742"/>
    </row>
    <row r="105" spans="2:8">
      <c r="B105" s="742"/>
      <c r="C105" s="742"/>
      <c r="D105" s="742"/>
      <c r="E105" s="742"/>
      <c r="F105" s="742"/>
      <c r="G105" s="742"/>
      <c r="H105" s="742"/>
    </row>
    <row r="106" spans="2:8">
      <c r="B106" s="742"/>
      <c r="C106" s="742"/>
      <c r="D106" s="742"/>
      <c r="E106" s="742"/>
      <c r="F106" s="742"/>
      <c r="G106" s="742"/>
      <c r="H106" s="742"/>
    </row>
    <row r="107" spans="2:8">
      <c r="B107" s="742"/>
      <c r="C107" s="742"/>
      <c r="D107" s="742"/>
      <c r="E107" s="742"/>
      <c r="F107" s="742"/>
      <c r="G107" s="742"/>
      <c r="H107" s="742"/>
    </row>
    <row r="108" spans="2:8">
      <c r="B108" s="742"/>
      <c r="C108" s="742"/>
      <c r="D108" s="742"/>
      <c r="E108" s="742"/>
      <c r="F108" s="742"/>
      <c r="G108" s="742"/>
      <c r="H108" s="742"/>
    </row>
    <row r="109" spans="2:8">
      <c r="B109" s="742"/>
      <c r="C109" s="742"/>
      <c r="D109" s="742"/>
      <c r="E109" s="742"/>
      <c r="F109" s="742"/>
      <c r="G109" s="742"/>
      <c r="H109" s="742"/>
    </row>
    <row r="110" spans="2:8">
      <c r="B110" s="742"/>
      <c r="C110" s="742"/>
      <c r="D110" s="742"/>
      <c r="E110" s="742"/>
      <c r="F110" s="742"/>
      <c r="G110" s="742"/>
      <c r="H110" s="742"/>
    </row>
    <row r="111" spans="2:8">
      <c r="B111" s="742"/>
      <c r="C111" s="742"/>
      <c r="D111" s="742"/>
      <c r="E111" s="742"/>
      <c r="F111" s="742"/>
      <c r="G111" s="742"/>
      <c r="H111" s="742"/>
    </row>
    <row r="112" spans="2:8">
      <c r="B112" s="742"/>
      <c r="C112" s="742"/>
      <c r="D112" s="742"/>
      <c r="E112" s="742"/>
      <c r="F112" s="742"/>
      <c r="G112" s="742"/>
      <c r="H112" s="742"/>
    </row>
    <row r="113" spans="2:8">
      <c r="B113" s="742"/>
      <c r="C113" s="742"/>
      <c r="D113" s="742"/>
      <c r="E113" s="742"/>
      <c r="F113" s="742"/>
      <c r="G113" s="742"/>
      <c r="H113" s="742"/>
    </row>
    <row r="114" spans="2:8">
      <c r="B114" s="742"/>
      <c r="C114" s="742"/>
      <c r="D114" s="742"/>
      <c r="E114" s="742"/>
      <c r="F114" s="742"/>
      <c r="G114" s="742"/>
      <c r="H114" s="742"/>
    </row>
    <row r="115" spans="2:8">
      <c r="B115" s="742"/>
      <c r="C115" s="742"/>
      <c r="D115" s="742"/>
      <c r="E115" s="742"/>
      <c r="F115" s="742"/>
      <c r="G115" s="742"/>
      <c r="H115" s="742"/>
    </row>
    <row r="116" spans="2:8">
      <c r="B116" s="742"/>
      <c r="C116" s="742"/>
      <c r="D116" s="742"/>
      <c r="E116" s="742"/>
      <c r="F116" s="742"/>
      <c r="G116" s="742"/>
      <c r="H116" s="742"/>
    </row>
    <row r="117" spans="2:8">
      <c r="B117" s="742"/>
      <c r="C117" s="742"/>
      <c r="D117" s="742"/>
      <c r="E117" s="742"/>
      <c r="F117" s="742"/>
      <c r="G117" s="742"/>
      <c r="H117" s="742"/>
    </row>
    <row r="118" spans="2:8">
      <c r="B118" s="742"/>
      <c r="C118" s="742"/>
      <c r="D118" s="742"/>
      <c r="E118" s="742"/>
      <c r="F118" s="742"/>
      <c r="G118" s="742"/>
      <c r="H118" s="742"/>
    </row>
    <row r="119" spans="2:8">
      <c r="B119" s="742"/>
      <c r="C119" s="742"/>
      <c r="D119" s="742"/>
      <c r="E119" s="742"/>
      <c r="F119" s="742"/>
      <c r="G119" s="742"/>
      <c r="H119" s="742"/>
    </row>
    <row r="120" spans="2:8">
      <c r="B120" s="742"/>
      <c r="C120" s="742"/>
      <c r="D120" s="742"/>
      <c r="E120" s="742"/>
      <c r="F120" s="742"/>
      <c r="G120" s="742"/>
      <c r="H120" s="742"/>
    </row>
    <row r="121" spans="2:8">
      <c r="B121" s="742"/>
      <c r="C121" s="742"/>
      <c r="D121" s="742"/>
      <c r="E121" s="742"/>
      <c r="F121" s="742"/>
      <c r="G121" s="742"/>
      <c r="H121" s="742"/>
    </row>
    <row r="122" spans="2:8">
      <c r="B122" s="742"/>
      <c r="C122" s="742"/>
      <c r="D122" s="742"/>
      <c r="E122" s="742"/>
      <c r="F122" s="742"/>
      <c r="G122" s="742"/>
      <c r="H122" s="742"/>
    </row>
    <row r="123" spans="2:8">
      <c r="B123" s="742"/>
      <c r="C123" s="742"/>
      <c r="D123" s="742"/>
      <c r="E123" s="742"/>
      <c r="F123" s="742"/>
      <c r="G123" s="742"/>
      <c r="H123" s="742"/>
    </row>
    <row r="124" spans="2:8">
      <c r="B124" s="742"/>
      <c r="C124" s="742"/>
      <c r="D124" s="742"/>
      <c r="E124" s="742"/>
      <c r="F124" s="742"/>
      <c r="G124" s="742"/>
      <c r="H124" s="742"/>
    </row>
    <row r="125" spans="2:8">
      <c r="B125" s="742"/>
      <c r="C125" s="742"/>
      <c r="D125" s="742"/>
      <c r="E125" s="742"/>
      <c r="F125" s="742"/>
      <c r="G125" s="742"/>
      <c r="H125" s="742"/>
    </row>
    <row r="126" spans="2:8">
      <c r="B126" s="742"/>
      <c r="C126" s="742"/>
      <c r="D126" s="742"/>
      <c r="E126" s="742"/>
      <c r="F126" s="742"/>
      <c r="G126" s="742"/>
      <c r="H126" s="742"/>
    </row>
    <row r="127" spans="2:8">
      <c r="B127" s="742"/>
      <c r="C127" s="742"/>
      <c r="D127" s="742"/>
      <c r="E127" s="742"/>
      <c r="F127" s="742"/>
      <c r="G127" s="742"/>
      <c r="H127" s="742"/>
    </row>
    <row r="128" spans="2:8">
      <c r="B128" s="742"/>
      <c r="C128" s="742"/>
      <c r="D128" s="742"/>
      <c r="E128" s="742"/>
      <c r="F128" s="742"/>
      <c r="G128" s="742"/>
      <c r="H128" s="742"/>
    </row>
    <row r="129" spans="2:8">
      <c r="B129" s="742"/>
      <c r="C129" s="742"/>
      <c r="D129" s="742"/>
      <c r="E129" s="742"/>
      <c r="F129" s="742"/>
      <c r="G129" s="742"/>
      <c r="H129" s="742"/>
    </row>
    <row r="130" spans="2:8">
      <c r="B130" s="742"/>
      <c r="C130" s="742"/>
      <c r="D130" s="742"/>
      <c r="E130" s="742"/>
      <c r="F130" s="742"/>
      <c r="G130" s="742"/>
      <c r="H130" s="742"/>
    </row>
    <row r="131" spans="2:8">
      <c r="B131" s="742"/>
      <c r="C131" s="742"/>
      <c r="D131" s="742"/>
      <c r="E131" s="742"/>
      <c r="F131" s="742"/>
      <c r="G131" s="742"/>
      <c r="H131" s="742"/>
    </row>
    <row r="132" spans="2:8">
      <c r="B132" s="742"/>
      <c r="C132" s="742"/>
      <c r="D132" s="742"/>
      <c r="E132" s="742"/>
      <c r="F132" s="742"/>
      <c r="G132" s="742"/>
      <c r="H132" s="742"/>
    </row>
    <row r="133" spans="2:8">
      <c r="B133" s="742"/>
      <c r="C133" s="742"/>
      <c r="D133" s="742"/>
      <c r="E133" s="742"/>
      <c r="F133" s="742"/>
      <c r="G133" s="742"/>
      <c r="H133" s="742"/>
    </row>
    <row r="134" spans="2:8">
      <c r="B134" s="742"/>
      <c r="C134" s="742"/>
      <c r="D134" s="742"/>
      <c r="E134" s="742"/>
      <c r="F134" s="742"/>
      <c r="G134" s="742"/>
      <c r="H134" s="742"/>
    </row>
    <row r="135" spans="2:8">
      <c r="B135" s="742"/>
      <c r="C135" s="742"/>
      <c r="D135" s="742"/>
      <c r="E135" s="742"/>
      <c r="F135" s="742"/>
      <c r="G135" s="742"/>
      <c r="H135" s="742"/>
    </row>
    <row r="136" spans="2:8">
      <c r="B136" s="742"/>
      <c r="C136" s="742"/>
      <c r="D136" s="742"/>
      <c r="E136" s="742"/>
      <c r="F136" s="742"/>
      <c r="G136" s="742"/>
      <c r="H136" s="742"/>
    </row>
    <row r="137" spans="2:8">
      <c r="B137" s="742"/>
      <c r="C137" s="742"/>
      <c r="D137" s="742"/>
      <c r="E137" s="742"/>
      <c r="F137" s="742"/>
      <c r="G137" s="742"/>
      <c r="H137" s="742"/>
    </row>
    <row r="138" spans="2:8">
      <c r="B138" s="704"/>
      <c r="C138" s="704"/>
      <c r="D138" s="704"/>
      <c r="E138" s="704"/>
      <c r="F138" s="705"/>
      <c r="G138" s="705"/>
      <c r="H138" s="704"/>
    </row>
    <row r="139" spans="2:8">
      <c r="B139" s="704"/>
      <c r="C139" s="704"/>
      <c r="D139" s="704"/>
      <c r="E139" s="704"/>
      <c r="F139" s="705"/>
      <c r="G139" s="705"/>
      <c r="H139" s="704"/>
    </row>
    <row r="140" spans="2:8">
      <c r="B140" s="704"/>
      <c r="C140" s="704"/>
      <c r="D140" s="704"/>
      <c r="E140" s="704"/>
      <c r="F140" s="705"/>
      <c r="G140" s="705"/>
      <c r="H140" s="704"/>
    </row>
    <row r="141" spans="2:8">
      <c r="B141" s="704"/>
      <c r="C141" s="704"/>
      <c r="D141" s="704"/>
      <c r="E141" s="704"/>
      <c r="F141" s="705"/>
      <c r="G141" s="705"/>
      <c r="H141" s="704"/>
    </row>
    <row r="142" spans="2:8">
      <c r="B142" s="704"/>
      <c r="C142" s="704"/>
      <c r="D142" s="704"/>
      <c r="E142" s="704"/>
      <c r="F142" s="705"/>
      <c r="G142" s="705"/>
      <c r="H142" s="704"/>
    </row>
    <row r="143" spans="2:8">
      <c r="B143" s="704"/>
      <c r="C143" s="704"/>
      <c r="D143" s="704"/>
      <c r="E143" s="704"/>
      <c r="F143" s="705"/>
      <c r="G143" s="705"/>
      <c r="H143" s="704"/>
    </row>
    <row r="144" spans="2:8">
      <c r="B144" s="704"/>
      <c r="C144" s="704"/>
      <c r="D144" s="704"/>
      <c r="E144" s="704"/>
      <c r="F144" s="705"/>
      <c r="G144" s="705"/>
      <c r="H144" s="704"/>
    </row>
    <row r="145" spans="2:8">
      <c r="B145" s="704"/>
      <c r="C145" s="704"/>
      <c r="D145" s="704"/>
      <c r="E145" s="704"/>
      <c r="F145" s="705"/>
      <c r="G145" s="705"/>
      <c r="H145" s="704"/>
    </row>
    <row r="146" spans="2:8">
      <c r="B146" s="704"/>
      <c r="C146" s="704"/>
      <c r="D146" s="704"/>
      <c r="E146" s="704"/>
      <c r="F146" s="705"/>
      <c r="G146" s="705"/>
      <c r="H146" s="704"/>
    </row>
    <row r="147" spans="2:8">
      <c r="B147" s="704"/>
      <c r="C147" s="704"/>
      <c r="D147" s="704"/>
      <c r="E147" s="704"/>
      <c r="F147" s="705"/>
      <c r="G147" s="705"/>
      <c r="H147" s="704"/>
    </row>
    <row r="148" spans="2:8">
      <c r="B148" s="704"/>
      <c r="C148" s="704"/>
      <c r="D148" s="704"/>
      <c r="E148" s="704"/>
      <c r="F148" s="705"/>
      <c r="G148" s="705"/>
      <c r="H148" s="704"/>
    </row>
    <row r="149" spans="2:8">
      <c r="B149" s="704"/>
      <c r="C149" s="704"/>
      <c r="D149" s="704"/>
      <c r="E149" s="704"/>
      <c r="F149" s="705"/>
      <c r="G149" s="705"/>
      <c r="H149" s="704"/>
    </row>
    <row r="150" spans="2:8" ht="18.75">
      <c r="B150" s="704"/>
      <c r="C150" s="704"/>
      <c r="D150" s="704"/>
      <c r="E150" s="704"/>
      <c r="F150" s="705"/>
      <c r="G150" s="705"/>
      <c r="H150" s="746"/>
    </row>
    <row r="151" spans="2:8" ht="18.75">
      <c r="B151" s="746"/>
      <c r="C151" s="746"/>
      <c r="D151" s="746"/>
      <c r="E151" s="746"/>
      <c r="F151" s="747"/>
      <c r="G151" s="747"/>
      <c r="H151" s="746"/>
    </row>
    <row r="152" spans="2:8" ht="18.75">
      <c r="B152" s="746"/>
      <c r="C152" s="746"/>
      <c r="D152" s="746"/>
      <c r="E152" s="746"/>
      <c r="F152" s="747"/>
      <c r="G152" s="747"/>
      <c r="H152" s="746"/>
    </row>
    <row r="153" spans="2:8">
      <c r="F153" s="747"/>
      <c r="G153" s="747"/>
    </row>
    <row r="154" spans="2:8">
      <c r="F154" s="747"/>
      <c r="G154" s="747"/>
    </row>
    <row r="155" spans="2:8">
      <c r="F155" s="747"/>
      <c r="G155" s="747"/>
    </row>
    <row r="156" spans="2:8">
      <c r="F156" s="747"/>
      <c r="G156" s="747"/>
    </row>
    <row r="157" spans="2:8">
      <c r="F157" s="747"/>
      <c r="G157" s="747"/>
    </row>
    <row r="158" spans="2:8">
      <c r="F158" s="747"/>
      <c r="G158" s="747"/>
    </row>
    <row r="159" spans="2:8">
      <c r="F159" s="747"/>
      <c r="G159" s="747"/>
    </row>
    <row r="160" spans="2:8">
      <c r="F160" s="747"/>
      <c r="G160" s="747"/>
    </row>
    <row r="161" spans="6:7">
      <c r="F161" s="747"/>
      <c r="G161" s="747"/>
    </row>
    <row r="162" spans="6:7">
      <c r="F162" s="747"/>
      <c r="G162" s="747"/>
    </row>
    <row r="163" spans="6:7">
      <c r="F163" s="747"/>
      <c r="G163" s="747"/>
    </row>
    <row r="164" spans="6:7">
      <c r="F164" s="747"/>
      <c r="G164" s="747"/>
    </row>
    <row r="165" spans="6:7">
      <c r="F165" s="747"/>
      <c r="G165" s="747"/>
    </row>
    <row r="166" spans="6:7">
      <c r="F166" s="747"/>
      <c r="G166" s="747"/>
    </row>
    <row r="167" spans="6:7">
      <c r="F167" s="747"/>
      <c r="G167" s="747"/>
    </row>
    <row r="168" spans="6:7">
      <c r="F168" s="747"/>
      <c r="G168" s="747"/>
    </row>
    <row r="169" spans="6:7">
      <c r="F169" s="747"/>
      <c r="G169" s="747"/>
    </row>
    <row r="170" spans="6:7">
      <c r="F170" s="747"/>
      <c r="G170" s="747"/>
    </row>
    <row r="171" spans="6:7">
      <c r="F171" s="747"/>
      <c r="G171" s="747"/>
    </row>
    <row r="172" spans="6:7">
      <c r="F172" s="747"/>
      <c r="G172" s="747"/>
    </row>
    <row r="173" spans="6:7">
      <c r="F173" s="747"/>
      <c r="G173" s="747"/>
    </row>
    <row r="174" spans="6:7">
      <c r="F174" s="747"/>
      <c r="G174" s="747"/>
    </row>
    <row r="175" spans="6:7">
      <c r="F175" s="747"/>
      <c r="G175" s="747"/>
    </row>
    <row r="176" spans="6:7">
      <c r="F176" s="747"/>
      <c r="G176" s="747"/>
    </row>
    <row r="177" spans="6:7">
      <c r="F177" s="747"/>
      <c r="G177" s="747"/>
    </row>
    <row r="178" spans="6:7">
      <c r="F178" s="747"/>
      <c r="G178" s="747"/>
    </row>
    <row r="179" spans="6:7">
      <c r="F179" s="747"/>
      <c r="G179" s="747"/>
    </row>
    <row r="180" spans="6:7">
      <c r="F180" s="747"/>
      <c r="G180" s="747"/>
    </row>
    <row r="181" spans="6:7">
      <c r="F181" s="747"/>
      <c r="G181" s="747"/>
    </row>
    <row r="182" spans="6:7">
      <c r="F182" s="747"/>
      <c r="G182" s="747"/>
    </row>
    <row r="183" spans="6:7">
      <c r="F183" s="747"/>
      <c r="G183" s="747"/>
    </row>
    <row r="184" spans="6:7">
      <c r="F184" s="747"/>
      <c r="G184" s="747"/>
    </row>
    <row r="185" spans="6:7">
      <c r="F185" s="747"/>
      <c r="G185" s="747"/>
    </row>
    <row r="186" spans="6:7">
      <c r="F186" s="747"/>
      <c r="G186" s="747"/>
    </row>
    <row r="187" spans="6:7">
      <c r="F187" s="747"/>
      <c r="G187" s="747"/>
    </row>
    <row r="188" spans="6:7">
      <c r="F188" s="747"/>
      <c r="G188" s="747"/>
    </row>
    <row r="189" spans="6:7">
      <c r="F189" s="747"/>
      <c r="G189" s="747"/>
    </row>
    <row r="190" spans="6:7">
      <c r="F190" s="747"/>
      <c r="G190" s="747"/>
    </row>
    <row r="191" spans="6:7">
      <c r="F191" s="747"/>
      <c r="G191" s="747"/>
    </row>
    <row r="192" spans="6:7">
      <c r="F192" s="747"/>
      <c r="G192" s="747"/>
    </row>
    <row r="193" spans="6:7">
      <c r="F193" s="747"/>
      <c r="G193" s="747"/>
    </row>
    <row r="194" spans="6:7">
      <c r="F194" s="747"/>
      <c r="G194" s="747"/>
    </row>
    <row r="195" spans="6:7">
      <c r="F195" s="747"/>
      <c r="G195" s="747"/>
    </row>
    <row r="196" spans="6:7">
      <c r="F196" s="747"/>
      <c r="G196" s="747"/>
    </row>
    <row r="197" spans="6:7">
      <c r="F197" s="747"/>
      <c r="G197" s="747"/>
    </row>
    <row r="198" spans="6:7">
      <c r="F198" s="747"/>
      <c r="G198" s="747"/>
    </row>
  </sheetData>
  <pageMargins left="1.01" right="0.17" top="0.65" bottom="0.23" header="0.43307086614173201" footer="0.17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M25" sqref="M25"/>
    </sheetView>
  </sheetViews>
  <sheetFormatPr defaultColWidth="13.28515625" defaultRowHeight="15"/>
  <cols>
    <col min="1" max="1" width="37.7109375" style="27" customWidth="1"/>
    <col min="2" max="2" width="9.28515625" style="27" customWidth="1"/>
    <col min="3" max="3" width="8.42578125" style="27" customWidth="1"/>
    <col min="4" max="4" width="9.28515625" style="27" customWidth="1"/>
    <col min="5" max="7" width="8.7109375" style="27" customWidth="1"/>
    <col min="8" max="16384" width="13.28515625" style="27"/>
  </cols>
  <sheetData>
    <row r="1" spans="1:7" ht="18" customHeight="1">
      <c r="A1" s="25" t="s">
        <v>20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25"/>
      <c r="B3" s="25"/>
      <c r="C3" s="25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48" t="s">
        <v>24</v>
      </c>
      <c r="F4" s="848"/>
      <c r="G4" s="848"/>
    </row>
    <row r="5" spans="1:7" ht="18" customHeight="1">
      <c r="A5" s="30"/>
      <c r="B5" s="31" t="s">
        <v>25</v>
      </c>
      <c r="C5" s="31" t="s">
        <v>26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18" customHeight="1">
      <c r="A7" s="23"/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35" t="s">
        <v>32</v>
      </c>
      <c r="B9" s="34"/>
      <c r="C9" s="34"/>
      <c r="D9" s="26"/>
      <c r="E9" s="26"/>
      <c r="F9" s="26"/>
      <c r="G9" s="26"/>
    </row>
    <row r="10" spans="1:7" ht="20.100000000000001" customHeight="1">
      <c r="A10" s="38" t="s">
        <v>35</v>
      </c>
      <c r="B10" s="37">
        <v>1253.5099999999998</v>
      </c>
      <c r="C10" s="37">
        <v>1287.58</v>
      </c>
      <c r="D10" s="37">
        <v>3835</v>
      </c>
      <c r="E10" s="37">
        <v>106.61</v>
      </c>
      <c r="F10" s="37">
        <v>104.45</v>
      </c>
      <c r="G10" s="37">
        <v>105.19</v>
      </c>
    </row>
    <row r="11" spans="1:7" ht="20.100000000000001" customHeight="1">
      <c r="A11" s="36" t="s">
        <v>36</v>
      </c>
      <c r="B11" s="37">
        <v>621.13300000000038</v>
      </c>
      <c r="C11" s="37">
        <v>603.93399999999951</v>
      </c>
      <c r="D11" s="37">
        <v>1821.6</v>
      </c>
      <c r="E11" s="37">
        <v>105.13</v>
      </c>
      <c r="F11" s="37">
        <v>103.8</v>
      </c>
      <c r="G11" s="37">
        <v>104.86</v>
      </c>
    </row>
    <row r="12" spans="1:7" ht="20.100000000000001" customHeight="1">
      <c r="A12" s="36" t="s">
        <v>33</v>
      </c>
      <c r="B12" s="37">
        <v>29.157319177498294</v>
      </c>
      <c r="C12" s="37">
        <v>28.425680822501704</v>
      </c>
      <c r="D12" s="37">
        <v>90.5</v>
      </c>
      <c r="E12" s="37">
        <v>99.81</v>
      </c>
      <c r="F12" s="37">
        <v>99.56</v>
      </c>
      <c r="G12" s="37">
        <v>99.93</v>
      </c>
    </row>
    <row r="13" spans="1:7" ht="20.100000000000001" customHeight="1">
      <c r="A13" s="36" t="s">
        <v>34</v>
      </c>
      <c r="B13" s="37">
        <v>123.46080167680799</v>
      </c>
      <c r="C13" s="37">
        <v>122.17819832319202</v>
      </c>
      <c r="D13" s="37">
        <v>378.1</v>
      </c>
      <c r="E13" s="37">
        <v>100.76</v>
      </c>
      <c r="F13" s="37">
        <v>101.48</v>
      </c>
      <c r="G13" s="37">
        <v>101.25</v>
      </c>
    </row>
    <row r="14" spans="1:7" ht="20.100000000000001" customHeight="1">
      <c r="A14" s="35" t="s">
        <v>37</v>
      </c>
      <c r="B14" s="39"/>
      <c r="C14" s="39"/>
      <c r="D14" s="39"/>
      <c r="E14" s="37"/>
      <c r="F14" s="37"/>
      <c r="G14" s="37"/>
    </row>
    <row r="15" spans="1:7" ht="20.100000000000001" customHeight="1">
      <c r="A15" s="40" t="s">
        <v>38</v>
      </c>
      <c r="B15" s="37">
        <v>5025.7800000000007</v>
      </c>
      <c r="C15" s="37">
        <v>4884.119999999999</v>
      </c>
      <c r="D15" s="37">
        <v>14954.7</v>
      </c>
      <c r="E15" s="37">
        <v>104.98</v>
      </c>
      <c r="F15" s="37">
        <v>104.65</v>
      </c>
      <c r="G15" s="37">
        <v>104.95</v>
      </c>
    </row>
    <row r="16" spans="1:7" ht="20.100000000000001" customHeight="1">
      <c r="A16" s="40" t="s">
        <v>39</v>
      </c>
      <c r="B16" s="37">
        <v>311.27616</v>
      </c>
      <c r="C16" s="37">
        <v>298.64783999999986</v>
      </c>
      <c r="D16" s="37">
        <v>942.3</v>
      </c>
      <c r="E16" s="37">
        <v>105.42</v>
      </c>
      <c r="F16" s="37">
        <v>105.8</v>
      </c>
      <c r="G16" s="37">
        <v>105.58</v>
      </c>
    </row>
    <row r="17" spans="1:7" ht="20.100000000000001" customHeight="1">
      <c r="A17" s="40"/>
      <c r="B17" s="37"/>
      <c r="C17" s="37"/>
      <c r="D17" s="37"/>
      <c r="E17" s="41"/>
      <c r="F17" s="41"/>
      <c r="G17" s="41"/>
    </row>
    <row r="18" spans="1:7" ht="20.100000000000001" customHeight="1">
      <c r="A18" s="40"/>
      <c r="B18" s="37"/>
      <c r="C18" s="37"/>
      <c r="D18" s="37"/>
      <c r="E18" s="41"/>
      <c r="F18" s="41"/>
      <c r="G18" s="41"/>
    </row>
    <row r="19" spans="1:7" ht="18" customHeight="1">
      <c r="A19" s="26"/>
      <c r="B19" s="42"/>
      <c r="C19" s="42"/>
      <c r="D19" s="42"/>
      <c r="E19" s="42"/>
      <c r="F19" s="42"/>
      <c r="G19" s="42"/>
    </row>
    <row r="20" spans="1:7" ht="18" customHeight="1">
      <c r="A20" s="26"/>
      <c r="B20" s="42"/>
      <c r="C20" s="42"/>
      <c r="D20" s="42"/>
      <c r="E20" s="42"/>
      <c r="F20" s="42"/>
      <c r="G20" s="42"/>
    </row>
    <row r="21" spans="1:7" ht="18" customHeight="1">
      <c r="A21" s="39"/>
      <c r="B21" s="39"/>
      <c r="C21" s="39"/>
      <c r="D21" s="39"/>
      <c r="E21" s="39"/>
      <c r="F21" s="39"/>
      <c r="G21" s="39"/>
    </row>
    <row r="22" spans="1:7" ht="18" customHeight="1">
      <c r="A22" s="39"/>
      <c r="B22" s="39"/>
      <c r="C22" s="39"/>
      <c r="D22" s="39"/>
      <c r="E22" s="39"/>
      <c r="F22" s="39"/>
      <c r="G22" s="39"/>
    </row>
    <row r="23" spans="1:7" ht="18" customHeight="1">
      <c r="A23" s="39"/>
      <c r="B23" s="39"/>
      <c r="C23" s="39"/>
      <c r="D23" s="39"/>
      <c r="E23" s="39"/>
      <c r="F23" s="39"/>
      <c r="G23" s="39"/>
    </row>
    <row r="24" spans="1:7" ht="18" customHeight="1">
      <c r="A24" s="39"/>
      <c r="B24" s="39"/>
      <c r="C24" s="39"/>
      <c r="D24" s="39"/>
      <c r="E24" s="39"/>
      <c r="F24" s="39"/>
      <c r="G24" s="39"/>
    </row>
    <row r="25" spans="1:7" ht="18" customHeight="1">
      <c r="A25" s="39"/>
      <c r="B25" s="39"/>
      <c r="C25" s="39"/>
      <c r="D25" s="39"/>
      <c r="E25" s="39"/>
      <c r="F25" s="39"/>
      <c r="G25" s="39"/>
    </row>
    <row r="26" spans="1:7" ht="18" customHeight="1">
      <c r="A26" s="39"/>
      <c r="B26" s="39"/>
      <c r="C26" s="39"/>
      <c r="D26" s="39"/>
      <c r="E26" s="39"/>
      <c r="F26" s="39"/>
      <c r="G26" s="39"/>
    </row>
    <row r="27" spans="1:7" ht="18" customHeight="1">
      <c r="A27" s="39"/>
      <c r="B27" s="39"/>
      <c r="C27" s="39"/>
      <c r="D27" s="39"/>
      <c r="E27" s="39"/>
      <c r="F27" s="39"/>
      <c r="G27" s="39"/>
    </row>
    <row r="28" spans="1:7" ht="18" customHeight="1">
      <c r="A28" s="39"/>
      <c r="B28" s="39"/>
      <c r="C28" s="39"/>
      <c r="D28" s="39"/>
      <c r="E28" s="39"/>
      <c r="F28" s="39"/>
      <c r="G28" s="39"/>
    </row>
    <row r="29" spans="1:7" ht="18" customHeight="1">
      <c r="A29" s="39"/>
      <c r="B29" s="39"/>
      <c r="C29" s="39"/>
      <c r="D29" s="39"/>
      <c r="E29" s="39"/>
      <c r="F29" s="39"/>
      <c r="G29" s="39"/>
    </row>
    <row r="30" spans="1:7" ht="18" customHeight="1">
      <c r="A30" s="39"/>
      <c r="B30" s="39"/>
      <c r="C30" s="39"/>
      <c r="D30" s="39"/>
      <c r="E30" s="39"/>
      <c r="F30" s="39"/>
      <c r="G30" s="39"/>
    </row>
    <row r="31" spans="1:7" ht="18" customHeight="1"/>
    <row r="32" spans="1: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</sheetData>
  <mergeCells count="1">
    <mergeCell ref="E4:G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95"/>
  <sheetViews>
    <sheetView topLeftCell="B1" zoomScaleNormal="100" workbookViewId="0">
      <selection activeCell="M25" sqref="M25"/>
    </sheetView>
  </sheetViews>
  <sheetFormatPr defaultColWidth="8.5703125" defaultRowHeight="15"/>
  <cols>
    <col min="1" max="1" width="0" style="722" hidden="1" customWidth="1"/>
    <col min="2" max="2" width="1.7109375" style="722" customWidth="1"/>
    <col min="3" max="3" width="36.140625" style="722" customWidth="1"/>
    <col min="4" max="5" width="10.7109375" style="722" customWidth="1"/>
    <col min="6" max="6" width="14.140625" style="722" customWidth="1"/>
    <col min="7" max="7" width="13.5703125" style="722" customWidth="1"/>
    <col min="8" max="16384" width="8.5703125" style="722"/>
  </cols>
  <sheetData>
    <row r="1" spans="1:8" ht="21" customHeight="1">
      <c r="B1" s="748" t="s">
        <v>581</v>
      </c>
      <c r="C1" s="636"/>
      <c r="D1" s="637"/>
      <c r="E1" s="637"/>
      <c r="F1" s="637"/>
      <c r="G1" s="637"/>
    </row>
    <row r="2" spans="1:8" ht="22.5" customHeight="1">
      <c r="B2" s="642"/>
      <c r="C2" s="643"/>
      <c r="D2" s="717"/>
      <c r="E2" s="717"/>
      <c r="F2" s="643"/>
      <c r="G2" s="644" t="s">
        <v>518</v>
      </c>
    </row>
    <row r="3" spans="1:8" ht="15" customHeight="1">
      <c r="B3" s="645"/>
      <c r="C3" s="645"/>
      <c r="D3" s="620" t="s">
        <v>28</v>
      </c>
      <c r="E3" s="620" t="s">
        <v>29</v>
      </c>
      <c r="F3" s="870" t="s">
        <v>24</v>
      </c>
      <c r="G3" s="870"/>
    </row>
    <row r="4" spans="1:8" ht="15" customHeight="1">
      <c r="B4" s="647"/>
      <c r="C4" s="647"/>
      <c r="D4" s="749" t="s">
        <v>51</v>
      </c>
      <c r="E4" s="749" t="s">
        <v>51</v>
      </c>
      <c r="F4" s="620" t="s">
        <v>28</v>
      </c>
      <c r="G4" s="622" t="s">
        <v>29</v>
      </c>
    </row>
    <row r="5" spans="1:8" ht="15" customHeight="1">
      <c r="B5" s="647"/>
      <c r="C5" s="647"/>
      <c r="D5" s="623"/>
      <c r="E5" s="623"/>
      <c r="F5" s="623" t="s">
        <v>51</v>
      </c>
      <c r="G5" s="623" t="s">
        <v>51</v>
      </c>
    </row>
    <row r="6" spans="1:8" ht="9" customHeight="1">
      <c r="B6" s="647"/>
      <c r="C6" s="647"/>
      <c r="D6" s="707"/>
      <c r="E6" s="707"/>
      <c r="F6" s="707"/>
      <c r="G6" s="708"/>
    </row>
    <row r="7" spans="1:8" ht="15" customHeight="1">
      <c r="A7" s="722">
        <v>1</v>
      </c>
      <c r="B7" s="732" t="s">
        <v>175</v>
      </c>
      <c r="C7" s="680"/>
      <c r="D7" s="750">
        <v>4189473</v>
      </c>
      <c r="E7" s="750">
        <v>3873045</v>
      </c>
      <c r="F7" s="751">
        <v>145.69986989695045</v>
      </c>
      <c r="G7" s="751">
        <v>116.99511816127981</v>
      </c>
      <c r="H7" s="752"/>
    </row>
    <row r="8" spans="1:8" ht="16.350000000000001" customHeight="1">
      <c r="A8" s="722">
        <v>2</v>
      </c>
      <c r="B8" s="735" t="s">
        <v>519</v>
      </c>
      <c r="C8" s="735"/>
      <c r="D8" s="750"/>
      <c r="E8" s="750"/>
      <c r="F8" s="751"/>
      <c r="G8" s="751"/>
      <c r="H8" s="752"/>
    </row>
    <row r="9" spans="1:8" ht="16.350000000000001" customHeight="1">
      <c r="A9" s="722">
        <v>3</v>
      </c>
      <c r="B9" s="680"/>
      <c r="C9" s="738" t="s">
        <v>520</v>
      </c>
      <c r="D9" s="753">
        <v>3525747</v>
      </c>
      <c r="E9" s="753">
        <v>3374465</v>
      </c>
      <c r="F9" s="754">
        <v>143.17719428906975</v>
      </c>
      <c r="G9" s="754">
        <v>116.80225375825404</v>
      </c>
      <c r="H9" s="752"/>
    </row>
    <row r="10" spans="1:8" ht="16.350000000000001" customHeight="1">
      <c r="A10" s="722">
        <v>4</v>
      </c>
      <c r="B10" s="680"/>
      <c r="C10" s="738" t="s">
        <v>511</v>
      </c>
      <c r="D10" s="753">
        <v>28170</v>
      </c>
      <c r="E10" s="753">
        <v>801</v>
      </c>
      <c r="F10" s="754">
        <v>132.04893826466036</v>
      </c>
      <c r="G10" s="754">
        <v>8.9148580968280466</v>
      </c>
      <c r="H10" s="752"/>
    </row>
    <row r="11" spans="1:8" ht="16.350000000000001" customHeight="1">
      <c r="A11" s="722">
        <v>5</v>
      </c>
      <c r="B11" s="680"/>
      <c r="C11" s="738" t="s">
        <v>513</v>
      </c>
      <c r="D11" s="753">
        <v>635556</v>
      </c>
      <c r="E11" s="753">
        <v>497779</v>
      </c>
      <c r="F11" s="754">
        <v>162.30801840775945</v>
      </c>
      <c r="G11" s="754">
        <v>120.70090953839289</v>
      </c>
      <c r="H11" s="752"/>
    </row>
    <row r="12" spans="1:8" ht="16.350000000000001" customHeight="1">
      <c r="A12" s="722">
        <v>6</v>
      </c>
      <c r="B12" s="739" t="s">
        <v>521</v>
      </c>
      <c r="C12" s="739"/>
      <c r="D12" s="753"/>
      <c r="E12" s="753"/>
      <c r="F12" s="754"/>
      <c r="G12" s="754"/>
      <c r="H12" s="752"/>
    </row>
    <row r="13" spans="1:8" ht="16.350000000000001" customHeight="1">
      <c r="A13" s="722">
        <v>7</v>
      </c>
      <c r="B13" s="680"/>
      <c r="C13" s="740" t="s">
        <v>522</v>
      </c>
      <c r="D13" s="750">
        <v>3422026</v>
      </c>
      <c r="E13" s="750">
        <v>3179940</v>
      </c>
      <c r="F13" s="751">
        <v>151.95524325975711</v>
      </c>
      <c r="G13" s="751">
        <v>119.38670119685548</v>
      </c>
      <c r="H13" s="752"/>
    </row>
    <row r="14" spans="1:8" ht="15" customHeight="1">
      <c r="A14" s="722">
        <v>8</v>
      </c>
      <c r="B14" s="680"/>
      <c r="C14" s="741" t="s">
        <v>523</v>
      </c>
      <c r="D14" s="753">
        <v>1001262</v>
      </c>
      <c r="E14" s="753">
        <v>814306</v>
      </c>
      <c r="F14" s="754">
        <v>240.15801668433602</v>
      </c>
      <c r="G14" s="754">
        <v>144.01764349042571</v>
      </c>
      <c r="H14" s="752"/>
    </row>
    <row r="15" spans="1:8" ht="15" customHeight="1">
      <c r="A15" s="722">
        <v>9</v>
      </c>
      <c r="B15" s="680"/>
      <c r="C15" s="741" t="s">
        <v>524</v>
      </c>
      <c r="D15" s="753">
        <v>1048802</v>
      </c>
      <c r="E15" s="753">
        <v>1086021</v>
      </c>
      <c r="F15" s="754">
        <v>132.55085340191724</v>
      </c>
      <c r="G15" s="754">
        <v>110.51882803460413</v>
      </c>
      <c r="H15" s="752"/>
    </row>
    <row r="16" spans="1:8" ht="15" customHeight="1">
      <c r="A16" s="722">
        <v>10</v>
      </c>
      <c r="B16" s="680"/>
      <c r="C16" s="741" t="s">
        <v>525</v>
      </c>
      <c r="D16" s="753">
        <v>156603</v>
      </c>
      <c r="E16" s="753">
        <v>193368</v>
      </c>
      <c r="F16" s="754">
        <v>126.4242639520146</v>
      </c>
      <c r="G16" s="754">
        <v>111.54323159722423</v>
      </c>
      <c r="H16" s="752"/>
    </row>
    <row r="17" spans="1:8" ht="15" customHeight="1">
      <c r="A17" s="722">
        <v>11</v>
      </c>
      <c r="B17" s="680"/>
      <c r="C17" s="741" t="s">
        <v>526</v>
      </c>
      <c r="D17" s="753">
        <v>330598</v>
      </c>
      <c r="E17" s="753">
        <v>323377</v>
      </c>
      <c r="F17" s="754">
        <v>173.46849895844812</v>
      </c>
      <c r="G17" s="754">
        <v>128.01331686539038</v>
      </c>
      <c r="H17" s="752"/>
    </row>
    <row r="18" spans="1:8" ht="15" customHeight="1">
      <c r="A18" s="722">
        <v>12</v>
      </c>
      <c r="B18" s="680"/>
      <c r="C18" s="741" t="s">
        <v>527</v>
      </c>
      <c r="D18" s="753">
        <v>109874</v>
      </c>
      <c r="E18" s="753">
        <v>102930</v>
      </c>
      <c r="F18" s="754">
        <v>94.221055971461155</v>
      </c>
      <c r="G18" s="754">
        <v>101.42885297595585</v>
      </c>
      <c r="H18" s="752"/>
    </row>
    <row r="19" spans="1:8" ht="15" customHeight="1">
      <c r="A19" s="722">
        <v>13</v>
      </c>
      <c r="B19" s="680"/>
      <c r="C19" s="741" t="s">
        <v>528</v>
      </c>
      <c r="D19" s="753">
        <v>108051</v>
      </c>
      <c r="E19" s="753">
        <v>74375</v>
      </c>
      <c r="F19" s="754">
        <v>89.422503972457619</v>
      </c>
      <c r="G19" s="754">
        <v>87.230099808826807</v>
      </c>
      <c r="H19" s="752"/>
    </row>
    <row r="20" spans="1:8" ht="15" customHeight="1">
      <c r="A20" s="722">
        <v>14</v>
      </c>
      <c r="B20" s="680"/>
      <c r="C20" s="741" t="s">
        <v>529</v>
      </c>
      <c r="D20" s="753">
        <v>87127</v>
      </c>
      <c r="E20" s="753">
        <v>71088</v>
      </c>
      <c r="F20" s="754">
        <v>111.02233775501102</v>
      </c>
      <c r="G20" s="754">
        <v>95.997407227353747</v>
      </c>
      <c r="H20" s="752"/>
    </row>
    <row r="21" spans="1:8" ht="15" customHeight="1">
      <c r="A21" s="722">
        <v>15</v>
      </c>
      <c r="B21" s="680"/>
      <c r="C21" s="741" t="s">
        <v>530</v>
      </c>
      <c r="D21" s="753">
        <v>117745</v>
      </c>
      <c r="E21" s="753">
        <v>94236</v>
      </c>
      <c r="F21" s="754">
        <v>115.09775171065493</v>
      </c>
      <c r="G21" s="754">
        <v>102.4237549725018</v>
      </c>
      <c r="H21" s="752"/>
    </row>
    <row r="22" spans="1:8" ht="15" customHeight="1">
      <c r="A22" s="722">
        <v>16</v>
      </c>
      <c r="B22" s="680"/>
      <c r="C22" s="741" t="s">
        <v>531</v>
      </c>
      <c r="D22" s="753">
        <v>56739</v>
      </c>
      <c r="E22" s="753">
        <v>69138</v>
      </c>
      <c r="F22" s="754">
        <v>161.57591980863424</v>
      </c>
      <c r="G22" s="754">
        <v>162.92298991422379</v>
      </c>
      <c r="H22" s="752"/>
    </row>
    <row r="23" spans="1:8" ht="15" customHeight="1">
      <c r="A23" s="722">
        <v>17</v>
      </c>
      <c r="B23" s="680"/>
      <c r="C23" s="741" t="s">
        <v>532</v>
      </c>
      <c r="D23" s="753">
        <v>31998</v>
      </c>
      <c r="E23" s="753">
        <v>45801</v>
      </c>
      <c r="F23" s="754">
        <v>121.97613692677163</v>
      </c>
      <c r="G23" s="754">
        <v>107.27485654057851</v>
      </c>
      <c r="H23" s="752"/>
    </row>
    <row r="24" spans="1:8" ht="15" customHeight="1">
      <c r="A24" s="722">
        <v>18</v>
      </c>
      <c r="B24" s="680"/>
      <c r="C24" s="741" t="s">
        <v>533</v>
      </c>
      <c r="D24" s="753">
        <v>50418</v>
      </c>
      <c r="E24" s="753">
        <v>39501</v>
      </c>
      <c r="F24" s="754">
        <v>213.90750954603308</v>
      </c>
      <c r="G24" s="754">
        <v>150.79595342622639</v>
      </c>
      <c r="H24" s="752"/>
    </row>
    <row r="25" spans="1:8" ht="15" customHeight="1">
      <c r="A25" s="722">
        <v>19</v>
      </c>
      <c r="B25" s="680"/>
      <c r="C25" s="741" t="s">
        <v>534</v>
      </c>
      <c r="D25" s="753">
        <v>123129</v>
      </c>
      <c r="E25" s="753">
        <v>113716</v>
      </c>
      <c r="F25" s="754">
        <v>136.38719968098894</v>
      </c>
      <c r="G25" s="754">
        <v>117.50433991898819</v>
      </c>
      <c r="H25" s="752"/>
    </row>
    <row r="26" spans="1:8" ht="15" customHeight="1">
      <c r="A26" s="722">
        <v>20</v>
      </c>
      <c r="B26" s="680"/>
      <c r="C26" s="741" t="s">
        <v>535</v>
      </c>
      <c r="D26" s="753">
        <v>199680</v>
      </c>
      <c r="E26" s="753">
        <v>152083</v>
      </c>
      <c r="F26" s="754">
        <v>146.86564529534206</v>
      </c>
      <c r="G26" s="754">
        <v>118.24854408185799</v>
      </c>
      <c r="H26" s="752"/>
    </row>
    <row r="27" spans="1:8" ht="15" customHeight="1">
      <c r="A27" s="722">
        <v>21</v>
      </c>
      <c r="B27" s="680"/>
      <c r="C27" s="740" t="s">
        <v>536</v>
      </c>
      <c r="D27" s="755">
        <v>234585</v>
      </c>
      <c r="E27" s="755">
        <v>199790</v>
      </c>
      <c r="F27" s="756">
        <v>111.99138766488277</v>
      </c>
      <c r="G27" s="756">
        <v>95.398852100503291</v>
      </c>
      <c r="H27" s="752"/>
    </row>
    <row r="28" spans="1:8" ht="16.350000000000001" customHeight="1">
      <c r="A28" s="722">
        <v>22</v>
      </c>
      <c r="B28" s="680"/>
      <c r="C28" s="741" t="s">
        <v>537</v>
      </c>
      <c r="D28" s="753">
        <v>182742</v>
      </c>
      <c r="E28" s="753">
        <v>163515</v>
      </c>
      <c r="F28" s="754">
        <v>109.46305347901092</v>
      </c>
      <c r="G28" s="754">
        <v>93.393914816570614</v>
      </c>
      <c r="H28" s="752"/>
    </row>
    <row r="29" spans="1:8" ht="16.350000000000001" customHeight="1">
      <c r="A29" s="722">
        <v>23</v>
      </c>
      <c r="B29" s="680"/>
      <c r="C29" s="741" t="s">
        <v>538</v>
      </c>
      <c r="D29" s="753">
        <v>34976</v>
      </c>
      <c r="E29" s="753">
        <v>23751</v>
      </c>
      <c r="F29" s="754">
        <v>118.33006292712633</v>
      </c>
      <c r="G29" s="754">
        <v>102.80038088642659</v>
      </c>
      <c r="H29" s="752"/>
    </row>
    <row r="30" spans="1:8" ht="16.350000000000001" customHeight="1">
      <c r="A30" s="722">
        <v>24</v>
      </c>
      <c r="B30" s="680"/>
      <c r="C30" s="741" t="s">
        <v>535</v>
      </c>
      <c r="D30" s="753">
        <v>16867</v>
      </c>
      <c r="E30" s="753">
        <v>12524</v>
      </c>
      <c r="F30" s="754">
        <v>130.09641342074815</v>
      </c>
      <c r="G30" s="754">
        <v>111.41357530468821</v>
      </c>
      <c r="H30" s="752"/>
    </row>
    <row r="31" spans="1:8" ht="16.350000000000001" customHeight="1">
      <c r="A31" s="722">
        <v>25</v>
      </c>
      <c r="B31" s="680"/>
      <c r="C31" s="740" t="s">
        <v>540</v>
      </c>
      <c r="D31" s="755">
        <v>397774</v>
      </c>
      <c r="E31" s="755">
        <v>355075</v>
      </c>
      <c r="F31" s="756">
        <v>128.22815659170621</v>
      </c>
      <c r="G31" s="756">
        <v>110.749129789278</v>
      </c>
      <c r="H31" s="752"/>
    </row>
    <row r="32" spans="1:8" ht="16.350000000000001" customHeight="1">
      <c r="A32" s="722">
        <v>26</v>
      </c>
      <c r="B32" s="680"/>
      <c r="C32" s="741" t="s">
        <v>541</v>
      </c>
      <c r="D32" s="753">
        <v>49365</v>
      </c>
      <c r="E32" s="753">
        <v>50791</v>
      </c>
      <c r="F32" s="754">
        <v>183.87529332886356</v>
      </c>
      <c r="G32" s="754">
        <v>192.93827160493825</v>
      </c>
      <c r="H32" s="752"/>
    </row>
    <row r="33" spans="1:8" ht="15" customHeight="1">
      <c r="A33" s="722">
        <v>27</v>
      </c>
      <c r="B33" s="680"/>
      <c r="C33" s="741" t="s">
        <v>542</v>
      </c>
      <c r="D33" s="753">
        <v>75295</v>
      </c>
      <c r="E33" s="753">
        <v>57217</v>
      </c>
      <c r="F33" s="754">
        <v>120.83353393352911</v>
      </c>
      <c r="G33" s="754">
        <v>99.161193046914264</v>
      </c>
      <c r="H33" s="752"/>
    </row>
    <row r="34" spans="1:8" ht="15" customHeight="1">
      <c r="A34" s="722">
        <v>28</v>
      </c>
      <c r="B34" s="680"/>
      <c r="C34" s="741" t="s">
        <v>543</v>
      </c>
      <c r="D34" s="753">
        <v>66036</v>
      </c>
      <c r="E34" s="753">
        <v>52874</v>
      </c>
      <c r="F34" s="754">
        <v>133.55175342798205</v>
      </c>
      <c r="G34" s="754">
        <v>108.51513596716265</v>
      </c>
      <c r="H34" s="752"/>
    </row>
    <row r="35" spans="1:8" ht="15" customHeight="1">
      <c r="A35" s="722">
        <v>29</v>
      </c>
      <c r="B35" s="680"/>
      <c r="C35" s="741" t="s">
        <v>544</v>
      </c>
      <c r="D35" s="753">
        <v>52798</v>
      </c>
      <c r="E35" s="753">
        <v>44700</v>
      </c>
      <c r="F35" s="754">
        <v>121.19918279273696</v>
      </c>
      <c r="G35" s="754">
        <v>103.4961796712202</v>
      </c>
      <c r="H35" s="752"/>
    </row>
    <row r="36" spans="1:8" ht="15" customHeight="1">
      <c r="A36" s="722">
        <v>30</v>
      </c>
      <c r="B36" s="680"/>
      <c r="C36" s="741" t="s">
        <v>545</v>
      </c>
      <c r="D36" s="753">
        <v>16949</v>
      </c>
      <c r="E36" s="753">
        <v>32418</v>
      </c>
      <c r="F36" s="754">
        <v>136.60836624486177</v>
      </c>
      <c r="G36" s="754">
        <v>111.0890274826948</v>
      </c>
      <c r="H36" s="752"/>
    </row>
    <row r="37" spans="1:8" ht="15" customHeight="1">
      <c r="A37" s="722">
        <v>31</v>
      </c>
      <c r="B37" s="680"/>
      <c r="C37" s="741" t="s">
        <v>546</v>
      </c>
      <c r="D37" s="753">
        <v>16662</v>
      </c>
      <c r="E37" s="753">
        <v>19037</v>
      </c>
      <c r="F37" s="754">
        <v>119.07382262559851</v>
      </c>
      <c r="G37" s="754">
        <v>93.131451494545274</v>
      </c>
      <c r="H37" s="752"/>
    </row>
    <row r="38" spans="1:8" ht="15" customHeight="1">
      <c r="A38" s="722">
        <v>32</v>
      </c>
      <c r="B38" s="680"/>
      <c r="C38" s="741" t="s">
        <v>547</v>
      </c>
      <c r="D38" s="753">
        <v>16787</v>
      </c>
      <c r="E38" s="753">
        <v>22860</v>
      </c>
      <c r="F38" s="754">
        <v>151.17975504322766</v>
      </c>
      <c r="G38" s="754">
        <v>137.17371737173718</v>
      </c>
      <c r="H38" s="752"/>
    </row>
    <row r="39" spans="1:8" ht="15" customHeight="1">
      <c r="A39" s="722">
        <v>33</v>
      </c>
      <c r="B39" s="680"/>
      <c r="C39" s="741" t="s">
        <v>548</v>
      </c>
      <c r="D39" s="753">
        <v>5444</v>
      </c>
      <c r="E39" s="753">
        <v>4858</v>
      </c>
      <c r="F39" s="754">
        <v>110.42596348884382</v>
      </c>
      <c r="G39" s="754">
        <v>99.122628035094891</v>
      </c>
      <c r="H39" s="752"/>
    </row>
    <row r="40" spans="1:8" ht="15" customHeight="1">
      <c r="A40" s="722">
        <v>34</v>
      </c>
      <c r="B40" s="680"/>
      <c r="C40" s="741" t="s">
        <v>549</v>
      </c>
      <c r="D40" s="753">
        <v>7294</v>
      </c>
      <c r="E40" s="753">
        <v>6472</v>
      </c>
      <c r="F40" s="754">
        <v>112.57910171322736</v>
      </c>
      <c r="G40" s="754">
        <v>96.987861531545022</v>
      </c>
      <c r="H40" s="752"/>
    </row>
    <row r="41" spans="1:8" ht="15" customHeight="1">
      <c r="A41" s="722">
        <v>35</v>
      </c>
      <c r="B41" s="680"/>
      <c r="C41" s="741" t="s">
        <v>550</v>
      </c>
      <c r="D41" s="753">
        <v>7260</v>
      </c>
      <c r="E41" s="753">
        <v>5774</v>
      </c>
      <c r="F41" s="754">
        <v>117.30489578284052</v>
      </c>
      <c r="G41" s="754">
        <v>96.041250831669984</v>
      </c>
      <c r="H41" s="752"/>
    </row>
    <row r="42" spans="1:8" ht="15" customHeight="1">
      <c r="A42" s="722">
        <v>36</v>
      </c>
      <c r="B42" s="680"/>
      <c r="C42" s="741" t="s">
        <v>551</v>
      </c>
      <c r="D42" s="753">
        <v>6403</v>
      </c>
      <c r="E42" s="753">
        <v>7912</v>
      </c>
      <c r="F42" s="754">
        <v>118.77202745316269</v>
      </c>
      <c r="G42" s="754">
        <v>100.68719776024433</v>
      </c>
      <c r="H42" s="752"/>
    </row>
    <row r="43" spans="1:8" ht="15" customHeight="1">
      <c r="A43" s="722">
        <v>37</v>
      </c>
      <c r="B43" s="680"/>
      <c r="C43" s="741" t="s">
        <v>552</v>
      </c>
      <c r="D43" s="753">
        <v>4303</v>
      </c>
      <c r="E43" s="753">
        <v>7021</v>
      </c>
      <c r="F43" s="754">
        <v>107.68268268268268</v>
      </c>
      <c r="G43" s="754">
        <v>94.31757119828049</v>
      </c>
      <c r="H43" s="752"/>
    </row>
    <row r="44" spans="1:8" ht="15" customHeight="1">
      <c r="A44" s="722">
        <v>38</v>
      </c>
      <c r="B44" s="680"/>
      <c r="C44" s="741" t="s">
        <v>553</v>
      </c>
      <c r="D44" s="753">
        <v>6264</v>
      </c>
      <c r="E44" s="753">
        <v>4937</v>
      </c>
      <c r="F44" s="754">
        <v>115.18940787054063</v>
      </c>
      <c r="G44" s="754">
        <v>130.12651555086981</v>
      </c>
      <c r="H44" s="752"/>
    </row>
    <row r="45" spans="1:8" ht="15" customHeight="1">
      <c r="A45" s="722">
        <v>39</v>
      </c>
      <c r="B45" s="680"/>
      <c r="C45" s="741" t="s">
        <v>539</v>
      </c>
      <c r="D45" s="753">
        <v>66914</v>
      </c>
      <c r="E45" s="753">
        <v>38204</v>
      </c>
      <c r="F45" s="754">
        <v>115.14661343612336</v>
      </c>
      <c r="G45" s="754">
        <v>89.942555796214336</v>
      </c>
      <c r="H45" s="752"/>
    </row>
    <row r="46" spans="1:8" ht="15" customHeight="1">
      <c r="A46" s="722">
        <v>40</v>
      </c>
      <c r="B46" s="680"/>
      <c r="C46" s="740" t="s">
        <v>554</v>
      </c>
      <c r="D46" s="755">
        <v>122920</v>
      </c>
      <c r="E46" s="755">
        <v>124659</v>
      </c>
      <c r="F46" s="756">
        <v>125.99813442397777</v>
      </c>
      <c r="G46" s="756">
        <v>114.55417612409369</v>
      </c>
      <c r="H46" s="752"/>
    </row>
    <row r="47" spans="1:8" ht="15" customHeight="1">
      <c r="A47" s="722">
        <v>41</v>
      </c>
      <c r="B47" s="680"/>
      <c r="C47" s="741" t="s">
        <v>555</v>
      </c>
      <c r="D47" s="753">
        <v>110875</v>
      </c>
      <c r="E47" s="753">
        <v>111886</v>
      </c>
      <c r="F47" s="754">
        <v>126.14913757793656</v>
      </c>
      <c r="G47" s="754">
        <v>113.7781303070055</v>
      </c>
      <c r="H47" s="752"/>
    </row>
    <row r="48" spans="1:8" ht="15" customHeight="1">
      <c r="A48" s="722">
        <v>42</v>
      </c>
      <c r="B48" s="680"/>
      <c r="C48" s="741" t="s">
        <v>556</v>
      </c>
      <c r="D48" s="753">
        <v>11773</v>
      </c>
      <c r="E48" s="753">
        <v>12360</v>
      </c>
      <c r="F48" s="754">
        <v>125.77991452991452</v>
      </c>
      <c r="G48" s="754">
        <v>120.42088854247856</v>
      </c>
      <c r="H48" s="752"/>
    </row>
    <row r="49" spans="1:8" ht="15" customHeight="1">
      <c r="A49" s="722">
        <v>43</v>
      </c>
      <c r="B49" s="680"/>
      <c r="C49" s="741" t="s">
        <v>557</v>
      </c>
      <c r="D49" s="753">
        <v>272</v>
      </c>
      <c r="E49" s="753">
        <v>413</v>
      </c>
      <c r="F49" s="754">
        <v>89.180327868852459</v>
      </c>
      <c r="G49" s="754">
        <v>187.72727272727272</v>
      </c>
      <c r="H49" s="752"/>
    </row>
    <row r="50" spans="1:8" ht="16.350000000000001" customHeight="1">
      <c r="A50" s="722">
        <v>44</v>
      </c>
      <c r="B50" s="680"/>
      <c r="C50" s="740" t="s">
        <v>558</v>
      </c>
      <c r="D50" s="755">
        <v>12168</v>
      </c>
      <c r="E50" s="755">
        <v>13581</v>
      </c>
      <c r="F50" s="756">
        <v>196.73403395311237</v>
      </c>
      <c r="G50" s="756">
        <v>169.52939707901635</v>
      </c>
      <c r="H50" s="752"/>
    </row>
    <row r="51" spans="1:8" ht="15.6" customHeight="1">
      <c r="B51" s="757"/>
      <c r="H51" s="752"/>
    </row>
    <row r="52" spans="1:8" ht="15.6" customHeight="1">
      <c r="B52" s="757"/>
      <c r="C52" s="671"/>
      <c r="D52" s="671"/>
      <c r="E52" s="671"/>
      <c r="F52" s="672"/>
      <c r="G52" s="672"/>
      <c r="H52" s="752"/>
    </row>
    <row r="53" spans="1:8" ht="15.6" customHeight="1">
      <c r="B53" s="757"/>
      <c r="H53" s="752"/>
    </row>
    <row r="54" spans="1:8" ht="16.350000000000001" customHeight="1">
      <c r="B54" s="757"/>
      <c r="C54" s="671"/>
      <c r="D54" s="671"/>
      <c r="E54" s="671"/>
      <c r="F54" s="672"/>
      <c r="G54" s="672"/>
      <c r="H54" s="752"/>
    </row>
    <row r="55" spans="1:8">
      <c r="B55" s="671"/>
      <c r="C55" s="671"/>
      <c r="D55" s="671"/>
      <c r="E55" s="671"/>
      <c r="F55" s="672"/>
      <c r="G55" s="672"/>
      <c r="H55" s="752"/>
    </row>
    <row r="56" spans="1:8">
      <c r="B56" s="671"/>
      <c r="C56" s="671"/>
      <c r="D56" s="671"/>
      <c r="E56" s="671"/>
      <c r="F56" s="672"/>
      <c r="G56" s="672"/>
      <c r="H56" s="752"/>
    </row>
    <row r="57" spans="1:8">
      <c r="B57" s="671"/>
      <c r="C57" s="671"/>
      <c r="D57" s="671"/>
      <c r="E57" s="672"/>
      <c r="F57" s="672"/>
      <c r="G57" s="672"/>
      <c r="H57" s="752"/>
    </row>
    <row r="58" spans="1:8">
      <c r="B58" s="671"/>
      <c r="C58" s="671"/>
      <c r="D58" s="671"/>
      <c r="E58" s="672"/>
      <c r="F58" s="672"/>
      <c r="G58" s="672"/>
      <c r="H58" s="752"/>
    </row>
    <row r="59" spans="1:8">
      <c r="B59" s="671"/>
      <c r="C59" s="671"/>
      <c r="D59" s="671"/>
      <c r="E59" s="672"/>
      <c r="F59" s="672"/>
      <c r="G59" s="672"/>
      <c r="H59" s="752"/>
    </row>
    <row r="60" spans="1:8">
      <c r="B60" s="671"/>
      <c r="C60" s="671"/>
      <c r="D60" s="671"/>
      <c r="E60" s="672"/>
      <c r="F60" s="672"/>
      <c r="G60" s="672"/>
      <c r="H60" s="752"/>
    </row>
    <row r="61" spans="1:8">
      <c r="B61" s="671"/>
      <c r="C61" s="671"/>
      <c r="D61" s="671"/>
      <c r="E61" s="672"/>
      <c r="F61" s="672"/>
      <c r="G61" s="672"/>
      <c r="H61" s="752"/>
    </row>
    <row r="62" spans="1:8">
      <c r="B62" s="671"/>
      <c r="C62" s="671"/>
      <c r="D62" s="671"/>
      <c r="E62" s="672"/>
      <c r="F62" s="672"/>
      <c r="G62" s="672"/>
      <c r="H62" s="752"/>
    </row>
    <row r="63" spans="1:8">
      <c r="B63" s="671"/>
      <c r="C63" s="671"/>
      <c r="D63" s="671"/>
      <c r="E63" s="672"/>
      <c r="F63" s="672"/>
      <c r="G63" s="672"/>
      <c r="H63" s="752"/>
    </row>
    <row r="64" spans="1:8">
      <c r="B64" s="671"/>
      <c r="C64" s="671"/>
      <c r="D64" s="671"/>
      <c r="E64" s="672"/>
      <c r="F64" s="672"/>
      <c r="G64" s="672"/>
      <c r="H64" s="752"/>
    </row>
    <row r="65" spans="2:8">
      <c r="B65" s="671"/>
      <c r="C65" s="671"/>
      <c r="D65" s="671"/>
      <c r="E65" s="672"/>
      <c r="F65" s="672"/>
      <c r="G65" s="672"/>
      <c r="H65" s="752"/>
    </row>
    <row r="66" spans="2:8">
      <c r="B66" s="671"/>
      <c r="C66" s="671"/>
      <c r="D66" s="671"/>
      <c r="E66" s="672"/>
      <c r="F66" s="672"/>
      <c r="G66" s="672"/>
      <c r="H66" s="752"/>
    </row>
    <row r="67" spans="2:8">
      <c r="B67" s="671"/>
      <c r="C67" s="671"/>
      <c r="D67" s="671"/>
      <c r="E67" s="672"/>
      <c r="F67" s="672"/>
      <c r="G67" s="672"/>
      <c r="H67" s="752"/>
    </row>
    <row r="68" spans="2:8">
      <c r="B68" s="671"/>
      <c r="C68" s="671"/>
      <c r="D68" s="671"/>
      <c r="E68" s="672"/>
      <c r="F68" s="672"/>
      <c r="G68" s="672"/>
      <c r="H68" s="752"/>
    </row>
    <row r="69" spans="2:8">
      <c r="B69" s="671"/>
      <c r="C69" s="671"/>
      <c r="D69" s="671"/>
      <c r="E69" s="672"/>
      <c r="F69" s="672"/>
      <c r="G69" s="672"/>
    </row>
    <row r="70" spans="2:8">
      <c r="B70" s="671"/>
      <c r="C70" s="671"/>
      <c r="D70" s="671"/>
      <c r="E70" s="672"/>
      <c r="F70" s="672"/>
      <c r="G70" s="672"/>
    </row>
    <row r="71" spans="2:8">
      <c r="B71" s="671"/>
      <c r="C71" s="671"/>
      <c r="D71" s="671"/>
      <c r="E71" s="672"/>
      <c r="F71" s="672"/>
      <c r="G71" s="672"/>
    </row>
    <row r="72" spans="2:8">
      <c r="B72" s="671"/>
      <c r="C72" s="671"/>
      <c r="D72" s="671"/>
      <c r="E72" s="672"/>
      <c r="F72" s="672"/>
      <c r="G72" s="672"/>
    </row>
    <row r="73" spans="2:8">
      <c r="B73" s="671"/>
      <c r="C73" s="671"/>
      <c r="D73" s="671"/>
      <c r="E73" s="672"/>
      <c r="F73" s="672"/>
      <c r="G73" s="672"/>
    </row>
    <row r="74" spans="2:8">
      <c r="B74" s="671"/>
      <c r="C74" s="671"/>
      <c r="D74" s="671"/>
      <c r="E74" s="672"/>
      <c r="F74" s="672"/>
      <c r="G74" s="672"/>
    </row>
    <row r="75" spans="2:8">
      <c r="B75" s="671"/>
      <c r="C75" s="671"/>
      <c r="D75" s="671"/>
      <c r="E75" s="672"/>
      <c r="F75" s="672"/>
      <c r="G75" s="672"/>
    </row>
    <row r="76" spans="2:8">
      <c r="B76" s="671"/>
      <c r="C76" s="671"/>
      <c r="D76" s="671"/>
      <c r="E76" s="672"/>
      <c r="F76" s="672"/>
      <c r="G76" s="672"/>
    </row>
    <row r="77" spans="2:8">
      <c r="B77" s="671"/>
      <c r="C77" s="671"/>
      <c r="D77" s="671"/>
      <c r="E77" s="672"/>
      <c r="F77" s="672"/>
      <c r="G77" s="672"/>
    </row>
    <row r="78" spans="2:8">
      <c r="B78" s="671"/>
      <c r="C78" s="671"/>
      <c r="D78" s="671"/>
      <c r="E78" s="672"/>
      <c r="F78" s="672"/>
      <c r="G78" s="672"/>
    </row>
    <row r="79" spans="2:8">
      <c r="B79" s="671"/>
      <c r="C79" s="671"/>
      <c r="D79" s="671"/>
      <c r="E79" s="672"/>
      <c r="F79" s="672"/>
      <c r="G79" s="672"/>
    </row>
    <row r="80" spans="2:8">
      <c r="B80" s="671"/>
      <c r="C80" s="671"/>
      <c r="D80" s="671"/>
      <c r="E80" s="672"/>
      <c r="F80" s="672"/>
      <c r="G80" s="672"/>
    </row>
    <row r="81" spans="2:7">
      <c r="B81" s="671"/>
      <c r="C81" s="671"/>
      <c r="D81" s="671"/>
      <c r="E81" s="672"/>
      <c r="F81" s="672"/>
      <c r="G81" s="672"/>
    </row>
    <row r="82" spans="2:7">
      <c r="B82" s="671"/>
      <c r="C82" s="671"/>
      <c r="D82" s="671"/>
      <c r="E82" s="672"/>
      <c r="F82" s="672"/>
      <c r="G82" s="672"/>
    </row>
    <row r="83" spans="2:7">
      <c r="B83" s="671"/>
      <c r="C83" s="671"/>
      <c r="D83" s="671"/>
      <c r="E83" s="672"/>
      <c r="F83" s="672"/>
      <c r="G83" s="672"/>
    </row>
    <row r="84" spans="2:7">
      <c r="B84" s="671"/>
      <c r="C84" s="671"/>
      <c r="D84" s="671"/>
      <c r="E84" s="672"/>
      <c r="F84" s="672"/>
      <c r="G84" s="672"/>
    </row>
    <row r="85" spans="2:7">
      <c r="B85" s="671"/>
      <c r="C85" s="671"/>
      <c r="D85" s="671"/>
      <c r="E85" s="672"/>
      <c r="F85" s="672"/>
      <c r="G85" s="672"/>
    </row>
    <row r="86" spans="2:7">
      <c r="B86" s="671"/>
      <c r="C86" s="671"/>
      <c r="D86" s="671"/>
      <c r="E86" s="672"/>
      <c r="F86" s="672"/>
      <c r="G86" s="672"/>
    </row>
    <row r="87" spans="2:7">
      <c r="B87" s="671"/>
      <c r="C87" s="671"/>
      <c r="D87" s="671"/>
      <c r="E87" s="672"/>
      <c r="F87" s="672"/>
      <c r="G87" s="672"/>
    </row>
    <row r="88" spans="2:7">
      <c r="B88" s="671"/>
      <c r="C88" s="671"/>
      <c r="D88" s="671"/>
      <c r="E88" s="672"/>
      <c r="F88" s="672"/>
      <c r="G88" s="672"/>
    </row>
    <row r="89" spans="2:7">
      <c r="B89" s="671"/>
      <c r="C89" s="671"/>
      <c r="D89" s="671"/>
      <c r="E89" s="672"/>
      <c r="F89" s="672"/>
      <c r="G89" s="672"/>
    </row>
    <row r="90" spans="2:7">
      <c r="B90" s="671"/>
      <c r="C90" s="671"/>
      <c r="D90" s="671"/>
      <c r="E90" s="672"/>
      <c r="F90" s="672"/>
      <c r="G90" s="672"/>
    </row>
    <row r="91" spans="2:7">
      <c r="B91" s="671"/>
      <c r="C91" s="671"/>
      <c r="D91" s="671"/>
      <c r="E91" s="672"/>
      <c r="F91" s="672"/>
      <c r="G91" s="672"/>
    </row>
    <row r="92" spans="2:7">
      <c r="B92" s="671"/>
      <c r="C92" s="671"/>
      <c r="D92" s="671"/>
      <c r="E92" s="672"/>
      <c r="F92" s="672"/>
      <c r="G92" s="672"/>
    </row>
    <row r="93" spans="2:7">
      <c r="B93" s="671"/>
      <c r="C93" s="671"/>
      <c r="D93" s="671"/>
      <c r="E93" s="672"/>
      <c r="F93" s="672"/>
      <c r="G93" s="672"/>
    </row>
    <row r="94" spans="2:7">
      <c r="B94" s="671"/>
      <c r="C94" s="671"/>
      <c r="D94" s="671"/>
      <c r="E94" s="672"/>
      <c r="F94" s="672"/>
      <c r="G94" s="672"/>
    </row>
    <row r="95" spans="2:7">
      <c r="B95" s="671"/>
      <c r="C95" s="671"/>
      <c r="D95" s="671"/>
      <c r="E95" s="672"/>
      <c r="F95" s="672"/>
      <c r="G95" s="672"/>
    </row>
    <row r="96" spans="2:7">
      <c r="B96" s="671"/>
      <c r="C96" s="671"/>
      <c r="D96" s="671"/>
      <c r="E96" s="672"/>
      <c r="F96" s="672"/>
      <c r="G96" s="672"/>
    </row>
    <row r="97" spans="2:7">
      <c r="B97" s="671"/>
      <c r="C97" s="671"/>
      <c r="D97" s="671"/>
      <c r="E97" s="672"/>
      <c r="F97" s="672"/>
      <c r="G97" s="672"/>
    </row>
    <row r="98" spans="2:7">
      <c r="B98" s="671"/>
      <c r="C98" s="671"/>
      <c r="D98" s="671"/>
      <c r="E98" s="672"/>
      <c r="F98" s="672"/>
      <c r="G98" s="672"/>
    </row>
    <row r="99" spans="2:7">
      <c r="B99" s="671"/>
      <c r="C99" s="671"/>
      <c r="D99" s="671"/>
      <c r="E99" s="672"/>
      <c r="F99" s="672"/>
      <c r="G99" s="672"/>
    </row>
    <row r="100" spans="2:7">
      <c r="B100" s="671"/>
      <c r="C100" s="671"/>
      <c r="D100" s="671"/>
      <c r="E100" s="672"/>
      <c r="F100" s="672"/>
      <c r="G100" s="672"/>
    </row>
    <row r="101" spans="2:7">
      <c r="B101" s="671"/>
      <c r="C101" s="671"/>
      <c r="D101" s="671"/>
      <c r="E101" s="672"/>
      <c r="F101" s="672"/>
      <c r="G101" s="672"/>
    </row>
    <row r="102" spans="2:7">
      <c r="B102" s="671"/>
      <c r="C102" s="671"/>
      <c r="D102" s="671"/>
      <c r="E102" s="672"/>
      <c r="F102" s="672"/>
      <c r="G102" s="672"/>
    </row>
    <row r="103" spans="2:7">
      <c r="B103" s="671"/>
      <c r="C103" s="671"/>
      <c r="D103" s="671"/>
      <c r="E103" s="672"/>
      <c r="F103" s="672"/>
      <c r="G103" s="672"/>
    </row>
    <row r="104" spans="2:7">
      <c r="B104" s="671"/>
      <c r="C104" s="671"/>
      <c r="D104" s="671"/>
      <c r="E104" s="672"/>
      <c r="F104" s="672"/>
      <c r="G104" s="672"/>
    </row>
    <row r="105" spans="2:7">
      <c r="B105" s="671"/>
      <c r="C105" s="671"/>
      <c r="D105" s="671"/>
      <c r="E105" s="672"/>
      <c r="F105" s="672"/>
      <c r="G105" s="672"/>
    </row>
    <row r="106" spans="2:7">
      <c r="B106" s="671"/>
      <c r="C106" s="671"/>
      <c r="D106" s="671"/>
      <c r="E106" s="672"/>
      <c r="F106" s="672"/>
      <c r="G106" s="672"/>
    </row>
    <row r="107" spans="2:7">
      <c r="B107" s="671"/>
      <c r="C107" s="671"/>
      <c r="D107" s="671"/>
      <c r="E107" s="672"/>
      <c r="F107" s="672"/>
      <c r="G107" s="672"/>
    </row>
    <row r="108" spans="2:7">
      <c r="B108" s="671"/>
      <c r="C108" s="671"/>
      <c r="D108" s="671"/>
      <c r="E108" s="672"/>
      <c r="F108" s="672"/>
      <c r="G108" s="672"/>
    </row>
    <row r="109" spans="2:7">
      <c r="B109" s="671"/>
      <c r="C109" s="671"/>
      <c r="D109" s="671"/>
      <c r="E109" s="672"/>
      <c r="F109" s="672"/>
      <c r="G109" s="672"/>
    </row>
    <row r="110" spans="2:7">
      <c r="B110" s="671"/>
      <c r="C110" s="671"/>
      <c r="D110" s="671"/>
      <c r="E110" s="672"/>
      <c r="F110" s="672"/>
      <c r="G110" s="672"/>
    </row>
    <row r="111" spans="2:7">
      <c r="B111" s="671"/>
      <c r="C111" s="671"/>
      <c r="D111" s="671"/>
      <c r="E111" s="672"/>
      <c r="F111" s="672"/>
      <c r="G111" s="672"/>
    </row>
    <row r="112" spans="2:7">
      <c r="B112" s="671"/>
      <c r="C112" s="671"/>
      <c r="D112" s="671"/>
      <c r="E112" s="672"/>
      <c r="F112" s="672"/>
      <c r="G112" s="672"/>
    </row>
    <row r="113" spans="2:7">
      <c r="B113" s="671"/>
      <c r="C113" s="671"/>
      <c r="D113" s="671"/>
      <c r="E113" s="672"/>
      <c r="F113" s="672"/>
      <c r="G113" s="672"/>
    </row>
    <row r="114" spans="2:7">
      <c r="B114" s="671"/>
      <c r="C114" s="671"/>
      <c r="D114" s="671"/>
      <c r="E114" s="672"/>
      <c r="F114" s="672"/>
      <c r="G114" s="672"/>
    </row>
    <row r="115" spans="2:7">
      <c r="B115" s="671"/>
      <c r="C115" s="671"/>
      <c r="D115" s="671"/>
      <c r="E115" s="672"/>
      <c r="F115" s="672"/>
      <c r="G115" s="672"/>
    </row>
    <row r="116" spans="2:7">
      <c r="B116" s="671"/>
      <c r="C116" s="671"/>
      <c r="D116" s="671"/>
      <c r="E116" s="672"/>
      <c r="F116" s="672"/>
      <c r="G116" s="672"/>
    </row>
    <row r="117" spans="2:7">
      <c r="B117" s="671"/>
      <c r="C117" s="671"/>
      <c r="D117" s="671"/>
      <c r="E117" s="672"/>
      <c r="F117" s="672"/>
      <c r="G117" s="672"/>
    </row>
    <row r="118" spans="2:7">
      <c r="B118" s="671"/>
      <c r="C118" s="671"/>
      <c r="D118" s="671"/>
      <c r="E118" s="672"/>
      <c r="F118" s="672"/>
      <c r="G118" s="672"/>
    </row>
    <row r="119" spans="2:7">
      <c r="B119" s="671"/>
      <c r="C119" s="671"/>
      <c r="D119" s="671"/>
      <c r="E119" s="672"/>
      <c r="F119" s="672"/>
      <c r="G119" s="672"/>
    </row>
    <row r="120" spans="2:7">
      <c r="B120" s="671"/>
      <c r="C120" s="671"/>
      <c r="D120" s="671"/>
      <c r="E120" s="672"/>
      <c r="F120" s="672"/>
      <c r="G120" s="672"/>
    </row>
    <row r="121" spans="2:7">
      <c r="B121" s="671"/>
      <c r="C121" s="671"/>
      <c r="D121" s="671"/>
      <c r="E121" s="672"/>
      <c r="F121" s="672"/>
      <c r="G121" s="672"/>
    </row>
    <row r="122" spans="2:7">
      <c r="B122" s="671"/>
      <c r="C122" s="671"/>
      <c r="D122" s="671"/>
      <c r="E122" s="672"/>
      <c r="F122" s="672"/>
      <c r="G122" s="672"/>
    </row>
    <row r="123" spans="2:7">
      <c r="B123" s="671"/>
      <c r="C123" s="671"/>
      <c r="D123" s="671"/>
      <c r="E123" s="672"/>
      <c r="F123" s="672"/>
      <c r="G123" s="672"/>
    </row>
    <row r="124" spans="2:7">
      <c r="B124" s="671"/>
      <c r="C124" s="671"/>
      <c r="D124" s="671"/>
      <c r="E124" s="672"/>
      <c r="F124" s="672"/>
      <c r="G124" s="672"/>
    </row>
    <row r="125" spans="2:7">
      <c r="B125" s="671"/>
      <c r="C125" s="671"/>
      <c r="D125" s="671"/>
      <c r="E125" s="672"/>
      <c r="F125" s="672"/>
      <c r="G125" s="672"/>
    </row>
    <row r="126" spans="2:7">
      <c r="B126" s="671"/>
      <c r="C126" s="671"/>
      <c r="D126" s="671"/>
      <c r="E126" s="672"/>
      <c r="F126" s="672"/>
      <c r="G126" s="672"/>
    </row>
    <row r="127" spans="2:7">
      <c r="B127" s="671"/>
      <c r="C127" s="671"/>
      <c r="D127" s="671"/>
      <c r="E127" s="672"/>
      <c r="F127" s="672"/>
      <c r="G127" s="672"/>
    </row>
    <row r="128" spans="2:7">
      <c r="B128" s="671"/>
      <c r="C128" s="671"/>
      <c r="D128" s="671"/>
      <c r="E128" s="672"/>
      <c r="F128" s="672"/>
      <c r="G128" s="672"/>
    </row>
    <row r="129" spans="2:7">
      <c r="B129" s="671"/>
      <c r="C129" s="671"/>
      <c r="D129" s="671"/>
      <c r="E129" s="672"/>
      <c r="F129" s="672"/>
      <c r="G129" s="672"/>
    </row>
    <row r="130" spans="2:7">
      <c r="B130" s="671"/>
      <c r="C130" s="671"/>
      <c r="D130" s="671"/>
      <c r="E130" s="672"/>
      <c r="F130" s="672"/>
      <c r="G130" s="672"/>
    </row>
    <row r="131" spans="2:7">
      <c r="B131" s="671"/>
      <c r="C131" s="671"/>
      <c r="D131" s="671"/>
      <c r="E131" s="672"/>
      <c r="F131" s="672"/>
      <c r="G131" s="672"/>
    </row>
    <row r="132" spans="2:7">
      <c r="B132" s="671"/>
      <c r="C132" s="671"/>
      <c r="D132" s="671"/>
      <c r="E132" s="672"/>
      <c r="F132" s="672"/>
      <c r="G132" s="672"/>
    </row>
    <row r="133" spans="2:7">
      <c r="B133" s="671"/>
      <c r="C133" s="671"/>
      <c r="D133" s="671"/>
      <c r="E133" s="672"/>
      <c r="F133" s="672"/>
      <c r="G133" s="672"/>
    </row>
    <row r="134" spans="2:7">
      <c r="B134" s="671"/>
      <c r="C134" s="671"/>
      <c r="D134" s="671"/>
      <c r="E134" s="672"/>
      <c r="F134" s="672"/>
      <c r="G134" s="672"/>
    </row>
    <row r="135" spans="2:7">
      <c r="B135" s="671"/>
      <c r="C135" s="671"/>
      <c r="D135" s="671"/>
      <c r="E135" s="672"/>
      <c r="F135" s="672"/>
      <c r="G135" s="672"/>
    </row>
    <row r="136" spans="2:7">
      <c r="B136" s="671"/>
      <c r="C136" s="671"/>
      <c r="D136" s="671"/>
      <c r="E136" s="672"/>
      <c r="F136" s="672"/>
      <c r="G136" s="672"/>
    </row>
    <row r="137" spans="2:7">
      <c r="B137" s="671"/>
      <c r="C137" s="671"/>
      <c r="D137" s="671"/>
      <c r="E137" s="672"/>
      <c r="F137" s="672"/>
      <c r="G137" s="672"/>
    </row>
    <row r="138" spans="2:7">
      <c r="B138" s="671"/>
      <c r="C138" s="671"/>
      <c r="D138" s="671"/>
      <c r="E138" s="672"/>
      <c r="F138" s="672"/>
      <c r="G138" s="672"/>
    </row>
    <row r="139" spans="2:7">
      <c r="B139" s="671"/>
      <c r="C139" s="671"/>
      <c r="D139" s="671"/>
      <c r="E139" s="672"/>
      <c r="F139" s="672"/>
      <c r="G139" s="672"/>
    </row>
    <row r="140" spans="2:7">
      <c r="B140" s="671"/>
      <c r="C140" s="671"/>
      <c r="D140" s="671"/>
      <c r="E140" s="672"/>
      <c r="F140" s="672"/>
      <c r="G140" s="672"/>
    </row>
    <row r="141" spans="2:7">
      <c r="B141" s="671"/>
      <c r="C141" s="671"/>
      <c r="D141" s="671"/>
      <c r="E141" s="672"/>
      <c r="F141" s="672"/>
      <c r="G141" s="672"/>
    </row>
    <row r="142" spans="2:7">
      <c r="B142" s="671"/>
      <c r="C142" s="671"/>
      <c r="D142" s="671"/>
      <c r="E142" s="672"/>
      <c r="F142" s="672"/>
      <c r="G142" s="672"/>
    </row>
    <row r="143" spans="2:7">
      <c r="B143" s="671"/>
      <c r="C143" s="671"/>
      <c r="D143" s="671"/>
      <c r="E143" s="672"/>
      <c r="F143" s="672"/>
      <c r="G143" s="672"/>
    </row>
    <row r="144" spans="2:7">
      <c r="B144" s="671"/>
      <c r="C144" s="671"/>
      <c r="D144" s="671"/>
      <c r="E144" s="672"/>
      <c r="F144" s="672"/>
      <c r="G144" s="672"/>
    </row>
    <row r="145" spans="2:7">
      <c r="B145" s="671"/>
      <c r="C145" s="671"/>
      <c r="D145" s="671"/>
      <c r="E145" s="672"/>
      <c r="F145" s="672"/>
      <c r="G145" s="672"/>
    </row>
    <row r="146" spans="2:7">
      <c r="B146" s="671"/>
      <c r="C146" s="671"/>
      <c r="D146" s="671"/>
      <c r="E146" s="672"/>
      <c r="F146" s="672"/>
      <c r="G146" s="672"/>
    </row>
    <row r="147" spans="2:7">
      <c r="B147" s="671"/>
      <c r="C147" s="671"/>
      <c r="D147" s="671"/>
      <c r="E147" s="672"/>
      <c r="F147" s="672"/>
      <c r="G147" s="758"/>
    </row>
    <row r="148" spans="2:7" ht="18.75">
      <c r="B148" s="671"/>
      <c r="C148" s="746"/>
      <c r="D148" s="746"/>
      <c r="E148" s="758"/>
      <c r="F148" s="758"/>
      <c r="G148" s="758"/>
    </row>
    <row r="149" spans="2:7" ht="18.75">
      <c r="B149" s="671"/>
      <c r="C149" s="746"/>
      <c r="D149" s="746"/>
      <c r="E149" s="758"/>
      <c r="F149" s="758"/>
      <c r="G149" s="758"/>
    </row>
    <row r="150" spans="2:7">
      <c r="B150" s="671"/>
      <c r="E150" s="758"/>
      <c r="F150" s="758"/>
      <c r="G150" s="758"/>
    </row>
    <row r="151" spans="2:7">
      <c r="B151" s="671"/>
      <c r="E151" s="758"/>
      <c r="F151" s="758"/>
      <c r="G151" s="758"/>
    </row>
    <row r="152" spans="2:7" ht="18.75">
      <c r="B152" s="746"/>
      <c r="E152" s="758"/>
      <c r="F152" s="758"/>
      <c r="G152" s="758"/>
    </row>
    <row r="153" spans="2:7" ht="18.75">
      <c r="B153" s="746"/>
      <c r="E153" s="758"/>
      <c r="F153" s="758"/>
      <c r="G153" s="758"/>
    </row>
    <row r="154" spans="2:7">
      <c r="E154" s="758"/>
      <c r="F154" s="758"/>
      <c r="G154" s="758"/>
    </row>
    <row r="155" spans="2:7">
      <c r="E155" s="758"/>
      <c r="F155" s="758"/>
      <c r="G155" s="758"/>
    </row>
    <row r="156" spans="2:7">
      <c r="E156" s="758"/>
      <c r="F156" s="758"/>
      <c r="G156" s="758"/>
    </row>
    <row r="157" spans="2:7">
      <c r="E157" s="758"/>
      <c r="F157" s="758"/>
      <c r="G157" s="758"/>
    </row>
    <row r="158" spans="2:7">
      <c r="E158" s="758"/>
      <c r="F158" s="758"/>
      <c r="G158" s="758"/>
    </row>
    <row r="159" spans="2:7">
      <c r="E159" s="758"/>
      <c r="F159" s="758"/>
      <c r="G159" s="758"/>
    </row>
    <row r="160" spans="2:7">
      <c r="E160" s="758"/>
      <c r="F160" s="758"/>
      <c r="G160" s="758"/>
    </row>
    <row r="161" spans="5:7">
      <c r="E161" s="758"/>
      <c r="F161" s="758"/>
      <c r="G161" s="758"/>
    </row>
    <row r="162" spans="5:7">
      <c r="E162" s="758"/>
      <c r="F162" s="758"/>
      <c r="G162" s="758"/>
    </row>
    <row r="163" spans="5:7">
      <c r="E163" s="758"/>
      <c r="F163" s="758"/>
      <c r="G163" s="758"/>
    </row>
    <row r="164" spans="5:7">
      <c r="E164" s="758"/>
      <c r="F164" s="758"/>
      <c r="G164" s="758"/>
    </row>
    <row r="165" spans="5:7">
      <c r="E165" s="758"/>
      <c r="F165" s="758"/>
      <c r="G165" s="758"/>
    </row>
    <row r="166" spans="5:7">
      <c r="E166" s="758"/>
      <c r="F166" s="758"/>
      <c r="G166" s="758"/>
    </row>
    <row r="167" spans="5:7">
      <c r="E167" s="758"/>
      <c r="F167" s="758"/>
      <c r="G167" s="758"/>
    </row>
    <row r="168" spans="5:7">
      <c r="E168" s="758"/>
      <c r="F168" s="758"/>
      <c r="G168" s="758"/>
    </row>
    <row r="169" spans="5:7">
      <c r="E169" s="758"/>
      <c r="F169" s="758"/>
      <c r="G169" s="758"/>
    </row>
    <row r="170" spans="5:7">
      <c r="E170" s="758"/>
      <c r="F170" s="758"/>
      <c r="G170" s="758"/>
    </row>
    <row r="171" spans="5:7">
      <c r="E171" s="758"/>
      <c r="F171" s="758"/>
      <c r="G171" s="758"/>
    </row>
    <row r="172" spans="5:7">
      <c r="E172" s="758"/>
      <c r="F172" s="758"/>
      <c r="G172" s="758"/>
    </row>
    <row r="173" spans="5:7">
      <c r="E173" s="758"/>
      <c r="F173" s="758"/>
      <c r="G173" s="758"/>
    </row>
    <row r="174" spans="5:7">
      <c r="E174" s="758"/>
      <c r="F174" s="758"/>
      <c r="G174" s="758"/>
    </row>
    <row r="175" spans="5:7">
      <c r="E175" s="758"/>
      <c r="F175" s="758"/>
      <c r="G175" s="758"/>
    </row>
    <row r="176" spans="5:7">
      <c r="E176" s="758"/>
      <c r="F176" s="758"/>
      <c r="G176" s="758"/>
    </row>
    <row r="177" spans="5:7">
      <c r="E177" s="758"/>
      <c r="F177" s="758"/>
      <c r="G177" s="758"/>
    </row>
    <row r="178" spans="5:7">
      <c r="E178" s="758"/>
      <c r="F178" s="758"/>
      <c r="G178" s="758"/>
    </row>
    <row r="179" spans="5:7">
      <c r="E179" s="758"/>
      <c r="F179" s="758"/>
      <c r="G179" s="758"/>
    </row>
    <row r="180" spans="5:7">
      <c r="E180" s="758"/>
      <c r="F180" s="758"/>
      <c r="G180" s="758"/>
    </row>
    <row r="181" spans="5:7">
      <c r="E181" s="758"/>
      <c r="F181" s="758"/>
      <c r="G181" s="758"/>
    </row>
    <row r="182" spans="5:7">
      <c r="E182" s="758"/>
      <c r="F182" s="758"/>
      <c r="G182" s="758"/>
    </row>
    <row r="183" spans="5:7">
      <c r="E183" s="758"/>
      <c r="F183" s="758"/>
      <c r="G183" s="758"/>
    </row>
    <row r="184" spans="5:7">
      <c r="E184" s="758"/>
      <c r="F184" s="758"/>
      <c r="G184" s="758"/>
    </row>
    <row r="185" spans="5:7">
      <c r="E185" s="758"/>
      <c r="F185" s="758"/>
      <c r="G185" s="758"/>
    </row>
    <row r="186" spans="5:7">
      <c r="E186" s="758"/>
      <c r="F186" s="758"/>
      <c r="G186" s="758"/>
    </row>
    <row r="187" spans="5:7">
      <c r="E187" s="758"/>
      <c r="F187" s="758"/>
      <c r="G187" s="758"/>
    </row>
    <row r="188" spans="5:7">
      <c r="E188" s="758"/>
      <c r="F188" s="758"/>
      <c r="G188" s="758"/>
    </row>
    <row r="189" spans="5:7">
      <c r="E189" s="758"/>
      <c r="F189" s="758"/>
      <c r="G189" s="758"/>
    </row>
    <row r="190" spans="5:7">
      <c r="E190" s="758"/>
      <c r="F190" s="758"/>
      <c r="G190" s="758"/>
    </row>
    <row r="191" spans="5:7">
      <c r="E191" s="758"/>
      <c r="F191" s="758"/>
      <c r="G191" s="758"/>
    </row>
    <row r="192" spans="5:7">
      <c r="E192" s="758"/>
      <c r="F192" s="758"/>
      <c r="G192" s="758"/>
    </row>
    <row r="193" spans="5:7">
      <c r="E193" s="758"/>
      <c r="F193" s="758"/>
      <c r="G193" s="758"/>
    </row>
    <row r="194" spans="5:7">
      <c r="E194" s="758"/>
      <c r="F194" s="758"/>
      <c r="G194" s="758"/>
    </row>
    <row r="195" spans="5:7">
      <c r="E195" s="758"/>
      <c r="F195" s="758"/>
      <c r="G195" s="758"/>
    </row>
  </sheetData>
  <mergeCells count="1">
    <mergeCell ref="F3:G3"/>
  </mergeCells>
  <pageMargins left="0.86614173228346503" right="0.17" top="0.65" bottom="0.18" header="0.43307086614173201" footer="0.17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48"/>
  <sheetViews>
    <sheetView workbookViewId="0">
      <selection activeCell="M25" sqref="M25"/>
    </sheetView>
  </sheetViews>
  <sheetFormatPr defaultColWidth="9.28515625" defaultRowHeight="12.75"/>
  <cols>
    <col min="1" max="1" width="48.5703125" style="484" customWidth="1"/>
    <col min="2" max="4" width="11.28515625" style="484" customWidth="1"/>
    <col min="5" max="5" width="10.5703125" style="484" customWidth="1"/>
    <col min="6" max="16384" width="9.28515625" style="484"/>
  </cols>
  <sheetData>
    <row r="1" spans="1:13" ht="18" customHeight="1">
      <c r="A1" s="382" t="s">
        <v>425</v>
      </c>
      <c r="B1" s="482"/>
      <c r="C1" s="482"/>
      <c r="D1" s="482"/>
      <c r="E1" s="483"/>
      <c r="F1" s="483"/>
      <c r="G1" s="483"/>
      <c r="H1" s="483"/>
    </row>
    <row r="2" spans="1:13" ht="18" customHeight="1">
      <c r="A2" s="482"/>
      <c r="B2" s="482"/>
      <c r="C2" s="482"/>
      <c r="D2" s="482"/>
      <c r="E2" s="483"/>
      <c r="F2" s="483"/>
      <c r="G2" s="483"/>
      <c r="H2" s="483"/>
    </row>
    <row r="3" spans="1:13" ht="18" customHeight="1">
      <c r="A3" s="485"/>
      <c r="B3" s="485"/>
      <c r="C3" s="485"/>
      <c r="D3" s="485"/>
    </row>
    <row r="4" spans="1:13" ht="18" customHeight="1">
      <c r="A4" s="486"/>
      <c r="B4" s="487" t="s">
        <v>28</v>
      </c>
      <c r="C4" s="487" t="s">
        <v>29</v>
      </c>
      <c r="D4" s="487" t="s">
        <v>22</v>
      </c>
      <c r="E4" s="488"/>
    </row>
    <row r="5" spans="1:13" ht="18" customHeight="1">
      <c r="A5" s="485"/>
      <c r="B5" s="489" t="s">
        <v>31</v>
      </c>
      <c r="C5" s="489" t="s">
        <v>31</v>
      </c>
      <c r="D5" s="489" t="s">
        <v>27</v>
      </c>
      <c r="E5" s="488"/>
    </row>
    <row r="6" spans="1:13" ht="18" customHeight="1">
      <c r="A6" s="485"/>
      <c r="B6" s="490">
        <v>2024</v>
      </c>
      <c r="C6" s="490">
        <v>2024</v>
      </c>
      <c r="D6" s="490" t="s">
        <v>426</v>
      </c>
      <c r="E6" s="488"/>
    </row>
    <row r="7" spans="1:13" ht="18" customHeight="1">
      <c r="A7" s="485"/>
      <c r="B7" s="485"/>
      <c r="C7" s="485"/>
      <c r="D7" s="485"/>
      <c r="G7" s="491"/>
    </row>
    <row r="8" spans="1:13" ht="18" customHeight="1">
      <c r="A8" s="485"/>
      <c r="B8" s="883" t="s">
        <v>427</v>
      </c>
      <c r="C8" s="883"/>
      <c r="D8" s="883"/>
      <c r="G8" s="493"/>
      <c r="I8" s="493"/>
      <c r="J8" s="494"/>
      <c r="K8" s="495"/>
      <c r="L8" s="493"/>
      <c r="M8" s="496"/>
    </row>
    <row r="9" spans="1:13" ht="18" customHeight="1">
      <c r="A9" s="485"/>
      <c r="B9" s="492"/>
      <c r="C9" s="492"/>
      <c r="D9" s="492"/>
      <c r="G9" s="493"/>
      <c r="I9" s="493"/>
      <c r="J9" s="494"/>
      <c r="K9" s="495"/>
      <c r="L9" s="493"/>
      <c r="M9" s="496"/>
    </row>
    <row r="10" spans="1:13" ht="18" customHeight="1">
      <c r="A10" s="497" t="s">
        <v>428</v>
      </c>
      <c r="B10" s="498">
        <v>52540.800000000003</v>
      </c>
      <c r="C10" s="498">
        <v>52654.9</v>
      </c>
      <c r="D10" s="498">
        <v>52529.299999999996</v>
      </c>
      <c r="E10" s="495"/>
      <c r="G10" s="493"/>
      <c r="I10" s="493"/>
      <c r="J10" s="494"/>
      <c r="K10" s="495"/>
      <c r="L10" s="493"/>
      <c r="M10" s="496"/>
    </row>
    <row r="11" spans="1:13" ht="18" customHeight="1">
      <c r="A11" s="499" t="s">
        <v>429</v>
      </c>
      <c r="B11" s="500"/>
      <c r="C11" s="500"/>
      <c r="D11" s="500"/>
      <c r="E11" s="495"/>
      <c r="G11" s="493"/>
      <c r="I11" s="493"/>
      <c r="J11" s="494"/>
      <c r="K11" s="495"/>
      <c r="L11" s="493"/>
      <c r="M11" s="496"/>
    </row>
    <row r="12" spans="1:13" ht="18" customHeight="1">
      <c r="A12" s="501" t="s">
        <v>430</v>
      </c>
      <c r="B12" s="500">
        <v>27881.3</v>
      </c>
      <c r="C12" s="500">
        <v>28061.599999999999</v>
      </c>
      <c r="D12" s="500">
        <v>27932.866666666669</v>
      </c>
      <c r="E12" s="495"/>
      <c r="G12" s="493"/>
      <c r="I12" s="493"/>
      <c r="J12" s="494"/>
      <c r="K12" s="495"/>
      <c r="L12" s="493"/>
      <c r="M12" s="496"/>
    </row>
    <row r="13" spans="1:13" ht="18" customHeight="1">
      <c r="A13" s="501" t="s">
        <v>431</v>
      </c>
      <c r="B13" s="500">
        <v>24659.5</v>
      </c>
      <c r="C13" s="500">
        <v>24593.3</v>
      </c>
      <c r="D13" s="500">
        <v>24596.400000000001</v>
      </c>
      <c r="E13" s="495"/>
      <c r="G13" s="493"/>
      <c r="I13" s="493"/>
      <c r="J13" s="494"/>
      <c r="K13" s="495"/>
      <c r="L13" s="493"/>
      <c r="M13" s="496"/>
    </row>
    <row r="14" spans="1:13" ht="18" customHeight="1">
      <c r="A14" s="499" t="s">
        <v>432</v>
      </c>
      <c r="B14" s="500"/>
      <c r="C14" s="500"/>
      <c r="D14" s="500"/>
      <c r="E14" s="495"/>
      <c r="G14" s="493"/>
      <c r="I14" s="493"/>
      <c r="J14" s="494"/>
      <c r="K14" s="495"/>
      <c r="L14" s="493"/>
      <c r="M14" s="496"/>
    </row>
    <row r="15" spans="1:13" ht="18" customHeight="1">
      <c r="A15" s="501" t="s">
        <v>433</v>
      </c>
      <c r="B15" s="500">
        <v>20240.599999999999</v>
      </c>
      <c r="C15" s="500">
        <v>20401.099999999999</v>
      </c>
      <c r="D15" s="500">
        <v>20239.599999999999</v>
      </c>
      <c r="E15" s="495"/>
      <c r="G15" s="493"/>
      <c r="I15" s="493"/>
      <c r="J15" s="494"/>
      <c r="K15" s="495"/>
      <c r="L15" s="493"/>
      <c r="M15" s="496"/>
    </row>
    <row r="16" spans="1:13" ht="18" customHeight="1">
      <c r="A16" s="501" t="s">
        <v>434</v>
      </c>
      <c r="B16" s="500">
        <v>32300.2</v>
      </c>
      <c r="C16" s="500">
        <v>32253.8</v>
      </c>
      <c r="D16" s="500">
        <v>32289.666666666668</v>
      </c>
      <c r="G16" s="493"/>
      <c r="I16" s="493"/>
      <c r="J16" s="494"/>
      <c r="K16" s="495"/>
      <c r="L16" s="493"/>
      <c r="M16" s="496"/>
    </row>
    <row r="17" spans="1:13" ht="18" customHeight="1">
      <c r="A17" s="502" t="s">
        <v>435</v>
      </c>
      <c r="B17" s="498">
        <v>51449.563319044493</v>
      </c>
      <c r="C17" s="498">
        <v>51564.249796201795</v>
      </c>
      <c r="D17" s="498">
        <v>51445.59687717833</v>
      </c>
      <c r="E17" s="495"/>
      <c r="G17" s="493"/>
      <c r="I17" s="493"/>
      <c r="J17" s="494"/>
      <c r="K17" s="495"/>
      <c r="L17" s="493"/>
      <c r="M17" s="496"/>
    </row>
    <row r="18" spans="1:13" ht="18" customHeight="1">
      <c r="A18" s="501" t="s">
        <v>436</v>
      </c>
      <c r="B18" s="500">
        <v>13666.9</v>
      </c>
      <c r="C18" s="500">
        <v>13654.093884806984</v>
      </c>
      <c r="D18" s="500">
        <v>13702.120302481066</v>
      </c>
      <c r="E18" s="495"/>
      <c r="G18" s="493"/>
      <c r="I18" s="493"/>
      <c r="J18" s="494"/>
      <c r="K18" s="495"/>
      <c r="L18" s="493"/>
      <c r="M18" s="496"/>
    </row>
    <row r="19" spans="1:13" ht="18" customHeight="1">
      <c r="A19" s="501" t="s">
        <v>437</v>
      </c>
      <c r="B19" s="500">
        <v>17020.599999999999</v>
      </c>
      <c r="C19" s="500">
        <v>17044.580592168841</v>
      </c>
      <c r="D19" s="500">
        <v>17019.136224146572</v>
      </c>
      <c r="E19" s="495"/>
      <c r="G19" s="493"/>
      <c r="I19" s="493"/>
      <c r="J19" s="494"/>
      <c r="K19" s="495"/>
      <c r="L19" s="493"/>
      <c r="M19" s="496"/>
    </row>
    <row r="20" spans="1:13" ht="18" customHeight="1">
      <c r="A20" s="501" t="s">
        <v>354</v>
      </c>
      <c r="B20" s="500">
        <v>20762.099999999999</v>
      </c>
      <c r="C20" s="500">
        <v>20865.5</v>
      </c>
      <c r="D20" s="500">
        <v>20724.400000000001</v>
      </c>
      <c r="E20" s="495"/>
      <c r="G20" s="493"/>
      <c r="I20" s="493"/>
      <c r="J20" s="494"/>
      <c r="K20" s="495"/>
      <c r="L20" s="493"/>
      <c r="M20" s="496"/>
    </row>
    <row r="21" spans="1:13" ht="18" customHeight="1">
      <c r="A21" s="501"/>
      <c r="E21" s="495"/>
      <c r="G21" s="493"/>
      <c r="I21" s="493"/>
      <c r="J21" s="494"/>
      <c r="K21" s="495"/>
      <c r="L21" s="493"/>
      <c r="M21" s="496"/>
    </row>
    <row r="22" spans="1:13" ht="18" customHeight="1">
      <c r="A22" s="501"/>
      <c r="B22" s="883" t="s">
        <v>438</v>
      </c>
      <c r="C22" s="883"/>
      <c r="D22" s="883"/>
      <c r="G22" s="493"/>
      <c r="I22" s="493"/>
      <c r="J22" s="494"/>
      <c r="K22" s="495"/>
      <c r="L22" s="493"/>
      <c r="M22" s="496"/>
    </row>
    <row r="23" spans="1:13" ht="18" customHeight="1">
      <c r="A23" s="501"/>
      <c r="B23" s="503"/>
      <c r="C23" s="503"/>
      <c r="D23" s="503"/>
      <c r="E23" s="495"/>
      <c r="G23" s="493"/>
      <c r="I23" s="493"/>
      <c r="J23" s="494"/>
      <c r="K23" s="495"/>
      <c r="L23" s="493"/>
      <c r="M23" s="496"/>
    </row>
    <row r="24" spans="1:13" ht="18" customHeight="1">
      <c r="A24" s="497" t="s">
        <v>428</v>
      </c>
      <c r="B24" s="498">
        <v>100</v>
      </c>
      <c r="C24" s="498">
        <v>100</v>
      </c>
      <c r="D24" s="498">
        <v>100</v>
      </c>
      <c r="E24" s="495"/>
      <c r="G24" s="493"/>
      <c r="I24" s="493"/>
      <c r="J24" s="494"/>
      <c r="K24" s="495"/>
      <c r="L24" s="493"/>
      <c r="M24" s="496"/>
    </row>
    <row r="25" spans="1:13" ht="18" customHeight="1">
      <c r="A25" s="504" t="s">
        <v>429</v>
      </c>
      <c r="B25" s="500"/>
      <c r="C25" s="500"/>
      <c r="D25" s="500"/>
      <c r="E25" s="495"/>
      <c r="G25" s="493"/>
      <c r="I25" s="493"/>
      <c r="J25" s="494"/>
      <c r="K25" s="495"/>
      <c r="L25" s="493"/>
      <c r="M25" s="496"/>
    </row>
    <row r="26" spans="1:13" ht="18" customHeight="1">
      <c r="A26" s="501" t="s">
        <v>430</v>
      </c>
      <c r="B26" s="500">
        <f>B12/$B$10*100</f>
        <v>53.065998233753575</v>
      </c>
      <c r="C26" s="500">
        <f>C12/$C$10*100</f>
        <v>53.293425683079818</v>
      </c>
      <c r="D26" s="500">
        <f>D12/$D$10*100</f>
        <v>53.175783166093346</v>
      </c>
      <c r="E26" s="495"/>
      <c r="G26" s="493"/>
      <c r="I26" s="493"/>
      <c r="J26" s="494"/>
      <c r="K26" s="495"/>
      <c r="L26" s="493"/>
      <c r="M26" s="496"/>
    </row>
    <row r="27" spans="1:13" ht="18" customHeight="1">
      <c r="A27" s="501" t="s">
        <v>431</v>
      </c>
      <c r="B27" s="500">
        <f t="shared" ref="B27:B30" si="0">B13/$B$10*100</f>
        <v>46.934001766246418</v>
      </c>
      <c r="C27" s="500">
        <f t="shared" ref="C27:C30" si="1">C13/$C$10*100</f>
        <v>46.706574316920168</v>
      </c>
      <c r="D27" s="500">
        <f t="shared" ref="D27:D30" si="2">D13/$D$10*100</f>
        <v>46.824153377258035</v>
      </c>
      <c r="E27" s="495"/>
      <c r="G27" s="493"/>
      <c r="I27" s="493"/>
      <c r="J27" s="494"/>
      <c r="K27" s="495"/>
      <c r="L27" s="493"/>
      <c r="M27" s="496"/>
    </row>
    <row r="28" spans="1:13" ht="18" customHeight="1">
      <c r="A28" s="504" t="s">
        <v>432</v>
      </c>
      <c r="B28" s="500"/>
      <c r="C28" s="500"/>
      <c r="D28" s="500"/>
      <c r="E28" s="495"/>
      <c r="G28" s="493"/>
      <c r="I28" s="493"/>
      <c r="J28" s="494"/>
      <c r="K28" s="495"/>
      <c r="L28" s="493"/>
      <c r="M28" s="496"/>
    </row>
    <row r="29" spans="1:13" ht="18" customHeight="1">
      <c r="A29" s="501" t="s">
        <v>433</v>
      </c>
      <c r="B29" s="500">
        <f t="shared" si="0"/>
        <v>38.523585480236306</v>
      </c>
      <c r="C29" s="500">
        <f t="shared" si="1"/>
        <v>38.744922125006404</v>
      </c>
      <c r="D29" s="500">
        <f t="shared" si="2"/>
        <v>38.530115573594166</v>
      </c>
      <c r="G29" s="493"/>
      <c r="I29" s="493"/>
      <c r="J29" s="494"/>
      <c r="K29" s="495"/>
      <c r="L29" s="493"/>
      <c r="M29" s="496"/>
    </row>
    <row r="30" spans="1:13" ht="18" customHeight="1">
      <c r="A30" s="501" t="s">
        <v>434</v>
      </c>
      <c r="B30" s="500">
        <f t="shared" si="0"/>
        <v>61.476414519763686</v>
      </c>
      <c r="C30" s="500">
        <f t="shared" si="1"/>
        <v>61.255077874993589</v>
      </c>
      <c r="D30" s="500">
        <f t="shared" si="2"/>
        <v>61.469820969757208</v>
      </c>
      <c r="E30" s="495"/>
      <c r="G30" s="493"/>
      <c r="I30" s="493"/>
      <c r="J30" s="494"/>
      <c r="K30" s="495"/>
      <c r="L30" s="493"/>
      <c r="M30" s="496"/>
    </row>
    <row r="31" spans="1:13" ht="18" customHeight="1">
      <c r="A31" s="502" t="s">
        <v>435</v>
      </c>
      <c r="B31" s="498">
        <v>100</v>
      </c>
      <c r="C31" s="498">
        <v>100</v>
      </c>
      <c r="D31" s="498">
        <v>100</v>
      </c>
      <c r="E31" s="495"/>
      <c r="G31" s="493"/>
      <c r="I31" s="493"/>
      <c r="J31" s="494"/>
      <c r="K31" s="495"/>
      <c r="L31" s="493"/>
      <c r="M31" s="496"/>
    </row>
    <row r="32" spans="1:13" ht="18" customHeight="1">
      <c r="A32" s="501" t="s">
        <v>436</v>
      </c>
      <c r="B32" s="500">
        <f>+B18/B17*100</f>
        <v>26.563685128384911</v>
      </c>
      <c r="C32" s="500">
        <f t="shared" ref="C32:D32" si="3">+C18/C17*100</f>
        <v>26.479768325481849</v>
      </c>
      <c r="D32" s="500">
        <f t="shared" si="3"/>
        <v>26.634194438823656</v>
      </c>
      <c r="E32" s="495"/>
      <c r="G32" s="493"/>
      <c r="I32" s="493"/>
      <c r="J32" s="494"/>
      <c r="K32" s="495"/>
      <c r="L32" s="493"/>
      <c r="M32" s="496"/>
    </row>
    <row r="33" spans="1:4" ht="18" customHeight="1">
      <c r="A33" s="501" t="s">
        <v>437</v>
      </c>
      <c r="B33" s="500">
        <v>33.299999999999997</v>
      </c>
      <c r="C33" s="500">
        <f t="shared" ref="C33:D33" si="4">+C19/C17*100</f>
        <v>33.055034562772477</v>
      </c>
      <c r="D33" s="500">
        <f t="shared" si="4"/>
        <v>33.081813133159301</v>
      </c>
    </row>
    <row r="34" spans="1:4" ht="18" customHeight="1">
      <c r="A34" s="501" t="s">
        <v>354</v>
      </c>
      <c r="B34" s="500">
        <f>+B20/B17*100</f>
        <v>40.354278366274741</v>
      </c>
      <c r="C34" s="500">
        <f t="shared" ref="C34:D34" si="5">+C20/C17*100</f>
        <v>40.465051043052206</v>
      </c>
      <c r="D34" s="500">
        <f t="shared" si="5"/>
        <v>40.284108374673181</v>
      </c>
    </row>
    <row r="35" spans="1:4" ht="18" customHeight="1">
      <c r="A35" s="485"/>
      <c r="B35" s="485"/>
      <c r="C35" s="485"/>
      <c r="D35" s="485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4"/>
  <sheetViews>
    <sheetView workbookViewId="0">
      <selection activeCell="M25" sqref="M25"/>
    </sheetView>
  </sheetViews>
  <sheetFormatPr defaultColWidth="9.28515625" defaultRowHeight="12.75"/>
  <cols>
    <col min="1" max="1" width="51.140625" style="508" customWidth="1"/>
    <col min="2" max="4" width="11.28515625" style="508" customWidth="1"/>
    <col min="5" max="16384" width="9.28515625" style="508"/>
  </cols>
  <sheetData>
    <row r="1" spans="1:8" ht="20.100000000000001" customHeight="1">
      <c r="A1" s="505" t="s">
        <v>439</v>
      </c>
      <c r="B1" s="506"/>
      <c r="C1" s="506"/>
      <c r="D1" s="506"/>
      <c r="E1" s="507"/>
      <c r="F1" s="507"/>
      <c r="G1" s="507"/>
      <c r="H1" s="507"/>
    </row>
    <row r="2" spans="1:8" ht="18" customHeight="1">
      <c r="A2" s="506"/>
      <c r="B2" s="506"/>
      <c r="C2" s="506"/>
      <c r="D2" s="506"/>
      <c r="E2" s="507"/>
      <c r="F2" s="507"/>
      <c r="G2" s="507"/>
      <c r="H2" s="507"/>
    </row>
    <row r="3" spans="1:8" ht="20.100000000000001" customHeight="1">
      <c r="A3" s="509"/>
      <c r="B3" s="509"/>
      <c r="C3" s="509"/>
      <c r="D3" s="510" t="s">
        <v>59</v>
      </c>
    </row>
    <row r="4" spans="1:8" ht="20.100000000000001" customHeight="1">
      <c r="A4" s="511"/>
      <c r="B4" s="884" t="s">
        <v>440</v>
      </c>
      <c r="C4" s="886" t="s">
        <v>441</v>
      </c>
      <c r="D4" s="886"/>
    </row>
    <row r="5" spans="1:8" ht="20.100000000000001" customHeight="1">
      <c r="B5" s="885"/>
      <c r="C5" s="512" t="s">
        <v>442</v>
      </c>
      <c r="D5" s="512" t="s">
        <v>434</v>
      </c>
    </row>
    <row r="6" spans="1:8" ht="20.100000000000001" customHeight="1"/>
    <row r="7" spans="1:8" ht="20.100000000000001" customHeight="1">
      <c r="A7" s="513" t="s">
        <v>443</v>
      </c>
    </row>
    <row r="8" spans="1:8" ht="20.100000000000001" customHeight="1">
      <c r="A8" s="514" t="s">
        <v>444</v>
      </c>
      <c r="B8" s="515">
        <v>2.2440311173725687</v>
      </c>
      <c r="C8" s="515">
        <v>2.637016642435404</v>
      </c>
      <c r="D8" s="515">
        <v>1.9875128474129644</v>
      </c>
    </row>
    <row r="9" spans="1:8" ht="20.100000000000001" customHeight="1">
      <c r="A9" s="514" t="s">
        <v>276</v>
      </c>
      <c r="B9" s="515">
        <v>2.2901715129485907</v>
      </c>
      <c r="C9" s="515">
        <v>2.714148757142727</v>
      </c>
      <c r="D9" s="515">
        <v>2.0115086305591134</v>
      </c>
    </row>
    <row r="10" spans="1:8" ht="20.100000000000001" customHeight="1">
      <c r="A10" s="514" t="s">
        <v>277</v>
      </c>
      <c r="B10" s="515">
        <v>2.2396357369152224</v>
      </c>
      <c r="C10" s="515">
        <v>2.2931946994128825</v>
      </c>
      <c r="D10" s="515">
        <v>2.2040726066292491</v>
      </c>
    </row>
    <row r="11" spans="1:8" ht="20.100000000000001" customHeight="1">
      <c r="A11" s="514" t="s">
        <v>445</v>
      </c>
      <c r="B11" s="515">
        <v>2.2579461224121271</v>
      </c>
      <c r="C11" s="515">
        <v>2.5481200329970046</v>
      </c>
      <c r="D11" s="515">
        <v>2.0676980282004425</v>
      </c>
    </row>
    <row r="12" spans="1:8" ht="20.100000000000001" customHeight="1">
      <c r="A12" s="509"/>
      <c r="B12" s="516"/>
      <c r="C12" s="516"/>
      <c r="D12" s="516"/>
    </row>
    <row r="13" spans="1:8" ht="20.100000000000001" customHeight="1">
      <c r="A13" s="513" t="s">
        <v>446</v>
      </c>
    </row>
    <row r="14" spans="1:8" ht="20.100000000000001" customHeight="1">
      <c r="A14" s="514" t="s">
        <v>444</v>
      </c>
      <c r="B14" s="515">
        <v>7.992074157861401</v>
      </c>
      <c r="C14" s="515">
        <v>10.178362558156365</v>
      </c>
      <c r="D14" s="515">
        <v>6.8713746926512638</v>
      </c>
    </row>
    <row r="15" spans="1:8" ht="20.100000000000001" customHeight="1">
      <c r="A15" s="514" t="s">
        <v>276</v>
      </c>
      <c r="B15" s="515">
        <v>8.0118949686444694</v>
      </c>
      <c r="C15" s="515">
        <v>10.188797124147335</v>
      </c>
      <c r="D15" s="515">
        <v>6.8600604324502834</v>
      </c>
    </row>
    <row r="16" spans="1:8" ht="20.100000000000001" customHeight="1">
      <c r="A16" s="514" t="s">
        <v>277</v>
      </c>
      <c r="B16" s="515">
        <v>7.7503317589308178</v>
      </c>
      <c r="C16" s="515">
        <v>8.3302316173836495</v>
      </c>
      <c r="D16" s="515">
        <v>7.4420641544025194</v>
      </c>
    </row>
    <row r="17" spans="1:4" ht="20.100000000000001" customHeight="1">
      <c r="A17" s="514" t="s">
        <v>445</v>
      </c>
      <c r="B17" s="515">
        <v>7.9181002951455639</v>
      </c>
      <c r="C17" s="515">
        <v>9.565797099895784</v>
      </c>
      <c r="D17" s="515">
        <v>7.0578330931680222</v>
      </c>
    </row>
    <row r="18" spans="1:4" ht="20.100000000000001" customHeight="1">
      <c r="A18" s="514"/>
      <c r="B18" s="516"/>
      <c r="C18" s="516"/>
      <c r="D18" s="516"/>
    </row>
    <row r="19" spans="1:4" ht="20.100000000000001" customHeight="1">
      <c r="A19" s="513" t="s">
        <v>447</v>
      </c>
      <c r="B19" s="516"/>
      <c r="C19" s="517"/>
      <c r="D19" s="517"/>
    </row>
    <row r="20" spans="1:4" ht="20.100000000000001" customHeight="1">
      <c r="A20" s="514" t="s">
        <v>444</v>
      </c>
      <c r="B20" s="515">
        <v>2.0349233928432566</v>
      </c>
      <c r="C20" s="515">
        <v>1.1994304551939829</v>
      </c>
      <c r="D20" s="515">
        <v>2.5766709905704754</v>
      </c>
    </row>
    <row r="21" spans="1:4" ht="20.100000000000001" customHeight="1">
      <c r="A21" s="514" t="s">
        <v>276</v>
      </c>
      <c r="B21" s="515">
        <v>2.0637867513371164</v>
      </c>
      <c r="C21" s="515">
        <v>1.533392223484521</v>
      </c>
      <c r="D21" s="515">
        <v>2.4098936246778315</v>
      </c>
    </row>
    <row r="22" spans="1:4" ht="20.100000000000001" customHeight="1">
      <c r="A22" s="514" t="s">
        <v>277</v>
      </c>
      <c r="B22" s="515">
        <v>1.8713111744743314</v>
      </c>
      <c r="C22" s="515">
        <v>1.0930573163289592</v>
      </c>
      <c r="D22" s="515">
        <v>2.3876005067282753</v>
      </c>
    </row>
    <row r="23" spans="1:4" ht="20.100000000000001" customHeight="1">
      <c r="A23" s="514" t="s">
        <v>445</v>
      </c>
      <c r="B23" s="515">
        <v>1.9900071062182347</v>
      </c>
      <c r="C23" s="515">
        <v>1.2752933316691546</v>
      </c>
      <c r="D23" s="515">
        <v>2.4580550406588606</v>
      </c>
    </row>
    <row r="24" spans="1:4" ht="20.100000000000001" customHeight="1">
      <c r="A24" s="509"/>
      <c r="B24" s="509"/>
      <c r="C24" s="509"/>
      <c r="D24" s="509"/>
    </row>
  </sheetData>
  <mergeCells count="2">
    <mergeCell ref="B4:B5"/>
    <mergeCell ref="C4:D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36"/>
  <sheetViews>
    <sheetView workbookViewId="0">
      <selection activeCell="M25" sqref="M25"/>
    </sheetView>
  </sheetViews>
  <sheetFormatPr defaultColWidth="9.28515625" defaultRowHeight="12.75"/>
  <cols>
    <col min="1" max="1" width="45.85546875" style="508" customWidth="1"/>
    <col min="2" max="4" width="11.28515625" style="484" customWidth="1"/>
    <col min="5" max="16384" width="9.28515625" style="508"/>
  </cols>
  <sheetData>
    <row r="1" spans="1:5" ht="20.100000000000001" customHeight="1">
      <c r="A1" s="505" t="s">
        <v>448</v>
      </c>
      <c r="B1" s="482"/>
      <c r="C1" s="482"/>
      <c r="D1" s="482"/>
      <c r="E1" s="507"/>
    </row>
    <row r="2" spans="1:5" ht="18" customHeight="1">
      <c r="A2" s="506"/>
      <c r="B2" s="482"/>
      <c r="C2" s="482"/>
      <c r="D2" s="482"/>
      <c r="E2" s="507"/>
    </row>
    <row r="3" spans="1:5" ht="20.100000000000001" customHeight="1">
      <c r="A3" s="509"/>
      <c r="B3" s="485"/>
      <c r="C3" s="485"/>
      <c r="D3" s="518" t="s">
        <v>59</v>
      </c>
    </row>
    <row r="4" spans="1:5" ht="20.100000000000001" customHeight="1">
      <c r="A4" s="511"/>
      <c r="B4" s="487" t="s">
        <v>28</v>
      </c>
      <c r="C4" s="487" t="s">
        <v>29</v>
      </c>
      <c r="D4" s="487" t="s">
        <v>22</v>
      </c>
    </row>
    <row r="5" spans="1:5" ht="20.100000000000001" customHeight="1">
      <c r="B5" s="489" t="s">
        <v>31</v>
      </c>
      <c r="C5" s="489" t="s">
        <v>31</v>
      </c>
      <c r="D5" s="489" t="s">
        <v>27</v>
      </c>
    </row>
    <row r="6" spans="1:5" ht="20.100000000000001" customHeight="1">
      <c r="B6" s="490">
        <v>2024</v>
      </c>
      <c r="C6" s="490">
        <v>2024</v>
      </c>
      <c r="D6" s="490" t="s">
        <v>426</v>
      </c>
    </row>
    <row r="7" spans="1:5" ht="20.100000000000001" customHeight="1">
      <c r="B7" s="488"/>
      <c r="C7" s="488"/>
      <c r="D7" s="488"/>
    </row>
    <row r="8" spans="1:5" ht="21.95" customHeight="1">
      <c r="A8" s="519" t="s">
        <v>449</v>
      </c>
      <c r="B8" s="498">
        <v>65.206343544258274</v>
      </c>
      <c r="C8" s="498">
        <v>63.9</v>
      </c>
      <c r="D8" s="498">
        <v>64.647949585829778</v>
      </c>
    </row>
    <row r="9" spans="1:5" ht="21.95" customHeight="1">
      <c r="A9" s="499" t="s">
        <v>429</v>
      </c>
      <c r="B9" s="500"/>
      <c r="C9" s="500"/>
      <c r="D9" s="500"/>
    </row>
    <row r="10" spans="1:5" ht="21.95" customHeight="1">
      <c r="A10" s="501" t="s">
        <v>430</v>
      </c>
      <c r="B10" s="500">
        <v>68.439847019499638</v>
      </c>
      <c r="C10" s="500">
        <v>67.1333872086594</v>
      </c>
      <c r="D10" s="500">
        <v>67.814051762708232</v>
      </c>
    </row>
    <row r="11" spans="1:5" ht="21.95" customHeight="1">
      <c r="A11" s="501" t="s">
        <v>431</v>
      </c>
      <c r="B11" s="500">
        <v>61.550114301862415</v>
      </c>
      <c r="C11" s="500">
        <v>60.303098870575141</v>
      </c>
      <c r="D11" s="500">
        <v>61.08710266314344</v>
      </c>
    </row>
    <row r="12" spans="1:5" ht="21.95" customHeight="1">
      <c r="A12" s="499" t="s">
        <v>432</v>
      </c>
      <c r="B12" s="500"/>
      <c r="C12" s="500"/>
      <c r="D12" s="500"/>
    </row>
    <row r="13" spans="1:5" ht="21.95" customHeight="1">
      <c r="A13" s="501" t="s">
        <v>433</v>
      </c>
      <c r="B13" s="500">
        <v>50.131562400624865</v>
      </c>
      <c r="C13" s="500">
        <v>48.468121848600376</v>
      </c>
      <c r="D13" s="500">
        <v>49.286127568295228</v>
      </c>
    </row>
    <row r="14" spans="1:5" ht="21.95" customHeight="1">
      <c r="A14" s="501" t="s">
        <v>434</v>
      </c>
      <c r="B14" s="500">
        <v>74.582436837800103</v>
      </c>
      <c r="C14" s="500">
        <v>73.716257957528256</v>
      </c>
      <c r="D14" s="500">
        <v>74.249555618575357</v>
      </c>
    </row>
    <row r="15" spans="1:5" ht="6.75" customHeight="1">
      <c r="A15" s="520"/>
      <c r="B15" s="521"/>
      <c r="C15" s="521"/>
      <c r="D15" s="521"/>
    </row>
    <row r="16" spans="1:5" ht="21.95" customHeight="1">
      <c r="A16" s="508" t="s">
        <v>450</v>
      </c>
      <c r="B16" s="500"/>
      <c r="C16" s="500"/>
      <c r="D16" s="500"/>
    </row>
    <row r="17" spans="2:4" ht="21.95" customHeight="1">
      <c r="B17" s="500"/>
      <c r="C17" s="500"/>
      <c r="D17" s="500"/>
    </row>
    <row r="18" spans="2:4" ht="21.95" customHeight="1">
      <c r="B18" s="498"/>
      <c r="C18" s="498"/>
      <c r="D18" s="498"/>
    </row>
    <row r="19" spans="2:4" ht="21.95" customHeight="1">
      <c r="B19" s="500"/>
      <c r="C19" s="500"/>
      <c r="D19" s="500"/>
    </row>
    <row r="20" spans="2:4" ht="21.95" customHeight="1">
      <c r="B20" s="500"/>
      <c r="C20" s="500"/>
      <c r="D20" s="500"/>
    </row>
    <row r="21" spans="2:4">
      <c r="B21" s="500"/>
      <c r="C21" s="500"/>
      <c r="D21" s="500"/>
    </row>
    <row r="22" spans="2:4" ht="15">
      <c r="B22" s="485"/>
      <c r="C22" s="485"/>
      <c r="D22" s="503"/>
    </row>
    <row r="23" spans="2:4">
      <c r="B23" s="883"/>
      <c r="C23" s="883"/>
      <c r="D23" s="883"/>
    </row>
    <row r="24" spans="2:4">
      <c r="B24" s="503"/>
      <c r="C24" s="503"/>
      <c r="D24" s="503"/>
    </row>
    <row r="25" spans="2:4">
      <c r="B25" s="498"/>
      <c r="C25" s="498"/>
      <c r="D25" s="498"/>
    </row>
    <row r="26" spans="2:4">
      <c r="B26" s="500"/>
      <c r="C26" s="500"/>
      <c r="D26" s="500"/>
    </row>
    <row r="27" spans="2:4">
      <c r="B27" s="500"/>
      <c r="C27" s="500"/>
      <c r="D27" s="500"/>
    </row>
    <row r="28" spans="2:4">
      <c r="B28" s="500"/>
      <c r="C28" s="500"/>
      <c r="D28" s="500"/>
    </row>
    <row r="29" spans="2:4">
      <c r="B29" s="500"/>
      <c r="C29" s="500"/>
      <c r="D29" s="500"/>
    </row>
    <row r="30" spans="2:4">
      <c r="B30" s="500"/>
      <c r="C30" s="500"/>
      <c r="D30" s="500"/>
    </row>
    <row r="31" spans="2:4">
      <c r="B31" s="500"/>
      <c r="C31" s="500"/>
      <c r="D31" s="500"/>
    </row>
    <row r="32" spans="2:4">
      <c r="B32" s="498"/>
      <c r="C32" s="498"/>
      <c r="D32" s="498"/>
    </row>
    <row r="33" spans="2:4">
      <c r="B33" s="500"/>
      <c r="C33" s="500"/>
      <c r="D33" s="500"/>
    </row>
    <row r="34" spans="2:4">
      <c r="B34" s="500"/>
      <c r="C34" s="500"/>
      <c r="D34" s="500"/>
    </row>
    <row r="35" spans="2:4">
      <c r="B35" s="500"/>
      <c r="C35" s="500"/>
      <c r="D35" s="500"/>
    </row>
    <row r="36" spans="2:4" ht="15">
      <c r="B36" s="485"/>
      <c r="C36" s="485"/>
      <c r="D36" s="485"/>
    </row>
  </sheetData>
  <mergeCells count="1">
    <mergeCell ref="B23:D23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52"/>
  <sheetViews>
    <sheetView workbookViewId="0">
      <selection activeCell="M25" sqref="M25"/>
    </sheetView>
  </sheetViews>
  <sheetFormatPr defaultColWidth="10.28515625" defaultRowHeight="15"/>
  <cols>
    <col min="1" max="1" width="2.28515625" style="828" customWidth="1"/>
    <col min="2" max="2" width="33.5703125" style="828" customWidth="1"/>
    <col min="3" max="3" width="16.7109375" style="828" customWidth="1"/>
    <col min="4" max="6" width="11" style="828" customWidth="1"/>
    <col min="7" max="256" width="10.28515625" style="828"/>
    <col min="257" max="257" width="2.28515625" style="828" customWidth="1"/>
    <col min="258" max="258" width="33.5703125" style="828" customWidth="1"/>
    <col min="259" max="259" width="16.7109375" style="828" customWidth="1"/>
    <col min="260" max="262" width="11" style="828" customWidth="1"/>
    <col min="263" max="512" width="10.28515625" style="828"/>
    <col min="513" max="513" width="2.28515625" style="828" customWidth="1"/>
    <col min="514" max="514" width="33.5703125" style="828" customWidth="1"/>
    <col min="515" max="515" width="16.7109375" style="828" customWidth="1"/>
    <col min="516" max="518" width="11" style="828" customWidth="1"/>
    <col min="519" max="768" width="10.28515625" style="828"/>
    <col min="769" max="769" width="2.28515625" style="828" customWidth="1"/>
    <col min="770" max="770" width="33.5703125" style="828" customWidth="1"/>
    <col min="771" max="771" width="16.7109375" style="828" customWidth="1"/>
    <col min="772" max="774" width="11" style="828" customWidth="1"/>
    <col min="775" max="1024" width="10.28515625" style="828"/>
    <col min="1025" max="1025" width="2.28515625" style="828" customWidth="1"/>
    <col min="1026" max="1026" width="33.5703125" style="828" customWidth="1"/>
    <col min="1027" max="1027" width="16.7109375" style="828" customWidth="1"/>
    <col min="1028" max="1030" width="11" style="828" customWidth="1"/>
    <col min="1031" max="1280" width="10.28515625" style="828"/>
    <col min="1281" max="1281" width="2.28515625" style="828" customWidth="1"/>
    <col min="1282" max="1282" width="33.5703125" style="828" customWidth="1"/>
    <col min="1283" max="1283" width="16.7109375" style="828" customWidth="1"/>
    <col min="1284" max="1286" width="11" style="828" customWidth="1"/>
    <col min="1287" max="1536" width="10.28515625" style="828"/>
    <col min="1537" max="1537" width="2.28515625" style="828" customWidth="1"/>
    <col min="1538" max="1538" width="33.5703125" style="828" customWidth="1"/>
    <col min="1539" max="1539" width="16.7109375" style="828" customWidth="1"/>
    <col min="1540" max="1542" width="11" style="828" customWidth="1"/>
    <col min="1543" max="1792" width="10.28515625" style="828"/>
    <col min="1793" max="1793" width="2.28515625" style="828" customWidth="1"/>
    <col min="1794" max="1794" width="33.5703125" style="828" customWidth="1"/>
    <col min="1795" max="1795" width="16.7109375" style="828" customWidth="1"/>
    <col min="1796" max="1798" width="11" style="828" customWidth="1"/>
    <col min="1799" max="2048" width="10.28515625" style="828"/>
    <col min="2049" max="2049" width="2.28515625" style="828" customWidth="1"/>
    <col min="2050" max="2050" width="33.5703125" style="828" customWidth="1"/>
    <col min="2051" max="2051" width="16.7109375" style="828" customWidth="1"/>
    <col min="2052" max="2054" width="11" style="828" customWidth="1"/>
    <col min="2055" max="2304" width="10.28515625" style="828"/>
    <col min="2305" max="2305" width="2.28515625" style="828" customWidth="1"/>
    <col min="2306" max="2306" width="33.5703125" style="828" customWidth="1"/>
    <col min="2307" max="2307" width="16.7109375" style="828" customWidth="1"/>
    <col min="2308" max="2310" width="11" style="828" customWidth="1"/>
    <col min="2311" max="2560" width="10.28515625" style="828"/>
    <col min="2561" max="2561" width="2.28515625" style="828" customWidth="1"/>
    <col min="2562" max="2562" width="33.5703125" style="828" customWidth="1"/>
    <col min="2563" max="2563" width="16.7109375" style="828" customWidth="1"/>
    <col min="2564" max="2566" width="11" style="828" customWidth="1"/>
    <col min="2567" max="2816" width="10.28515625" style="828"/>
    <col min="2817" max="2817" width="2.28515625" style="828" customWidth="1"/>
    <col min="2818" max="2818" width="33.5703125" style="828" customWidth="1"/>
    <col min="2819" max="2819" width="16.7109375" style="828" customWidth="1"/>
    <col min="2820" max="2822" width="11" style="828" customWidth="1"/>
    <col min="2823" max="3072" width="10.28515625" style="828"/>
    <col min="3073" max="3073" width="2.28515625" style="828" customWidth="1"/>
    <col min="3074" max="3074" width="33.5703125" style="828" customWidth="1"/>
    <col min="3075" max="3075" width="16.7109375" style="828" customWidth="1"/>
    <col min="3076" max="3078" width="11" style="828" customWidth="1"/>
    <col min="3079" max="3328" width="10.28515625" style="828"/>
    <col min="3329" max="3329" width="2.28515625" style="828" customWidth="1"/>
    <col min="3330" max="3330" width="33.5703125" style="828" customWidth="1"/>
    <col min="3331" max="3331" width="16.7109375" style="828" customWidth="1"/>
    <col min="3332" max="3334" width="11" style="828" customWidth="1"/>
    <col min="3335" max="3584" width="10.28515625" style="828"/>
    <col min="3585" max="3585" width="2.28515625" style="828" customWidth="1"/>
    <col min="3586" max="3586" width="33.5703125" style="828" customWidth="1"/>
    <col min="3587" max="3587" width="16.7109375" style="828" customWidth="1"/>
    <col min="3588" max="3590" width="11" style="828" customWidth="1"/>
    <col min="3591" max="3840" width="10.28515625" style="828"/>
    <col min="3841" max="3841" width="2.28515625" style="828" customWidth="1"/>
    <col min="3842" max="3842" width="33.5703125" style="828" customWidth="1"/>
    <col min="3843" max="3843" width="16.7109375" style="828" customWidth="1"/>
    <col min="3844" max="3846" width="11" style="828" customWidth="1"/>
    <col min="3847" max="4096" width="10.28515625" style="828"/>
    <col min="4097" max="4097" width="2.28515625" style="828" customWidth="1"/>
    <col min="4098" max="4098" width="33.5703125" style="828" customWidth="1"/>
    <col min="4099" max="4099" width="16.7109375" style="828" customWidth="1"/>
    <col min="4100" max="4102" width="11" style="828" customWidth="1"/>
    <col min="4103" max="4352" width="10.28515625" style="828"/>
    <col min="4353" max="4353" width="2.28515625" style="828" customWidth="1"/>
    <col min="4354" max="4354" width="33.5703125" style="828" customWidth="1"/>
    <col min="4355" max="4355" width="16.7109375" style="828" customWidth="1"/>
    <col min="4356" max="4358" width="11" style="828" customWidth="1"/>
    <col min="4359" max="4608" width="10.28515625" style="828"/>
    <col min="4609" max="4609" width="2.28515625" style="828" customWidth="1"/>
    <col min="4610" max="4610" width="33.5703125" style="828" customWidth="1"/>
    <col min="4611" max="4611" width="16.7109375" style="828" customWidth="1"/>
    <col min="4612" max="4614" width="11" style="828" customWidth="1"/>
    <col min="4615" max="4864" width="10.28515625" style="828"/>
    <col min="4865" max="4865" width="2.28515625" style="828" customWidth="1"/>
    <col min="4866" max="4866" width="33.5703125" style="828" customWidth="1"/>
    <col min="4867" max="4867" width="16.7109375" style="828" customWidth="1"/>
    <col min="4868" max="4870" width="11" style="828" customWidth="1"/>
    <col min="4871" max="5120" width="10.28515625" style="828"/>
    <col min="5121" max="5121" width="2.28515625" style="828" customWidth="1"/>
    <col min="5122" max="5122" width="33.5703125" style="828" customWidth="1"/>
    <col min="5123" max="5123" width="16.7109375" style="828" customWidth="1"/>
    <col min="5124" max="5126" width="11" style="828" customWidth="1"/>
    <col min="5127" max="5376" width="10.28515625" style="828"/>
    <col min="5377" max="5377" width="2.28515625" style="828" customWidth="1"/>
    <col min="5378" max="5378" width="33.5703125" style="828" customWidth="1"/>
    <col min="5379" max="5379" width="16.7109375" style="828" customWidth="1"/>
    <col min="5380" max="5382" width="11" style="828" customWidth="1"/>
    <col min="5383" max="5632" width="10.28515625" style="828"/>
    <col min="5633" max="5633" width="2.28515625" style="828" customWidth="1"/>
    <col min="5634" max="5634" width="33.5703125" style="828" customWidth="1"/>
    <col min="5635" max="5635" width="16.7109375" style="828" customWidth="1"/>
    <col min="5636" max="5638" width="11" style="828" customWidth="1"/>
    <col min="5639" max="5888" width="10.28515625" style="828"/>
    <col min="5889" max="5889" width="2.28515625" style="828" customWidth="1"/>
    <col min="5890" max="5890" width="33.5703125" style="828" customWidth="1"/>
    <col min="5891" max="5891" width="16.7109375" style="828" customWidth="1"/>
    <col min="5892" max="5894" width="11" style="828" customWidth="1"/>
    <col min="5895" max="6144" width="10.28515625" style="828"/>
    <col min="6145" max="6145" width="2.28515625" style="828" customWidth="1"/>
    <col min="6146" max="6146" width="33.5703125" style="828" customWidth="1"/>
    <col min="6147" max="6147" width="16.7109375" style="828" customWidth="1"/>
    <col min="6148" max="6150" width="11" style="828" customWidth="1"/>
    <col min="6151" max="6400" width="10.28515625" style="828"/>
    <col min="6401" max="6401" width="2.28515625" style="828" customWidth="1"/>
    <col min="6402" max="6402" width="33.5703125" style="828" customWidth="1"/>
    <col min="6403" max="6403" width="16.7109375" style="828" customWidth="1"/>
    <col min="6404" max="6406" width="11" style="828" customWidth="1"/>
    <col min="6407" max="6656" width="10.28515625" style="828"/>
    <col min="6657" max="6657" width="2.28515625" style="828" customWidth="1"/>
    <col min="6658" max="6658" width="33.5703125" style="828" customWidth="1"/>
    <col min="6659" max="6659" width="16.7109375" style="828" customWidth="1"/>
    <col min="6660" max="6662" width="11" style="828" customWidth="1"/>
    <col min="6663" max="6912" width="10.28515625" style="828"/>
    <col min="6913" max="6913" width="2.28515625" style="828" customWidth="1"/>
    <col min="6914" max="6914" width="33.5703125" style="828" customWidth="1"/>
    <col min="6915" max="6915" width="16.7109375" style="828" customWidth="1"/>
    <col min="6916" max="6918" width="11" style="828" customWidth="1"/>
    <col min="6919" max="7168" width="10.28515625" style="828"/>
    <col min="7169" max="7169" width="2.28515625" style="828" customWidth="1"/>
    <col min="7170" max="7170" width="33.5703125" style="828" customWidth="1"/>
    <col min="7171" max="7171" width="16.7109375" style="828" customWidth="1"/>
    <col min="7172" max="7174" width="11" style="828" customWidth="1"/>
    <col min="7175" max="7424" width="10.28515625" style="828"/>
    <col min="7425" max="7425" width="2.28515625" style="828" customWidth="1"/>
    <col min="7426" max="7426" width="33.5703125" style="828" customWidth="1"/>
    <col min="7427" max="7427" width="16.7109375" style="828" customWidth="1"/>
    <col min="7428" max="7430" width="11" style="828" customWidth="1"/>
    <col min="7431" max="7680" width="10.28515625" style="828"/>
    <col min="7681" max="7681" width="2.28515625" style="828" customWidth="1"/>
    <col min="7682" max="7682" width="33.5703125" style="828" customWidth="1"/>
    <col min="7683" max="7683" width="16.7109375" style="828" customWidth="1"/>
    <col min="7684" max="7686" width="11" style="828" customWidth="1"/>
    <col min="7687" max="7936" width="10.28515625" style="828"/>
    <col min="7937" max="7937" width="2.28515625" style="828" customWidth="1"/>
    <col min="7938" max="7938" width="33.5703125" style="828" customWidth="1"/>
    <col min="7939" max="7939" width="16.7109375" style="828" customWidth="1"/>
    <col min="7940" max="7942" width="11" style="828" customWidth="1"/>
    <col min="7943" max="8192" width="10.28515625" style="828"/>
    <col min="8193" max="8193" width="2.28515625" style="828" customWidth="1"/>
    <col min="8194" max="8194" width="33.5703125" style="828" customWidth="1"/>
    <col min="8195" max="8195" width="16.7109375" style="828" customWidth="1"/>
    <col min="8196" max="8198" width="11" style="828" customWidth="1"/>
    <col min="8199" max="8448" width="10.28515625" style="828"/>
    <col min="8449" max="8449" width="2.28515625" style="828" customWidth="1"/>
    <col min="8450" max="8450" width="33.5703125" style="828" customWidth="1"/>
    <col min="8451" max="8451" width="16.7109375" style="828" customWidth="1"/>
    <col min="8452" max="8454" width="11" style="828" customWidth="1"/>
    <col min="8455" max="8704" width="10.28515625" style="828"/>
    <col min="8705" max="8705" width="2.28515625" style="828" customWidth="1"/>
    <col min="8706" max="8706" width="33.5703125" style="828" customWidth="1"/>
    <col min="8707" max="8707" width="16.7109375" style="828" customWidth="1"/>
    <col min="8708" max="8710" width="11" style="828" customWidth="1"/>
    <col min="8711" max="8960" width="10.28515625" style="828"/>
    <col min="8961" max="8961" width="2.28515625" style="828" customWidth="1"/>
    <col min="8962" max="8962" width="33.5703125" style="828" customWidth="1"/>
    <col min="8963" max="8963" width="16.7109375" style="828" customWidth="1"/>
    <col min="8964" max="8966" width="11" style="828" customWidth="1"/>
    <col min="8967" max="9216" width="10.28515625" style="828"/>
    <col min="9217" max="9217" width="2.28515625" style="828" customWidth="1"/>
    <col min="9218" max="9218" width="33.5703125" style="828" customWidth="1"/>
    <col min="9219" max="9219" width="16.7109375" style="828" customWidth="1"/>
    <col min="9220" max="9222" width="11" style="828" customWidth="1"/>
    <col min="9223" max="9472" width="10.28515625" style="828"/>
    <col min="9473" max="9473" width="2.28515625" style="828" customWidth="1"/>
    <col min="9474" max="9474" width="33.5703125" style="828" customWidth="1"/>
    <col min="9475" max="9475" width="16.7109375" style="828" customWidth="1"/>
    <col min="9476" max="9478" width="11" style="828" customWidth="1"/>
    <col min="9479" max="9728" width="10.28515625" style="828"/>
    <col min="9729" max="9729" width="2.28515625" style="828" customWidth="1"/>
    <col min="9730" max="9730" width="33.5703125" style="828" customWidth="1"/>
    <col min="9731" max="9731" width="16.7109375" style="828" customWidth="1"/>
    <col min="9732" max="9734" width="11" style="828" customWidth="1"/>
    <col min="9735" max="9984" width="10.28515625" style="828"/>
    <col min="9985" max="9985" width="2.28515625" style="828" customWidth="1"/>
    <col min="9986" max="9986" width="33.5703125" style="828" customWidth="1"/>
    <col min="9987" max="9987" width="16.7109375" style="828" customWidth="1"/>
    <col min="9988" max="9990" width="11" style="828" customWidth="1"/>
    <col min="9991" max="10240" width="10.28515625" style="828"/>
    <col min="10241" max="10241" width="2.28515625" style="828" customWidth="1"/>
    <col min="10242" max="10242" width="33.5703125" style="828" customWidth="1"/>
    <col min="10243" max="10243" width="16.7109375" style="828" customWidth="1"/>
    <col min="10244" max="10246" width="11" style="828" customWidth="1"/>
    <col min="10247" max="10496" width="10.28515625" style="828"/>
    <col min="10497" max="10497" width="2.28515625" style="828" customWidth="1"/>
    <col min="10498" max="10498" width="33.5703125" style="828" customWidth="1"/>
    <col min="10499" max="10499" width="16.7109375" style="828" customWidth="1"/>
    <col min="10500" max="10502" width="11" style="828" customWidth="1"/>
    <col min="10503" max="10752" width="10.28515625" style="828"/>
    <col min="10753" max="10753" width="2.28515625" style="828" customWidth="1"/>
    <col min="10754" max="10754" width="33.5703125" style="828" customWidth="1"/>
    <col min="10755" max="10755" width="16.7109375" style="828" customWidth="1"/>
    <col min="10756" max="10758" width="11" style="828" customWidth="1"/>
    <col min="10759" max="11008" width="10.28515625" style="828"/>
    <col min="11009" max="11009" width="2.28515625" style="828" customWidth="1"/>
    <col min="11010" max="11010" width="33.5703125" style="828" customWidth="1"/>
    <col min="11011" max="11011" width="16.7109375" style="828" customWidth="1"/>
    <col min="11012" max="11014" width="11" style="828" customWidth="1"/>
    <col min="11015" max="11264" width="10.28515625" style="828"/>
    <col min="11265" max="11265" width="2.28515625" style="828" customWidth="1"/>
    <col min="11266" max="11266" width="33.5703125" style="828" customWidth="1"/>
    <col min="11267" max="11267" width="16.7109375" style="828" customWidth="1"/>
    <col min="11268" max="11270" width="11" style="828" customWidth="1"/>
    <col min="11271" max="11520" width="10.28515625" style="828"/>
    <col min="11521" max="11521" width="2.28515625" style="828" customWidth="1"/>
    <col min="11522" max="11522" width="33.5703125" style="828" customWidth="1"/>
    <col min="11523" max="11523" width="16.7109375" style="828" customWidth="1"/>
    <col min="11524" max="11526" width="11" style="828" customWidth="1"/>
    <col min="11527" max="11776" width="10.28515625" style="828"/>
    <col min="11777" max="11777" width="2.28515625" style="828" customWidth="1"/>
    <col min="11778" max="11778" width="33.5703125" style="828" customWidth="1"/>
    <col min="11779" max="11779" width="16.7109375" style="828" customWidth="1"/>
    <col min="11780" max="11782" width="11" style="828" customWidth="1"/>
    <col min="11783" max="12032" width="10.28515625" style="828"/>
    <col min="12033" max="12033" width="2.28515625" style="828" customWidth="1"/>
    <col min="12034" max="12034" width="33.5703125" style="828" customWidth="1"/>
    <col min="12035" max="12035" width="16.7109375" style="828" customWidth="1"/>
    <col min="12036" max="12038" width="11" style="828" customWidth="1"/>
    <col min="12039" max="12288" width="10.28515625" style="828"/>
    <col min="12289" max="12289" width="2.28515625" style="828" customWidth="1"/>
    <col min="12290" max="12290" width="33.5703125" style="828" customWidth="1"/>
    <col min="12291" max="12291" width="16.7109375" style="828" customWidth="1"/>
    <col min="12292" max="12294" width="11" style="828" customWidth="1"/>
    <col min="12295" max="12544" width="10.28515625" style="828"/>
    <col min="12545" max="12545" width="2.28515625" style="828" customWidth="1"/>
    <col min="12546" max="12546" width="33.5703125" style="828" customWidth="1"/>
    <col min="12547" max="12547" width="16.7109375" style="828" customWidth="1"/>
    <col min="12548" max="12550" width="11" style="828" customWidth="1"/>
    <col min="12551" max="12800" width="10.28515625" style="828"/>
    <col min="12801" max="12801" width="2.28515625" style="828" customWidth="1"/>
    <col min="12802" max="12802" width="33.5703125" style="828" customWidth="1"/>
    <col min="12803" max="12803" width="16.7109375" style="828" customWidth="1"/>
    <col min="12804" max="12806" width="11" style="828" customWidth="1"/>
    <col min="12807" max="13056" width="10.28515625" style="828"/>
    <col min="13057" max="13057" width="2.28515625" style="828" customWidth="1"/>
    <col min="13058" max="13058" width="33.5703125" style="828" customWidth="1"/>
    <col min="13059" max="13059" width="16.7109375" style="828" customWidth="1"/>
    <col min="13060" max="13062" width="11" style="828" customWidth="1"/>
    <col min="13063" max="13312" width="10.28515625" style="828"/>
    <col min="13313" max="13313" width="2.28515625" style="828" customWidth="1"/>
    <col min="13314" max="13314" width="33.5703125" style="828" customWidth="1"/>
    <col min="13315" max="13315" width="16.7109375" style="828" customWidth="1"/>
    <col min="13316" max="13318" width="11" style="828" customWidth="1"/>
    <col min="13319" max="13568" width="10.28515625" style="828"/>
    <col min="13569" max="13569" width="2.28515625" style="828" customWidth="1"/>
    <col min="13570" max="13570" width="33.5703125" style="828" customWidth="1"/>
    <col min="13571" max="13571" width="16.7109375" style="828" customWidth="1"/>
    <col min="13572" max="13574" width="11" style="828" customWidth="1"/>
    <col min="13575" max="13824" width="10.28515625" style="828"/>
    <col min="13825" max="13825" width="2.28515625" style="828" customWidth="1"/>
    <col min="13826" max="13826" width="33.5703125" style="828" customWidth="1"/>
    <col min="13827" max="13827" width="16.7109375" style="828" customWidth="1"/>
    <col min="13828" max="13830" width="11" style="828" customWidth="1"/>
    <col min="13831" max="14080" width="10.28515625" style="828"/>
    <col min="14081" max="14081" width="2.28515625" style="828" customWidth="1"/>
    <col min="14082" max="14082" width="33.5703125" style="828" customWidth="1"/>
    <col min="14083" max="14083" width="16.7109375" style="828" customWidth="1"/>
    <col min="14084" max="14086" width="11" style="828" customWidth="1"/>
    <col min="14087" max="14336" width="10.28515625" style="828"/>
    <col min="14337" max="14337" width="2.28515625" style="828" customWidth="1"/>
    <col min="14338" max="14338" width="33.5703125" style="828" customWidth="1"/>
    <col min="14339" max="14339" width="16.7109375" style="828" customWidth="1"/>
    <col min="14340" max="14342" width="11" style="828" customWidth="1"/>
    <col min="14343" max="14592" width="10.28515625" style="828"/>
    <col min="14593" max="14593" width="2.28515625" style="828" customWidth="1"/>
    <col min="14594" max="14594" width="33.5703125" style="828" customWidth="1"/>
    <col min="14595" max="14595" width="16.7109375" style="828" customWidth="1"/>
    <col min="14596" max="14598" width="11" style="828" customWidth="1"/>
    <col min="14599" max="14848" width="10.28515625" style="828"/>
    <col min="14849" max="14849" width="2.28515625" style="828" customWidth="1"/>
    <col min="14850" max="14850" width="33.5703125" style="828" customWidth="1"/>
    <col min="14851" max="14851" width="16.7109375" style="828" customWidth="1"/>
    <col min="14852" max="14854" width="11" style="828" customWidth="1"/>
    <col min="14855" max="15104" width="10.28515625" style="828"/>
    <col min="15105" max="15105" width="2.28515625" style="828" customWidth="1"/>
    <col min="15106" max="15106" width="33.5703125" style="828" customWidth="1"/>
    <col min="15107" max="15107" width="16.7109375" style="828" customWidth="1"/>
    <col min="15108" max="15110" width="11" style="828" customWidth="1"/>
    <col min="15111" max="15360" width="10.28515625" style="828"/>
    <col min="15361" max="15361" width="2.28515625" style="828" customWidth="1"/>
    <col min="15362" max="15362" width="33.5703125" style="828" customWidth="1"/>
    <col min="15363" max="15363" width="16.7109375" style="828" customWidth="1"/>
    <col min="15364" max="15366" width="11" style="828" customWidth="1"/>
    <col min="15367" max="15616" width="10.28515625" style="828"/>
    <col min="15617" max="15617" width="2.28515625" style="828" customWidth="1"/>
    <col min="15618" max="15618" width="33.5703125" style="828" customWidth="1"/>
    <col min="15619" max="15619" width="16.7109375" style="828" customWidth="1"/>
    <col min="15620" max="15622" width="11" style="828" customWidth="1"/>
    <col min="15623" max="15872" width="10.28515625" style="828"/>
    <col min="15873" max="15873" width="2.28515625" style="828" customWidth="1"/>
    <col min="15874" max="15874" width="33.5703125" style="828" customWidth="1"/>
    <col min="15875" max="15875" width="16.7109375" style="828" customWidth="1"/>
    <col min="15876" max="15878" width="11" style="828" customWidth="1"/>
    <col min="15879" max="16128" width="10.28515625" style="828"/>
    <col min="16129" max="16129" width="2.28515625" style="828" customWidth="1"/>
    <col min="16130" max="16130" width="33.5703125" style="828" customWidth="1"/>
    <col min="16131" max="16131" width="16.7109375" style="828" customWidth="1"/>
    <col min="16132" max="16134" width="11" style="828" customWidth="1"/>
    <col min="16135" max="16384" width="10.28515625" style="828"/>
  </cols>
  <sheetData>
    <row r="1" spans="1:6" s="826" customFormat="1" ht="21.75" customHeight="1">
      <c r="A1" s="825" t="s">
        <v>625</v>
      </c>
      <c r="B1" s="825"/>
      <c r="C1" s="825"/>
      <c r="D1" s="825"/>
      <c r="E1" s="825"/>
      <c r="F1" s="825"/>
    </row>
    <row r="2" spans="1:6" s="826" customFormat="1" ht="21.75" customHeight="1">
      <c r="A2" s="825"/>
      <c r="B2" s="825"/>
      <c r="C2" s="825"/>
      <c r="D2" s="825"/>
      <c r="E2" s="825"/>
      <c r="F2" s="825"/>
    </row>
    <row r="3" spans="1:6">
      <c r="A3" s="827"/>
      <c r="B3" s="397"/>
      <c r="C3" s="397"/>
      <c r="D3" s="397"/>
      <c r="E3" s="397"/>
      <c r="F3" s="397"/>
    </row>
    <row r="4" spans="1:6" ht="19.5" customHeight="1">
      <c r="A4" s="829"/>
      <c r="B4" s="830"/>
      <c r="C4" s="831" t="s">
        <v>626</v>
      </c>
      <c r="D4" s="887" t="s">
        <v>649</v>
      </c>
      <c r="E4" s="887"/>
      <c r="F4" s="887"/>
    </row>
    <row r="5" spans="1:6" ht="19.5" customHeight="1">
      <c r="A5" s="832"/>
      <c r="B5" s="397"/>
      <c r="C5" s="833" t="s">
        <v>627</v>
      </c>
      <c r="D5" s="833" t="s">
        <v>28</v>
      </c>
      <c r="E5" s="833" t="s">
        <v>29</v>
      </c>
      <c r="F5" s="833" t="s">
        <v>27</v>
      </c>
    </row>
    <row r="6" spans="1:6" ht="18" customHeight="1">
      <c r="A6" s="832"/>
      <c r="B6" s="397"/>
      <c r="C6" s="834"/>
      <c r="D6" s="834"/>
      <c r="E6" s="834"/>
      <c r="F6" s="834"/>
    </row>
    <row r="7" spans="1:6" ht="18" customHeight="1">
      <c r="A7" s="835" t="s">
        <v>628</v>
      </c>
      <c r="B7" s="836"/>
      <c r="C7" s="837"/>
      <c r="D7" s="838"/>
      <c r="E7" s="838"/>
      <c r="F7" s="838"/>
    </row>
    <row r="8" spans="1:6" ht="18" customHeight="1">
      <c r="A8" s="836"/>
      <c r="B8" s="837" t="s">
        <v>629</v>
      </c>
      <c r="C8" s="839" t="s">
        <v>630</v>
      </c>
      <c r="D8" s="840">
        <v>5776</v>
      </c>
      <c r="E8" s="840"/>
      <c r="F8" s="840">
        <v>17629</v>
      </c>
    </row>
    <row r="9" spans="1:6" ht="18" customHeight="1">
      <c r="A9" s="836"/>
      <c r="B9" s="837" t="s">
        <v>631</v>
      </c>
      <c r="C9" s="839" t="s">
        <v>632</v>
      </c>
      <c r="D9" s="840">
        <v>2555</v>
      </c>
      <c r="E9" s="840"/>
      <c r="F9" s="840">
        <v>8045</v>
      </c>
    </row>
    <row r="10" spans="1:6" ht="18" customHeight="1">
      <c r="A10" s="836"/>
      <c r="B10" s="837" t="s">
        <v>633</v>
      </c>
      <c r="C10" s="839" t="s">
        <v>113</v>
      </c>
      <c r="D10" s="840">
        <v>2610</v>
      </c>
      <c r="E10" s="840"/>
      <c r="F10" s="840">
        <v>13167</v>
      </c>
    </row>
    <row r="11" spans="1:6" ht="18" customHeight="1">
      <c r="A11" s="835" t="s">
        <v>647</v>
      </c>
      <c r="B11" s="836"/>
      <c r="C11" s="839"/>
      <c r="D11" s="841"/>
      <c r="E11" s="841"/>
      <c r="F11" s="841"/>
    </row>
    <row r="12" spans="1:6" ht="18" customHeight="1">
      <c r="A12" s="836"/>
      <c r="B12" s="837" t="s">
        <v>648</v>
      </c>
      <c r="C12" s="839" t="s">
        <v>630</v>
      </c>
      <c r="D12" s="841">
        <v>1090</v>
      </c>
      <c r="E12" s="841">
        <v>961</v>
      </c>
      <c r="F12" s="841">
        <v>3192</v>
      </c>
    </row>
    <row r="13" spans="1:6" ht="18" customHeight="1">
      <c r="A13" s="836"/>
      <c r="B13" s="842" t="s">
        <v>631</v>
      </c>
      <c r="C13" s="839" t="s">
        <v>632</v>
      </c>
      <c r="D13" s="841">
        <v>29</v>
      </c>
      <c r="E13" s="841">
        <v>30</v>
      </c>
      <c r="F13" s="841">
        <v>85</v>
      </c>
    </row>
    <row r="14" spans="1:6" ht="18" customHeight="1">
      <c r="A14" s="836"/>
      <c r="B14" s="842" t="s">
        <v>633</v>
      </c>
      <c r="C14" s="839" t="s">
        <v>113</v>
      </c>
      <c r="D14" s="841">
        <v>34</v>
      </c>
      <c r="E14" s="841">
        <v>35</v>
      </c>
      <c r="F14" s="841">
        <v>87</v>
      </c>
    </row>
    <row r="15" spans="1:6" ht="18" customHeight="1">
      <c r="A15" s="836"/>
      <c r="B15" s="837" t="s">
        <v>642</v>
      </c>
      <c r="C15" s="839" t="s">
        <v>184</v>
      </c>
      <c r="D15" s="843">
        <v>56.22</v>
      </c>
      <c r="E15" s="843">
        <v>89.43</v>
      </c>
      <c r="F15" s="843">
        <v>217.36</v>
      </c>
    </row>
    <row r="16" spans="1:6" ht="18" customHeight="1">
      <c r="A16" s="845" t="s">
        <v>643</v>
      </c>
      <c r="B16" s="837"/>
      <c r="C16" s="839"/>
      <c r="D16" s="841"/>
      <c r="E16" s="841"/>
      <c r="F16" s="841"/>
    </row>
    <row r="17" spans="1:6" ht="18" customHeight="1">
      <c r="A17" s="836"/>
      <c r="B17" s="837" t="s">
        <v>644</v>
      </c>
      <c r="C17" s="839" t="s">
        <v>630</v>
      </c>
      <c r="D17" s="846">
        <v>5669</v>
      </c>
      <c r="E17" s="846">
        <v>4692</v>
      </c>
      <c r="F17" s="846">
        <v>17342</v>
      </c>
    </row>
    <row r="18" spans="1:6" ht="18" customHeight="1">
      <c r="A18" s="835"/>
      <c r="B18" s="836" t="s">
        <v>645</v>
      </c>
      <c r="C18" s="839" t="s">
        <v>113</v>
      </c>
      <c r="D18" s="846">
        <v>5253</v>
      </c>
      <c r="E18" s="846">
        <v>4361</v>
      </c>
      <c r="F18" s="846">
        <v>15852</v>
      </c>
    </row>
    <row r="19" spans="1:6" ht="18" customHeight="1">
      <c r="A19" s="836"/>
      <c r="B19" s="837" t="s">
        <v>646</v>
      </c>
      <c r="C19" s="839" t="s">
        <v>184</v>
      </c>
      <c r="D19" s="847">
        <v>73.413640000000001</v>
      </c>
      <c r="E19" s="847">
        <v>67.891980000000004</v>
      </c>
      <c r="F19" s="847">
        <v>224.749708</v>
      </c>
    </row>
    <row r="20" spans="1:6" ht="18" customHeight="1">
      <c r="A20" s="845" t="s">
        <v>634</v>
      </c>
      <c r="B20" s="837"/>
      <c r="C20" s="839"/>
      <c r="D20" s="847"/>
      <c r="E20" s="847"/>
      <c r="F20" s="847"/>
    </row>
    <row r="21" spans="1:6" ht="18" customHeight="1">
      <c r="A21" s="836"/>
      <c r="B21" s="837" t="s">
        <v>635</v>
      </c>
      <c r="C21" s="839" t="s">
        <v>632</v>
      </c>
      <c r="D21" s="846">
        <v>58</v>
      </c>
      <c r="E21" s="846">
        <v>442</v>
      </c>
      <c r="F21" s="846">
        <v>510</v>
      </c>
    </row>
    <row r="22" spans="1:6" ht="18" customHeight="1">
      <c r="A22" s="836"/>
      <c r="B22" s="837" t="s">
        <v>633</v>
      </c>
      <c r="C22" s="839" t="s">
        <v>113</v>
      </c>
      <c r="D22" s="846">
        <v>55</v>
      </c>
      <c r="E22" s="846">
        <v>2035</v>
      </c>
      <c r="F22" s="846">
        <v>2091</v>
      </c>
    </row>
    <row r="23" spans="1:6" ht="18" customHeight="1">
      <c r="A23" s="836"/>
      <c r="B23" s="837" t="s">
        <v>636</v>
      </c>
      <c r="C23" s="839" t="s">
        <v>637</v>
      </c>
      <c r="D23" s="847">
        <v>14602.662999999999</v>
      </c>
      <c r="E23" s="847">
        <v>288809.58600000001</v>
      </c>
      <c r="F23" s="847">
        <v>305409.14900000003</v>
      </c>
    </row>
    <row r="24" spans="1:6" ht="18" customHeight="1">
      <c r="A24" s="836"/>
      <c r="B24" s="837" t="s">
        <v>638</v>
      </c>
      <c r="C24" s="839" t="s">
        <v>113</v>
      </c>
      <c r="D24" s="847">
        <v>20086.888999999999</v>
      </c>
      <c r="E24" s="847">
        <v>68875.297000000006</v>
      </c>
      <c r="F24" s="847">
        <v>89108.786000000007</v>
      </c>
    </row>
    <row r="25" spans="1:6" ht="18" customHeight="1">
      <c r="A25" s="836"/>
      <c r="B25" s="837" t="s">
        <v>639</v>
      </c>
      <c r="C25" s="839" t="s">
        <v>640</v>
      </c>
      <c r="D25" s="846">
        <v>1084</v>
      </c>
      <c r="E25" s="846">
        <v>5270</v>
      </c>
      <c r="F25" s="846">
        <v>6368</v>
      </c>
    </row>
    <row r="26" spans="1:6" ht="18" customHeight="1">
      <c r="A26" s="835"/>
      <c r="B26" s="836" t="s">
        <v>641</v>
      </c>
      <c r="C26" s="839" t="s">
        <v>113</v>
      </c>
      <c r="D26" s="846">
        <v>26833</v>
      </c>
      <c r="E26" s="846">
        <v>228765</v>
      </c>
      <c r="F26" s="846">
        <v>255779</v>
      </c>
    </row>
    <row r="27" spans="1:6" ht="18" customHeight="1">
      <c r="A27" s="836"/>
      <c r="B27" s="837" t="s">
        <v>642</v>
      </c>
      <c r="C27" s="839" t="s">
        <v>184</v>
      </c>
      <c r="D27" s="847">
        <v>1552.0740000000001</v>
      </c>
      <c r="E27" s="847">
        <v>74465.524155999999</v>
      </c>
      <c r="F27" s="847">
        <v>76188.834136000005</v>
      </c>
    </row>
    <row r="28" spans="1:6">
      <c r="A28" s="832"/>
      <c r="B28" s="832"/>
      <c r="C28" s="832"/>
      <c r="D28" s="832"/>
      <c r="E28" s="832"/>
    </row>
    <row r="29" spans="1:6">
      <c r="A29" s="832"/>
      <c r="B29" s="832"/>
      <c r="C29" s="832"/>
      <c r="D29" s="832"/>
      <c r="E29" s="832"/>
    </row>
    <row r="30" spans="1:6" ht="15.75">
      <c r="A30" s="832"/>
      <c r="B30" s="844"/>
      <c r="C30" s="832"/>
      <c r="D30" s="832"/>
      <c r="E30" s="832"/>
    </row>
    <row r="31" spans="1:6">
      <c r="A31" s="832"/>
      <c r="B31" s="832"/>
      <c r="C31" s="832"/>
      <c r="D31" s="832"/>
      <c r="E31" s="832"/>
    </row>
    <row r="32" spans="1:6">
      <c r="A32" s="832"/>
      <c r="B32" s="832"/>
      <c r="C32" s="832"/>
      <c r="D32" s="832"/>
      <c r="E32" s="832"/>
    </row>
    <row r="33" spans="1:5">
      <c r="A33" s="832"/>
      <c r="B33" s="832"/>
      <c r="C33" s="832"/>
      <c r="D33" s="832"/>
      <c r="E33" s="832"/>
    </row>
    <row r="34" spans="1:5">
      <c r="A34" s="832"/>
      <c r="B34" s="832"/>
      <c r="C34" s="832"/>
      <c r="D34" s="832"/>
      <c r="E34" s="832"/>
    </row>
    <row r="35" spans="1:5">
      <c r="A35" s="832"/>
      <c r="B35" s="832"/>
      <c r="C35" s="832"/>
      <c r="D35" s="832"/>
      <c r="E35" s="832"/>
    </row>
    <row r="36" spans="1:5">
      <c r="A36" s="832"/>
      <c r="B36" s="832"/>
      <c r="C36" s="832"/>
      <c r="D36" s="832"/>
      <c r="E36" s="832"/>
    </row>
    <row r="37" spans="1:5">
      <c r="A37" s="832"/>
      <c r="B37" s="832"/>
      <c r="C37" s="832"/>
      <c r="D37" s="832"/>
      <c r="E37" s="832"/>
    </row>
    <row r="38" spans="1:5">
      <c r="A38" s="832"/>
      <c r="B38" s="832"/>
      <c r="C38" s="832"/>
      <c r="D38" s="832"/>
      <c r="E38" s="832"/>
    </row>
    <row r="39" spans="1:5">
      <c r="A39" s="832"/>
      <c r="B39" s="832"/>
      <c r="C39" s="832"/>
      <c r="D39" s="832"/>
      <c r="E39" s="832"/>
    </row>
    <row r="40" spans="1:5">
      <c r="A40" s="832"/>
      <c r="B40" s="832"/>
      <c r="C40" s="832"/>
      <c r="D40" s="832"/>
      <c r="E40" s="832"/>
    </row>
    <row r="41" spans="1:5">
      <c r="A41" s="832"/>
      <c r="B41" s="832"/>
      <c r="C41" s="832"/>
      <c r="D41" s="832"/>
      <c r="E41" s="832"/>
    </row>
    <row r="42" spans="1:5">
      <c r="A42" s="832"/>
      <c r="B42" s="832"/>
      <c r="C42" s="832"/>
      <c r="D42" s="832"/>
      <c r="E42" s="832"/>
    </row>
    <row r="43" spans="1:5">
      <c r="A43" s="832"/>
      <c r="B43" s="832"/>
      <c r="C43" s="832"/>
      <c r="D43" s="832"/>
      <c r="E43" s="832"/>
    </row>
    <row r="44" spans="1:5">
      <c r="A44" s="832"/>
      <c r="B44" s="832"/>
      <c r="C44" s="832"/>
      <c r="D44" s="832"/>
      <c r="E44" s="832"/>
    </row>
    <row r="45" spans="1:5">
      <c r="A45" s="832"/>
      <c r="B45" s="832"/>
      <c r="C45" s="832"/>
      <c r="D45" s="832"/>
      <c r="E45" s="832"/>
    </row>
    <row r="46" spans="1:5">
      <c r="A46" s="832"/>
      <c r="B46" s="832"/>
      <c r="C46" s="832"/>
      <c r="D46" s="832"/>
      <c r="E46" s="832"/>
    </row>
    <row r="47" spans="1:5">
      <c r="A47" s="832"/>
      <c r="B47" s="832"/>
      <c r="C47" s="832"/>
      <c r="D47" s="832"/>
      <c r="E47" s="832"/>
    </row>
    <row r="48" spans="1:5">
      <c r="A48" s="832"/>
      <c r="B48" s="832"/>
      <c r="C48" s="832"/>
      <c r="D48" s="832"/>
      <c r="E48" s="832"/>
    </row>
    <row r="49" spans="1:5">
      <c r="A49" s="832"/>
      <c r="B49" s="832"/>
      <c r="C49" s="832"/>
      <c r="D49" s="832"/>
      <c r="E49" s="832"/>
    </row>
    <row r="50" spans="1:5">
      <c r="A50" s="832"/>
      <c r="B50" s="832"/>
      <c r="C50" s="832"/>
      <c r="D50" s="832"/>
      <c r="E50" s="832"/>
    </row>
    <row r="51" spans="1:5">
      <c r="A51" s="832"/>
      <c r="B51" s="832"/>
      <c r="C51" s="832"/>
      <c r="D51" s="832"/>
      <c r="E51" s="832"/>
    </row>
    <row r="52" spans="1:5">
      <c r="A52" s="832"/>
      <c r="B52" s="832"/>
      <c r="C52" s="832"/>
      <c r="D52" s="832"/>
      <c r="E52" s="832"/>
    </row>
  </sheetData>
  <mergeCells count="1">
    <mergeCell ref="D4:F4"/>
  </mergeCells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M25" sqref="M25"/>
    </sheetView>
  </sheetViews>
  <sheetFormatPr defaultColWidth="13.28515625" defaultRowHeight="15"/>
  <cols>
    <col min="1" max="1" width="38.28515625" style="27" customWidth="1"/>
    <col min="2" max="2" width="9.28515625" style="27" customWidth="1"/>
    <col min="3" max="3" width="8.42578125" style="27" customWidth="1"/>
    <col min="4" max="4" width="9.28515625" style="27" customWidth="1"/>
    <col min="5" max="5" width="7.85546875" style="27" customWidth="1"/>
    <col min="6" max="6" width="7.140625" style="27" customWidth="1"/>
    <col min="7" max="7" width="7.7109375" style="27" customWidth="1"/>
    <col min="8" max="16384" width="13.28515625" style="27"/>
  </cols>
  <sheetData>
    <row r="1" spans="1:7" ht="18" customHeight="1">
      <c r="A1" s="43" t="s">
        <v>41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44"/>
      <c r="B3" s="44"/>
      <c r="C3" s="44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48" t="s">
        <v>24</v>
      </c>
      <c r="F4" s="848"/>
      <c r="G4" s="848"/>
    </row>
    <row r="5" spans="1:7" ht="18" customHeight="1">
      <c r="A5" s="30"/>
      <c r="B5" s="31" t="s">
        <v>25</v>
      </c>
      <c r="C5" s="31" t="s">
        <v>42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A7" s="23"/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45" t="s">
        <v>43</v>
      </c>
      <c r="B9" s="46">
        <v>91.410000000000011</v>
      </c>
      <c r="C9" s="46">
        <v>70.77581376655516</v>
      </c>
      <c r="D9" s="46">
        <v>199.95581376655517</v>
      </c>
      <c r="E9" s="46">
        <v>105.88</v>
      </c>
      <c r="F9" s="46">
        <v>102.24</v>
      </c>
      <c r="G9" s="46">
        <v>103.39</v>
      </c>
    </row>
    <row r="10" spans="1:7" ht="20.100000000000001" customHeight="1">
      <c r="A10" s="47" t="s">
        <v>44</v>
      </c>
      <c r="B10" s="46">
        <v>21.28</v>
      </c>
      <c r="C10" s="46">
        <v>26.442297772887486</v>
      </c>
      <c r="D10" s="46">
        <v>71.332297772887486</v>
      </c>
      <c r="E10" s="46">
        <v>103.4</v>
      </c>
      <c r="F10" s="46">
        <v>103.06</v>
      </c>
      <c r="G10" s="46">
        <v>103.34</v>
      </c>
    </row>
    <row r="11" spans="1:7" ht="20.100000000000001" customHeight="1">
      <c r="A11" s="23" t="s">
        <v>45</v>
      </c>
      <c r="B11" s="46">
        <v>6323.2200000000012</v>
      </c>
      <c r="C11" s="46">
        <v>6073.7767651708637</v>
      </c>
      <c r="D11" s="46">
        <v>16068.896765170864</v>
      </c>
      <c r="E11" s="46">
        <v>108.37</v>
      </c>
      <c r="F11" s="46">
        <v>106.98</v>
      </c>
      <c r="G11" s="46">
        <v>106.97</v>
      </c>
    </row>
    <row r="12" spans="1:7" ht="20.100000000000001" customHeight="1">
      <c r="A12" s="26" t="s">
        <v>46</v>
      </c>
      <c r="B12" s="48">
        <v>460.49</v>
      </c>
      <c r="C12" s="46">
        <v>174.69572500000004</v>
      </c>
      <c r="D12" s="46">
        <v>1445.6859999999999</v>
      </c>
      <c r="E12" s="46">
        <v>52.67</v>
      </c>
      <c r="F12" s="46">
        <v>41.32</v>
      </c>
      <c r="G12" s="46">
        <v>90.7</v>
      </c>
    </row>
    <row r="13" spans="1:7" ht="20.100000000000001" customHeight="1">
      <c r="A13" s="49" t="s">
        <v>47</v>
      </c>
      <c r="B13" s="48">
        <v>221.71999999999997</v>
      </c>
      <c r="C13" s="46">
        <v>37.965999999999951</v>
      </c>
      <c r="D13" s="46">
        <v>740.38599999999997</v>
      </c>
      <c r="E13" s="46">
        <v>50.41</v>
      </c>
      <c r="F13" s="46">
        <v>31.23</v>
      </c>
      <c r="G13" s="46">
        <v>110.22</v>
      </c>
    </row>
    <row r="14" spans="1:7" ht="20.100000000000001" customHeight="1">
      <c r="A14" s="49" t="s">
        <v>48</v>
      </c>
      <c r="B14" s="48">
        <v>238.76027499999992</v>
      </c>
      <c r="C14" s="46">
        <v>136.72972500000003</v>
      </c>
      <c r="D14" s="46">
        <v>705.3</v>
      </c>
      <c r="E14" s="46">
        <v>54.96</v>
      </c>
      <c r="F14" s="46">
        <v>45.4</v>
      </c>
      <c r="G14" s="46">
        <v>76.489999999999995</v>
      </c>
    </row>
    <row r="15" spans="1:7" ht="20.100000000000001" customHeight="1"/>
    <row r="16" spans="1:7" ht="20.100000000000001" customHeight="1"/>
    <row r="17" spans="1:7" ht="20.100000000000001" customHeight="1"/>
    <row r="18" spans="1:7" ht="18" customHeight="1">
      <c r="A18" s="39"/>
      <c r="B18" s="39"/>
      <c r="C18" s="39"/>
      <c r="D18" s="39"/>
      <c r="E18" s="39"/>
      <c r="F18" s="39"/>
      <c r="G18" s="39"/>
    </row>
    <row r="19" spans="1:7" ht="18" customHeight="1">
      <c r="A19" s="39"/>
      <c r="B19" s="39"/>
      <c r="C19" s="39"/>
      <c r="D19" s="39"/>
      <c r="E19" s="39"/>
      <c r="F19" s="39"/>
      <c r="G19" s="39"/>
    </row>
    <row r="20" spans="1:7" ht="18" customHeight="1">
      <c r="A20" s="39"/>
      <c r="B20" s="39"/>
      <c r="C20" s="39"/>
      <c r="D20" s="39"/>
      <c r="E20" s="39"/>
      <c r="F20" s="39"/>
      <c r="G20" s="39"/>
    </row>
    <row r="21" spans="1:7" ht="18" customHeight="1">
      <c r="A21" s="39"/>
      <c r="B21" s="39"/>
      <c r="C21" s="39"/>
      <c r="D21" s="39"/>
      <c r="E21" s="39"/>
      <c r="F21" s="39"/>
      <c r="G21" s="39"/>
    </row>
    <row r="22" spans="1:7" s="26" customFormat="1" ht="18" customHeight="1">
      <c r="A22" s="39"/>
      <c r="B22" s="39"/>
      <c r="C22" s="39"/>
      <c r="D22" s="39"/>
      <c r="E22" s="39"/>
      <c r="F22" s="39"/>
      <c r="G22" s="39"/>
    </row>
    <row r="23" spans="1:7" s="26" customFormat="1" ht="18" customHeight="1">
      <c r="A23" s="39"/>
      <c r="B23" s="39"/>
      <c r="C23" s="39"/>
      <c r="D23" s="39"/>
      <c r="E23" s="39"/>
      <c r="F23" s="39"/>
      <c r="G23" s="39"/>
    </row>
    <row r="24" spans="1:7" s="26" customFormat="1" ht="18" customHeight="1">
      <c r="A24" s="39"/>
      <c r="B24" s="39"/>
      <c r="C24" s="39"/>
      <c r="D24" s="39"/>
      <c r="E24" s="39"/>
      <c r="F24" s="39"/>
      <c r="G24" s="39"/>
    </row>
    <row r="25" spans="1:7" s="26" customFormat="1" ht="18" customHeight="1">
      <c r="A25" s="39"/>
      <c r="B25" s="39"/>
      <c r="C25" s="39"/>
      <c r="D25" s="39"/>
      <c r="E25" s="39"/>
      <c r="F25" s="39"/>
      <c r="G25" s="39"/>
    </row>
    <row r="26" spans="1:7" s="50" customFormat="1" ht="18" customHeight="1">
      <c r="A26" s="39"/>
      <c r="B26" s="39"/>
      <c r="C26" s="39"/>
      <c r="D26" s="39"/>
      <c r="E26" s="39"/>
      <c r="F26" s="39"/>
      <c r="G26" s="39"/>
    </row>
    <row r="27" spans="1:7" s="50" customFormat="1" ht="18" customHeight="1">
      <c r="A27" s="39"/>
      <c r="B27" s="39"/>
      <c r="C27" s="39"/>
      <c r="D27" s="39"/>
      <c r="E27" s="39"/>
      <c r="F27" s="39"/>
      <c r="G27" s="39"/>
    </row>
    <row r="28" spans="1:7" s="26" customFormat="1" ht="20.100000000000001" customHeight="1">
      <c r="A28" s="39"/>
      <c r="B28" s="39"/>
      <c r="C28" s="39"/>
      <c r="D28" s="39"/>
      <c r="E28" s="39"/>
      <c r="F28" s="39"/>
      <c r="G28" s="39"/>
    </row>
    <row r="29" spans="1:7" s="26" customFormat="1" ht="20.100000000000001" customHeight="1">
      <c r="A29" s="39"/>
      <c r="B29" s="39"/>
      <c r="C29" s="39"/>
      <c r="D29" s="39"/>
      <c r="E29" s="39"/>
      <c r="F29" s="39"/>
      <c r="G29" s="39"/>
    </row>
    <row r="30" spans="1:7" s="26" customFormat="1" ht="20.100000000000001" customHeight="1">
      <c r="A30" s="39"/>
      <c r="B30" s="39"/>
      <c r="C30" s="39"/>
      <c r="D30" s="39"/>
      <c r="E30" s="39"/>
      <c r="F30" s="39"/>
      <c r="G30" s="39"/>
    </row>
    <row r="31" spans="1:7" s="26" customFormat="1" ht="20.100000000000001" customHeight="1">
      <c r="A31" s="27"/>
      <c r="B31" s="27"/>
      <c r="C31" s="27"/>
      <c r="D31" s="27"/>
      <c r="E31" s="27"/>
      <c r="F31" s="27"/>
      <c r="G31" s="27"/>
    </row>
    <row r="32" spans="1:7" s="26" customFormat="1" ht="20.100000000000001" customHeight="1">
      <c r="A32" s="27"/>
      <c r="B32" s="27"/>
      <c r="C32" s="27"/>
      <c r="D32" s="27"/>
      <c r="E32" s="27"/>
      <c r="F32" s="27"/>
      <c r="G32" s="27"/>
    </row>
    <row r="33" spans="1:7" s="51" customFormat="1" ht="20.100000000000001" customHeight="1">
      <c r="A33" s="27"/>
      <c r="B33" s="27"/>
      <c r="C33" s="27"/>
      <c r="D33" s="27"/>
      <c r="E33" s="27"/>
      <c r="F33" s="27"/>
      <c r="G33" s="27"/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1">
    <mergeCell ref="E4:G4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workbookViewId="0">
      <selection activeCell="M25" sqref="M25"/>
    </sheetView>
  </sheetViews>
  <sheetFormatPr defaultColWidth="11.42578125" defaultRowHeight="12.75"/>
  <cols>
    <col min="1" max="1" width="30.28515625" style="55" customWidth="1"/>
    <col min="2" max="4" width="9.140625" style="55" customWidth="1"/>
    <col min="5" max="5" width="1" style="55" customWidth="1"/>
    <col min="6" max="8" width="9.28515625" style="55" customWidth="1"/>
    <col min="9" max="16384" width="11.42578125" style="55"/>
  </cols>
  <sheetData>
    <row r="1" spans="1:8" ht="20.100000000000001" customHeight="1">
      <c r="A1" s="52" t="s">
        <v>49</v>
      </c>
      <c r="B1" s="53"/>
      <c r="C1" s="53"/>
      <c r="D1" s="53"/>
      <c r="E1" s="53"/>
      <c r="F1" s="53"/>
      <c r="G1" s="54"/>
      <c r="H1" s="54"/>
    </row>
    <row r="2" spans="1:8" ht="20.100000000000001" customHeight="1">
      <c r="A2" s="2"/>
      <c r="B2" s="56"/>
      <c r="C2" s="56"/>
      <c r="D2" s="56"/>
      <c r="E2" s="56"/>
      <c r="F2" s="53"/>
      <c r="G2" s="54"/>
      <c r="H2" s="54"/>
    </row>
    <row r="3" spans="1:8" ht="20.100000000000001" customHeight="1">
      <c r="A3" s="57"/>
      <c r="B3" s="58"/>
      <c r="C3" s="58"/>
      <c r="D3" s="58"/>
      <c r="E3" s="59"/>
      <c r="F3" s="60"/>
      <c r="G3" s="54"/>
      <c r="H3" s="60" t="s">
        <v>50</v>
      </c>
    </row>
    <row r="4" spans="1:8" s="61" customFormat="1" ht="18" customHeight="1">
      <c r="B4" s="29" t="s">
        <v>2</v>
      </c>
      <c r="C4" s="29" t="s">
        <v>22</v>
      </c>
      <c r="D4" s="29" t="s">
        <v>23</v>
      </c>
      <c r="E4" s="31"/>
      <c r="F4" s="848" t="s">
        <v>24</v>
      </c>
      <c r="G4" s="848"/>
      <c r="H4" s="848"/>
    </row>
    <row r="5" spans="1:8" s="61" customFormat="1" ht="18" customHeight="1">
      <c r="B5" s="31" t="s">
        <v>25</v>
      </c>
      <c r="C5" s="31" t="s">
        <v>42</v>
      </c>
      <c r="D5" s="31" t="s">
        <v>27</v>
      </c>
      <c r="E5" s="31"/>
      <c r="F5" s="31" t="s">
        <v>28</v>
      </c>
      <c r="G5" s="31" t="s">
        <v>29</v>
      </c>
      <c r="H5" s="31" t="s">
        <v>27</v>
      </c>
    </row>
    <row r="6" spans="1:8" ht="18" customHeight="1">
      <c r="A6" s="62"/>
      <c r="B6" s="33" t="s">
        <v>51</v>
      </c>
      <c r="C6" s="33" t="s">
        <v>51</v>
      </c>
      <c r="D6" s="33" t="s">
        <v>51</v>
      </c>
      <c r="E6" s="33"/>
      <c r="F6" s="33" t="s">
        <v>51</v>
      </c>
      <c r="G6" s="33" t="s">
        <v>51</v>
      </c>
      <c r="H6" s="33" t="s">
        <v>51</v>
      </c>
    </row>
    <row r="7" spans="1:8" ht="20.100000000000001" customHeight="1">
      <c r="A7" s="62"/>
      <c r="B7" s="63"/>
      <c r="C7" s="63"/>
      <c r="D7" s="63"/>
      <c r="E7" s="63"/>
      <c r="F7" s="54"/>
      <c r="G7" s="54"/>
      <c r="H7" s="54"/>
    </row>
    <row r="8" spans="1:8" ht="20.100000000000001" customHeight="1">
      <c r="A8" s="64" t="s">
        <v>52</v>
      </c>
      <c r="B8" s="65">
        <v>2435.5</v>
      </c>
      <c r="C8" s="65">
        <v>2638.3999999999996</v>
      </c>
      <c r="D8" s="65">
        <v>7019.1</v>
      </c>
      <c r="E8" s="54">
        <v>4276.5</v>
      </c>
      <c r="F8" s="66">
        <v>102.74637192035098</v>
      </c>
      <c r="G8" s="65">
        <v>102.18831093380842</v>
      </c>
      <c r="H8" s="65">
        <v>102.43272430097483</v>
      </c>
    </row>
    <row r="9" spans="1:8" ht="20.100000000000001" customHeight="1">
      <c r="A9" s="67" t="s">
        <v>53</v>
      </c>
      <c r="B9" s="68">
        <v>1727.1</v>
      </c>
      <c r="C9" s="68">
        <v>1746</v>
      </c>
      <c r="D9" s="68">
        <v>4918.2999999999993</v>
      </c>
      <c r="E9" s="54">
        <v>3099.2</v>
      </c>
      <c r="F9" s="69">
        <v>102.77298423088365</v>
      </c>
      <c r="G9" s="68">
        <v>101.87886567860893</v>
      </c>
      <c r="H9" s="68">
        <v>102.31537341377157</v>
      </c>
    </row>
    <row r="10" spans="1:8" ht="20.100000000000001" customHeight="1">
      <c r="A10" s="67" t="s">
        <v>54</v>
      </c>
      <c r="B10" s="68">
        <v>367.6</v>
      </c>
      <c r="C10" s="68">
        <v>521</v>
      </c>
      <c r="D10" s="68">
        <v>1081.7</v>
      </c>
      <c r="E10" s="54">
        <v>538.1</v>
      </c>
      <c r="F10" s="69">
        <v>104.34288958274198</v>
      </c>
      <c r="G10" s="68">
        <v>104.0959040959041</v>
      </c>
      <c r="H10" s="68">
        <v>104.14981706142885</v>
      </c>
    </row>
    <row r="11" spans="1:8" ht="20.100000000000001" customHeight="1">
      <c r="A11" s="67" t="s">
        <v>55</v>
      </c>
      <c r="B11" s="68">
        <v>340.8</v>
      </c>
      <c r="C11" s="68">
        <v>371.4</v>
      </c>
      <c r="D11" s="68">
        <v>1019.1</v>
      </c>
      <c r="E11" s="54">
        <v>639.20000000000005</v>
      </c>
      <c r="F11" s="69">
        <v>100.94786729857819</v>
      </c>
      <c r="G11" s="68">
        <v>101.03373231773666</v>
      </c>
      <c r="H11" s="68">
        <v>101.22169249106079</v>
      </c>
    </row>
    <row r="12" spans="1:8" ht="20.100000000000001" customHeight="1">
      <c r="A12" s="70" t="s">
        <v>56</v>
      </c>
      <c r="B12" s="65">
        <v>1075.2</v>
      </c>
      <c r="C12" s="65">
        <v>1021</v>
      </c>
      <c r="D12" s="65">
        <v>2974.3</v>
      </c>
      <c r="E12" s="66"/>
      <c r="F12" s="66">
        <v>101.5105740181269</v>
      </c>
      <c r="G12" s="65">
        <v>100.27499508937341</v>
      </c>
      <c r="H12" s="65">
        <v>100.74518172272467</v>
      </c>
    </row>
    <row r="13" spans="1:8" ht="20.100000000000001" customHeight="1">
      <c r="A13" s="67" t="s">
        <v>53</v>
      </c>
      <c r="B13" s="68">
        <v>843</v>
      </c>
      <c r="C13" s="68">
        <v>807.49999999999989</v>
      </c>
      <c r="D13" s="68">
        <v>2323.1</v>
      </c>
      <c r="E13" s="69"/>
      <c r="F13" s="69">
        <v>101.65199565898952</v>
      </c>
      <c r="G13" s="68">
        <v>100.09916945580758</v>
      </c>
      <c r="H13" s="68">
        <v>100.72843949182672</v>
      </c>
    </row>
    <row r="14" spans="1:8" ht="20.100000000000001" customHeight="1">
      <c r="A14" s="67" t="s">
        <v>54</v>
      </c>
      <c r="B14" s="68">
        <v>39.800000000000004</v>
      </c>
      <c r="C14" s="68">
        <v>33.700000000000003</v>
      </c>
      <c r="D14" s="68">
        <v>105.7</v>
      </c>
      <c r="E14" s="69"/>
      <c r="F14" s="69">
        <v>101.27226463104329</v>
      </c>
      <c r="G14" s="68">
        <v>100.29761904761905</v>
      </c>
      <c r="H14" s="68">
        <v>100.66666666666666</v>
      </c>
    </row>
    <row r="15" spans="1:8" ht="20.100000000000001" customHeight="1">
      <c r="A15" s="67" t="s">
        <v>55</v>
      </c>
      <c r="B15" s="68">
        <v>192.4</v>
      </c>
      <c r="C15" s="68">
        <v>179.79999999999998</v>
      </c>
      <c r="D15" s="68">
        <v>545.5</v>
      </c>
      <c r="E15" s="71"/>
      <c r="F15" s="71">
        <v>100.94438614900317</v>
      </c>
      <c r="G15" s="68">
        <v>101.0680157391793</v>
      </c>
      <c r="H15" s="68">
        <v>100.83179297597043</v>
      </c>
    </row>
    <row r="16" spans="1:8" ht="20.100000000000001" customHeight="1">
      <c r="A16" s="70" t="s">
        <v>57</v>
      </c>
      <c r="B16" s="65">
        <v>1360.3000000000002</v>
      </c>
      <c r="C16" s="65">
        <v>1617.3999999999999</v>
      </c>
      <c r="D16" s="65">
        <v>4044.8</v>
      </c>
      <c r="E16" s="72">
        <v>1934</v>
      </c>
      <c r="F16" s="65">
        <v>103.74466137888957</v>
      </c>
      <c r="G16" s="65">
        <v>103.43416256315147</v>
      </c>
      <c r="H16" s="65">
        <v>103.71016127791597</v>
      </c>
    </row>
    <row r="17" spans="1:8" ht="20.100000000000001" customHeight="1">
      <c r="A17" s="67" t="s">
        <v>53</v>
      </c>
      <c r="B17" s="68">
        <v>884.1</v>
      </c>
      <c r="C17" s="68">
        <v>938.5</v>
      </c>
      <c r="D17" s="68">
        <v>2595.1999999999998</v>
      </c>
      <c r="E17" s="71">
        <v>1499.6</v>
      </c>
      <c r="F17" s="68">
        <v>103.86513157894737</v>
      </c>
      <c r="G17" s="68">
        <v>103.46158086208797</v>
      </c>
      <c r="H17" s="68">
        <v>103.77894189626903</v>
      </c>
    </row>
    <row r="18" spans="1:8" ht="20.100000000000001" customHeight="1">
      <c r="A18" s="67" t="s">
        <v>54</v>
      </c>
      <c r="B18" s="68">
        <v>327.8</v>
      </c>
      <c r="C18" s="68">
        <v>487.29999999999995</v>
      </c>
      <c r="D18" s="68">
        <v>976</v>
      </c>
      <c r="E18" s="71">
        <v>71.400000000000006</v>
      </c>
      <c r="F18" s="68">
        <v>104.72843450479235</v>
      </c>
      <c r="G18" s="68">
        <v>104.36924394945383</v>
      </c>
      <c r="H18" s="68">
        <v>104.54155955441304</v>
      </c>
    </row>
    <row r="19" spans="1:8" ht="20.100000000000001" customHeight="1">
      <c r="A19" s="67" t="s">
        <v>55</v>
      </c>
      <c r="B19" s="68">
        <v>148.4</v>
      </c>
      <c r="C19" s="68">
        <v>191.60000000000002</v>
      </c>
      <c r="D19" s="68">
        <v>473.6</v>
      </c>
      <c r="E19" s="71">
        <v>363.1</v>
      </c>
      <c r="F19" s="68">
        <v>100.95238095238095</v>
      </c>
      <c r="G19" s="68">
        <v>101.00158144438589</v>
      </c>
      <c r="H19" s="68">
        <v>101.67453842851009</v>
      </c>
    </row>
    <row r="20" spans="1:8" ht="20.100000000000001" customHeight="1">
      <c r="A20" s="73"/>
      <c r="B20" s="73"/>
      <c r="C20" s="73"/>
      <c r="D20" s="54"/>
      <c r="E20" s="54"/>
      <c r="F20" s="54"/>
      <c r="G20" s="54"/>
      <c r="H20" s="54"/>
    </row>
    <row r="21" spans="1:8" ht="20.100000000000001" customHeight="1">
      <c r="A21" s="73"/>
      <c r="B21" s="65"/>
      <c r="C21" s="65"/>
      <c r="D21" s="65"/>
      <c r="E21" s="72"/>
      <c r="F21" s="65"/>
      <c r="G21" s="65"/>
      <c r="H21" s="65"/>
    </row>
    <row r="22" spans="1:8" ht="20.100000000000001" customHeight="1">
      <c r="A22" s="73"/>
      <c r="B22" s="68"/>
      <c r="C22" s="68"/>
      <c r="D22" s="68"/>
      <c r="E22" s="71"/>
      <c r="F22" s="68"/>
      <c r="G22" s="68"/>
      <c r="H22" s="68"/>
    </row>
    <row r="23" spans="1:8" ht="20.100000000000001" customHeight="1">
      <c r="A23" s="73"/>
      <c r="B23" s="68"/>
      <c r="C23" s="68"/>
      <c r="D23" s="68"/>
      <c r="E23" s="71"/>
      <c r="F23" s="68"/>
      <c r="G23" s="68"/>
      <c r="H23" s="68"/>
    </row>
    <row r="24" spans="1:8" ht="20.100000000000001" customHeight="1">
      <c r="A24" s="73"/>
      <c r="B24" s="68"/>
      <c r="C24" s="68"/>
      <c r="D24" s="68"/>
      <c r="E24" s="71"/>
      <c r="F24" s="68"/>
      <c r="G24" s="68"/>
      <c r="H24" s="68"/>
    </row>
    <row r="25" spans="1:8" ht="20.100000000000001" customHeight="1">
      <c r="A25" s="73"/>
      <c r="B25" s="73"/>
      <c r="C25" s="73"/>
    </row>
    <row r="26" spans="1:8" ht="20.100000000000001" customHeight="1">
      <c r="A26" s="73"/>
      <c r="B26" s="73"/>
      <c r="C26" s="73"/>
    </row>
    <row r="27" spans="1:8" ht="20.100000000000001" customHeight="1">
      <c r="A27" s="73"/>
      <c r="B27" s="73"/>
      <c r="C27" s="73"/>
    </row>
    <row r="28" spans="1:8" ht="20.100000000000001" customHeight="1">
      <c r="A28" s="73"/>
      <c r="B28" s="73"/>
      <c r="C28" s="73"/>
    </row>
    <row r="29" spans="1:8" ht="20.100000000000001" customHeight="1">
      <c r="A29" s="73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P62"/>
  <sheetViews>
    <sheetView workbookViewId="0">
      <selection activeCell="M25" sqref="M25"/>
    </sheetView>
  </sheetViews>
  <sheetFormatPr defaultColWidth="16.42578125" defaultRowHeight="16.5" customHeight="1"/>
  <cols>
    <col min="1" max="1" width="46.7109375" style="74" customWidth="1"/>
    <col min="2" max="3" width="10.85546875" style="74" customWidth="1"/>
    <col min="4" max="5" width="11.28515625" style="74" customWidth="1"/>
    <col min="6" max="16384" width="16.42578125" style="74"/>
  </cols>
  <sheetData>
    <row r="1" spans="1:120" ht="20.100000000000001" customHeight="1">
      <c r="A1" s="850" t="s">
        <v>58</v>
      </c>
      <c r="B1" s="850"/>
      <c r="C1" s="850"/>
      <c r="D1" s="850"/>
      <c r="E1" s="850"/>
    </row>
    <row r="2" spans="1:120" ht="13.15" customHeight="1">
      <c r="A2" s="75"/>
      <c r="C2" s="76"/>
      <c r="D2" s="76"/>
      <c r="E2" s="77" t="s">
        <v>59</v>
      </c>
    </row>
    <row r="3" spans="1:120" ht="15.6" customHeight="1">
      <c r="A3" s="78"/>
      <c r="B3" s="79" t="s">
        <v>60</v>
      </c>
      <c r="C3" s="79" t="s">
        <v>61</v>
      </c>
      <c r="D3" s="79" t="s">
        <v>61</v>
      </c>
      <c r="E3" s="79" t="s">
        <v>27</v>
      </c>
    </row>
    <row r="4" spans="1:120" ht="15.6" customHeight="1">
      <c r="A4" s="80"/>
      <c r="B4" s="81" t="s">
        <v>51</v>
      </c>
      <c r="C4" s="81" t="s">
        <v>51</v>
      </c>
      <c r="D4" s="81" t="s">
        <v>51</v>
      </c>
      <c r="E4" s="81" t="s">
        <v>51</v>
      </c>
    </row>
    <row r="5" spans="1:120" ht="15.6" customHeight="1">
      <c r="A5" s="80"/>
      <c r="B5" s="81" t="s">
        <v>62</v>
      </c>
      <c r="C5" s="81" t="s">
        <v>62</v>
      </c>
      <c r="D5" s="81" t="s">
        <v>62</v>
      </c>
      <c r="E5" s="81" t="s">
        <v>62</v>
      </c>
    </row>
    <row r="6" spans="1:120" ht="15.6" customHeight="1">
      <c r="A6" s="80"/>
      <c r="B6" s="81" t="s">
        <v>63</v>
      </c>
      <c r="C6" s="81" t="s">
        <v>64</v>
      </c>
      <c r="D6" s="81" t="s">
        <v>63</v>
      </c>
      <c r="E6" s="81" t="s">
        <v>65</v>
      </c>
    </row>
    <row r="7" spans="1:120" ht="15.6" customHeight="1">
      <c r="A7" s="80"/>
      <c r="B7" s="82" t="s">
        <v>66</v>
      </c>
      <c r="C7" s="82" t="s">
        <v>67</v>
      </c>
      <c r="D7" s="82" t="s">
        <v>66</v>
      </c>
      <c r="E7" s="82" t="s">
        <v>66</v>
      </c>
    </row>
    <row r="8" spans="1:120" s="81" customFormat="1" ht="3.6" customHeight="1">
      <c r="A8" s="80"/>
    </row>
    <row r="9" spans="1:120" s="86" customFormat="1" ht="15.95" customHeight="1">
      <c r="A9" s="83" t="s">
        <v>68</v>
      </c>
      <c r="B9" s="84">
        <v>108.38</v>
      </c>
      <c r="C9" s="84">
        <v>99.81</v>
      </c>
      <c r="D9" s="84">
        <v>110.84</v>
      </c>
      <c r="E9" s="84">
        <v>108.64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</row>
    <row r="10" spans="1:120" ht="15.95" customHeight="1">
      <c r="A10" s="87" t="s">
        <v>69</v>
      </c>
      <c r="B10" s="84">
        <v>93.9</v>
      </c>
      <c r="C10" s="84">
        <v>92.7</v>
      </c>
      <c r="D10" s="84">
        <v>94.1</v>
      </c>
      <c r="E10" s="84">
        <v>93.55</v>
      </c>
    </row>
    <row r="11" spans="1:120" ht="15.95" customHeight="1">
      <c r="A11" s="88" t="s">
        <v>70</v>
      </c>
      <c r="B11" s="89">
        <v>86.12</v>
      </c>
      <c r="C11" s="89">
        <v>90.75</v>
      </c>
      <c r="D11" s="89">
        <v>89.97</v>
      </c>
      <c r="E11" s="89">
        <v>95.84</v>
      </c>
    </row>
    <row r="12" spans="1:120" ht="15.95" customHeight="1">
      <c r="A12" s="88" t="s">
        <v>71</v>
      </c>
      <c r="B12" s="89">
        <v>93.77</v>
      </c>
      <c r="C12" s="89">
        <v>92.69</v>
      </c>
      <c r="D12" s="89">
        <v>92.18</v>
      </c>
      <c r="E12" s="89">
        <v>88.5</v>
      </c>
    </row>
    <row r="13" spans="1:120" s="90" customFormat="1" ht="15.95" customHeight="1">
      <c r="A13" s="88" t="s">
        <v>72</v>
      </c>
      <c r="B13" s="89">
        <v>125.23</v>
      </c>
      <c r="C13" s="89">
        <v>87.27</v>
      </c>
      <c r="D13" s="89">
        <v>113.2</v>
      </c>
      <c r="E13" s="89">
        <v>116.97</v>
      </c>
    </row>
    <row r="14" spans="1:120" s="90" customFormat="1" ht="15.95" customHeight="1">
      <c r="A14" s="88" t="s">
        <v>73</v>
      </c>
      <c r="B14" s="89">
        <v>103.66</v>
      </c>
      <c r="C14" s="89">
        <v>93.68</v>
      </c>
      <c r="D14" s="89">
        <v>107.21</v>
      </c>
      <c r="E14" s="89">
        <v>102.35</v>
      </c>
    </row>
    <row r="15" spans="1:120" ht="15.95" customHeight="1">
      <c r="A15" s="88" t="s">
        <v>74</v>
      </c>
      <c r="B15" s="89">
        <v>102.92</v>
      </c>
      <c r="C15" s="89">
        <v>100.19</v>
      </c>
      <c r="D15" s="89">
        <v>98.49</v>
      </c>
      <c r="E15" s="89">
        <v>112.52</v>
      </c>
    </row>
    <row r="16" spans="1:120" ht="15.95" customHeight="1">
      <c r="A16" s="91" t="s">
        <v>75</v>
      </c>
      <c r="B16" s="84">
        <v>109.13</v>
      </c>
      <c r="C16" s="84">
        <v>102</v>
      </c>
      <c r="D16" s="84">
        <v>113.1</v>
      </c>
      <c r="E16" s="84">
        <v>109.87</v>
      </c>
    </row>
    <row r="17" spans="1:120" ht="15.95" customHeight="1">
      <c r="A17" s="88" t="s">
        <v>76</v>
      </c>
      <c r="B17" s="89">
        <v>109.92</v>
      </c>
      <c r="C17" s="89">
        <v>101.19</v>
      </c>
      <c r="D17" s="89">
        <v>111.65</v>
      </c>
      <c r="E17" s="89">
        <v>107.81</v>
      </c>
    </row>
    <row r="18" spans="1:120" ht="15.95" customHeight="1">
      <c r="A18" s="88" t="s">
        <v>77</v>
      </c>
      <c r="B18" s="89">
        <v>101.31</v>
      </c>
      <c r="C18" s="89">
        <v>101.54</v>
      </c>
      <c r="D18" s="89">
        <v>102.25</v>
      </c>
      <c r="E18" s="89">
        <v>100.39</v>
      </c>
    </row>
    <row r="19" spans="1:120" ht="15.95" customHeight="1">
      <c r="A19" s="88" t="s">
        <v>78</v>
      </c>
      <c r="B19" s="89">
        <v>101.89</v>
      </c>
      <c r="C19" s="89">
        <v>96.76</v>
      </c>
      <c r="D19" s="89">
        <v>106.03</v>
      </c>
      <c r="E19" s="89">
        <v>106.23</v>
      </c>
    </row>
    <row r="20" spans="1:120" ht="15.95" customHeight="1">
      <c r="A20" s="88" t="s">
        <v>79</v>
      </c>
      <c r="B20" s="89">
        <v>111.55</v>
      </c>
      <c r="C20" s="89">
        <v>100.12</v>
      </c>
      <c r="D20" s="89">
        <v>111.24</v>
      </c>
      <c r="E20" s="89">
        <v>112.8</v>
      </c>
    </row>
    <row r="21" spans="1:120" ht="15.95" customHeight="1">
      <c r="A21" s="88" t="s">
        <v>80</v>
      </c>
      <c r="B21" s="89">
        <v>118.27</v>
      </c>
      <c r="C21" s="89">
        <v>97.47</v>
      </c>
      <c r="D21" s="89">
        <v>119.73</v>
      </c>
      <c r="E21" s="89">
        <v>109.92</v>
      </c>
    </row>
    <row r="22" spans="1:120" ht="15.95" customHeight="1">
      <c r="A22" s="88" t="s">
        <v>81</v>
      </c>
      <c r="B22" s="89">
        <v>116.86</v>
      </c>
      <c r="C22" s="89">
        <v>101.45</v>
      </c>
      <c r="D22" s="89">
        <v>117.61</v>
      </c>
      <c r="E22" s="89">
        <v>111.57</v>
      </c>
    </row>
    <row r="23" spans="1:120" ht="37.9" customHeight="1">
      <c r="A23" s="88" t="s">
        <v>619</v>
      </c>
      <c r="B23" s="89">
        <v>102.07</v>
      </c>
      <c r="C23" s="89">
        <v>99.1</v>
      </c>
      <c r="D23" s="89">
        <v>99.34</v>
      </c>
      <c r="E23" s="89">
        <v>108.44</v>
      </c>
    </row>
    <row r="24" spans="1:120" ht="15.95" customHeight="1">
      <c r="A24" s="88" t="s">
        <v>82</v>
      </c>
      <c r="B24" s="89">
        <v>115.49</v>
      </c>
      <c r="C24" s="89">
        <v>99.52</v>
      </c>
      <c r="D24" s="89">
        <v>116.94</v>
      </c>
      <c r="E24" s="89">
        <v>110.43</v>
      </c>
    </row>
    <row r="25" spans="1:120" ht="15.95" customHeight="1">
      <c r="A25" s="88" t="s">
        <v>83</v>
      </c>
      <c r="B25" s="89">
        <v>107.32</v>
      </c>
      <c r="C25" s="89">
        <v>101.85</v>
      </c>
      <c r="D25" s="89">
        <v>111.87</v>
      </c>
      <c r="E25" s="89">
        <v>110.06</v>
      </c>
    </row>
    <row r="26" spans="1:120" ht="15.95" customHeight="1">
      <c r="A26" s="88" t="s">
        <v>84</v>
      </c>
      <c r="B26" s="89">
        <v>126.55</v>
      </c>
      <c r="C26" s="89">
        <v>99.65</v>
      </c>
      <c r="D26" s="89">
        <v>247.04</v>
      </c>
      <c r="E26" s="89">
        <v>118.76</v>
      </c>
    </row>
    <row r="27" spans="1:120" s="92" customFormat="1" ht="15.95" customHeight="1">
      <c r="A27" s="88" t="s">
        <v>85</v>
      </c>
      <c r="B27" s="89">
        <v>112.63</v>
      </c>
      <c r="C27" s="89">
        <v>109.45</v>
      </c>
      <c r="D27" s="89">
        <v>119.86</v>
      </c>
      <c r="E27" s="89">
        <v>116.89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</row>
    <row r="28" spans="1:120" ht="15.95" customHeight="1">
      <c r="A28" s="88" t="s">
        <v>86</v>
      </c>
      <c r="B28" s="89">
        <v>119.1</v>
      </c>
      <c r="C28" s="89">
        <v>101</v>
      </c>
      <c r="D28" s="89">
        <v>115.36</v>
      </c>
      <c r="E28" s="89">
        <v>110.55</v>
      </c>
    </row>
    <row r="29" spans="1:120" ht="15.95" customHeight="1">
      <c r="A29" s="88" t="s">
        <v>87</v>
      </c>
      <c r="B29" s="89">
        <v>130.33000000000001</v>
      </c>
      <c r="C29" s="89">
        <v>100.2</v>
      </c>
      <c r="D29" s="89">
        <v>124.85</v>
      </c>
      <c r="E29" s="89">
        <v>128.76</v>
      </c>
    </row>
    <row r="30" spans="1:120" ht="15.95" customHeight="1">
      <c r="A30" s="88" t="s">
        <v>88</v>
      </c>
      <c r="B30" s="89">
        <v>104.99</v>
      </c>
      <c r="C30" s="89">
        <v>96.86</v>
      </c>
      <c r="D30" s="89">
        <v>105.36</v>
      </c>
      <c r="E30" s="89">
        <v>99.72</v>
      </c>
    </row>
    <row r="31" spans="1:120" ht="15.95" customHeight="1">
      <c r="A31" s="88" t="s">
        <v>89</v>
      </c>
      <c r="B31" s="89">
        <v>112.39</v>
      </c>
      <c r="C31" s="89">
        <v>98.24</v>
      </c>
      <c r="D31" s="89">
        <v>112.29</v>
      </c>
      <c r="E31" s="89">
        <v>112.33</v>
      </c>
    </row>
    <row r="32" spans="1:120" ht="15.95" customHeight="1">
      <c r="A32" s="88" t="s">
        <v>90</v>
      </c>
      <c r="B32" s="89">
        <v>105.68</v>
      </c>
      <c r="C32" s="89">
        <v>99.5</v>
      </c>
      <c r="D32" s="89">
        <v>112.95</v>
      </c>
      <c r="E32" s="89">
        <v>112</v>
      </c>
    </row>
    <row r="33" spans="1:15" ht="23.45" customHeight="1">
      <c r="A33" s="88" t="s">
        <v>620</v>
      </c>
      <c r="B33" s="89">
        <v>99.14</v>
      </c>
      <c r="C33" s="89">
        <v>108.64</v>
      </c>
      <c r="D33" s="89">
        <v>106.75</v>
      </c>
      <c r="E33" s="89">
        <v>109.07</v>
      </c>
    </row>
    <row r="34" spans="1:15" ht="15.95" customHeight="1">
      <c r="A34" s="88" t="s">
        <v>92</v>
      </c>
      <c r="B34" s="89">
        <v>102.5</v>
      </c>
      <c r="C34" s="89">
        <v>98.02</v>
      </c>
      <c r="D34" s="89">
        <v>96.96</v>
      </c>
      <c r="E34" s="89">
        <v>108.72</v>
      </c>
    </row>
    <row r="35" spans="1:15" ht="15.95" customHeight="1">
      <c r="A35" s="88" t="s">
        <v>93</v>
      </c>
      <c r="B35" s="89">
        <v>99.94</v>
      </c>
      <c r="C35" s="89">
        <v>97.92</v>
      </c>
      <c r="D35" s="89">
        <v>103.34</v>
      </c>
      <c r="E35" s="89">
        <v>104.58</v>
      </c>
    </row>
    <row r="36" spans="1:15" ht="15.95" customHeight="1">
      <c r="A36" s="88" t="s">
        <v>94</v>
      </c>
      <c r="B36" s="89">
        <v>133.38</v>
      </c>
      <c r="C36" s="89">
        <v>100.84</v>
      </c>
      <c r="D36" s="89">
        <v>125.67</v>
      </c>
      <c r="E36" s="89">
        <v>112.96</v>
      </c>
      <c r="F36" s="90"/>
      <c r="G36" s="90"/>
      <c r="H36" s="90"/>
      <c r="I36" s="90"/>
      <c r="J36" s="90"/>
      <c r="K36" s="90"/>
      <c r="L36" s="90"/>
      <c r="M36" s="90"/>
      <c r="N36" s="90"/>
      <c r="O36" s="90"/>
    </row>
    <row r="37" spans="1:15" s="90" customFormat="1" ht="15.95" customHeight="1">
      <c r="A37" s="88" t="s">
        <v>95</v>
      </c>
      <c r="B37" s="89">
        <v>121.21</v>
      </c>
      <c r="C37" s="89">
        <v>89.51</v>
      </c>
      <c r="D37" s="89">
        <v>104.09</v>
      </c>
      <c r="E37" s="89">
        <v>103.82</v>
      </c>
    </row>
    <row r="38" spans="1:15" s="90" customFormat="1" ht="15.95" customHeight="1">
      <c r="A38" s="88" t="s">
        <v>96</v>
      </c>
      <c r="B38" s="89">
        <v>135.57</v>
      </c>
      <c r="C38" s="89">
        <v>103.32</v>
      </c>
      <c r="D38" s="89">
        <v>138.34</v>
      </c>
      <c r="E38" s="89">
        <v>124.66</v>
      </c>
    </row>
    <row r="39" spans="1:15" s="90" customFormat="1" ht="15.95" customHeight="1">
      <c r="A39" s="88" t="s">
        <v>97</v>
      </c>
      <c r="B39" s="93">
        <v>108.07</v>
      </c>
      <c r="C39" s="93">
        <v>95.99</v>
      </c>
      <c r="D39" s="93">
        <v>105.43</v>
      </c>
      <c r="E39" s="93">
        <v>104.59</v>
      </c>
    </row>
    <row r="40" spans="1:15" s="90" customFormat="1" ht="15.95" customHeight="1">
      <c r="A40" s="88" t="s">
        <v>98</v>
      </c>
      <c r="B40" s="93">
        <v>100.14</v>
      </c>
      <c r="C40" s="93">
        <v>83.71</v>
      </c>
      <c r="D40" s="93">
        <v>92.05</v>
      </c>
      <c r="E40" s="93">
        <v>96.27</v>
      </c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spans="1:15" ht="15.95" customHeight="1">
      <c r="A41" s="94" t="s">
        <v>99</v>
      </c>
      <c r="B41" s="84">
        <v>109.93</v>
      </c>
      <c r="C41" s="95">
        <v>90.02</v>
      </c>
      <c r="D41" s="95">
        <v>106.4</v>
      </c>
      <c r="E41" s="95">
        <v>111.08</v>
      </c>
    </row>
    <row r="42" spans="1:15" ht="31.15" customHeight="1">
      <c r="A42" s="94" t="s">
        <v>621</v>
      </c>
      <c r="B42" s="95">
        <v>124.1</v>
      </c>
      <c r="C42" s="84">
        <v>94.87</v>
      </c>
      <c r="D42" s="84">
        <v>115.24</v>
      </c>
      <c r="E42" s="84">
        <v>109.91</v>
      </c>
    </row>
    <row r="43" spans="1:15" ht="15.95" customHeight="1">
      <c r="A43" s="88" t="s">
        <v>100</v>
      </c>
      <c r="B43" s="89">
        <v>103.66</v>
      </c>
      <c r="C43" s="89">
        <v>100.29</v>
      </c>
      <c r="D43" s="89">
        <v>103.72</v>
      </c>
      <c r="E43" s="89">
        <v>105.16</v>
      </c>
    </row>
    <row r="44" spans="1:15" ht="15.95" customHeight="1">
      <c r="A44" s="88" t="s">
        <v>101</v>
      </c>
      <c r="B44" s="89">
        <v>108.88</v>
      </c>
      <c r="C44" s="89">
        <v>104.53</v>
      </c>
      <c r="D44" s="89">
        <v>112.49</v>
      </c>
      <c r="E44" s="89">
        <v>107.71</v>
      </c>
    </row>
    <row r="45" spans="1:15" ht="15.95" customHeight="1">
      <c r="A45" s="88" t="s">
        <v>102</v>
      </c>
      <c r="B45" s="96">
        <v>157.22999999999999</v>
      </c>
      <c r="C45" s="89">
        <v>88.3</v>
      </c>
      <c r="D45" s="89">
        <v>131.97999999999999</v>
      </c>
      <c r="E45" s="89">
        <v>116.71</v>
      </c>
    </row>
    <row r="46" spans="1:15" ht="15.95" customHeight="1"/>
    <row r="47" spans="1:15" ht="15.95" customHeight="1">
      <c r="B47" s="97"/>
      <c r="C47" s="98"/>
      <c r="D47" s="98"/>
      <c r="E47" s="98"/>
    </row>
    <row r="48" spans="1:15" ht="15.95" customHeight="1">
      <c r="B48" s="97"/>
      <c r="C48" s="99"/>
      <c r="D48" s="100"/>
      <c r="E48" s="100"/>
    </row>
    <row r="49" spans="2:5" ht="15.95" customHeight="1">
      <c r="B49" s="101"/>
      <c r="C49" s="99"/>
      <c r="D49" s="102"/>
      <c r="E49" s="102"/>
    </row>
    <row r="50" spans="2:5" ht="16.5" customHeight="1">
      <c r="B50" s="101"/>
      <c r="C50" s="103"/>
      <c r="D50" s="100"/>
      <c r="E50" s="100"/>
    </row>
    <row r="51" spans="2:5" ht="16.5" customHeight="1">
      <c r="B51" s="101"/>
      <c r="C51" s="103"/>
      <c r="D51" s="100"/>
      <c r="E51" s="100"/>
    </row>
    <row r="52" spans="2:5" ht="16.5" customHeight="1">
      <c r="B52" s="101"/>
      <c r="C52" s="103"/>
      <c r="D52" s="100"/>
      <c r="E52" s="100"/>
    </row>
    <row r="53" spans="2:5" ht="16.5" customHeight="1">
      <c r="B53" s="104"/>
      <c r="C53" s="103"/>
      <c r="D53" s="100"/>
      <c r="E53" s="100"/>
    </row>
    <row r="54" spans="2:5" ht="16.5" customHeight="1">
      <c r="B54" s="104"/>
      <c r="C54" s="97"/>
      <c r="D54" s="97"/>
      <c r="E54" s="97"/>
    </row>
    <row r="55" spans="2:5" ht="16.5" customHeight="1">
      <c r="C55" s="97"/>
      <c r="D55" s="97"/>
      <c r="E55" s="97"/>
    </row>
    <row r="56" spans="2:5" ht="16.5" customHeight="1">
      <c r="C56" s="101"/>
      <c r="D56" s="101"/>
      <c r="E56" s="101"/>
    </row>
    <row r="57" spans="2:5" ht="16.5" customHeight="1">
      <c r="C57" s="101"/>
      <c r="D57" s="101"/>
      <c r="E57" s="101"/>
    </row>
    <row r="58" spans="2:5" ht="16.5" customHeight="1">
      <c r="C58" s="101"/>
      <c r="D58" s="101"/>
      <c r="E58" s="101"/>
    </row>
    <row r="59" spans="2:5" ht="16.5" customHeight="1">
      <c r="C59" s="101"/>
      <c r="D59" s="101"/>
      <c r="E59" s="101"/>
    </row>
    <row r="60" spans="2:5" ht="16.5" customHeight="1">
      <c r="C60" s="104"/>
      <c r="D60" s="104"/>
      <c r="E60" s="104"/>
    </row>
    <row r="61" spans="2:5" ht="16.5" customHeight="1">
      <c r="C61" s="104"/>
      <c r="D61" s="104"/>
      <c r="E61" s="104"/>
    </row>
    <row r="62" spans="2:5" ht="16.5" customHeight="1">
      <c r="E62" s="105"/>
    </row>
  </sheetData>
  <mergeCells count="1">
    <mergeCell ref="A1:E1"/>
  </mergeCells>
  <pageMargins left="0.74" right="0.17" top="0.74803149606299202" bottom="0.26" header="0.43307086614173201" footer="0.17"/>
  <pageSetup paperSize="9" firstPageNumber="51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O52"/>
  <sheetViews>
    <sheetView workbookViewId="0">
      <selection activeCell="M25" sqref="M25"/>
    </sheetView>
  </sheetViews>
  <sheetFormatPr defaultColWidth="16.42578125" defaultRowHeight="16.5" customHeight="1"/>
  <cols>
    <col min="1" max="1" width="54.85546875" style="74" customWidth="1"/>
    <col min="2" max="4" width="12.140625" style="74" customWidth="1"/>
    <col min="5" max="16384" width="16.42578125" style="74"/>
  </cols>
  <sheetData>
    <row r="1" spans="1:119" ht="20.100000000000001" customHeight="1">
      <c r="A1" s="850" t="s">
        <v>103</v>
      </c>
      <c r="B1" s="850"/>
    </row>
    <row r="2" spans="1:119" ht="20.100000000000001" customHeight="1">
      <c r="A2" s="107"/>
      <c r="B2" s="106"/>
      <c r="C2" s="106"/>
      <c r="D2" s="77" t="s">
        <v>59</v>
      </c>
    </row>
    <row r="3" spans="1:119" ht="15" customHeight="1">
      <c r="A3" s="108"/>
      <c r="B3" s="109" t="s">
        <v>2</v>
      </c>
      <c r="C3" s="109" t="s">
        <v>2</v>
      </c>
      <c r="D3" s="109" t="s">
        <v>22</v>
      </c>
    </row>
    <row r="4" spans="1:119" ht="15" customHeight="1">
      <c r="A4" s="110"/>
      <c r="B4" s="111" t="s">
        <v>104</v>
      </c>
      <c r="C4" s="111" t="s">
        <v>25</v>
      </c>
      <c r="D4" s="111" t="s">
        <v>42</v>
      </c>
    </row>
    <row r="5" spans="1:119" ht="15" customHeight="1">
      <c r="A5" s="110"/>
      <c r="B5" s="111" t="s">
        <v>51</v>
      </c>
      <c r="C5" s="111" t="s">
        <v>51</v>
      </c>
      <c r="D5" s="111" t="s">
        <v>51</v>
      </c>
    </row>
    <row r="6" spans="1:119" ht="15" customHeight="1">
      <c r="A6" s="110"/>
      <c r="B6" s="111" t="s">
        <v>62</v>
      </c>
      <c r="C6" s="111" t="s">
        <v>62</v>
      </c>
      <c r="D6" s="111" t="s">
        <v>62</v>
      </c>
    </row>
    <row r="7" spans="1:119" ht="15" customHeight="1">
      <c r="A7" s="110"/>
      <c r="B7" s="111" t="s">
        <v>63</v>
      </c>
      <c r="C7" s="111" t="s">
        <v>63</v>
      </c>
      <c r="D7" s="111" t="s">
        <v>63</v>
      </c>
    </row>
    <row r="8" spans="1:119" ht="15" customHeight="1">
      <c r="A8" s="110"/>
      <c r="B8" s="112" t="s">
        <v>66</v>
      </c>
      <c r="C8" s="112" t="s">
        <v>66</v>
      </c>
      <c r="D8" s="112" t="s">
        <v>66</v>
      </c>
    </row>
    <row r="9" spans="1:119" s="81" customFormat="1" ht="1.9" customHeight="1">
      <c r="A9" s="110"/>
      <c r="B9" s="113"/>
      <c r="C9" s="106"/>
      <c r="D9" s="106"/>
      <c r="E9" s="74"/>
    </row>
    <row r="10" spans="1:119" s="86" customFormat="1" ht="15.6" customHeight="1">
      <c r="A10" s="83" t="s">
        <v>68</v>
      </c>
      <c r="B10" s="84">
        <v>105.89</v>
      </c>
      <c r="C10" s="84">
        <v>109.94</v>
      </c>
      <c r="D10" s="84">
        <v>110.04</v>
      </c>
      <c r="E10" s="81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</row>
    <row r="11" spans="1:119" ht="15.95" customHeight="1">
      <c r="A11" s="87" t="s">
        <v>69</v>
      </c>
      <c r="B11" s="84">
        <v>96.22</v>
      </c>
      <c r="C11" s="84">
        <v>91.89</v>
      </c>
      <c r="D11" s="84">
        <v>92.66</v>
      </c>
      <c r="E11" s="85"/>
    </row>
    <row r="12" spans="1:119" ht="15.95" customHeight="1">
      <c r="A12" s="114" t="s">
        <v>70</v>
      </c>
      <c r="B12" s="89">
        <v>98.71</v>
      </c>
      <c r="C12" s="89">
        <v>99.7</v>
      </c>
      <c r="D12" s="89">
        <v>88.67</v>
      </c>
    </row>
    <row r="13" spans="1:119" ht="15.95" customHeight="1">
      <c r="A13" s="114" t="s">
        <v>71</v>
      </c>
      <c r="B13" s="89">
        <v>91.24</v>
      </c>
      <c r="C13" s="89">
        <v>84.28</v>
      </c>
      <c r="D13" s="89">
        <v>90.58</v>
      </c>
    </row>
    <row r="14" spans="1:119" s="90" customFormat="1" ht="15.95" customHeight="1">
      <c r="A14" s="114" t="s">
        <v>72</v>
      </c>
      <c r="B14" s="89">
        <v>114.88</v>
      </c>
      <c r="C14" s="89">
        <v>117.27</v>
      </c>
      <c r="D14" s="89">
        <v>118.44</v>
      </c>
      <c r="E14" s="74"/>
    </row>
    <row r="15" spans="1:119" ht="15.95" customHeight="1">
      <c r="A15" s="114" t="s">
        <v>73</v>
      </c>
      <c r="B15" s="89">
        <v>102.13</v>
      </c>
      <c r="C15" s="89">
        <v>102.5</v>
      </c>
      <c r="D15" s="89">
        <v>102.68</v>
      </c>
      <c r="E15" s="90"/>
    </row>
    <row r="16" spans="1:119" ht="15.95" customHeight="1">
      <c r="A16" s="114" t="s">
        <v>74</v>
      </c>
      <c r="B16" s="89">
        <v>124.51</v>
      </c>
      <c r="C16" s="89">
        <v>111.9</v>
      </c>
      <c r="D16" s="89">
        <v>102.54</v>
      </c>
    </row>
    <row r="17" spans="1:15" ht="15.95" customHeight="1">
      <c r="A17" s="91" t="s">
        <v>75</v>
      </c>
      <c r="B17" s="84">
        <v>106.04</v>
      </c>
      <c r="C17" s="84">
        <v>111.55</v>
      </c>
      <c r="D17" s="84">
        <v>111.93</v>
      </c>
    </row>
    <row r="18" spans="1:15" ht="15.95" customHeight="1">
      <c r="A18" s="114" t="s">
        <v>76</v>
      </c>
      <c r="B18" s="89">
        <v>104.84</v>
      </c>
      <c r="C18" s="89">
        <v>107.75</v>
      </c>
      <c r="D18" s="89">
        <v>110.52</v>
      </c>
    </row>
    <row r="19" spans="1:15" ht="15.95" customHeight="1">
      <c r="A19" s="114" t="s">
        <v>77</v>
      </c>
      <c r="B19" s="89">
        <v>97.74</v>
      </c>
      <c r="C19" s="89">
        <v>104.72</v>
      </c>
      <c r="D19" s="89">
        <v>100.19</v>
      </c>
    </row>
    <row r="20" spans="1:15" ht="15.95" customHeight="1">
      <c r="A20" s="114" t="s">
        <v>78</v>
      </c>
      <c r="B20" s="89">
        <v>108.68</v>
      </c>
      <c r="C20" s="89">
        <v>106.34</v>
      </c>
      <c r="D20" s="89">
        <v>103.99</v>
      </c>
    </row>
    <row r="21" spans="1:15" ht="15.95" customHeight="1">
      <c r="A21" s="114" t="s">
        <v>79</v>
      </c>
      <c r="B21" s="89">
        <v>115.81</v>
      </c>
      <c r="C21" s="89">
        <v>109.93</v>
      </c>
      <c r="D21" s="89">
        <v>111.56</v>
      </c>
    </row>
    <row r="22" spans="1:15" ht="15.95" customHeight="1">
      <c r="A22" s="114" t="s">
        <v>80</v>
      </c>
      <c r="B22" s="89">
        <v>104.43</v>
      </c>
      <c r="C22" s="89">
        <v>106.56</v>
      </c>
      <c r="D22" s="89">
        <v>118.18</v>
      </c>
    </row>
    <row r="23" spans="1:15" ht="15.95" customHeight="1">
      <c r="A23" s="114" t="s">
        <v>81</v>
      </c>
      <c r="B23" s="89">
        <v>106.2</v>
      </c>
      <c r="C23" s="89">
        <v>110.67</v>
      </c>
      <c r="D23" s="89">
        <v>117.33</v>
      </c>
    </row>
    <row r="24" spans="1:15" ht="40.15" customHeight="1">
      <c r="A24" s="114" t="s">
        <v>622</v>
      </c>
      <c r="B24" s="89">
        <v>104.52</v>
      </c>
      <c r="C24" s="89">
        <v>119.19</v>
      </c>
      <c r="D24" s="89">
        <v>102.27</v>
      </c>
    </row>
    <row r="25" spans="1:15" ht="15.95" customHeight="1">
      <c r="A25" s="114" t="s">
        <v>82</v>
      </c>
      <c r="B25" s="89">
        <v>109.46</v>
      </c>
      <c r="C25" s="89">
        <v>109.2</v>
      </c>
      <c r="D25" s="89">
        <v>112.47</v>
      </c>
    </row>
    <row r="26" spans="1:15" ht="15.95" customHeight="1">
      <c r="A26" s="114" t="s">
        <v>83</v>
      </c>
      <c r="B26" s="89">
        <v>112.92</v>
      </c>
      <c r="C26" s="89">
        <v>109.24</v>
      </c>
      <c r="D26" s="89">
        <v>108.32</v>
      </c>
    </row>
    <row r="27" spans="1:15" ht="15.95" customHeight="1">
      <c r="A27" s="114" t="s">
        <v>84</v>
      </c>
      <c r="B27" s="89">
        <v>116.81</v>
      </c>
      <c r="C27" s="89">
        <v>98.47</v>
      </c>
      <c r="D27" s="89">
        <v>146.66999999999999</v>
      </c>
    </row>
    <row r="28" spans="1:15" ht="15.95" customHeight="1">
      <c r="A28" s="114" t="s">
        <v>85</v>
      </c>
      <c r="B28" s="89">
        <v>129.54</v>
      </c>
      <c r="C28" s="89">
        <v>109.14</v>
      </c>
      <c r="D28" s="89">
        <v>113.1</v>
      </c>
    </row>
    <row r="29" spans="1:15" ht="15.95" customHeight="1">
      <c r="A29" s="114" t="s">
        <v>86</v>
      </c>
      <c r="B29" s="89">
        <v>114.5</v>
      </c>
      <c r="C29" s="89">
        <v>103</v>
      </c>
      <c r="D29" s="89">
        <v>115.36</v>
      </c>
    </row>
    <row r="30" spans="1:15" ht="15.95" customHeight="1">
      <c r="A30" s="114" t="s">
        <v>87</v>
      </c>
      <c r="B30" s="89">
        <v>126.71</v>
      </c>
      <c r="C30" s="89">
        <v>131.41</v>
      </c>
      <c r="D30" s="89">
        <v>128.03</v>
      </c>
    </row>
    <row r="31" spans="1:15" ht="15.95" customHeight="1">
      <c r="A31" s="114" t="s">
        <v>88</v>
      </c>
      <c r="B31" s="89">
        <v>97.57</v>
      </c>
      <c r="C31" s="89">
        <v>97.02</v>
      </c>
      <c r="D31" s="89">
        <v>105.06</v>
      </c>
      <c r="F31" s="90"/>
      <c r="G31" s="90"/>
      <c r="H31" s="90"/>
      <c r="I31" s="90"/>
      <c r="J31" s="90"/>
      <c r="K31" s="90"/>
      <c r="L31" s="90"/>
      <c r="M31" s="90"/>
      <c r="N31" s="90"/>
      <c r="O31" s="90"/>
    </row>
    <row r="32" spans="1:15" s="90" customFormat="1" ht="15.95" customHeight="1">
      <c r="A32" s="114" t="s">
        <v>89</v>
      </c>
      <c r="B32" s="89">
        <v>117.26</v>
      </c>
      <c r="C32" s="89">
        <v>109.22</v>
      </c>
      <c r="D32" s="89">
        <v>111.36</v>
      </c>
    </row>
    <row r="33" spans="1:15" s="90" customFormat="1" ht="15.95" customHeight="1">
      <c r="A33" s="114" t="s">
        <v>90</v>
      </c>
      <c r="B33" s="89">
        <v>106.25</v>
      </c>
      <c r="C33" s="89">
        <v>119.45</v>
      </c>
      <c r="D33" s="89">
        <v>110.37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4" spans="1:15" ht="15.95" customHeight="1">
      <c r="A34" s="114" t="s">
        <v>91</v>
      </c>
      <c r="B34" s="89">
        <v>100.29</v>
      </c>
      <c r="C34" s="89">
        <v>120.95</v>
      </c>
      <c r="D34" s="89">
        <v>107.04</v>
      </c>
    </row>
    <row r="35" spans="1:15" ht="15.95" customHeight="1">
      <c r="A35" s="114" t="s">
        <v>92</v>
      </c>
      <c r="B35" s="89">
        <v>124.85</v>
      </c>
      <c r="C35" s="89">
        <v>110.92</v>
      </c>
      <c r="D35" s="89">
        <v>96.71</v>
      </c>
    </row>
    <row r="36" spans="1:15" ht="15.95" customHeight="1">
      <c r="A36" s="114" t="s">
        <v>93</v>
      </c>
      <c r="B36" s="89">
        <v>102.46</v>
      </c>
      <c r="C36" s="89">
        <v>103.87</v>
      </c>
      <c r="D36" s="89">
        <v>106.42</v>
      </c>
    </row>
    <row r="37" spans="1:15" ht="15.95" customHeight="1">
      <c r="A37" s="114" t="s">
        <v>94</v>
      </c>
      <c r="B37" s="89">
        <v>100.68</v>
      </c>
      <c r="C37" s="89">
        <v>106.18</v>
      </c>
      <c r="D37" s="89">
        <v>132.01</v>
      </c>
    </row>
    <row r="38" spans="1:15" ht="15.95" customHeight="1">
      <c r="A38" s="114" t="s">
        <v>95</v>
      </c>
      <c r="B38" s="89">
        <v>94.13</v>
      </c>
      <c r="C38" s="89">
        <v>99.81</v>
      </c>
      <c r="D38" s="89">
        <v>118.61</v>
      </c>
    </row>
    <row r="39" spans="1:15" ht="15.95" customHeight="1">
      <c r="A39" s="114" t="s">
        <v>96</v>
      </c>
      <c r="B39" s="89">
        <v>119.08</v>
      </c>
      <c r="C39" s="89">
        <v>120.5</v>
      </c>
      <c r="D39" s="89">
        <v>134.27000000000001</v>
      </c>
    </row>
    <row r="40" spans="1:15" ht="15.95" customHeight="1">
      <c r="A40" s="114" t="s">
        <v>97</v>
      </c>
      <c r="B40" s="93">
        <v>102.48</v>
      </c>
      <c r="C40" s="93">
        <v>103.33</v>
      </c>
      <c r="D40" s="93">
        <v>107.56</v>
      </c>
    </row>
    <row r="41" spans="1:15" ht="15.95" customHeight="1">
      <c r="A41" s="114" t="s">
        <v>98</v>
      </c>
      <c r="B41" s="93">
        <v>78.72</v>
      </c>
      <c r="C41" s="93">
        <v>108.05</v>
      </c>
      <c r="D41" s="93">
        <v>102.69</v>
      </c>
    </row>
    <row r="42" spans="1:15" ht="15.95" customHeight="1">
      <c r="A42" s="115" t="s">
        <v>99</v>
      </c>
      <c r="B42" s="84">
        <v>112.67</v>
      </c>
      <c r="C42" s="95">
        <v>112.98</v>
      </c>
      <c r="D42" s="95">
        <v>107.97</v>
      </c>
    </row>
    <row r="43" spans="1:15" ht="29.45" customHeight="1">
      <c r="A43" s="115" t="s">
        <v>621</v>
      </c>
      <c r="B43" s="95">
        <v>104.84</v>
      </c>
      <c r="C43" s="89">
        <v>107.78</v>
      </c>
      <c r="D43" s="89">
        <v>116.79</v>
      </c>
    </row>
    <row r="44" spans="1:15" ht="15.95" customHeight="1">
      <c r="A44" s="114" t="s">
        <v>100</v>
      </c>
      <c r="B44" s="89">
        <v>105.71</v>
      </c>
      <c r="C44" s="89">
        <v>106.02</v>
      </c>
      <c r="D44" s="89">
        <v>103.79</v>
      </c>
    </row>
    <row r="45" spans="1:15" ht="15.95" customHeight="1">
      <c r="A45" s="114" t="s">
        <v>101</v>
      </c>
      <c r="B45" s="89">
        <v>102.79</v>
      </c>
      <c r="C45" s="89">
        <v>108.72</v>
      </c>
      <c r="D45" s="89">
        <v>110.99</v>
      </c>
    </row>
    <row r="46" spans="1:15" ht="15.95" customHeight="1">
      <c r="A46" s="114" t="s">
        <v>102</v>
      </c>
      <c r="B46" s="116">
        <v>104.04</v>
      </c>
      <c r="C46" s="116">
        <v>109.98</v>
      </c>
      <c r="D46" s="117">
        <v>136.16</v>
      </c>
    </row>
    <row r="47" spans="1:15" ht="15.95" customHeight="1">
      <c r="A47" s="106"/>
    </row>
    <row r="48" spans="1:15" ht="15.95" customHeight="1">
      <c r="A48" s="106"/>
      <c r="B48" s="118"/>
      <c r="C48" s="119"/>
      <c r="D48" s="106"/>
    </row>
    <row r="49" spans="2:4" ht="15.95" customHeight="1">
      <c r="B49" s="120"/>
      <c r="C49" s="119"/>
      <c r="D49" s="106"/>
    </row>
    <row r="50" spans="2:4" ht="15.95" customHeight="1">
      <c r="B50" s="120"/>
      <c r="C50" s="121"/>
    </row>
    <row r="51" spans="2:4" ht="16.5" customHeight="1">
      <c r="B51" s="120"/>
      <c r="C51" s="121"/>
    </row>
    <row r="52" spans="2:4" ht="16.5" customHeight="1">
      <c r="B52" s="120"/>
      <c r="C52" s="121"/>
    </row>
  </sheetData>
  <mergeCells count="1">
    <mergeCell ref="A1:B1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1"/>
  <sheetViews>
    <sheetView topLeftCell="A18" workbookViewId="0">
      <selection activeCell="M25" sqref="M25"/>
    </sheetView>
  </sheetViews>
  <sheetFormatPr defaultRowHeight="18" customHeight="1"/>
  <cols>
    <col min="1" max="1" width="21.85546875" style="124" customWidth="1"/>
    <col min="2" max="2" width="11.85546875" style="124" customWidth="1"/>
    <col min="3" max="3" width="13.28515625" style="124" customWidth="1"/>
    <col min="4" max="4" width="9.85546875" style="124" customWidth="1"/>
    <col min="5" max="5" width="9.42578125" style="124" customWidth="1"/>
    <col min="6" max="6" width="9.85546875" style="124" customWidth="1"/>
    <col min="7" max="7" width="10.28515625" style="124" customWidth="1"/>
    <col min="8" max="246" width="9.140625" style="124"/>
    <col min="247" max="247" width="37.5703125" style="124" customWidth="1"/>
    <col min="248" max="248" width="11.42578125" style="124" bestFit="1" customWidth="1"/>
    <col min="249" max="249" width="8.7109375" style="124" bestFit="1" customWidth="1"/>
    <col min="250" max="250" width="7.5703125" style="124" bestFit="1" customWidth="1"/>
    <col min="251" max="251" width="8.42578125" style="124" bestFit="1" customWidth="1"/>
    <col min="252" max="253" width="12" style="124" customWidth="1"/>
    <col min="254" max="502" width="9.140625" style="124"/>
    <col min="503" max="503" width="37.5703125" style="124" customWidth="1"/>
    <col min="504" max="504" width="11.42578125" style="124" bestFit="1" customWidth="1"/>
    <col min="505" max="505" width="8.7109375" style="124" bestFit="1" customWidth="1"/>
    <col min="506" max="506" width="7.5703125" style="124" bestFit="1" customWidth="1"/>
    <col min="507" max="507" width="8.42578125" style="124" bestFit="1" customWidth="1"/>
    <col min="508" max="509" width="12" style="124" customWidth="1"/>
    <col min="510" max="758" width="9.140625" style="124"/>
    <col min="759" max="759" width="37.5703125" style="124" customWidth="1"/>
    <col min="760" max="760" width="11.42578125" style="124" bestFit="1" customWidth="1"/>
    <col min="761" max="761" width="8.7109375" style="124" bestFit="1" customWidth="1"/>
    <col min="762" max="762" width="7.5703125" style="124" bestFit="1" customWidth="1"/>
    <col min="763" max="763" width="8.42578125" style="124" bestFit="1" customWidth="1"/>
    <col min="764" max="765" width="12" style="124" customWidth="1"/>
    <col min="766" max="1014" width="9.140625" style="124"/>
    <col min="1015" max="1015" width="37.5703125" style="124" customWidth="1"/>
    <col min="1016" max="1016" width="11.42578125" style="124" bestFit="1" customWidth="1"/>
    <col min="1017" max="1017" width="8.7109375" style="124" bestFit="1" customWidth="1"/>
    <col min="1018" max="1018" width="7.5703125" style="124" bestFit="1" customWidth="1"/>
    <col min="1019" max="1019" width="8.42578125" style="124" bestFit="1" customWidth="1"/>
    <col min="1020" max="1021" width="12" style="124" customWidth="1"/>
    <col min="1022" max="1270" width="9.140625" style="124"/>
    <col min="1271" max="1271" width="37.5703125" style="124" customWidth="1"/>
    <col min="1272" max="1272" width="11.42578125" style="124" bestFit="1" customWidth="1"/>
    <col min="1273" max="1273" width="8.7109375" style="124" bestFit="1" customWidth="1"/>
    <col min="1274" max="1274" width="7.5703125" style="124" bestFit="1" customWidth="1"/>
    <col min="1275" max="1275" width="8.42578125" style="124" bestFit="1" customWidth="1"/>
    <col min="1276" max="1277" width="12" style="124" customWidth="1"/>
    <col min="1278" max="1526" width="9.140625" style="124"/>
    <col min="1527" max="1527" width="37.5703125" style="124" customWidth="1"/>
    <col min="1528" max="1528" width="11.42578125" style="124" bestFit="1" customWidth="1"/>
    <col min="1529" max="1529" width="8.7109375" style="124" bestFit="1" customWidth="1"/>
    <col min="1530" max="1530" width="7.5703125" style="124" bestFit="1" customWidth="1"/>
    <col min="1531" max="1531" width="8.42578125" style="124" bestFit="1" customWidth="1"/>
    <col min="1532" max="1533" width="12" style="124" customWidth="1"/>
    <col min="1534" max="1782" width="9.140625" style="124"/>
    <col min="1783" max="1783" width="37.5703125" style="124" customWidth="1"/>
    <col min="1784" max="1784" width="11.42578125" style="124" bestFit="1" customWidth="1"/>
    <col min="1785" max="1785" width="8.7109375" style="124" bestFit="1" customWidth="1"/>
    <col min="1786" max="1786" width="7.5703125" style="124" bestFit="1" customWidth="1"/>
    <col min="1787" max="1787" width="8.42578125" style="124" bestFit="1" customWidth="1"/>
    <col min="1788" max="1789" width="12" style="124" customWidth="1"/>
    <col min="1790" max="2038" width="9.140625" style="124"/>
    <col min="2039" max="2039" width="37.5703125" style="124" customWidth="1"/>
    <col min="2040" max="2040" width="11.42578125" style="124" bestFit="1" customWidth="1"/>
    <col min="2041" max="2041" width="8.7109375" style="124" bestFit="1" customWidth="1"/>
    <col min="2042" max="2042" width="7.5703125" style="124" bestFit="1" customWidth="1"/>
    <col min="2043" max="2043" width="8.42578125" style="124" bestFit="1" customWidth="1"/>
    <col min="2044" max="2045" width="12" style="124" customWidth="1"/>
    <col min="2046" max="2294" width="9.140625" style="124"/>
    <col min="2295" max="2295" width="37.5703125" style="124" customWidth="1"/>
    <col min="2296" max="2296" width="11.42578125" style="124" bestFit="1" customWidth="1"/>
    <col min="2297" max="2297" width="8.7109375" style="124" bestFit="1" customWidth="1"/>
    <col min="2298" max="2298" width="7.5703125" style="124" bestFit="1" customWidth="1"/>
    <col min="2299" max="2299" width="8.42578125" style="124" bestFit="1" customWidth="1"/>
    <col min="2300" max="2301" width="12" style="124" customWidth="1"/>
    <col min="2302" max="2550" width="9.140625" style="124"/>
    <col min="2551" max="2551" width="37.5703125" style="124" customWidth="1"/>
    <col min="2552" max="2552" width="11.42578125" style="124" bestFit="1" customWidth="1"/>
    <col min="2553" max="2553" width="8.7109375" style="124" bestFit="1" customWidth="1"/>
    <col min="2554" max="2554" width="7.5703125" style="124" bestFit="1" customWidth="1"/>
    <col min="2555" max="2555" width="8.42578125" style="124" bestFit="1" customWidth="1"/>
    <col min="2556" max="2557" width="12" style="124" customWidth="1"/>
    <col min="2558" max="2806" width="9.140625" style="124"/>
    <col min="2807" max="2807" width="37.5703125" style="124" customWidth="1"/>
    <col min="2808" max="2808" width="11.42578125" style="124" bestFit="1" customWidth="1"/>
    <col min="2809" max="2809" width="8.7109375" style="124" bestFit="1" customWidth="1"/>
    <col min="2810" max="2810" width="7.5703125" style="124" bestFit="1" customWidth="1"/>
    <col min="2811" max="2811" width="8.42578125" style="124" bestFit="1" customWidth="1"/>
    <col min="2812" max="2813" width="12" style="124" customWidth="1"/>
    <col min="2814" max="3062" width="9.140625" style="124"/>
    <col min="3063" max="3063" width="37.5703125" style="124" customWidth="1"/>
    <col min="3064" max="3064" width="11.42578125" style="124" bestFit="1" customWidth="1"/>
    <col min="3065" max="3065" width="8.7109375" style="124" bestFit="1" customWidth="1"/>
    <col min="3066" max="3066" width="7.5703125" style="124" bestFit="1" customWidth="1"/>
    <col min="3067" max="3067" width="8.42578125" style="124" bestFit="1" customWidth="1"/>
    <col min="3068" max="3069" width="12" style="124" customWidth="1"/>
    <col min="3070" max="3318" width="9.140625" style="124"/>
    <col min="3319" max="3319" width="37.5703125" style="124" customWidth="1"/>
    <col min="3320" max="3320" width="11.42578125" style="124" bestFit="1" customWidth="1"/>
    <col min="3321" max="3321" width="8.7109375" style="124" bestFit="1" customWidth="1"/>
    <col min="3322" max="3322" width="7.5703125" style="124" bestFit="1" customWidth="1"/>
    <col min="3323" max="3323" width="8.42578125" style="124" bestFit="1" customWidth="1"/>
    <col min="3324" max="3325" width="12" style="124" customWidth="1"/>
    <col min="3326" max="3574" width="9.140625" style="124"/>
    <col min="3575" max="3575" width="37.5703125" style="124" customWidth="1"/>
    <col min="3576" max="3576" width="11.42578125" style="124" bestFit="1" customWidth="1"/>
    <col min="3577" max="3577" width="8.7109375" style="124" bestFit="1" customWidth="1"/>
    <col min="3578" max="3578" width="7.5703125" style="124" bestFit="1" customWidth="1"/>
    <col min="3579" max="3579" width="8.42578125" style="124" bestFit="1" customWidth="1"/>
    <col min="3580" max="3581" width="12" style="124" customWidth="1"/>
    <col min="3582" max="3830" width="9.140625" style="124"/>
    <col min="3831" max="3831" width="37.5703125" style="124" customWidth="1"/>
    <col min="3832" max="3832" width="11.42578125" style="124" bestFit="1" customWidth="1"/>
    <col min="3833" max="3833" width="8.7109375" style="124" bestFit="1" customWidth="1"/>
    <col min="3834" max="3834" width="7.5703125" style="124" bestFit="1" customWidth="1"/>
    <col min="3835" max="3835" width="8.42578125" style="124" bestFit="1" customWidth="1"/>
    <col min="3836" max="3837" width="12" style="124" customWidth="1"/>
    <col min="3838" max="4086" width="9.140625" style="124"/>
    <col min="4087" max="4087" width="37.5703125" style="124" customWidth="1"/>
    <col min="4088" max="4088" width="11.42578125" style="124" bestFit="1" customWidth="1"/>
    <col min="4089" max="4089" width="8.7109375" style="124" bestFit="1" customWidth="1"/>
    <col min="4090" max="4090" width="7.5703125" style="124" bestFit="1" customWidth="1"/>
    <col min="4091" max="4091" width="8.42578125" style="124" bestFit="1" customWidth="1"/>
    <col min="4092" max="4093" width="12" style="124" customWidth="1"/>
    <col min="4094" max="4342" width="9.140625" style="124"/>
    <col min="4343" max="4343" width="37.5703125" style="124" customWidth="1"/>
    <col min="4344" max="4344" width="11.42578125" style="124" bestFit="1" customWidth="1"/>
    <col min="4345" max="4345" width="8.7109375" style="124" bestFit="1" customWidth="1"/>
    <col min="4346" max="4346" width="7.5703125" style="124" bestFit="1" customWidth="1"/>
    <col min="4347" max="4347" width="8.42578125" style="124" bestFit="1" customWidth="1"/>
    <col min="4348" max="4349" width="12" style="124" customWidth="1"/>
    <col min="4350" max="4598" width="9.140625" style="124"/>
    <col min="4599" max="4599" width="37.5703125" style="124" customWidth="1"/>
    <col min="4600" max="4600" width="11.42578125" style="124" bestFit="1" customWidth="1"/>
    <col min="4601" max="4601" width="8.7109375" style="124" bestFit="1" customWidth="1"/>
    <col min="4602" max="4602" width="7.5703125" style="124" bestFit="1" customWidth="1"/>
    <col min="4603" max="4603" width="8.42578125" style="124" bestFit="1" customWidth="1"/>
    <col min="4604" max="4605" width="12" style="124" customWidth="1"/>
    <col min="4606" max="4854" width="9.140625" style="124"/>
    <col min="4855" max="4855" width="37.5703125" style="124" customWidth="1"/>
    <col min="4856" max="4856" width="11.42578125" style="124" bestFit="1" customWidth="1"/>
    <col min="4857" max="4857" width="8.7109375" style="124" bestFit="1" customWidth="1"/>
    <col min="4858" max="4858" width="7.5703125" style="124" bestFit="1" customWidth="1"/>
    <col min="4859" max="4859" width="8.42578125" style="124" bestFit="1" customWidth="1"/>
    <col min="4860" max="4861" width="12" style="124" customWidth="1"/>
    <col min="4862" max="5110" width="9.140625" style="124"/>
    <col min="5111" max="5111" width="37.5703125" style="124" customWidth="1"/>
    <col min="5112" max="5112" width="11.42578125" style="124" bestFit="1" customWidth="1"/>
    <col min="5113" max="5113" width="8.7109375" style="124" bestFit="1" customWidth="1"/>
    <col min="5114" max="5114" width="7.5703125" style="124" bestFit="1" customWidth="1"/>
    <col min="5115" max="5115" width="8.42578125" style="124" bestFit="1" customWidth="1"/>
    <col min="5116" max="5117" width="12" style="124" customWidth="1"/>
    <col min="5118" max="5366" width="9.140625" style="124"/>
    <col min="5367" max="5367" width="37.5703125" style="124" customWidth="1"/>
    <col min="5368" max="5368" width="11.42578125" style="124" bestFit="1" customWidth="1"/>
    <col min="5369" max="5369" width="8.7109375" style="124" bestFit="1" customWidth="1"/>
    <col min="5370" max="5370" width="7.5703125" style="124" bestFit="1" customWidth="1"/>
    <col min="5371" max="5371" width="8.42578125" style="124" bestFit="1" customWidth="1"/>
    <col min="5372" max="5373" width="12" style="124" customWidth="1"/>
    <col min="5374" max="5622" width="9.140625" style="124"/>
    <col min="5623" max="5623" width="37.5703125" style="124" customWidth="1"/>
    <col min="5624" max="5624" width="11.42578125" style="124" bestFit="1" customWidth="1"/>
    <col min="5625" max="5625" width="8.7109375" style="124" bestFit="1" customWidth="1"/>
    <col min="5626" max="5626" width="7.5703125" style="124" bestFit="1" customWidth="1"/>
    <col min="5627" max="5627" width="8.42578125" style="124" bestFit="1" customWidth="1"/>
    <col min="5628" max="5629" width="12" style="124" customWidth="1"/>
    <col min="5630" max="5878" width="9.140625" style="124"/>
    <col min="5879" max="5879" width="37.5703125" style="124" customWidth="1"/>
    <col min="5880" max="5880" width="11.42578125" style="124" bestFit="1" customWidth="1"/>
    <col min="5881" max="5881" width="8.7109375" style="124" bestFit="1" customWidth="1"/>
    <col min="5882" max="5882" width="7.5703125" style="124" bestFit="1" customWidth="1"/>
    <col min="5883" max="5883" width="8.42578125" style="124" bestFit="1" customWidth="1"/>
    <col min="5884" max="5885" width="12" style="124" customWidth="1"/>
    <col min="5886" max="6134" width="9.140625" style="124"/>
    <col min="6135" max="6135" width="37.5703125" style="124" customWidth="1"/>
    <col min="6136" max="6136" width="11.42578125" style="124" bestFit="1" customWidth="1"/>
    <col min="6137" max="6137" width="8.7109375" style="124" bestFit="1" customWidth="1"/>
    <col min="6138" max="6138" width="7.5703125" style="124" bestFit="1" customWidth="1"/>
    <col min="6139" max="6139" width="8.42578125" style="124" bestFit="1" customWidth="1"/>
    <col min="6140" max="6141" width="12" style="124" customWidth="1"/>
    <col min="6142" max="6390" width="9.140625" style="124"/>
    <col min="6391" max="6391" width="37.5703125" style="124" customWidth="1"/>
    <col min="6392" max="6392" width="11.42578125" style="124" bestFit="1" customWidth="1"/>
    <col min="6393" max="6393" width="8.7109375" style="124" bestFit="1" customWidth="1"/>
    <col min="6394" max="6394" width="7.5703125" style="124" bestFit="1" customWidth="1"/>
    <col min="6395" max="6395" width="8.42578125" style="124" bestFit="1" customWidth="1"/>
    <col min="6396" max="6397" width="12" style="124" customWidth="1"/>
    <col min="6398" max="6646" width="9.140625" style="124"/>
    <col min="6647" max="6647" width="37.5703125" style="124" customWidth="1"/>
    <col min="6648" max="6648" width="11.42578125" style="124" bestFit="1" customWidth="1"/>
    <col min="6649" max="6649" width="8.7109375" style="124" bestFit="1" customWidth="1"/>
    <col min="6650" max="6650" width="7.5703125" style="124" bestFit="1" customWidth="1"/>
    <col min="6651" max="6651" width="8.42578125" style="124" bestFit="1" customWidth="1"/>
    <col min="6652" max="6653" width="12" style="124" customWidth="1"/>
    <col min="6654" max="6902" width="9.140625" style="124"/>
    <col min="6903" max="6903" width="37.5703125" style="124" customWidth="1"/>
    <col min="6904" max="6904" width="11.42578125" style="124" bestFit="1" customWidth="1"/>
    <col min="6905" max="6905" width="8.7109375" style="124" bestFit="1" customWidth="1"/>
    <col min="6906" max="6906" width="7.5703125" style="124" bestFit="1" customWidth="1"/>
    <col min="6907" max="6907" width="8.42578125" style="124" bestFit="1" customWidth="1"/>
    <col min="6908" max="6909" width="12" style="124" customWidth="1"/>
    <col min="6910" max="7158" width="9.140625" style="124"/>
    <col min="7159" max="7159" width="37.5703125" style="124" customWidth="1"/>
    <col min="7160" max="7160" width="11.42578125" style="124" bestFit="1" customWidth="1"/>
    <col min="7161" max="7161" width="8.7109375" style="124" bestFit="1" customWidth="1"/>
    <col min="7162" max="7162" width="7.5703125" style="124" bestFit="1" customWidth="1"/>
    <col min="7163" max="7163" width="8.42578125" style="124" bestFit="1" customWidth="1"/>
    <col min="7164" max="7165" width="12" style="124" customWidth="1"/>
    <col min="7166" max="7414" width="9.140625" style="124"/>
    <col min="7415" max="7415" width="37.5703125" style="124" customWidth="1"/>
    <col min="7416" max="7416" width="11.42578125" style="124" bestFit="1" customWidth="1"/>
    <col min="7417" max="7417" width="8.7109375" style="124" bestFit="1" customWidth="1"/>
    <col min="7418" max="7418" width="7.5703125" style="124" bestFit="1" customWidth="1"/>
    <col min="7419" max="7419" width="8.42578125" style="124" bestFit="1" customWidth="1"/>
    <col min="7420" max="7421" width="12" style="124" customWidth="1"/>
    <col min="7422" max="7670" width="9.140625" style="124"/>
    <col min="7671" max="7671" width="37.5703125" style="124" customWidth="1"/>
    <col min="7672" max="7672" width="11.42578125" style="124" bestFit="1" customWidth="1"/>
    <col min="7673" max="7673" width="8.7109375" style="124" bestFit="1" customWidth="1"/>
    <col min="7674" max="7674" width="7.5703125" style="124" bestFit="1" customWidth="1"/>
    <col min="7675" max="7675" width="8.42578125" style="124" bestFit="1" customWidth="1"/>
    <col min="7676" max="7677" width="12" style="124" customWidth="1"/>
    <col min="7678" max="7926" width="9.140625" style="124"/>
    <col min="7927" max="7927" width="37.5703125" style="124" customWidth="1"/>
    <col min="7928" max="7928" width="11.42578125" style="124" bestFit="1" customWidth="1"/>
    <col min="7929" max="7929" width="8.7109375" style="124" bestFit="1" customWidth="1"/>
    <col min="7930" max="7930" width="7.5703125" style="124" bestFit="1" customWidth="1"/>
    <col min="7931" max="7931" width="8.42578125" style="124" bestFit="1" customWidth="1"/>
    <col min="7932" max="7933" width="12" style="124" customWidth="1"/>
    <col min="7934" max="8182" width="9.140625" style="124"/>
    <col min="8183" max="8183" width="37.5703125" style="124" customWidth="1"/>
    <col min="8184" max="8184" width="11.42578125" style="124" bestFit="1" customWidth="1"/>
    <col min="8185" max="8185" width="8.7109375" style="124" bestFit="1" customWidth="1"/>
    <col min="8186" max="8186" width="7.5703125" style="124" bestFit="1" customWidth="1"/>
    <col min="8187" max="8187" width="8.42578125" style="124" bestFit="1" customWidth="1"/>
    <col min="8188" max="8189" width="12" style="124" customWidth="1"/>
    <col min="8190" max="8438" width="9.140625" style="124"/>
    <col min="8439" max="8439" width="37.5703125" style="124" customWidth="1"/>
    <col min="8440" max="8440" width="11.42578125" style="124" bestFit="1" customWidth="1"/>
    <col min="8441" max="8441" width="8.7109375" style="124" bestFit="1" customWidth="1"/>
    <col min="8442" max="8442" width="7.5703125" style="124" bestFit="1" customWidth="1"/>
    <col min="8443" max="8443" width="8.42578125" style="124" bestFit="1" customWidth="1"/>
    <col min="8444" max="8445" width="12" style="124" customWidth="1"/>
    <col min="8446" max="8694" width="9.140625" style="124"/>
    <col min="8695" max="8695" width="37.5703125" style="124" customWidth="1"/>
    <col min="8696" max="8696" width="11.42578125" style="124" bestFit="1" customWidth="1"/>
    <col min="8697" max="8697" width="8.7109375" style="124" bestFit="1" customWidth="1"/>
    <col min="8698" max="8698" width="7.5703125" style="124" bestFit="1" customWidth="1"/>
    <col min="8699" max="8699" width="8.42578125" style="124" bestFit="1" customWidth="1"/>
    <col min="8700" max="8701" width="12" style="124" customWidth="1"/>
    <col min="8702" max="8950" width="9.140625" style="124"/>
    <col min="8951" max="8951" width="37.5703125" style="124" customWidth="1"/>
    <col min="8952" max="8952" width="11.42578125" style="124" bestFit="1" customWidth="1"/>
    <col min="8953" max="8953" width="8.7109375" style="124" bestFit="1" customWidth="1"/>
    <col min="8954" max="8954" width="7.5703125" style="124" bestFit="1" customWidth="1"/>
    <col min="8955" max="8955" width="8.42578125" style="124" bestFit="1" customWidth="1"/>
    <col min="8956" max="8957" width="12" style="124" customWidth="1"/>
    <col min="8958" max="9206" width="9.140625" style="124"/>
    <col min="9207" max="9207" width="37.5703125" style="124" customWidth="1"/>
    <col min="9208" max="9208" width="11.42578125" style="124" bestFit="1" customWidth="1"/>
    <col min="9209" max="9209" width="8.7109375" style="124" bestFit="1" customWidth="1"/>
    <col min="9210" max="9210" width="7.5703125" style="124" bestFit="1" customWidth="1"/>
    <col min="9211" max="9211" width="8.42578125" style="124" bestFit="1" customWidth="1"/>
    <col min="9212" max="9213" width="12" style="124" customWidth="1"/>
    <col min="9214" max="9462" width="9.140625" style="124"/>
    <col min="9463" max="9463" width="37.5703125" style="124" customWidth="1"/>
    <col min="9464" max="9464" width="11.42578125" style="124" bestFit="1" customWidth="1"/>
    <col min="9465" max="9465" width="8.7109375" style="124" bestFit="1" customWidth="1"/>
    <col min="9466" max="9466" width="7.5703125" style="124" bestFit="1" customWidth="1"/>
    <col min="9467" max="9467" width="8.42578125" style="124" bestFit="1" customWidth="1"/>
    <col min="9468" max="9469" width="12" style="124" customWidth="1"/>
    <col min="9470" max="9718" width="9.140625" style="124"/>
    <col min="9719" max="9719" width="37.5703125" style="124" customWidth="1"/>
    <col min="9720" max="9720" width="11.42578125" style="124" bestFit="1" customWidth="1"/>
    <col min="9721" max="9721" width="8.7109375" style="124" bestFit="1" customWidth="1"/>
    <col min="9722" max="9722" width="7.5703125" style="124" bestFit="1" customWidth="1"/>
    <col min="9723" max="9723" width="8.42578125" style="124" bestFit="1" customWidth="1"/>
    <col min="9724" max="9725" width="12" style="124" customWidth="1"/>
    <col min="9726" max="9974" width="9.140625" style="124"/>
    <col min="9975" max="9975" width="37.5703125" style="124" customWidth="1"/>
    <col min="9976" max="9976" width="11.42578125" style="124" bestFit="1" customWidth="1"/>
    <col min="9977" max="9977" width="8.7109375" style="124" bestFit="1" customWidth="1"/>
    <col min="9978" max="9978" width="7.5703125" style="124" bestFit="1" customWidth="1"/>
    <col min="9979" max="9979" width="8.42578125" style="124" bestFit="1" customWidth="1"/>
    <col min="9980" max="9981" width="12" style="124" customWidth="1"/>
    <col min="9982" max="10230" width="9.140625" style="124"/>
    <col min="10231" max="10231" width="37.5703125" style="124" customWidth="1"/>
    <col min="10232" max="10232" width="11.42578125" style="124" bestFit="1" customWidth="1"/>
    <col min="10233" max="10233" width="8.7109375" style="124" bestFit="1" customWidth="1"/>
    <col min="10234" max="10234" width="7.5703125" style="124" bestFit="1" customWidth="1"/>
    <col min="10235" max="10235" width="8.42578125" style="124" bestFit="1" customWidth="1"/>
    <col min="10236" max="10237" width="12" style="124" customWidth="1"/>
    <col min="10238" max="10486" width="9.140625" style="124"/>
    <col min="10487" max="10487" width="37.5703125" style="124" customWidth="1"/>
    <col min="10488" max="10488" width="11.42578125" style="124" bestFit="1" customWidth="1"/>
    <col min="10489" max="10489" width="8.7109375" style="124" bestFit="1" customWidth="1"/>
    <col min="10490" max="10490" width="7.5703125" style="124" bestFit="1" customWidth="1"/>
    <col min="10491" max="10491" width="8.42578125" style="124" bestFit="1" customWidth="1"/>
    <col min="10492" max="10493" width="12" style="124" customWidth="1"/>
    <col min="10494" max="10742" width="9.140625" style="124"/>
    <col min="10743" max="10743" width="37.5703125" style="124" customWidth="1"/>
    <col min="10744" max="10744" width="11.42578125" style="124" bestFit="1" customWidth="1"/>
    <col min="10745" max="10745" width="8.7109375" style="124" bestFit="1" customWidth="1"/>
    <col min="10746" max="10746" width="7.5703125" style="124" bestFit="1" customWidth="1"/>
    <col min="10747" max="10747" width="8.42578125" style="124" bestFit="1" customWidth="1"/>
    <col min="10748" max="10749" width="12" style="124" customWidth="1"/>
    <col min="10750" max="10998" width="9.140625" style="124"/>
    <col min="10999" max="10999" width="37.5703125" style="124" customWidth="1"/>
    <col min="11000" max="11000" width="11.42578125" style="124" bestFit="1" customWidth="1"/>
    <col min="11001" max="11001" width="8.7109375" style="124" bestFit="1" customWidth="1"/>
    <col min="11002" max="11002" width="7.5703125" style="124" bestFit="1" customWidth="1"/>
    <col min="11003" max="11003" width="8.42578125" style="124" bestFit="1" customWidth="1"/>
    <col min="11004" max="11005" width="12" style="124" customWidth="1"/>
    <col min="11006" max="11254" width="9.140625" style="124"/>
    <col min="11255" max="11255" width="37.5703125" style="124" customWidth="1"/>
    <col min="11256" max="11256" width="11.42578125" style="124" bestFit="1" customWidth="1"/>
    <col min="11257" max="11257" width="8.7109375" style="124" bestFit="1" customWidth="1"/>
    <col min="11258" max="11258" width="7.5703125" style="124" bestFit="1" customWidth="1"/>
    <col min="11259" max="11259" width="8.42578125" style="124" bestFit="1" customWidth="1"/>
    <col min="11260" max="11261" width="12" style="124" customWidth="1"/>
    <col min="11262" max="11510" width="9.140625" style="124"/>
    <col min="11511" max="11511" width="37.5703125" style="124" customWidth="1"/>
    <col min="11512" max="11512" width="11.42578125" style="124" bestFit="1" customWidth="1"/>
    <col min="11513" max="11513" width="8.7109375" style="124" bestFit="1" customWidth="1"/>
    <col min="11514" max="11514" width="7.5703125" style="124" bestFit="1" customWidth="1"/>
    <col min="11515" max="11515" width="8.42578125" style="124" bestFit="1" customWidth="1"/>
    <col min="11516" max="11517" width="12" style="124" customWidth="1"/>
    <col min="11518" max="11766" width="9.140625" style="124"/>
    <col min="11767" max="11767" width="37.5703125" style="124" customWidth="1"/>
    <col min="11768" max="11768" width="11.42578125" style="124" bestFit="1" customWidth="1"/>
    <col min="11769" max="11769" width="8.7109375" style="124" bestFit="1" customWidth="1"/>
    <col min="11770" max="11770" width="7.5703125" style="124" bestFit="1" customWidth="1"/>
    <col min="11771" max="11771" width="8.42578125" style="124" bestFit="1" customWidth="1"/>
    <col min="11772" max="11773" width="12" style="124" customWidth="1"/>
    <col min="11774" max="12022" width="9.140625" style="124"/>
    <col min="12023" max="12023" width="37.5703125" style="124" customWidth="1"/>
    <col min="12024" max="12024" width="11.42578125" style="124" bestFit="1" customWidth="1"/>
    <col min="12025" max="12025" width="8.7109375" style="124" bestFit="1" customWidth="1"/>
    <col min="12026" max="12026" width="7.5703125" style="124" bestFit="1" customWidth="1"/>
    <col min="12027" max="12027" width="8.42578125" style="124" bestFit="1" customWidth="1"/>
    <col min="12028" max="12029" width="12" style="124" customWidth="1"/>
    <col min="12030" max="12278" width="9.140625" style="124"/>
    <col min="12279" max="12279" width="37.5703125" style="124" customWidth="1"/>
    <col min="12280" max="12280" width="11.42578125" style="124" bestFit="1" customWidth="1"/>
    <col min="12281" max="12281" width="8.7109375" style="124" bestFit="1" customWidth="1"/>
    <col min="12282" max="12282" width="7.5703125" style="124" bestFit="1" customWidth="1"/>
    <col min="12283" max="12283" width="8.42578125" style="124" bestFit="1" customWidth="1"/>
    <col min="12284" max="12285" width="12" style="124" customWidth="1"/>
    <col min="12286" max="12534" width="9.140625" style="124"/>
    <col min="12535" max="12535" width="37.5703125" style="124" customWidth="1"/>
    <col min="12536" max="12536" width="11.42578125" style="124" bestFit="1" customWidth="1"/>
    <col min="12537" max="12537" width="8.7109375" style="124" bestFit="1" customWidth="1"/>
    <col min="12538" max="12538" width="7.5703125" style="124" bestFit="1" customWidth="1"/>
    <col min="12539" max="12539" width="8.42578125" style="124" bestFit="1" customWidth="1"/>
    <col min="12540" max="12541" width="12" style="124" customWidth="1"/>
    <col min="12542" max="12790" width="9.140625" style="124"/>
    <col min="12791" max="12791" width="37.5703125" style="124" customWidth="1"/>
    <col min="12792" max="12792" width="11.42578125" style="124" bestFit="1" customWidth="1"/>
    <col min="12793" max="12793" width="8.7109375" style="124" bestFit="1" customWidth="1"/>
    <col min="12794" max="12794" width="7.5703125" style="124" bestFit="1" customWidth="1"/>
    <col min="12795" max="12795" width="8.42578125" style="124" bestFit="1" customWidth="1"/>
    <col min="12796" max="12797" width="12" style="124" customWidth="1"/>
    <col min="12798" max="13046" width="9.140625" style="124"/>
    <col min="13047" max="13047" width="37.5703125" style="124" customWidth="1"/>
    <col min="13048" max="13048" width="11.42578125" style="124" bestFit="1" customWidth="1"/>
    <col min="13049" max="13049" width="8.7109375" style="124" bestFit="1" customWidth="1"/>
    <col min="13050" max="13050" width="7.5703125" style="124" bestFit="1" customWidth="1"/>
    <col min="13051" max="13051" width="8.42578125" style="124" bestFit="1" customWidth="1"/>
    <col min="13052" max="13053" width="12" style="124" customWidth="1"/>
    <col min="13054" max="13302" width="9.140625" style="124"/>
    <col min="13303" max="13303" width="37.5703125" style="124" customWidth="1"/>
    <col min="13304" max="13304" width="11.42578125" style="124" bestFit="1" customWidth="1"/>
    <col min="13305" max="13305" width="8.7109375" style="124" bestFit="1" customWidth="1"/>
    <col min="13306" max="13306" width="7.5703125" style="124" bestFit="1" customWidth="1"/>
    <col min="13307" max="13307" width="8.42578125" style="124" bestFit="1" customWidth="1"/>
    <col min="13308" max="13309" width="12" style="124" customWidth="1"/>
    <col min="13310" max="13558" width="9.140625" style="124"/>
    <col min="13559" max="13559" width="37.5703125" style="124" customWidth="1"/>
    <col min="13560" max="13560" width="11.42578125" style="124" bestFit="1" customWidth="1"/>
    <col min="13561" max="13561" width="8.7109375" style="124" bestFit="1" customWidth="1"/>
    <col min="13562" max="13562" width="7.5703125" style="124" bestFit="1" customWidth="1"/>
    <col min="13563" max="13563" width="8.42578125" style="124" bestFit="1" customWidth="1"/>
    <col min="13564" max="13565" width="12" style="124" customWidth="1"/>
    <col min="13566" max="13814" width="9.140625" style="124"/>
    <col min="13815" max="13815" width="37.5703125" style="124" customWidth="1"/>
    <col min="13816" max="13816" width="11.42578125" style="124" bestFit="1" customWidth="1"/>
    <col min="13817" max="13817" width="8.7109375" style="124" bestFit="1" customWidth="1"/>
    <col min="13818" max="13818" width="7.5703125" style="124" bestFit="1" customWidth="1"/>
    <col min="13819" max="13819" width="8.42578125" style="124" bestFit="1" customWidth="1"/>
    <col min="13820" max="13821" width="12" style="124" customWidth="1"/>
    <col min="13822" max="14070" width="9.140625" style="124"/>
    <col min="14071" max="14071" width="37.5703125" style="124" customWidth="1"/>
    <col min="14072" max="14072" width="11.42578125" style="124" bestFit="1" customWidth="1"/>
    <col min="14073" max="14073" width="8.7109375" style="124" bestFit="1" customWidth="1"/>
    <col min="14074" max="14074" width="7.5703125" style="124" bestFit="1" customWidth="1"/>
    <col min="14075" max="14075" width="8.42578125" style="124" bestFit="1" customWidth="1"/>
    <col min="14076" max="14077" width="12" style="124" customWidth="1"/>
    <col min="14078" max="14326" width="9.140625" style="124"/>
    <col min="14327" max="14327" width="37.5703125" style="124" customWidth="1"/>
    <col min="14328" max="14328" width="11.42578125" style="124" bestFit="1" customWidth="1"/>
    <col min="14329" max="14329" width="8.7109375" style="124" bestFit="1" customWidth="1"/>
    <col min="14330" max="14330" width="7.5703125" style="124" bestFit="1" customWidth="1"/>
    <col min="14331" max="14331" width="8.42578125" style="124" bestFit="1" customWidth="1"/>
    <col min="14332" max="14333" width="12" style="124" customWidth="1"/>
    <col min="14334" max="14582" width="9.140625" style="124"/>
    <col min="14583" max="14583" width="37.5703125" style="124" customWidth="1"/>
    <col min="14584" max="14584" width="11.42578125" style="124" bestFit="1" customWidth="1"/>
    <col min="14585" max="14585" width="8.7109375" style="124" bestFit="1" customWidth="1"/>
    <col min="14586" max="14586" width="7.5703125" style="124" bestFit="1" customWidth="1"/>
    <col min="14587" max="14587" width="8.42578125" style="124" bestFit="1" customWidth="1"/>
    <col min="14588" max="14589" width="12" style="124" customWidth="1"/>
    <col min="14590" max="14838" width="9.140625" style="124"/>
    <col min="14839" max="14839" width="37.5703125" style="124" customWidth="1"/>
    <col min="14840" max="14840" width="11.42578125" style="124" bestFit="1" customWidth="1"/>
    <col min="14841" max="14841" width="8.7109375" style="124" bestFit="1" customWidth="1"/>
    <col min="14842" max="14842" width="7.5703125" style="124" bestFit="1" customWidth="1"/>
    <col min="14843" max="14843" width="8.42578125" style="124" bestFit="1" customWidth="1"/>
    <col min="14844" max="14845" width="12" style="124" customWidth="1"/>
    <col min="14846" max="15094" width="9.140625" style="124"/>
    <col min="15095" max="15095" width="37.5703125" style="124" customWidth="1"/>
    <col min="15096" max="15096" width="11.42578125" style="124" bestFit="1" customWidth="1"/>
    <col min="15097" max="15097" width="8.7109375" style="124" bestFit="1" customWidth="1"/>
    <col min="15098" max="15098" width="7.5703125" style="124" bestFit="1" customWidth="1"/>
    <col min="15099" max="15099" width="8.42578125" style="124" bestFit="1" customWidth="1"/>
    <col min="15100" max="15101" width="12" style="124" customWidth="1"/>
    <col min="15102" max="15350" width="9.140625" style="124"/>
    <col min="15351" max="15351" width="37.5703125" style="124" customWidth="1"/>
    <col min="15352" max="15352" width="11.42578125" style="124" bestFit="1" customWidth="1"/>
    <col min="15353" max="15353" width="8.7109375" style="124" bestFit="1" customWidth="1"/>
    <col min="15354" max="15354" width="7.5703125" style="124" bestFit="1" customWidth="1"/>
    <col min="15355" max="15355" width="8.42578125" style="124" bestFit="1" customWidth="1"/>
    <col min="15356" max="15357" width="12" style="124" customWidth="1"/>
    <col min="15358" max="15606" width="9.140625" style="124"/>
    <col min="15607" max="15607" width="37.5703125" style="124" customWidth="1"/>
    <col min="15608" max="15608" width="11.42578125" style="124" bestFit="1" customWidth="1"/>
    <col min="15609" max="15609" width="8.7109375" style="124" bestFit="1" customWidth="1"/>
    <col min="15610" max="15610" width="7.5703125" style="124" bestFit="1" customWidth="1"/>
    <col min="15611" max="15611" width="8.42578125" style="124" bestFit="1" customWidth="1"/>
    <col min="15612" max="15613" width="12" style="124" customWidth="1"/>
    <col min="15614" max="15862" width="9.140625" style="124"/>
    <col min="15863" max="15863" width="37.5703125" style="124" customWidth="1"/>
    <col min="15864" max="15864" width="11.42578125" style="124" bestFit="1" customWidth="1"/>
    <col min="15865" max="15865" width="8.7109375" style="124" bestFit="1" customWidth="1"/>
    <col min="15866" max="15866" width="7.5703125" style="124" bestFit="1" customWidth="1"/>
    <col min="15867" max="15867" width="8.42578125" style="124" bestFit="1" customWidth="1"/>
    <col min="15868" max="15869" width="12" style="124" customWidth="1"/>
    <col min="15870" max="16118" width="9.140625" style="124"/>
    <col min="16119" max="16119" width="37.5703125" style="124" customWidth="1"/>
    <col min="16120" max="16120" width="11.42578125" style="124" bestFit="1" customWidth="1"/>
    <col min="16121" max="16121" width="8.7109375" style="124" bestFit="1" customWidth="1"/>
    <col min="16122" max="16122" width="7.5703125" style="124" bestFit="1" customWidth="1"/>
    <col min="16123" max="16123" width="8.42578125" style="124" bestFit="1" customWidth="1"/>
    <col min="16124" max="16125" width="12" style="124" customWidth="1"/>
    <col min="16126" max="16384" width="9.140625" style="124"/>
  </cols>
  <sheetData>
    <row r="1" spans="1:7" ht="24" customHeight="1">
      <c r="A1" s="122" t="s">
        <v>105</v>
      </c>
      <c r="B1" s="123"/>
      <c r="C1" s="123"/>
      <c r="D1" s="123"/>
      <c r="E1" s="123"/>
      <c r="F1" s="123"/>
      <c r="G1" s="123"/>
    </row>
    <row r="2" spans="1:7" ht="20.100000000000001" customHeight="1">
      <c r="A2" s="125" t="s">
        <v>106</v>
      </c>
      <c r="B2" s="126"/>
    </row>
    <row r="3" spans="1:7" ht="20.100000000000001" customHeight="1">
      <c r="A3" s="127"/>
      <c r="B3" s="127"/>
      <c r="G3" s="128"/>
    </row>
    <row r="4" spans="1:7" ht="27" customHeight="1">
      <c r="A4" s="129"/>
      <c r="B4" s="851" t="s">
        <v>107</v>
      </c>
      <c r="C4" s="130" t="s">
        <v>2</v>
      </c>
      <c r="D4" s="130" t="s">
        <v>22</v>
      </c>
      <c r="E4" s="130" t="s">
        <v>108</v>
      </c>
      <c r="F4" s="854" t="s">
        <v>623</v>
      </c>
      <c r="G4" s="855"/>
    </row>
    <row r="5" spans="1:7" ht="18" customHeight="1">
      <c r="A5" s="127"/>
      <c r="B5" s="852"/>
      <c r="C5" s="131" t="s">
        <v>109</v>
      </c>
      <c r="D5" s="132" t="s">
        <v>110</v>
      </c>
      <c r="E5" s="131" t="s">
        <v>27</v>
      </c>
      <c r="F5" s="131" t="s">
        <v>61</v>
      </c>
      <c r="G5" s="131" t="s">
        <v>27</v>
      </c>
    </row>
    <row r="6" spans="1:7" ht="18" customHeight="1">
      <c r="A6" s="127"/>
      <c r="B6" s="853"/>
      <c r="C6" s="133" t="s">
        <v>51</v>
      </c>
      <c r="D6" s="133" t="s">
        <v>51</v>
      </c>
      <c r="E6" s="133" t="s">
        <v>51</v>
      </c>
      <c r="F6" s="133" t="s">
        <v>51</v>
      </c>
      <c r="G6" s="133" t="s">
        <v>51</v>
      </c>
    </row>
    <row r="7" spans="1:7" ht="18" customHeight="1">
      <c r="A7" s="127"/>
      <c r="B7" s="134"/>
      <c r="C7" s="135"/>
      <c r="D7" s="135"/>
      <c r="E7" s="135"/>
      <c r="F7" s="135"/>
      <c r="G7" s="135"/>
    </row>
    <row r="8" spans="1:7" ht="18" customHeight="1">
      <c r="A8" s="136" t="s">
        <v>111</v>
      </c>
      <c r="B8" s="137" t="s">
        <v>50</v>
      </c>
      <c r="C8" s="138">
        <v>3384.8656826039701</v>
      </c>
      <c r="D8" s="138">
        <v>3070.8368397844602</v>
      </c>
      <c r="E8" s="139">
        <v>33623.149254744225</v>
      </c>
      <c r="F8" s="138">
        <v>89.874913614543317</v>
      </c>
      <c r="G8" s="138">
        <v>95.812368086168846</v>
      </c>
    </row>
    <row r="9" spans="1:7" ht="18" customHeight="1">
      <c r="A9" s="136" t="s">
        <v>112</v>
      </c>
      <c r="B9" s="137" t="s">
        <v>113</v>
      </c>
      <c r="C9" s="138">
        <v>684.2</v>
      </c>
      <c r="D9" s="138">
        <v>663.8</v>
      </c>
      <c r="E9" s="139">
        <v>6117.2489999999998</v>
      </c>
      <c r="F9" s="138">
        <v>102.0665477581647</v>
      </c>
      <c r="G9" s="138">
        <v>94.092111150607238</v>
      </c>
    </row>
    <row r="10" spans="1:7" ht="18" customHeight="1">
      <c r="A10" s="136" t="s">
        <v>114</v>
      </c>
      <c r="B10" s="137" t="s">
        <v>115</v>
      </c>
      <c r="C10" s="138">
        <v>449.99</v>
      </c>
      <c r="D10" s="138">
        <v>393.46666666666704</v>
      </c>
      <c r="E10" s="139">
        <v>4807.9466666666667</v>
      </c>
      <c r="F10" s="138">
        <v>81.537356321839155</v>
      </c>
      <c r="G10" s="138">
        <v>83.470861552225713</v>
      </c>
    </row>
    <row r="11" spans="1:7" ht="18" customHeight="1">
      <c r="A11" s="136" t="s">
        <v>116</v>
      </c>
      <c r="B11" s="137" t="s">
        <v>50</v>
      </c>
      <c r="C11" s="138">
        <v>62.989976999999996</v>
      </c>
      <c r="D11" s="138">
        <v>58.056896000000002</v>
      </c>
      <c r="E11" s="139">
        <v>559.873783</v>
      </c>
      <c r="F11" s="138">
        <v>89.81187999649768</v>
      </c>
      <c r="G11" s="138">
        <v>85.000567916616319</v>
      </c>
    </row>
    <row r="12" spans="1:7" ht="18" customHeight="1">
      <c r="A12" s="136" t="s">
        <v>117</v>
      </c>
      <c r="B12" s="137" t="s">
        <v>113</v>
      </c>
      <c r="C12" s="138">
        <v>1625.8940880000002</v>
      </c>
      <c r="D12" s="138">
        <v>1575.3858221100641</v>
      </c>
      <c r="E12" s="139">
        <v>13528.158324110067</v>
      </c>
      <c r="F12" s="138">
        <v>248.80407992653565</v>
      </c>
      <c r="G12" s="138">
        <v>120.3085201709242</v>
      </c>
    </row>
    <row r="13" spans="1:7" ht="18" customHeight="1">
      <c r="A13" s="136" t="s">
        <v>118</v>
      </c>
      <c r="B13" s="137" t="s">
        <v>113</v>
      </c>
      <c r="C13" s="138">
        <v>126.69</v>
      </c>
      <c r="D13" s="138">
        <v>125.048</v>
      </c>
      <c r="E13" s="139">
        <v>1138.0361399999999</v>
      </c>
      <c r="F13" s="138">
        <v>100.99786354400993</v>
      </c>
      <c r="G13" s="140">
        <v>97.693714367123945</v>
      </c>
    </row>
    <row r="14" spans="1:7" ht="18" customHeight="1">
      <c r="A14" s="136" t="s">
        <v>119</v>
      </c>
      <c r="B14" s="137" t="s">
        <v>113</v>
      </c>
      <c r="C14" s="138">
        <v>557.94437103286748</v>
      </c>
      <c r="D14" s="138">
        <v>570.61050360408512</v>
      </c>
      <c r="E14" s="139">
        <v>4574.444634018676</v>
      </c>
      <c r="F14" s="138">
        <v>116.88048004999696</v>
      </c>
      <c r="G14" s="138">
        <v>110.87214285718856</v>
      </c>
    </row>
    <row r="15" spans="1:7" ht="18" customHeight="1">
      <c r="A15" s="136" t="s">
        <v>120</v>
      </c>
      <c r="B15" s="137" t="s">
        <v>121</v>
      </c>
      <c r="C15" s="138">
        <v>168.26110678444471</v>
      </c>
      <c r="D15" s="138">
        <v>172.90973131785256</v>
      </c>
      <c r="E15" s="139">
        <v>1516.864754795562</v>
      </c>
      <c r="F15" s="138">
        <v>101.53243177795217</v>
      </c>
      <c r="G15" s="138">
        <v>102.94087561525838</v>
      </c>
    </row>
    <row r="16" spans="1:7" ht="18" customHeight="1">
      <c r="A16" s="136" t="s">
        <v>122</v>
      </c>
      <c r="B16" s="137" t="s">
        <v>50</v>
      </c>
      <c r="C16" s="138">
        <v>12.780203263323333</v>
      </c>
      <c r="D16" s="138">
        <v>13.107661132615929</v>
      </c>
      <c r="E16" s="139">
        <v>106.84518857510115</v>
      </c>
      <c r="F16" s="138">
        <v>116.9491535743748</v>
      </c>
      <c r="G16" s="138">
        <v>112.09237100593634</v>
      </c>
    </row>
    <row r="17" spans="1:7" ht="18" customHeight="1">
      <c r="A17" s="136" t="s">
        <v>123</v>
      </c>
      <c r="B17" s="137" t="s">
        <v>113</v>
      </c>
      <c r="C17" s="138">
        <v>21.306000000000001</v>
      </c>
      <c r="D17" s="138">
        <v>26.145</v>
      </c>
      <c r="E17" s="139">
        <v>1084.009933074502</v>
      </c>
      <c r="F17" s="138">
        <v>107.64442138807576</v>
      </c>
      <c r="G17" s="138">
        <v>113.49738488908562</v>
      </c>
    </row>
    <row r="18" spans="1:7" ht="18" customHeight="1">
      <c r="A18" s="136" t="s">
        <v>124</v>
      </c>
      <c r="B18" s="137" t="s">
        <v>113</v>
      </c>
      <c r="C18" s="138">
        <v>27.507040043473602</v>
      </c>
      <c r="D18" s="138">
        <v>27.703946317321201</v>
      </c>
      <c r="E18" s="139">
        <v>242.98474485502831</v>
      </c>
      <c r="F18" s="138">
        <v>110.22056696084583</v>
      </c>
      <c r="G18" s="138">
        <v>105.47273721344988</v>
      </c>
    </row>
    <row r="19" spans="1:7" ht="18" customHeight="1">
      <c r="A19" s="136" t="s">
        <v>125</v>
      </c>
      <c r="B19" s="137" t="s">
        <v>113</v>
      </c>
      <c r="C19" s="138">
        <v>1342.4623611762283</v>
      </c>
      <c r="D19" s="138">
        <v>1341.2132972192276</v>
      </c>
      <c r="E19" s="139">
        <v>11345.342083763746</v>
      </c>
      <c r="F19" s="138">
        <v>109.93551616551045</v>
      </c>
      <c r="G19" s="138">
        <v>107.02674939953066</v>
      </c>
    </row>
    <row r="20" spans="1:7" ht="18" customHeight="1">
      <c r="A20" s="136" t="s">
        <v>126</v>
      </c>
      <c r="B20" s="137" t="s">
        <v>113</v>
      </c>
      <c r="C20" s="138">
        <v>710.10070872780568</v>
      </c>
      <c r="D20" s="138">
        <v>744.59684639648992</v>
      </c>
      <c r="E20" s="139">
        <v>6156.662882332399</v>
      </c>
      <c r="F20" s="138">
        <v>105.7966533669352</v>
      </c>
      <c r="G20" s="138">
        <v>100.97531476896798</v>
      </c>
    </row>
    <row r="21" spans="1:7" ht="18" customHeight="1">
      <c r="A21" s="136" t="s">
        <v>127</v>
      </c>
      <c r="B21" s="137" t="s">
        <v>121</v>
      </c>
      <c r="C21" s="138">
        <v>373.83521010533002</v>
      </c>
      <c r="D21" s="138">
        <v>382.23266923644712</v>
      </c>
      <c r="E21" s="139">
        <v>3289.7819700802997</v>
      </c>
      <c r="F21" s="138">
        <v>106.98540732743702</v>
      </c>
      <c r="G21" s="138">
        <v>97.223511715145563</v>
      </c>
    </row>
    <row r="22" spans="1:7" ht="21" customHeight="1">
      <c r="A22" s="74" t="s">
        <v>128</v>
      </c>
      <c r="B22" s="137" t="s">
        <v>129</v>
      </c>
      <c r="C22" s="138">
        <v>652.54836419174364</v>
      </c>
      <c r="D22" s="138">
        <v>631.48463821195105</v>
      </c>
      <c r="E22" s="139">
        <v>5504.4608239828367</v>
      </c>
      <c r="F22" s="138">
        <v>106.04276040502955</v>
      </c>
      <c r="G22" s="138">
        <v>106.22752435694535</v>
      </c>
    </row>
    <row r="23" spans="1:7" ht="18" customHeight="1">
      <c r="A23" s="74" t="s">
        <v>130</v>
      </c>
      <c r="B23" s="137" t="s">
        <v>131</v>
      </c>
      <c r="C23" s="138">
        <v>93.920853423004957</v>
      </c>
      <c r="D23" s="138">
        <v>95.092917515401595</v>
      </c>
      <c r="E23" s="139">
        <v>766.27513584543203</v>
      </c>
      <c r="F23" s="138">
        <v>114.56978013903807</v>
      </c>
      <c r="G23" s="138">
        <v>115.91679082788013</v>
      </c>
    </row>
    <row r="24" spans="1:7" ht="27" customHeight="1">
      <c r="A24" s="141" t="s">
        <v>132</v>
      </c>
      <c r="B24" s="137" t="s">
        <v>113</v>
      </c>
      <c r="C24" s="142">
        <v>120.58540337625108</v>
      </c>
      <c r="D24" s="142">
        <v>123.03003487547039</v>
      </c>
      <c r="E24" s="143">
        <v>1028.6104009645599</v>
      </c>
      <c r="F24" s="142">
        <v>114.07513664855855</v>
      </c>
      <c r="G24" s="142">
        <v>106.79095039519926</v>
      </c>
    </row>
    <row r="25" spans="1:7" ht="18" customHeight="1">
      <c r="A25" s="136" t="s">
        <v>133</v>
      </c>
      <c r="B25" s="137" t="s">
        <v>134</v>
      </c>
      <c r="C25" s="138">
        <v>692.63644912518305</v>
      </c>
      <c r="D25" s="138">
        <v>680.17292768807681</v>
      </c>
      <c r="E25" s="139">
        <v>5471.1172454780108</v>
      </c>
      <c r="F25" s="138">
        <v>120.94113223472205</v>
      </c>
      <c r="G25" s="138">
        <v>105.82432669595441</v>
      </c>
    </row>
    <row r="26" spans="1:7" ht="18" customHeight="1">
      <c r="A26" s="144" t="s">
        <v>135</v>
      </c>
      <c r="B26" s="137" t="s">
        <v>136</v>
      </c>
      <c r="C26" s="138">
        <v>31.587559438658765</v>
      </c>
      <c r="D26" s="138">
        <v>30.568066912726238</v>
      </c>
      <c r="E26" s="139">
        <v>268.72648522117782</v>
      </c>
      <c r="F26" s="138">
        <v>115.41652600614023</v>
      </c>
      <c r="G26" s="138">
        <v>105.31260510413205</v>
      </c>
    </row>
    <row r="27" spans="1:7" ht="18" customHeight="1">
      <c r="A27" s="136" t="s">
        <v>137</v>
      </c>
      <c r="B27" s="137" t="s">
        <v>50</v>
      </c>
      <c r="C27" s="138">
        <v>209.62665960563382</v>
      </c>
      <c r="D27" s="138">
        <v>211.43993750000001</v>
      </c>
      <c r="E27" s="139">
        <v>2025.4998078239435</v>
      </c>
      <c r="F27" s="138">
        <v>97.643477222106512</v>
      </c>
      <c r="G27" s="138">
        <v>107.97670238658679</v>
      </c>
    </row>
    <row r="28" spans="1:7" ht="18" customHeight="1">
      <c r="A28" s="136" t="s">
        <v>138</v>
      </c>
      <c r="B28" s="137" t="s">
        <v>113</v>
      </c>
      <c r="C28" s="138">
        <v>271.04551185709272</v>
      </c>
      <c r="D28" s="138">
        <v>284.34969703895445</v>
      </c>
      <c r="E28" s="139">
        <v>2376.5217116751201</v>
      </c>
      <c r="F28" s="138">
        <v>124.27871374080178</v>
      </c>
      <c r="G28" s="138">
        <v>113.30355421779777</v>
      </c>
    </row>
    <row r="29" spans="1:7" ht="18" customHeight="1">
      <c r="A29" s="136" t="s">
        <v>139</v>
      </c>
      <c r="B29" s="137" t="s">
        <v>113</v>
      </c>
      <c r="C29" s="138">
        <v>116.31599222470507</v>
      </c>
      <c r="D29" s="138">
        <v>120.81356742228442</v>
      </c>
      <c r="E29" s="139">
        <v>1014.9474144483759</v>
      </c>
      <c r="F29" s="138">
        <v>100.42690558793386</v>
      </c>
      <c r="G29" s="138">
        <v>106.94546430666445</v>
      </c>
    </row>
    <row r="30" spans="1:7" ht="18" customHeight="1">
      <c r="A30" s="136" t="s">
        <v>140</v>
      </c>
      <c r="B30" s="137" t="s">
        <v>141</v>
      </c>
      <c r="C30" s="138">
        <v>15.398013618686502</v>
      </c>
      <c r="D30" s="138">
        <v>15.32476617070887</v>
      </c>
      <c r="E30" s="139">
        <v>134.47181710963642</v>
      </c>
      <c r="F30" s="138">
        <v>108.81748328274423</v>
      </c>
      <c r="G30" s="138">
        <v>101.95953359916194</v>
      </c>
    </row>
    <row r="31" spans="1:7" ht="18" customHeight="1">
      <c r="A31" s="136" t="s">
        <v>142</v>
      </c>
      <c r="B31" s="137" t="s">
        <v>50</v>
      </c>
      <c r="C31" s="138">
        <v>2047.9625292795999</v>
      </c>
      <c r="D31" s="138">
        <v>1982.5770827514061</v>
      </c>
      <c r="E31" s="139">
        <v>16685.17526976161</v>
      </c>
      <c r="F31" s="138">
        <v>116.21202126327117</v>
      </c>
      <c r="G31" s="138">
        <v>102.44248694612821</v>
      </c>
    </row>
    <row r="32" spans="1:7" ht="18" customHeight="1">
      <c r="A32" s="74" t="s">
        <v>143</v>
      </c>
      <c r="B32" s="137" t="s">
        <v>113</v>
      </c>
      <c r="C32" s="138">
        <v>1761.0903702512062</v>
      </c>
      <c r="D32" s="138">
        <v>1614.2804811075785</v>
      </c>
      <c r="E32" s="139">
        <v>13933.465429266878</v>
      </c>
      <c r="F32" s="138">
        <v>115.1412611346347</v>
      </c>
      <c r="G32" s="138">
        <v>116.82690375120744</v>
      </c>
    </row>
    <row r="33" spans="1:10" ht="18" customHeight="1">
      <c r="A33" s="136" t="s">
        <v>144</v>
      </c>
      <c r="B33" s="137" t="s">
        <v>113</v>
      </c>
      <c r="C33" s="138">
        <v>1363.476494067585</v>
      </c>
      <c r="D33" s="138">
        <v>1376.0182968968311</v>
      </c>
      <c r="E33" s="139">
        <v>10708.724650983728</v>
      </c>
      <c r="F33" s="138">
        <v>110.25787635391275</v>
      </c>
      <c r="G33" s="138">
        <v>126.74344778504702</v>
      </c>
    </row>
    <row r="34" spans="1:10" ht="18" customHeight="1">
      <c r="A34" s="136" t="s">
        <v>145</v>
      </c>
      <c r="B34" s="137" t="s">
        <v>134</v>
      </c>
      <c r="C34" s="138">
        <v>15.733913000000001</v>
      </c>
      <c r="D34" s="138">
        <v>14.473948</v>
      </c>
      <c r="E34" s="139">
        <v>138.64709900000003</v>
      </c>
      <c r="F34" s="138">
        <v>73.607089902682077</v>
      </c>
      <c r="G34" s="138">
        <v>92.386508113131143</v>
      </c>
    </row>
    <row r="35" spans="1:10" ht="27.75" customHeight="1">
      <c r="A35" s="145" t="s">
        <v>146</v>
      </c>
      <c r="B35" s="146" t="s">
        <v>147</v>
      </c>
      <c r="C35" s="147">
        <v>50.563189400132003</v>
      </c>
      <c r="D35" s="147">
        <v>67.115574103433502</v>
      </c>
      <c r="E35" s="143">
        <v>425.26271394610546</v>
      </c>
      <c r="F35" s="142">
        <v>110.65098556332171</v>
      </c>
      <c r="G35" s="142">
        <v>107.23439448055252</v>
      </c>
      <c r="H35" s="142"/>
      <c r="I35" s="142"/>
      <c r="J35" s="142"/>
    </row>
    <row r="36" spans="1:10" ht="18" customHeight="1">
      <c r="A36" s="136" t="s">
        <v>148</v>
      </c>
      <c r="B36" s="137" t="s">
        <v>149</v>
      </c>
      <c r="C36" s="138">
        <v>1300.8257884376001</v>
      </c>
      <c r="D36" s="138">
        <v>1110.0510473126899</v>
      </c>
      <c r="E36" s="139">
        <v>9114.4851810988293</v>
      </c>
      <c r="F36" s="138">
        <v>112.88326004294032</v>
      </c>
      <c r="G36" s="138">
        <v>103.62088373162604</v>
      </c>
    </row>
    <row r="37" spans="1:10" ht="18" customHeight="1">
      <c r="A37" s="136" t="s">
        <v>150</v>
      </c>
      <c r="B37" s="137" t="s">
        <v>151</v>
      </c>
      <c r="C37" s="138">
        <v>32.488343278501937</v>
      </c>
      <c r="D37" s="138">
        <v>34.321885508962168</v>
      </c>
      <c r="E37" s="139">
        <v>241.37771633855789</v>
      </c>
      <c r="F37" s="138">
        <v>130.26866629582938</v>
      </c>
      <c r="G37" s="138">
        <v>111.90723865151296</v>
      </c>
    </row>
    <row r="38" spans="1:10" ht="18" customHeight="1">
      <c r="A38" s="136" t="s">
        <v>152</v>
      </c>
      <c r="B38" s="137" t="s">
        <v>113</v>
      </c>
      <c r="C38" s="138">
        <v>275.62257829240951</v>
      </c>
      <c r="D38" s="138">
        <v>242.13015172710709</v>
      </c>
      <c r="E38" s="139">
        <v>2259.7747487278898</v>
      </c>
      <c r="F38" s="138">
        <v>105.826115265344</v>
      </c>
      <c r="G38" s="138">
        <v>106.55272010639676</v>
      </c>
    </row>
    <row r="39" spans="1:10" ht="15">
      <c r="A39" s="136" t="s">
        <v>153</v>
      </c>
      <c r="B39" s="137" t="s">
        <v>154</v>
      </c>
      <c r="C39" s="138">
        <v>27.181119642742601</v>
      </c>
      <c r="D39" s="138">
        <v>24.063573791103899</v>
      </c>
      <c r="E39" s="139">
        <v>221.31543058777598</v>
      </c>
      <c r="F39" s="138">
        <v>107.32442351909268</v>
      </c>
      <c r="G39" s="138">
        <v>110.65462908596315</v>
      </c>
    </row>
    <row r="40" spans="1:10" ht="15">
      <c r="A40" s="136" t="s">
        <v>155</v>
      </c>
      <c r="B40" s="137" t="s">
        <v>115</v>
      </c>
      <c r="C40" s="138">
        <v>332.37673060555454</v>
      </c>
      <c r="D40" s="138">
        <v>333.48507817569248</v>
      </c>
      <c r="E40" s="139">
        <v>2938.4257604287045</v>
      </c>
      <c r="F40" s="138">
        <v>103.51857152745383</v>
      </c>
      <c r="G40" s="138">
        <v>105.26889005846812</v>
      </c>
    </row>
    <row r="41" spans="1:10" ht="15">
      <c r="A41" s="148"/>
    </row>
    <row r="42" spans="1:10" ht="15">
      <c r="C42" s="149"/>
      <c r="D42" s="149"/>
      <c r="E42" s="149"/>
    </row>
    <row r="43" spans="1:10" ht="15"/>
    <row r="44" spans="1:10" ht="15"/>
    <row r="45" spans="1:10" ht="15"/>
    <row r="46" spans="1:10" ht="15"/>
    <row r="47" spans="1:10" ht="15"/>
    <row r="48" spans="1:10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150"/>
      <c r="B61" s="150"/>
      <c r="C61" s="150"/>
      <c r="D61" s="150"/>
      <c r="E61" s="150"/>
      <c r="F61" s="150"/>
      <c r="G61" s="150"/>
    </row>
    <row r="62" spans="1:7" ht="15">
      <c r="A62" s="150"/>
      <c r="B62" s="150"/>
      <c r="C62" s="150"/>
      <c r="D62" s="150"/>
      <c r="E62" s="150"/>
      <c r="F62" s="150"/>
      <c r="G62" s="150"/>
    </row>
    <row r="63" spans="1:7" ht="15">
      <c r="A63" s="150"/>
      <c r="B63" s="150"/>
      <c r="C63" s="150"/>
      <c r="D63" s="150"/>
      <c r="E63" s="150"/>
      <c r="F63" s="150"/>
      <c r="G63" s="150"/>
    </row>
    <row r="64" spans="1:7" ht="15">
      <c r="A64" s="150"/>
      <c r="B64" s="150"/>
      <c r="C64" s="150"/>
      <c r="D64" s="150"/>
      <c r="E64" s="150"/>
      <c r="F64" s="150"/>
      <c r="G64" s="150"/>
    </row>
    <row r="65" spans="1:7" ht="18" customHeight="1">
      <c r="A65" s="150"/>
      <c r="B65" s="150"/>
      <c r="C65" s="150"/>
      <c r="D65" s="150"/>
      <c r="E65" s="150"/>
      <c r="F65" s="150"/>
      <c r="G65" s="150"/>
    </row>
    <row r="66" spans="1:7" ht="18" customHeight="1">
      <c r="A66" s="150"/>
      <c r="B66" s="150"/>
      <c r="C66" s="150"/>
      <c r="D66" s="150"/>
      <c r="E66" s="150"/>
      <c r="F66" s="150"/>
      <c r="G66" s="150"/>
    </row>
    <row r="67" spans="1:7" ht="18" customHeight="1">
      <c r="A67" s="150"/>
      <c r="B67" s="150"/>
      <c r="C67" s="150"/>
      <c r="D67" s="150"/>
      <c r="E67" s="150"/>
      <c r="F67" s="150"/>
      <c r="G67" s="150"/>
    </row>
    <row r="68" spans="1:7" ht="18" customHeight="1">
      <c r="A68" s="150"/>
      <c r="B68" s="150"/>
      <c r="C68" s="150"/>
      <c r="D68" s="150"/>
      <c r="E68" s="150"/>
      <c r="F68" s="150"/>
      <c r="G68" s="150"/>
    </row>
    <row r="69" spans="1:7" ht="18" customHeight="1">
      <c r="A69" s="150"/>
      <c r="B69" s="150"/>
      <c r="C69" s="150"/>
      <c r="D69" s="150"/>
      <c r="E69" s="150"/>
      <c r="F69" s="150"/>
      <c r="G69" s="150"/>
    </row>
    <row r="70" spans="1:7" ht="18" customHeight="1">
      <c r="A70" s="150"/>
      <c r="B70" s="150"/>
      <c r="C70" s="150"/>
      <c r="D70" s="150"/>
      <c r="E70" s="150"/>
      <c r="F70" s="150"/>
      <c r="G70" s="150"/>
    </row>
    <row r="71" spans="1:7" ht="18" customHeight="1">
      <c r="A71" s="150"/>
      <c r="B71" s="150"/>
      <c r="C71" s="150"/>
      <c r="D71" s="150"/>
      <c r="E71" s="150"/>
      <c r="F71" s="150"/>
      <c r="G71" s="150"/>
    </row>
  </sheetData>
  <mergeCells count="2">
    <mergeCell ref="B4:B6"/>
    <mergeCell ref="F4:G4"/>
  </mergeCells>
  <pageMargins left="0.86614173228346503" right="0.17" top="0.74803149606299202" bottom="0.32" header="0.43307086614173201" footer="0.24"/>
  <pageSetup paperSize="9" firstPageNumber="51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1.GDP-HH</vt:lpstr>
      <vt:lpstr>2.GDP-SS</vt:lpstr>
      <vt:lpstr>3.Nong nghiep</vt:lpstr>
      <vt:lpstr>4.Channuoi</vt:lpstr>
      <vt:lpstr>5.Lam nghiep</vt:lpstr>
      <vt:lpstr>6.Thuy san</vt:lpstr>
      <vt:lpstr>7.IIPthang</vt:lpstr>
      <vt:lpstr>8.IIPquy</vt:lpstr>
      <vt:lpstr>9.SPCNthang</vt:lpstr>
      <vt:lpstr>10.SPCNquy</vt:lpstr>
      <vt:lpstr>11.CS TT TK</vt:lpstr>
      <vt:lpstr>12.Chi tieu DN</vt:lpstr>
      <vt:lpstr>13.DN DK thanh lap</vt:lpstr>
      <vt:lpstr>14.DN quay lai hoat dong</vt:lpstr>
      <vt:lpstr>15.DN Ngừng có thời hạn</vt:lpstr>
      <vt:lpstr>16.DN giải thể</vt:lpstr>
      <vt:lpstr>17.VĐT TXH</vt:lpstr>
      <vt:lpstr>18.VNSNN tháng</vt:lpstr>
      <vt:lpstr>19.VNSNN quý</vt:lpstr>
      <vt:lpstr>20.FDI</vt:lpstr>
      <vt:lpstr>21.Tongmuc</vt:lpstr>
      <vt:lpstr>22.TM_Quy</vt:lpstr>
      <vt:lpstr>23.XK tháng</vt:lpstr>
      <vt:lpstr>24.XK quý</vt:lpstr>
      <vt:lpstr>25.NK tháng</vt:lpstr>
      <vt:lpstr>26.NK quý</vt:lpstr>
      <vt:lpstr>27.XNK Dich vu</vt:lpstr>
      <vt:lpstr>28.CPI</vt:lpstr>
      <vt:lpstr>29.Gia SX</vt:lpstr>
      <vt:lpstr>30.Gia Van tai</vt:lpstr>
      <vt:lpstr>31.Gia NVL</vt:lpstr>
      <vt:lpstr>32.Gia XK</vt:lpstr>
      <vt:lpstr>33.Gia NK</vt:lpstr>
      <vt:lpstr>34.TygiaTM</vt:lpstr>
      <vt:lpstr>35.Van tai HK</vt:lpstr>
      <vt:lpstr>36.Van tai HK quy</vt:lpstr>
      <vt:lpstr>37. VT HH</vt:lpstr>
      <vt:lpstr>38.Van tai HH quy</vt:lpstr>
      <vt:lpstr>39.Du lich </vt:lpstr>
      <vt:lpstr>40.Du lich quý</vt:lpstr>
      <vt:lpstr>41.Laodong</vt:lpstr>
      <vt:lpstr>42.thatnghiep</vt:lpstr>
      <vt:lpstr>43.LĐPhiCT</vt:lpstr>
      <vt:lpstr>44.XHMT</vt:lpstr>
      <vt:lpstr>'38.Van tai HH quy'!Print_Area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2024-10-05T03:43:08Z</cp:lastPrinted>
  <dcterms:created xsi:type="dcterms:W3CDTF">2024-10-01T10:59:32Z</dcterms:created>
  <dcterms:modified xsi:type="dcterms:W3CDTF">2024-10-06T01:18:17Z</dcterms:modified>
</cp:coreProperties>
</file>