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Project\IPCMS_Web\document\"/>
    </mc:Choice>
  </mc:AlternateContent>
  <bookViews>
    <workbookView xWindow="0" yWindow="0" windowWidth="20490" windowHeight="7650"/>
  </bookViews>
  <sheets>
    <sheet name="PLAN" sheetId="1" r:id="rId1"/>
  </sheets>
  <calcPr calcId="162913"/>
</workbook>
</file>

<file path=xl/calcChain.xml><?xml version="1.0" encoding="utf-8"?>
<calcChain xmlns="http://schemas.openxmlformats.org/spreadsheetml/2006/main">
  <c r="C62" i="1" l="1"/>
  <c r="C60" i="1"/>
  <c r="C59" i="1"/>
  <c r="C58" i="1"/>
  <c r="C56" i="1"/>
  <c r="C57" i="1" s="1"/>
  <c r="C55" i="1"/>
  <c r="C54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C61" i="1" s="1"/>
</calcChain>
</file>

<file path=xl/sharedStrings.xml><?xml version="1.0" encoding="utf-8"?>
<sst xmlns="http://schemas.openxmlformats.org/spreadsheetml/2006/main" count="167" uniqueCount="79">
  <si>
    <t>HỆ THỐNG QUẢN LÝ HỒ SƠ KHÁCH HÀNG CÁ NHÂN</t>
  </si>
  <si>
    <t>Trần Nhật Tân</t>
  </si>
  <si>
    <t>Software Solution Architecture Designer</t>
  </si>
  <si>
    <t>84 912657699</t>
  </si>
  <si>
    <t>tran.nhat2tan@gmail.com</t>
  </si>
  <si>
    <t>KẾ HOẠCH DỰ ÁN</t>
  </si>
  <si>
    <t>TT</t>
  </si>
  <si>
    <t>CÔNG VIỆC</t>
  </si>
  <si>
    <t>BẮT ĐẦU</t>
  </si>
  <si>
    <t>KẾT THÚC</t>
  </si>
  <si>
    <t>THỰC HIỆN</t>
  </si>
  <si>
    <t>%</t>
  </si>
  <si>
    <t>TRẠNG THÁI</t>
  </si>
  <si>
    <t>HOÀN THÀNH</t>
  </si>
  <si>
    <t>GHI CHÚ</t>
  </si>
  <si>
    <t>TÂNTN</t>
  </si>
  <si>
    <t>HƯNGLD</t>
  </si>
  <si>
    <t>TRỌNGHT</t>
  </si>
  <si>
    <t>HƯNGTA</t>
  </si>
  <si>
    <t>HIỆPTĐ</t>
  </si>
  <si>
    <t>NGỌCPTB</t>
  </si>
  <si>
    <t>SA/PM</t>
  </si>
  <si>
    <t>DBA/SI</t>
  </si>
  <si>
    <t>CORE DEVELOPER</t>
  </si>
  <si>
    <t>MOBILE APP DEVELOPER</t>
  </si>
  <si>
    <t>WEBSITE DEVELOPER</t>
  </si>
  <si>
    <t>QA</t>
  </si>
  <si>
    <t>Nghiên cứu và xây dựng giải pháp phần mềm cho hệ thống quản lý hồ sơ khách hàng cá nhân</t>
  </si>
  <si>
    <t>X</t>
  </si>
  <si>
    <t>Định nghĩa cấu trúc dữ liệu hồ sơ khách hàng cá nhân</t>
  </si>
  <si>
    <t>Định nghĩa mô hình chấm điểm và xếp hạng tín dụng khách hàng cá nhân theo khẩu vị</t>
  </si>
  <si>
    <t>Định nghĩa các quy trình xử lý hồ sơ khách hàng cá nhân</t>
  </si>
  <si>
    <t>Định nghĩa các tính năng phần mềm</t>
  </si>
  <si>
    <t>Thiết kế kiến trúc hệ thống</t>
  </si>
  <si>
    <t>Thiết kế mô hình triển khai</t>
  </si>
  <si>
    <t>Presentation</t>
  </si>
  <si>
    <t>Lập kế hoạch dự án</t>
  </si>
  <si>
    <t>Kick-off</t>
  </si>
  <si>
    <t>Đào tạo nội bộ</t>
  </si>
  <si>
    <t>Thiết kế cơ sở dữ liệu và cấu trúc lưu trữ các tài liệu đính kèm</t>
  </si>
  <si>
    <t>Thiết kế các tiến trình xử lý nghiệp vụ chạy nền</t>
  </si>
  <si>
    <t>Thiết kế API</t>
  </si>
  <si>
    <t>Thiết kế giao diện website (UI/UX)</t>
  </si>
  <si>
    <t>Thiết kế giao diện mobile app (Android, iOS) (UI/UX)</t>
  </si>
  <si>
    <t>Review các tài liệu thiết kế</t>
  </si>
  <si>
    <t>Chuẩn bị môi trường và các công cụ phát triển phần mềm</t>
  </si>
  <si>
    <t>Coding cơ sở dữ liệu</t>
  </si>
  <si>
    <t>Coding các tiến trình xử lý nghiệp vụ chạy nền</t>
  </si>
  <si>
    <t>Coding API</t>
  </si>
  <si>
    <t>Coding giao diện website</t>
  </si>
  <si>
    <t>Coding giao diện mobile app (Android, iOS)</t>
  </si>
  <si>
    <t>Review code</t>
  </si>
  <si>
    <t>Xây dựng test cases</t>
  </si>
  <si>
    <t>Chuẩn bị môi trường và các công cụ test phần mềm</t>
  </si>
  <si>
    <t>Triển khai phần mềm lên môi trường test</t>
  </si>
  <si>
    <t>Test phần mềm</t>
  </si>
  <si>
    <t>Fix bugs</t>
  </si>
  <si>
    <t>Review kết quả test phần mềm</t>
  </si>
  <si>
    <t>Xây dựng tài liệu đào tạo</t>
  </si>
  <si>
    <t>Chuẩn bị môi trường và các tài nguyên để triển khai</t>
  </si>
  <si>
    <t>Triển khai phần mềm phiên bản dùng thử</t>
  </si>
  <si>
    <t>Đào tạo hướng dẫn cài đặt và sử dụng phần mềm</t>
  </si>
  <si>
    <t>Dùng thử phần mềm</t>
  </si>
  <si>
    <t>Tổng kết và đánh giá phần mềm</t>
  </si>
  <si>
    <t>Bổ sung, nâng cấp và tinh chỉnh các tính năng phần mềm sau dùng thử</t>
  </si>
  <si>
    <t>Triển khai phần mềm phiên bản chính thức</t>
  </si>
  <si>
    <t>Nghiệm thu phần mềm</t>
  </si>
  <si>
    <t>Bàn giao</t>
  </si>
  <si>
    <t>Hỗ trợ kỹ thuật và bảo hành phần mềm</t>
  </si>
  <si>
    <t>Khối lượng công việc</t>
  </si>
  <si>
    <t>Bắt đầu</t>
  </si>
  <si>
    <t>Kết thúc</t>
  </si>
  <si>
    <t>Thời gian thực hiện (ngày)</t>
  </si>
  <si>
    <t>Nhân sự</t>
  </si>
  <si>
    <t>Tiến độ</t>
  </si>
  <si>
    <t>Chưa bắt đầu</t>
  </si>
  <si>
    <t>Đang thực hiện</t>
  </si>
  <si>
    <t>Hoàn thành</t>
  </si>
  <si>
    <t>Hoàn thành không kịp tiến độ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</si>
</sst>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&quot;-&quot;mm&quot;-&quot;dd"/>
  </numFmts>
  <fonts count="17">
    <font>
      <sz val="10"/>
      <color rgb="FF000000"/>
      <name val="Arial"/>
    </font>
    <font>
      <b/>
      <sz val="12"/>
      <color theme="8"/>
      <name val="Arial"/>
    </font>
    <font>
      <b/>
      <sz val="12"/>
      <color rgb="FFEDDAC9"/>
      <name val="Arial"/>
    </font>
    <font>
      <sz val="10"/>
      <name val="Arial"/>
    </font>
    <font>
      <b/>
      <sz val="10"/>
      <color theme="8"/>
      <name val="Arial"/>
    </font>
    <font>
      <b/>
      <sz val="10"/>
      <color rgb="FFEDDAC9"/>
      <name val="Arial"/>
    </font>
    <font>
      <sz val="8"/>
      <color theme="8"/>
      <name val="Arial"/>
    </font>
    <font>
      <sz val="8"/>
      <color rgb="FFEDDAC9"/>
      <name val="Arial"/>
    </font>
    <font>
      <sz val="10"/>
      <color theme="8"/>
      <name val="Arial"/>
    </font>
    <font>
      <b/>
      <sz val="20"/>
      <color theme="8"/>
      <name val="Oswald"/>
    </font>
    <font>
      <b/>
      <sz val="20"/>
      <color rgb="FFEDDAC9"/>
      <name val="Oswald"/>
    </font>
    <font>
      <b/>
      <sz val="10"/>
      <color rgb="FFFFFFFF"/>
      <name val="Times New Roman"/>
    </font>
    <font>
      <b/>
      <sz val="7"/>
      <color rgb="FFFFFFFF"/>
      <name val="Times New Roman"/>
    </font>
    <font>
      <sz val="8"/>
      <color theme="1"/>
      <name val="Arial"/>
    </font>
    <font>
      <b/>
      <sz val="8"/>
      <color theme="1"/>
      <name val="Arial"/>
    </font>
    <font>
      <sz val="10"/>
      <color theme="1"/>
      <name val="Arial"/>
    </font>
    <font>
      <b/>
      <sz val="10"/>
      <color theme="1"/>
      <name val="Arial"/>
    </font>
  </fonts>
  <fills count="5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rgb="FFFFFF00"/>
        <bgColor theme="5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rgb="FFB85741"/>
      </left>
      <right style="thin">
        <color rgb="FFB85741"/>
      </right>
      <top style="thin">
        <color rgb="FFB85741"/>
      </top>
      <bottom style="thin">
        <color rgb="FFB85741"/>
      </bottom>
      <diagonal/>
    </border>
    <border>
      <left style="thin">
        <color rgb="FFB85741"/>
      </left>
      <right/>
      <top style="thin">
        <color rgb="FFB85741"/>
      </top>
      <bottom style="thin">
        <color rgb="FFB85741"/>
      </bottom>
      <diagonal/>
    </border>
    <border>
      <left/>
      <right/>
      <top style="thin">
        <color rgb="FFB85741"/>
      </top>
      <bottom style="thin">
        <color rgb="FFB85741"/>
      </bottom>
      <diagonal/>
    </border>
    <border>
      <left/>
      <right style="thin">
        <color rgb="FFB85741"/>
      </right>
      <top style="thin">
        <color rgb="FFB85741"/>
      </top>
      <bottom style="thin">
        <color rgb="FFB85741"/>
      </bottom>
      <diagonal/>
    </border>
    <border>
      <left style="thin">
        <color rgb="FFB85741"/>
      </left>
      <right style="thin">
        <color rgb="FFB85741"/>
      </right>
      <top style="thin">
        <color rgb="FFB85741"/>
      </top>
      <bottom/>
      <diagonal/>
    </border>
    <border>
      <left style="thin">
        <color rgb="FFB85741"/>
      </left>
      <right style="thin">
        <color rgb="FFB85741"/>
      </right>
      <top/>
      <bottom/>
      <diagonal/>
    </border>
    <border>
      <left style="thin">
        <color rgb="FFB85741"/>
      </left>
      <right style="thin">
        <color rgb="FFB85741"/>
      </right>
      <top/>
      <bottom style="thin">
        <color rgb="FFB85741"/>
      </bottom>
      <diagonal/>
    </border>
    <border>
      <left style="thin">
        <color rgb="FFB85741"/>
      </left>
      <right style="hair">
        <color rgb="FFB85741"/>
      </right>
      <top style="thin">
        <color rgb="FFB85741"/>
      </top>
      <bottom style="hair">
        <color rgb="FFB85741"/>
      </bottom>
      <diagonal/>
    </border>
    <border>
      <left style="hair">
        <color rgb="FFB85741"/>
      </left>
      <right style="hair">
        <color rgb="FFB85741"/>
      </right>
      <top style="thin">
        <color rgb="FFB85741"/>
      </top>
      <bottom style="hair">
        <color rgb="FFB85741"/>
      </bottom>
      <diagonal/>
    </border>
    <border>
      <left style="hair">
        <color rgb="FFB85741"/>
      </left>
      <right style="thin">
        <color rgb="FFB85741"/>
      </right>
      <top style="thin">
        <color rgb="FFB85741"/>
      </top>
      <bottom style="hair">
        <color rgb="FFB85741"/>
      </bottom>
      <diagonal/>
    </border>
    <border>
      <left style="thin">
        <color rgb="FFB85741"/>
      </left>
      <right style="hair">
        <color rgb="FFB85741"/>
      </right>
      <top style="hair">
        <color rgb="FFB85741"/>
      </top>
      <bottom style="hair">
        <color rgb="FFB85741"/>
      </bottom>
      <diagonal/>
    </border>
    <border>
      <left style="hair">
        <color rgb="FFB85741"/>
      </left>
      <right style="hair">
        <color rgb="FFB85741"/>
      </right>
      <top style="hair">
        <color rgb="FFB85741"/>
      </top>
      <bottom style="hair">
        <color rgb="FFB85741"/>
      </bottom>
      <diagonal/>
    </border>
    <border>
      <left style="hair">
        <color rgb="FFB85741"/>
      </left>
      <right style="thin">
        <color rgb="FFB85741"/>
      </right>
      <top style="hair">
        <color rgb="FFB85741"/>
      </top>
      <bottom style="hair">
        <color rgb="FFB85741"/>
      </bottom>
      <diagonal/>
    </border>
    <border>
      <left style="thin">
        <color rgb="FFB85741"/>
      </left>
      <right style="hair">
        <color rgb="FFB85741"/>
      </right>
      <top style="hair">
        <color rgb="FFB85741"/>
      </top>
      <bottom style="thin">
        <color rgb="FFB85741"/>
      </bottom>
      <diagonal/>
    </border>
    <border>
      <left style="hair">
        <color rgb="FFB85741"/>
      </left>
      <right style="hair">
        <color rgb="FFB85741"/>
      </right>
      <top style="hair">
        <color rgb="FFB85741"/>
      </top>
      <bottom style="thin">
        <color rgb="FFB85741"/>
      </bottom>
      <diagonal/>
    </border>
    <border>
      <left style="hair">
        <color rgb="FFB85741"/>
      </left>
      <right style="thin">
        <color rgb="FFB85741"/>
      </right>
      <top style="hair">
        <color rgb="FFB85741"/>
      </top>
      <bottom style="thin">
        <color rgb="FFB85741"/>
      </bottom>
      <diagonal/>
    </border>
  </borders>
  <cellStyleXfs count="1">
    <xf numFmtId="0" fontId="0" fillId="0" borderId="0"/>
  </cellStyleXfs>
  <cellXfs count="77">
    <xf numFmtId="0" fontId="0" fillId="0" borderId="0" xfId="0" applyFont="1" applyAlignment="1"/>
    <xf numFmtId="1" fontId="1" fillId="2" borderId="1" xfId="0" applyNumberFormat="1" applyFont="1" applyFill="1" applyBorder="1" applyAlignment="1">
      <alignment horizontal="left" vertical="center"/>
    </xf>
    <xf numFmtId="1" fontId="4" fillId="2" borderId="1" xfId="0" applyNumberFormat="1" applyFont="1" applyFill="1" applyBorder="1" applyAlignment="1">
      <alignment horizontal="left" vertical="center"/>
    </xf>
    <xf numFmtId="1" fontId="6" fillId="2" borderId="1" xfId="0" applyNumberFormat="1" applyFont="1" applyFill="1" applyBorder="1" applyAlignment="1">
      <alignment horizontal="left" vertical="center"/>
    </xf>
    <xf numFmtId="1" fontId="8" fillId="2" borderId="1" xfId="0" applyNumberFormat="1" applyFont="1" applyFill="1" applyBorder="1" applyAlignment="1">
      <alignment horizontal="left" vertical="center"/>
    </xf>
    <xf numFmtId="49" fontId="8" fillId="2" borderId="1" xfId="0" applyNumberFormat="1" applyFont="1" applyFill="1" applyBorder="1" applyAlignment="1">
      <alignment horizontal="left" vertical="center"/>
    </xf>
    <xf numFmtId="164" fontId="8" fillId="2" borderId="1" xfId="0" applyNumberFormat="1" applyFont="1" applyFill="1" applyBorder="1" applyAlignment="1">
      <alignment horizontal="right" vertical="center"/>
    </xf>
    <xf numFmtId="49" fontId="4" fillId="2" borderId="1" xfId="0" applyNumberFormat="1" applyFont="1" applyFill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center" vertical="center"/>
    </xf>
    <xf numFmtId="9" fontId="8" fillId="2" borderId="1" xfId="0" applyNumberFormat="1" applyFont="1" applyFill="1" applyBorder="1" applyAlignment="1">
      <alignment horizontal="right" vertical="center"/>
    </xf>
    <xf numFmtId="164" fontId="8" fillId="2" borderId="1" xfId="0" applyNumberFormat="1" applyFont="1" applyFill="1" applyBorder="1" applyAlignment="1">
      <alignment horizontal="right" vertical="center"/>
    </xf>
    <xf numFmtId="1" fontId="9" fillId="2" borderId="1" xfId="0" applyNumberFormat="1" applyFont="1" applyFill="1" applyBorder="1" applyAlignment="1">
      <alignment horizontal="left" vertical="center"/>
    </xf>
    <xf numFmtId="49" fontId="11" fillId="2" borderId="1" xfId="0" applyNumberFormat="1" applyFont="1" applyFill="1" applyBorder="1" applyAlignment="1">
      <alignment horizontal="center" vertical="center"/>
    </xf>
    <xf numFmtId="49" fontId="12" fillId="2" borderId="5" xfId="0" applyNumberFormat="1" applyFont="1" applyFill="1" applyBorder="1" applyAlignment="1">
      <alignment horizontal="center" vertical="center"/>
    </xf>
    <xf numFmtId="1" fontId="13" fillId="0" borderId="8" xfId="0" applyNumberFormat="1" applyFont="1" applyBorder="1" applyAlignment="1">
      <alignment horizontal="left" vertical="center"/>
    </xf>
    <xf numFmtId="49" fontId="13" fillId="0" borderId="9" xfId="0" applyNumberFormat="1" applyFont="1" applyBorder="1" applyAlignment="1">
      <alignment horizontal="left" vertical="center"/>
    </xf>
    <xf numFmtId="164" fontId="13" fillId="0" borderId="9" xfId="0" applyNumberFormat="1" applyFont="1" applyBorder="1" applyAlignment="1">
      <alignment horizontal="right" vertical="center"/>
    </xf>
    <xf numFmtId="49" fontId="14" fillId="0" borderId="9" xfId="0" applyNumberFormat="1" applyFont="1" applyBorder="1" applyAlignment="1">
      <alignment horizontal="center" vertical="center"/>
    </xf>
    <xf numFmtId="49" fontId="14" fillId="0" borderId="9" xfId="0" applyNumberFormat="1" applyFont="1" applyBorder="1" applyAlignment="1">
      <alignment horizontal="center" vertical="center"/>
    </xf>
    <xf numFmtId="9" fontId="13" fillId="0" borderId="9" xfId="0" applyNumberFormat="1" applyFont="1" applyBorder="1" applyAlignment="1">
      <alignment horizontal="right" vertical="center"/>
    </xf>
    <xf numFmtId="49" fontId="13" fillId="0" borderId="9" xfId="0" applyNumberFormat="1" applyFont="1" applyBorder="1" applyAlignment="1">
      <alignment horizontal="left" vertical="center"/>
    </xf>
    <xf numFmtId="164" fontId="13" fillId="0" borderId="9" xfId="0" applyNumberFormat="1" applyFont="1" applyBorder="1" applyAlignment="1">
      <alignment horizontal="right" vertical="center"/>
    </xf>
    <xf numFmtId="49" fontId="13" fillId="0" borderId="10" xfId="0" applyNumberFormat="1" applyFont="1" applyBorder="1" applyAlignment="1">
      <alignment horizontal="left" vertical="center"/>
    </xf>
    <xf numFmtId="1" fontId="13" fillId="0" borderId="11" xfId="0" applyNumberFormat="1" applyFont="1" applyBorder="1" applyAlignment="1">
      <alignment horizontal="left" vertical="center"/>
    </xf>
    <xf numFmtId="49" fontId="13" fillId="0" borderId="12" xfId="0" applyNumberFormat="1" applyFont="1" applyBorder="1" applyAlignment="1">
      <alignment horizontal="left" vertical="center"/>
    </xf>
    <xf numFmtId="164" fontId="13" fillId="0" borderId="12" xfId="0" applyNumberFormat="1" applyFont="1" applyBorder="1" applyAlignment="1">
      <alignment horizontal="right" vertical="center"/>
    </xf>
    <xf numFmtId="49" fontId="14" fillId="0" borderId="12" xfId="0" applyNumberFormat="1" applyFont="1" applyBorder="1" applyAlignment="1">
      <alignment horizontal="center" vertical="center"/>
    </xf>
    <xf numFmtId="49" fontId="14" fillId="0" borderId="12" xfId="0" applyNumberFormat="1" applyFont="1" applyBorder="1" applyAlignment="1">
      <alignment horizontal="center" vertical="center"/>
    </xf>
    <xf numFmtId="9" fontId="13" fillId="0" borderId="12" xfId="0" applyNumberFormat="1" applyFont="1" applyBorder="1" applyAlignment="1">
      <alignment horizontal="right" vertical="center"/>
    </xf>
    <xf numFmtId="49" fontId="13" fillId="0" borderId="12" xfId="0" applyNumberFormat="1" applyFont="1" applyBorder="1" applyAlignment="1">
      <alignment horizontal="left" vertical="center"/>
    </xf>
    <xf numFmtId="164" fontId="13" fillId="0" borderId="12" xfId="0" applyNumberFormat="1" applyFont="1" applyBorder="1" applyAlignment="1">
      <alignment horizontal="right" vertical="center"/>
    </xf>
    <xf numFmtId="49" fontId="13" fillId="0" borderId="13" xfId="0" applyNumberFormat="1" applyFont="1" applyBorder="1" applyAlignment="1">
      <alignment horizontal="left" vertical="center"/>
    </xf>
    <xf numFmtId="164" fontId="13" fillId="0" borderId="12" xfId="0" applyNumberFormat="1" applyFont="1" applyBorder="1" applyAlignment="1">
      <alignment horizontal="right" vertical="center"/>
    </xf>
    <xf numFmtId="1" fontId="13" fillId="0" borderId="14" xfId="0" applyNumberFormat="1" applyFont="1" applyBorder="1" applyAlignment="1">
      <alignment horizontal="left" vertical="center"/>
    </xf>
    <xf numFmtId="49" fontId="13" fillId="0" borderId="15" xfId="0" applyNumberFormat="1" applyFont="1" applyBorder="1" applyAlignment="1">
      <alignment horizontal="left" vertical="center"/>
    </xf>
    <xf numFmtId="164" fontId="13" fillId="0" borderId="15" xfId="0" applyNumberFormat="1" applyFont="1" applyBorder="1" applyAlignment="1">
      <alignment horizontal="right" vertical="center"/>
    </xf>
    <xf numFmtId="49" fontId="14" fillId="0" borderId="15" xfId="0" applyNumberFormat="1" applyFont="1" applyBorder="1" applyAlignment="1">
      <alignment horizontal="center" vertical="center"/>
    </xf>
    <xf numFmtId="9" fontId="13" fillId="0" borderId="15" xfId="0" applyNumberFormat="1" applyFont="1" applyBorder="1" applyAlignment="1">
      <alignment horizontal="right" vertical="center"/>
    </xf>
    <xf numFmtId="49" fontId="13" fillId="0" borderId="15" xfId="0" applyNumberFormat="1" applyFont="1" applyBorder="1" applyAlignment="1">
      <alignment horizontal="left" vertical="center"/>
    </xf>
    <xf numFmtId="164" fontId="13" fillId="0" borderId="15" xfId="0" applyNumberFormat="1" applyFont="1" applyBorder="1" applyAlignment="1">
      <alignment horizontal="right" vertical="center"/>
    </xf>
    <xf numFmtId="49" fontId="13" fillId="0" borderId="16" xfId="0" applyNumberFormat="1" applyFont="1" applyBorder="1" applyAlignment="1">
      <alignment horizontal="left" vertical="center"/>
    </xf>
    <xf numFmtId="1" fontId="15" fillId="0" borderId="0" xfId="0" applyNumberFormat="1" applyFont="1" applyAlignment="1">
      <alignment horizontal="left" vertical="center"/>
    </xf>
    <xf numFmtId="49" fontId="15" fillId="0" borderId="0" xfId="0" applyNumberFormat="1" applyFont="1" applyAlignment="1">
      <alignment horizontal="left" vertical="center"/>
    </xf>
    <xf numFmtId="164" fontId="15" fillId="0" borderId="0" xfId="0" applyNumberFormat="1" applyFont="1" applyAlignment="1">
      <alignment horizontal="right" vertical="center"/>
    </xf>
    <xf numFmtId="49" fontId="16" fillId="0" borderId="0" xfId="0" applyNumberFormat="1" applyFont="1" applyAlignment="1">
      <alignment horizontal="center" vertical="center"/>
    </xf>
    <xf numFmtId="9" fontId="15" fillId="0" borderId="0" xfId="0" applyNumberFormat="1" applyFont="1" applyAlignment="1">
      <alignment horizontal="right" vertical="center"/>
    </xf>
    <xf numFmtId="164" fontId="15" fillId="0" borderId="0" xfId="0" applyNumberFormat="1" applyFont="1" applyAlignment="1">
      <alignment horizontal="right" vertical="center"/>
    </xf>
    <xf numFmtId="49" fontId="15" fillId="0" borderId="0" xfId="0" applyNumberFormat="1" applyFont="1" applyAlignment="1">
      <alignment horizontal="left" vertical="center"/>
    </xf>
    <xf numFmtId="1" fontId="16" fillId="0" borderId="0" xfId="0" applyNumberFormat="1" applyFont="1" applyAlignment="1">
      <alignment horizontal="left" vertical="center"/>
    </xf>
    <xf numFmtId="49" fontId="16" fillId="0" borderId="0" xfId="0" applyNumberFormat="1" applyFont="1" applyAlignment="1">
      <alignment horizontal="left" vertical="center"/>
    </xf>
    <xf numFmtId="9" fontId="16" fillId="0" borderId="0" xfId="0" applyNumberFormat="1" applyFont="1" applyAlignment="1">
      <alignment horizontal="right" vertical="center"/>
    </xf>
    <xf numFmtId="49" fontId="16" fillId="0" borderId="0" xfId="0" applyNumberFormat="1" applyFont="1" applyAlignment="1">
      <alignment horizontal="left" vertical="center"/>
    </xf>
    <xf numFmtId="164" fontId="16" fillId="0" borderId="0" xfId="0" applyNumberFormat="1" applyFont="1" applyAlignment="1">
      <alignment horizontal="right" vertical="center"/>
    </xf>
    <xf numFmtId="49" fontId="4" fillId="3" borderId="1" xfId="0" applyNumberFormat="1" applyFont="1" applyFill="1" applyBorder="1" applyAlignment="1">
      <alignment horizontal="center" vertical="center"/>
    </xf>
    <xf numFmtId="49" fontId="11" fillId="3" borderId="1" xfId="0" applyNumberFormat="1" applyFont="1" applyFill="1" applyBorder="1" applyAlignment="1">
      <alignment horizontal="center" vertical="center"/>
    </xf>
    <xf numFmtId="49" fontId="12" fillId="3" borderId="5" xfId="0" applyNumberFormat="1" applyFont="1" applyFill="1" applyBorder="1" applyAlignment="1">
      <alignment horizontal="center" vertical="center"/>
    </xf>
    <xf numFmtId="49" fontId="14" fillId="4" borderId="9" xfId="0" applyNumberFormat="1" applyFont="1" applyFill="1" applyBorder="1" applyAlignment="1">
      <alignment horizontal="center" vertical="center"/>
    </xf>
    <xf numFmtId="49" fontId="14" fillId="4" borderId="12" xfId="0" applyNumberFormat="1" applyFont="1" applyFill="1" applyBorder="1" applyAlignment="1">
      <alignment horizontal="center" vertical="center"/>
    </xf>
    <xf numFmtId="49" fontId="14" fillId="4" borderId="15" xfId="0" applyNumberFormat="1" applyFont="1" applyFill="1" applyBorder="1" applyAlignment="1">
      <alignment horizontal="center" vertical="center"/>
    </xf>
    <xf numFmtId="49" fontId="16" fillId="4" borderId="0" xfId="0" applyNumberFormat="1" applyFont="1" applyFill="1" applyAlignment="1">
      <alignment horizontal="center" vertical="center"/>
    </xf>
    <xf numFmtId="0" fontId="0" fillId="4" borderId="0" xfId="0" applyFont="1" applyFill="1" applyAlignment="1"/>
    <xf numFmtId="1" fontId="15" fillId="0" borderId="0" xfId="0" applyNumberFormat="1" applyFont="1" applyAlignment="1">
      <alignment horizontal="right" vertical="center"/>
    </xf>
    <xf numFmtId="0" fontId="0" fillId="0" borderId="0" xfId="0" applyFont="1" applyAlignment="1"/>
    <xf numFmtId="49" fontId="11" fillId="2" borderId="5" xfId="0" applyNumberFormat="1" applyFont="1" applyFill="1" applyBorder="1" applyAlignment="1">
      <alignment horizontal="left" vertical="center"/>
    </xf>
    <xf numFmtId="0" fontId="3" fillId="0" borderId="6" xfId="0" applyFont="1" applyBorder="1"/>
    <xf numFmtId="0" fontId="3" fillId="0" borderId="7" xfId="0" applyFont="1" applyBorder="1"/>
    <xf numFmtId="0" fontId="11" fillId="2" borderId="5" xfId="0" applyFont="1" applyFill="1" applyBorder="1" applyAlignment="1">
      <alignment horizontal="right" vertical="center"/>
    </xf>
    <xf numFmtId="164" fontId="15" fillId="0" borderId="0" xfId="0" applyNumberFormat="1" applyFont="1" applyAlignment="1">
      <alignment horizontal="right" vertical="center"/>
    </xf>
    <xf numFmtId="1" fontId="11" fillId="2" borderId="5" xfId="0" applyNumberFormat="1" applyFont="1" applyFill="1" applyBorder="1" applyAlignment="1">
      <alignment horizontal="left" vertical="center"/>
    </xf>
    <xf numFmtId="9" fontId="16" fillId="0" borderId="0" xfId="0" applyNumberFormat="1" applyFont="1" applyAlignment="1">
      <alignment horizontal="right" vertical="center"/>
    </xf>
    <xf numFmtId="49" fontId="2" fillId="2" borderId="2" xfId="0" applyNumberFormat="1" applyFont="1" applyFill="1" applyBorder="1" applyAlignment="1">
      <alignment horizontal="left" vertical="center"/>
    </xf>
    <xf numFmtId="0" fontId="3" fillId="0" borderId="3" xfId="0" applyFont="1" applyBorder="1"/>
    <xf numFmtId="0" fontId="3" fillId="0" borderId="4" xfId="0" applyFont="1" applyBorder="1"/>
    <xf numFmtId="49" fontId="5" fillId="2" borderId="2" xfId="0" applyNumberFormat="1" applyFont="1" applyFill="1" applyBorder="1" applyAlignment="1">
      <alignment horizontal="left" vertical="center"/>
    </xf>
    <xf numFmtId="49" fontId="7" fillId="2" borderId="2" xfId="0" applyNumberFormat="1" applyFont="1" applyFill="1" applyBorder="1" applyAlignment="1">
      <alignment horizontal="left" vertical="center"/>
    </xf>
    <xf numFmtId="49" fontId="10" fillId="2" borderId="2" xfId="0" applyNumberFormat="1" applyFont="1" applyFill="1" applyBorder="1" applyAlignment="1">
      <alignment horizontal="left" vertical="center"/>
    </xf>
    <xf numFmtId="49" fontId="11" fillId="2" borderId="2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3">
    <dxf>
      <font>
        <b/>
        <color rgb="FFCC4125"/>
      </font>
      <fill>
        <patternFill patternType="solid">
          <fgColor rgb="FFEFEFEF"/>
          <bgColor rgb="FFEFEFEF"/>
        </patternFill>
      </fill>
    </dxf>
    <dxf>
      <fill>
        <patternFill patternType="solid">
          <fgColor rgb="FFEFEFEF"/>
          <bgColor rgb="FFEFEFEF"/>
        </patternFill>
      </fill>
    </dxf>
    <dxf>
      <fill>
        <patternFill patternType="solid">
          <fgColor rgb="FFFFE599"/>
          <bgColor rgb="FFFFE59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71924"/>
      </a:dk1>
      <a:lt1>
        <a:srgbClr val="FFFFFF"/>
      </a:lt1>
      <a:dk2>
        <a:srgbClr val="071924"/>
      </a:dk2>
      <a:lt2>
        <a:srgbClr val="FFFFFF"/>
      </a:lt2>
      <a:accent1>
        <a:srgbClr val="002F4A"/>
      </a:accent1>
      <a:accent2>
        <a:srgbClr val="B85741"/>
      </a:accent2>
      <a:accent3>
        <a:srgbClr val="AD8463"/>
      </a:accent3>
      <a:accent4>
        <a:srgbClr val="009384"/>
      </a:accent4>
      <a:accent5>
        <a:srgbClr val="EDDAC9"/>
      </a:accent5>
      <a:accent6>
        <a:srgbClr val="6FC8D6"/>
      </a:accent6>
      <a:hlink>
        <a:srgbClr val="009384"/>
      </a:hlink>
      <a:folHlink>
        <a:srgbClr val="009384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N100"/>
  <sheetViews>
    <sheetView showGridLines="0" tabSelected="1" topLeftCell="A19" workbookViewId="0">
      <selection activeCell="A26" sqref="A26:XFD26"/>
    </sheetView>
  </sheetViews>
  <sheetFormatPr defaultColWidth="14.42578125" defaultRowHeight="15.75" customHeight="1"/>
  <cols>
    <col min="1" max="1" width="5.85546875" customWidth="1"/>
    <col min="2" max="2" width="71.5703125" customWidth="1"/>
    <col min="3" max="4" width="13" customWidth="1"/>
    <col min="5" max="8" width="17.28515625" customWidth="1"/>
    <col min="9" max="9" width="17.28515625" style="60" customWidth="1"/>
    <col min="10" max="10" width="17.28515625" customWidth="1"/>
    <col min="11" max="11" width="7.28515625" customWidth="1"/>
    <col min="12" max="12" width="21.5703125" customWidth="1"/>
    <col min="13" max="13" width="13" customWidth="1"/>
    <col min="14" max="14" width="71.5703125" customWidth="1"/>
  </cols>
  <sheetData>
    <row r="1" spans="1:14" ht="22.5" customHeight="1">
      <c r="A1" s="1"/>
      <c r="B1" s="70" t="s">
        <v>0</v>
      </c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2"/>
    </row>
    <row r="2" spans="1:14" ht="17.25" customHeight="1">
      <c r="A2" s="2"/>
      <c r="B2" s="73" t="s">
        <v>1</v>
      </c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2"/>
    </row>
    <row r="3" spans="1:14" ht="15.75" customHeight="1">
      <c r="A3" s="3"/>
      <c r="B3" s="74" t="s">
        <v>2</v>
      </c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2"/>
    </row>
    <row r="4" spans="1:14" ht="15.75" customHeight="1">
      <c r="A4" s="3"/>
      <c r="B4" s="74" t="s">
        <v>3</v>
      </c>
      <c r="C4" s="71"/>
      <c r="D4" s="71"/>
      <c r="E4" s="71"/>
      <c r="F4" s="71"/>
      <c r="G4" s="71"/>
      <c r="H4" s="71"/>
      <c r="I4" s="71"/>
      <c r="J4" s="71"/>
      <c r="K4" s="71"/>
      <c r="L4" s="71"/>
      <c r="M4" s="71"/>
      <c r="N4" s="72"/>
    </row>
    <row r="5" spans="1:14" ht="15.75" customHeight="1">
      <c r="A5" s="3"/>
      <c r="B5" s="74" t="s">
        <v>4</v>
      </c>
      <c r="C5" s="71"/>
      <c r="D5" s="71"/>
      <c r="E5" s="71"/>
      <c r="F5" s="71"/>
      <c r="G5" s="71"/>
      <c r="H5" s="71"/>
      <c r="I5" s="71"/>
      <c r="J5" s="71"/>
      <c r="K5" s="71"/>
      <c r="L5" s="71"/>
      <c r="M5" s="71"/>
      <c r="N5" s="72"/>
    </row>
    <row r="6" spans="1:14" ht="18.75" customHeight="1">
      <c r="A6" s="4"/>
      <c r="B6" s="5"/>
      <c r="C6" s="6"/>
      <c r="D6" s="6"/>
      <c r="E6" s="7"/>
      <c r="F6" s="8"/>
      <c r="G6" s="8"/>
      <c r="H6" s="8"/>
      <c r="I6" s="53"/>
      <c r="J6" s="8"/>
      <c r="K6" s="9"/>
      <c r="L6" s="5"/>
      <c r="M6" s="10"/>
      <c r="N6" s="5"/>
    </row>
    <row r="7" spans="1:14" ht="37.5" customHeight="1">
      <c r="A7" s="11"/>
      <c r="B7" s="75" t="s">
        <v>5</v>
      </c>
      <c r="C7" s="71"/>
      <c r="D7" s="71"/>
      <c r="E7" s="71"/>
      <c r="F7" s="71"/>
      <c r="G7" s="71"/>
      <c r="H7" s="71"/>
      <c r="I7" s="71"/>
      <c r="J7" s="71"/>
      <c r="K7" s="71"/>
      <c r="L7" s="71"/>
      <c r="M7" s="71"/>
      <c r="N7" s="72"/>
    </row>
    <row r="8" spans="1:14" ht="18.75" customHeight="1">
      <c r="A8" s="4"/>
      <c r="B8" s="5"/>
      <c r="C8" s="6"/>
      <c r="D8" s="6"/>
      <c r="E8" s="8"/>
      <c r="F8" s="8"/>
      <c r="G8" s="8"/>
      <c r="H8" s="8"/>
      <c r="I8" s="53"/>
      <c r="J8" s="8"/>
      <c r="K8" s="9"/>
      <c r="L8" s="5"/>
      <c r="M8" s="10"/>
      <c r="N8" s="5"/>
    </row>
    <row r="9" spans="1:14" ht="37.5" customHeight="1">
      <c r="A9" s="68" t="s">
        <v>6</v>
      </c>
      <c r="B9" s="63" t="s">
        <v>7</v>
      </c>
      <c r="C9" s="66" t="s">
        <v>8</v>
      </c>
      <c r="D9" s="66" t="s">
        <v>9</v>
      </c>
      <c r="E9" s="76" t="s">
        <v>10</v>
      </c>
      <c r="F9" s="71"/>
      <c r="G9" s="71"/>
      <c r="H9" s="71"/>
      <c r="I9" s="71"/>
      <c r="J9" s="72"/>
      <c r="K9" s="66" t="s">
        <v>11</v>
      </c>
      <c r="L9" s="63" t="s">
        <v>12</v>
      </c>
      <c r="M9" s="66" t="s">
        <v>13</v>
      </c>
      <c r="N9" s="63" t="s">
        <v>14</v>
      </c>
    </row>
    <row r="10" spans="1:14" ht="18.75" customHeight="1">
      <c r="A10" s="64"/>
      <c r="B10" s="64"/>
      <c r="C10" s="64"/>
      <c r="D10" s="64"/>
      <c r="E10" s="12" t="s">
        <v>15</v>
      </c>
      <c r="F10" s="12" t="s">
        <v>16</v>
      </c>
      <c r="G10" s="12" t="s">
        <v>17</v>
      </c>
      <c r="H10" s="12" t="s">
        <v>18</v>
      </c>
      <c r="I10" s="54" t="s">
        <v>19</v>
      </c>
      <c r="J10" s="12" t="s">
        <v>20</v>
      </c>
      <c r="K10" s="64"/>
      <c r="L10" s="64"/>
      <c r="M10" s="64"/>
      <c r="N10" s="64"/>
    </row>
    <row r="11" spans="1:14" ht="18.75" customHeight="1">
      <c r="A11" s="65"/>
      <c r="B11" s="65"/>
      <c r="C11" s="65"/>
      <c r="D11" s="65"/>
      <c r="E11" s="13" t="s">
        <v>21</v>
      </c>
      <c r="F11" s="13" t="s">
        <v>22</v>
      </c>
      <c r="G11" s="13" t="s">
        <v>23</v>
      </c>
      <c r="H11" s="13" t="s">
        <v>24</v>
      </c>
      <c r="I11" s="55" t="s">
        <v>25</v>
      </c>
      <c r="J11" s="13" t="s">
        <v>26</v>
      </c>
      <c r="K11" s="65"/>
      <c r="L11" s="65"/>
      <c r="M11" s="65"/>
      <c r="N11" s="65"/>
    </row>
    <row r="12" spans="1:14" ht="17.25" customHeight="1">
      <c r="A12" s="14">
        <v>1</v>
      </c>
      <c r="B12" s="15" t="s">
        <v>27</v>
      </c>
      <c r="C12" s="16">
        <v>44084</v>
      </c>
      <c r="D12" s="16">
        <v>44104</v>
      </c>
      <c r="E12" s="17" t="s">
        <v>28</v>
      </c>
      <c r="F12" s="18"/>
      <c r="G12" s="18"/>
      <c r="H12" s="18"/>
      <c r="I12" s="56"/>
      <c r="J12" s="18"/>
      <c r="K12" s="19">
        <v>1</v>
      </c>
      <c r="L12" s="20" t="str">
        <f t="shared" ref="L12:L52" si="0">IF(K12=0,"CHƯA BẮT ĐẦU",IF(K12=1,"HOÀN THÀNH","ĐANG THỰC HIỆN"))</f>
        <v>HOÀN THÀNH</v>
      </c>
      <c r="M12" s="21">
        <v>44104</v>
      </c>
      <c r="N12" s="22"/>
    </row>
    <row r="13" spans="1:14" ht="17.25" customHeight="1">
      <c r="A13" s="23">
        <v>2</v>
      </c>
      <c r="B13" s="24" t="s">
        <v>29</v>
      </c>
      <c r="C13" s="25">
        <v>44084</v>
      </c>
      <c r="D13" s="25">
        <v>44104</v>
      </c>
      <c r="E13" s="26" t="s">
        <v>28</v>
      </c>
      <c r="F13" s="27"/>
      <c r="G13" s="27"/>
      <c r="H13" s="27"/>
      <c r="I13" s="57"/>
      <c r="J13" s="27"/>
      <c r="K13" s="28">
        <v>1</v>
      </c>
      <c r="L13" s="29" t="str">
        <f t="shared" si="0"/>
        <v>HOÀN THÀNH</v>
      </c>
      <c r="M13" s="30">
        <v>44104</v>
      </c>
      <c r="N13" s="31"/>
    </row>
    <row r="14" spans="1:14" ht="17.25" customHeight="1">
      <c r="A14" s="23">
        <v>3</v>
      </c>
      <c r="B14" s="24" t="s">
        <v>30</v>
      </c>
      <c r="C14" s="25">
        <v>44084</v>
      </c>
      <c r="D14" s="25">
        <v>44104</v>
      </c>
      <c r="E14" s="26" t="s">
        <v>28</v>
      </c>
      <c r="F14" s="27"/>
      <c r="G14" s="27"/>
      <c r="H14" s="27"/>
      <c r="I14" s="57"/>
      <c r="J14" s="27"/>
      <c r="K14" s="28">
        <v>1</v>
      </c>
      <c r="L14" s="29" t="str">
        <f t="shared" si="0"/>
        <v>HOÀN THÀNH</v>
      </c>
      <c r="M14" s="30">
        <v>44104</v>
      </c>
      <c r="N14" s="31"/>
    </row>
    <row r="15" spans="1:14" ht="17.25" customHeight="1">
      <c r="A15" s="23">
        <v>4</v>
      </c>
      <c r="B15" s="24" t="s">
        <v>31</v>
      </c>
      <c r="C15" s="25">
        <v>44084</v>
      </c>
      <c r="D15" s="25">
        <v>44104</v>
      </c>
      <c r="E15" s="26" t="s">
        <v>28</v>
      </c>
      <c r="F15" s="27"/>
      <c r="G15" s="27"/>
      <c r="H15" s="27"/>
      <c r="I15" s="57"/>
      <c r="J15" s="27"/>
      <c r="K15" s="28">
        <v>1</v>
      </c>
      <c r="L15" s="29" t="str">
        <f t="shared" si="0"/>
        <v>HOÀN THÀNH</v>
      </c>
      <c r="M15" s="30">
        <v>44104</v>
      </c>
      <c r="N15" s="31"/>
    </row>
    <row r="16" spans="1:14" ht="17.25" customHeight="1">
      <c r="A16" s="23">
        <v>5</v>
      </c>
      <c r="B16" s="24" t="s">
        <v>32</v>
      </c>
      <c r="C16" s="25">
        <v>44084</v>
      </c>
      <c r="D16" s="25">
        <v>44104</v>
      </c>
      <c r="E16" s="26" t="s">
        <v>28</v>
      </c>
      <c r="F16" s="27"/>
      <c r="G16" s="27"/>
      <c r="H16" s="27"/>
      <c r="I16" s="57"/>
      <c r="J16" s="27"/>
      <c r="K16" s="28">
        <v>1</v>
      </c>
      <c r="L16" s="29" t="str">
        <f t="shared" si="0"/>
        <v>HOÀN THÀNH</v>
      </c>
      <c r="M16" s="30">
        <v>44104</v>
      </c>
      <c r="N16" s="31"/>
    </row>
    <row r="17" spans="1:14" ht="17.25" customHeight="1">
      <c r="A17" s="23">
        <v>6</v>
      </c>
      <c r="B17" s="24" t="s">
        <v>33</v>
      </c>
      <c r="C17" s="25">
        <v>44084</v>
      </c>
      <c r="D17" s="25">
        <v>44104</v>
      </c>
      <c r="E17" s="26" t="s">
        <v>28</v>
      </c>
      <c r="F17" s="27"/>
      <c r="G17" s="27"/>
      <c r="H17" s="27"/>
      <c r="I17" s="57"/>
      <c r="J17" s="27"/>
      <c r="K17" s="28">
        <v>1</v>
      </c>
      <c r="L17" s="29" t="str">
        <f t="shared" si="0"/>
        <v>HOÀN THÀNH</v>
      </c>
      <c r="M17" s="30">
        <v>44104</v>
      </c>
      <c r="N17" s="31"/>
    </row>
    <row r="18" spans="1:14" ht="17.25" customHeight="1">
      <c r="A18" s="23">
        <v>7</v>
      </c>
      <c r="B18" s="24" t="s">
        <v>34</v>
      </c>
      <c r="C18" s="25">
        <v>44084</v>
      </c>
      <c r="D18" s="25">
        <v>44104</v>
      </c>
      <c r="E18" s="26" t="s">
        <v>28</v>
      </c>
      <c r="F18" s="27"/>
      <c r="G18" s="27"/>
      <c r="H18" s="27"/>
      <c r="I18" s="57"/>
      <c r="J18" s="27"/>
      <c r="K18" s="28">
        <v>1</v>
      </c>
      <c r="L18" s="29" t="str">
        <f t="shared" si="0"/>
        <v>HOÀN THÀNH</v>
      </c>
      <c r="M18" s="30">
        <v>44104</v>
      </c>
      <c r="N18" s="31"/>
    </row>
    <row r="19" spans="1:14" ht="17.25" customHeight="1">
      <c r="A19" s="23">
        <v>8</v>
      </c>
      <c r="B19" s="24" t="s">
        <v>35</v>
      </c>
      <c r="C19" s="25">
        <v>44138</v>
      </c>
      <c r="D19" s="25">
        <v>44138</v>
      </c>
      <c r="E19" s="26" t="s">
        <v>28</v>
      </c>
      <c r="F19" s="27"/>
      <c r="G19" s="27"/>
      <c r="H19" s="27"/>
      <c r="I19" s="57"/>
      <c r="J19" s="27"/>
      <c r="K19" s="28">
        <v>1</v>
      </c>
      <c r="L19" s="29" t="str">
        <f t="shared" si="0"/>
        <v>HOÀN THÀNH</v>
      </c>
      <c r="M19" s="30">
        <v>44138</v>
      </c>
      <c r="N19" s="31"/>
    </row>
    <row r="20" spans="1:14" ht="17.25" customHeight="1">
      <c r="A20" s="23">
        <v>9</v>
      </c>
      <c r="B20" s="24" t="s">
        <v>36</v>
      </c>
      <c r="C20" s="25">
        <v>44145</v>
      </c>
      <c r="D20" s="25">
        <v>44149</v>
      </c>
      <c r="E20" s="26" t="s">
        <v>28</v>
      </c>
      <c r="F20" s="27"/>
      <c r="G20" s="27"/>
      <c r="H20" s="27"/>
      <c r="I20" s="57"/>
      <c r="J20" s="27"/>
      <c r="K20" s="28">
        <v>1</v>
      </c>
      <c r="L20" s="29" t="str">
        <f t="shared" si="0"/>
        <v>HOÀN THÀNH</v>
      </c>
      <c r="M20" s="30">
        <v>44149</v>
      </c>
      <c r="N20" s="31"/>
    </row>
    <row r="21" spans="1:14" ht="17.25" customHeight="1">
      <c r="A21" s="23">
        <v>10</v>
      </c>
      <c r="B21" s="24" t="s">
        <v>37</v>
      </c>
      <c r="C21" s="25">
        <v>44150</v>
      </c>
      <c r="D21" s="25">
        <v>44150</v>
      </c>
      <c r="E21" s="26" t="s">
        <v>28</v>
      </c>
      <c r="F21" s="26" t="s">
        <v>28</v>
      </c>
      <c r="G21" s="26" t="s">
        <v>28</v>
      </c>
      <c r="H21" s="26" t="s">
        <v>28</v>
      </c>
      <c r="I21" s="57" t="s">
        <v>28</v>
      </c>
      <c r="J21" s="26" t="s">
        <v>28</v>
      </c>
      <c r="K21" s="28">
        <v>0</v>
      </c>
      <c r="L21" s="29" t="str">
        <f t="shared" si="0"/>
        <v>CHƯA BẮT ĐẦU</v>
      </c>
      <c r="M21" s="32"/>
      <c r="N21" s="31"/>
    </row>
    <row r="22" spans="1:14" ht="17.25" customHeight="1">
      <c r="A22" s="23">
        <v>11</v>
      </c>
      <c r="B22" s="24" t="s">
        <v>38</v>
      </c>
      <c r="C22" s="25">
        <v>44151</v>
      </c>
      <c r="D22" s="25">
        <v>44157</v>
      </c>
      <c r="E22" s="26" t="s">
        <v>28</v>
      </c>
      <c r="F22" s="26" t="s">
        <v>28</v>
      </c>
      <c r="G22" s="26" t="s">
        <v>28</v>
      </c>
      <c r="H22" s="26" t="s">
        <v>28</v>
      </c>
      <c r="I22" s="57" t="s">
        <v>28</v>
      </c>
      <c r="J22" s="26" t="s">
        <v>28</v>
      </c>
      <c r="K22" s="28">
        <v>0</v>
      </c>
      <c r="L22" s="29" t="str">
        <f t="shared" si="0"/>
        <v>CHƯA BẮT ĐẦU</v>
      </c>
      <c r="M22" s="32"/>
      <c r="N22" s="31"/>
    </row>
    <row r="23" spans="1:14" ht="17.25" customHeight="1">
      <c r="A23" s="23">
        <v>12</v>
      </c>
      <c r="B23" s="24" t="s">
        <v>39</v>
      </c>
      <c r="C23" s="25">
        <v>44151</v>
      </c>
      <c r="D23" s="25">
        <v>44157</v>
      </c>
      <c r="E23" s="27"/>
      <c r="F23" s="26" t="s">
        <v>28</v>
      </c>
      <c r="G23" s="26" t="s">
        <v>28</v>
      </c>
      <c r="H23" s="27"/>
      <c r="I23" s="57"/>
      <c r="J23" s="27"/>
      <c r="K23" s="28">
        <v>0</v>
      </c>
      <c r="L23" s="29" t="str">
        <f t="shared" si="0"/>
        <v>CHƯA BẮT ĐẦU</v>
      </c>
      <c r="M23" s="32"/>
      <c r="N23" s="31"/>
    </row>
    <row r="24" spans="1:14" ht="17.25" customHeight="1">
      <c r="A24" s="23">
        <v>13</v>
      </c>
      <c r="B24" s="24" t="s">
        <v>40</v>
      </c>
      <c r="C24" s="25">
        <v>44158</v>
      </c>
      <c r="D24" s="25">
        <v>44171</v>
      </c>
      <c r="E24" s="27"/>
      <c r="F24" s="27"/>
      <c r="G24" s="26" t="s">
        <v>28</v>
      </c>
      <c r="H24" s="27"/>
      <c r="I24" s="57"/>
      <c r="J24" s="27"/>
      <c r="K24" s="28">
        <v>0</v>
      </c>
      <c r="L24" s="29" t="str">
        <f t="shared" si="0"/>
        <v>CHƯA BẮT ĐẦU</v>
      </c>
      <c r="M24" s="32"/>
      <c r="N24" s="31"/>
    </row>
    <row r="25" spans="1:14" ht="17.25" customHeight="1">
      <c r="A25" s="23">
        <v>14</v>
      </c>
      <c r="B25" s="24" t="s">
        <v>41</v>
      </c>
      <c r="C25" s="25">
        <v>44158</v>
      </c>
      <c r="D25" s="25">
        <v>44171</v>
      </c>
      <c r="E25" s="27"/>
      <c r="F25" s="27"/>
      <c r="G25" s="26" t="s">
        <v>28</v>
      </c>
      <c r="H25" s="27"/>
      <c r="I25" s="57"/>
      <c r="J25" s="27"/>
      <c r="K25" s="28">
        <v>0</v>
      </c>
      <c r="L25" s="29" t="str">
        <f t="shared" si="0"/>
        <v>CHƯA BẮT ĐẦU</v>
      </c>
      <c r="M25" s="32"/>
      <c r="N25" s="31"/>
    </row>
    <row r="26" spans="1:14" ht="17.25" customHeight="1">
      <c r="A26" s="23">
        <v>15</v>
      </c>
      <c r="B26" s="24" t="s">
        <v>42</v>
      </c>
      <c r="C26" s="25">
        <v>44172</v>
      </c>
      <c r="D26" s="25">
        <v>44185</v>
      </c>
      <c r="E26" s="27"/>
      <c r="F26" s="27"/>
      <c r="G26" s="27"/>
      <c r="H26" s="27"/>
      <c r="I26" s="57" t="s">
        <v>28</v>
      </c>
      <c r="J26" s="27"/>
      <c r="K26" s="28">
        <v>0</v>
      </c>
      <c r="L26" s="29" t="str">
        <f t="shared" si="0"/>
        <v>CHƯA BẮT ĐẦU</v>
      </c>
      <c r="M26" s="32"/>
      <c r="N26" s="31"/>
    </row>
    <row r="27" spans="1:14" ht="17.25" customHeight="1">
      <c r="A27" s="23">
        <v>16</v>
      </c>
      <c r="B27" s="24" t="s">
        <v>43</v>
      </c>
      <c r="C27" s="25">
        <v>44172</v>
      </c>
      <c r="D27" s="25">
        <v>44185</v>
      </c>
      <c r="E27" s="27"/>
      <c r="F27" s="27"/>
      <c r="G27" s="27"/>
      <c r="H27" s="26" t="s">
        <v>28</v>
      </c>
      <c r="I27" s="57"/>
      <c r="J27" s="27"/>
      <c r="K27" s="28">
        <v>0</v>
      </c>
      <c r="L27" s="29" t="str">
        <f t="shared" si="0"/>
        <v>CHƯA BẮT ĐẦU</v>
      </c>
      <c r="M27" s="32"/>
      <c r="N27" s="31"/>
    </row>
    <row r="28" spans="1:14" ht="17.25" customHeight="1">
      <c r="A28" s="23">
        <v>17</v>
      </c>
      <c r="B28" s="24" t="s">
        <v>44</v>
      </c>
      <c r="C28" s="25">
        <v>44186</v>
      </c>
      <c r="D28" s="25">
        <v>44188</v>
      </c>
      <c r="E28" s="26" t="s">
        <v>28</v>
      </c>
      <c r="F28" s="27"/>
      <c r="G28" s="27"/>
      <c r="H28" s="27"/>
      <c r="I28" s="57"/>
      <c r="J28" s="27"/>
      <c r="K28" s="28">
        <v>0</v>
      </c>
      <c r="L28" s="29" t="str">
        <f t="shared" si="0"/>
        <v>CHƯA BẮT ĐẦU</v>
      </c>
      <c r="M28" s="32"/>
      <c r="N28" s="31"/>
    </row>
    <row r="29" spans="1:14" ht="17.25" customHeight="1">
      <c r="A29" s="23">
        <v>18</v>
      </c>
      <c r="B29" s="24" t="s">
        <v>45</v>
      </c>
      <c r="C29" s="25">
        <v>44189</v>
      </c>
      <c r="D29" s="25">
        <v>44192</v>
      </c>
      <c r="E29" s="27"/>
      <c r="F29" s="26" t="s">
        <v>28</v>
      </c>
      <c r="G29" s="26" t="s">
        <v>28</v>
      </c>
      <c r="H29" s="26" t="s">
        <v>28</v>
      </c>
      <c r="I29" s="57" t="s">
        <v>28</v>
      </c>
      <c r="J29" s="27"/>
      <c r="K29" s="28">
        <v>0</v>
      </c>
      <c r="L29" s="29" t="str">
        <f t="shared" si="0"/>
        <v>CHƯA BẮT ĐẦU</v>
      </c>
      <c r="M29" s="32"/>
      <c r="N29" s="31"/>
    </row>
    <row r="30" spans="1:14" ht="17.25" customHeight="1">
      <c r="A30" s="23">
        <v>19</v>
      </c>
      <c r="B30" s="24" t="s">
        <v>46</v>
      </c>
      <c r="C30" s="25">
        <v>44158</v>
      </c>
      <c r="D30" s="25">
        <v>44185</v>
      </c>
      <c r="E30" s="27"/>
      <c r="F30" s="26" t="s">
        <v>28</v>
      </c>
      <c r="G30" s="27"/>
      <c r="H30" s="27"/>
      <c r="I30" s="57"/>
      <c r="J30" s="27"/>
      <c r="K30" s="28">
        <v>0</v>
      </c>
      <c r="L30" s="29" t="str">
        <f t="shared" si="0"/>
        <v>CHƯA BẮT ĐẦU</v>
      </c>
      <c r="M30" s="32"/>
      <c r="N30" s="31"/>
    </row>
    <row r="31" spans="1:14" ht="17.25" customHeight="1">
      <c r="A31" s="23">
        <v>20</v>
      </c>
      <c r="B31" s="24" t="s">
        <v>47</v>
      </c>
      <c r="C31" s="25">
        <v>44193</v>
      </c>
      <c r="D31" s="25">
        <v>44220</v>
      </c>
      <c r="E31" s="27"/>
      <c r="F31" s="27"/>
      <c r="G31" s="26" t="s">
        <v>28</v>
      </c>
      <c r="H31" s="27"/>
      <c r="I31" s="57"/>
      <c r="J31" s="27"/>
      <c r="K31" s="28">
        <v>0</v>
      </c>
      <c r="L31" s="29" t="str">
        <f t="shared" si="0"/>
        <v>CHƯA BẮT ĐẦU</v>
      </c>
      <c r="M31" s="32"/>
      <c r="N31" s="31"/>
    </row>
    <row r="32" spans="1:14" ht="17.25" customHeight="1">
      <c r="A32" s="23">
        <v>21</v>
      </c>
      <c r="B32" s="24" t="s">
        <v>48</v>
      </c>
      <c r="C32" s="25">
        <v>44193</v>
      </c>
      <c r="D32" s="25">
        <v>44220</v>
      </c>
      <c r="E32" s="27"/>
      <c r="F32" s="27"/>
      <c r="G32" s="26" t="s">
        <v>28</v>
      </c>
      <c r="H32" s="27"/>
      <c r="I32" s="57"/>
      <c r="J32" s="27"/>
      <c r="K32" s="28">
        <v>0</v>
      </c>
      <c r="L32" s="29" t="str">
        <f t="shared" si="0"/>
        <v>CHƯA BẮT ĐẦU</v>
      </c>
      <c r="M32" s="32"/>
      <c r="N32" s="31"/>
    </row>
    <row r="33" spans="1:14" ht="17.25" customHeight="1">
      <c r="A33" s="23">
        <v>22</v>
      </c>
      <c r="B33" s="24" t="s">
        <v>49</v>
      </c>
      <c r="C33" s="25">
        <v>44193</v>
      </c>
      <c r="D33" s="25">
        <v>44220</v>
      </c>
      <c r="E33" s="27"/>
      <c r="F33" s="27"/>
      <c r="G33" s="27"/>
      <c r="H33" s="27"/>
      <c r="I33" s="57" t="s">
        <v>28</v>
      </c>
      <c r="J33" s="27"/>
      <c r="K33" s="28">
        <v>0</v>
      </c>
      <c r="L33" s="29" t="str">
        <f t="shared" si="0"/>
        <v>CHƯA BẮT ĐẦU</v>
      </c>
      <c r="M33" s="32"/>
      <c r="N33" s="31"/>
    </row>
    <row r="34" spans="1:14" ht="17.25" customHeight="1">
      <c r="A34" s="23">
        <v>23</v>
      </c>
      <c r="B34" s="24" t="s">
        <v>50</v>
      </c>
      <c r="C34" s="25">
        <v>44193</v>
      </c>
      <c r="D34" s="25">
        <v>44220</v>
      </c>
      <c r="E34" s="27"/>
      <c r="F34" s="27"/>
      <c r="G34" s="27"/>
      <c r="H34" s="26" t="s">
        <v>28</v>
      </c>
      <c r="I34" s="57"/>
      <c r="J34" s="27"/>
      <c r="K34" s="28">
        <v>0</v>
      </c>
      <c r="L34" s="29" t="str">
        <f t="shared" si="0"/>
        <v>CHƯA BẮT ĐẦU</v>
      </c>
      <c r="M34" s="32"/>
      <c r="N34" s="31"/>
    </row>
    <row r="35" spans="1:14" ht="17.25" customHeight="1">
      <c r="A35" s="23">
        <v>24</v>
      </c>
      <c r="B35" s="24" t="s">
        <v>51</v>
      </c>
      <c r="C35" s="25">
        <v>44221</v>
      </c>
      <c r="D35" s="25">
        <v>44227</v>
      </c>
      <c r="E35" s="26" t="s">
        <v>28</v>
      </c>
      <c r="F35" s="27"/>
      <c r="G35" s="27"/>
      <c r="H35" s="27"/>
      <c r="I35" s="57"/>
      <c r="J35" s="27"/>
      <c r="K35" s="28">
        <v>0</v>
      </c>
      <c r="L35" s="29" t="str">
        <f t="shared" si="0"/>
        <v>CHƯA BẮT ĐẦU</v>
      </c>
      <c r="M35" s="32"/>
      <c r="N35" s="31"/>
    </row>
    <row r="36" spans="1:14" ht="17.25" customHeight="1">
      <c r="A36" s="23">
        <v>25</v>
      </c>
      <c r="B36" s="24" t="s">
        <v>52</v>
      </c>
      <c r="C36" s="25">
        <v>44158</v>
      </c>
      <c r="D36" s="25">
        <v>44220</v>
      </c>
      <c r="E36" s="27"/>
      <c r="F36" s="27"/>
      <c r="G36" s="27"/>
      <c r="H36" s="27"/>
      <c r="I36" s="57"/>
      <c r="J36" s="26" t="s">
        <v>28</v>
      </c>
      <c r="K36" s="28">
        <v>0</v>
      </c>
      <c r="L36" s="29" t="str">
        <f t="shared" si="0"/>
        <v>CHƯA BẮT ĐẦU</v>
      </c>
      <c r="M36" s="32"/>
      <c r="N36" s="31"/>
    </row>
    <row r="37" spans="1:14" ht="17.25" customHeight="1">
      <c r="A37" s="23">
        <v>26</v>
      </c>
      <c r="B37" s="24" t="s">
        <v>53</v>
      </c>
      <c r="C37" s="25">
        <v>44189</v>
      </c>
      <c r="D37" s="25">
        <v>44192</v>
      </c>
      <c r="E37" s="27"/>
      <c r="F37" s="26" t="s">
        <v>28</v>
      </c>
      <c r="G37" s="26" t="s">
        <v>28</v>
      </c>
      <c r="H37" s="26" t="s">
        <v>28</v>
      </c>
      <c r="I37" s="57" t="s">
        <v>28</v>
      </c>
      <c r="J37" s="26" t="s">
        <v>28</v>
      </c>
      <c r="K37" s="28">
        <v>0</v>
      </c>
      <c r="L37" s="29" t="str">
        <f t="shared" si="0"/>
        <v>CHƯA BẮT ĐẦU</v>
      </c>
      <c r="M37" s="32"/>
      <c r="N37" s="31"/>
    </row>
    <row r="38" spans="1:14" ht="17.25" customHeight="1">
      <c r="A38" s="23">
        <v>27</v>
      </c>
      <c r="B38" s="24" t="s">
        <v>54</v>
      </c>
      <c r="C38" s="25">
        <v>44193</v>
      </c>
      <c r="D38" s="25">
        <v>44220</v>
      </c>
      <c r="E38" s="27"/>
      <c r="F38" s="26" t="s">
        <v>28</v>
      </c>
      <c r="G38" s="26" t="s">
        <v>28</v>
      </c>
      <c r="H38" s="26" t="s">
        <v>28</v>
      </c>
      <c r="I38" s="57" t="s">
        <v>28</v>
      </c>
      <c r="J38" s="27"/>
      <c r="K38" s="28">
        <v>0</v>
      </c>
      <c r="L38" s="29" t="str">
        <f t="shared" si="0"/>
        <v>CHƯA BẮT ĐẦU</v>
      </c>
      <c r="M38" s="32"/>
      <c r="N38" s="31"/>
    </row>
    <row r="39" spans="1:14" ht="17.25" customHeight="1">
      <c r="A39" s="23">
        <v>28</v>
      </c>
      <c r="B39" s="24" t="s">
        <v>55</v>
      </c>
      <c r="C39" s="25">
        <v>44193</v>
      </c>
      <c r="D39" s="25">
        <v>44248</v>
      </c>
      <c r="E39" s="27"/>
      <c r="F39" s="27"/>
      <c r="G39" s="27"/>
      <c r="H39" s="27"/>
      <c r="I39" s="57"/>
      <c r="J39" s="26" t="s">
        <v>28</v>
      </c>
      <c r="K39" s="28">
        <v>0</v>
      </c>
      <c r="L39" s="29" t="str">
        <f t="shared" si="0"/>
        <v>CHƯA BẮT ĐẦU</v>
      </c>
      <c r="M39" s="32"/>
      <c r="N39" s="31"/>
    </row>
    <row r="40" spans="1:14" ht="17.25" customHeight="1">
      <c r="A40" s="23">
        <v>29</v>
      </c>
      <c r="B40" s="24" t="s">
        <v>56</v>
      </c>
      <c r="C40" s="25">
        <v>44193</v>
      </c>
      <c r="D40" s="25">
        <v>44248</v>
      </c>
      <c r="E40" s="27"/>
      <c r="F40" s="26" t="s">
        <v>28</v>
      </c>
      <c r="G40" s="26" t="s">
        <v>28</v>
      </c>
      <c r="H40" s="26" t="s">
        <v>28</v>
      </c>
      <c r="I40" s="57" t="s">
        <v>28</v>
      </c>
      <c r="J40" s="27"/>
      <c r="K40" s="28">
        <v>0</v>
      </c>
      <c r="L40" s="29" t="str">
        <f t="shared" si="0"/>
        <v>CHƯA BẮT ĐẦU</v>
      </c>
      <c r="M40" s="32"/>
      <c r="N40" s="31"/>
    </row>
    <row r="41" spans="1:14" ht="17.25" customHeight="1">
      <c r="A41" s="23">
        <v>30</v>
      </c>
      <c r="B41" s="24" t="s">
        <v>57</v>
      </c>
      <c r="C41" s="25">
        <v>44248</v>
      </c>
      <c r="D41" s="25">
        <v>44248</v>
      </c>
      <c r="E41" s="26" t="s">
        <v>28</v>
      </c>
      <c r="F41" s="27"/>
      <c r="G41" s="27"/>
      <c r="H41" s="27"/>
      <c r="I41" s="57"/>
      <c r="J41" s="27"/>
      <c r="K41" s="28">
        <v>0</v>
      </c>
      <c r="L41" s="29" t="str">
        <f t="shared" si="0"/>
        <v>CHƯA BẮT ĐẦU</v>
      </c>
      <c r="M41" s="32"/>
      <c r="N41" s="31"/>
    </row>
    <row r="42" spans="1:14" ht="17.25" customHeight="1">
      <c r="A42" s="23">
        <v>31</v>
      </c>
      <c r="B42" s="24" t="s">
        <v>58</v>
      </c>
      <c r="C42" s="25">
        <v>44221</v>
      </c>
      <c r="D42" s="25">
        <v>44248</v>
      </c>
      <c r="E42" s="27"/>
      <c r="F42" s="26" t="s">
        <v>28</v>
      </c>
      <c r="G42" s="26" t="s">
        <v>28</v>
      </c>
      <c r="H42" s="26" t="s">
        <v>28</v>
      </c>
      <c r="I42" s="57" t="s">
        <v>28</v>
      </c>
      <c r="J42" s="27"/>
      <c r="K42" s="28">
        <v>0</v>
      </c>
      <c r="L42" s="29" t="str">
        <f t="shared" si="0"/>
        <v>CHƯA BẮT ĐẦU</v>
      </c>
      <c r="M42" s="32"/>
      <c r="N42" s="31"/>
    </row>
    <row r="43" spans="1:14" ht="17.25" customHeight="1">
      <c r="A43" s="23">
        <v>32</v>
      </c>
      <c r="B43" s="24" t="s">
        <v>59</v>
      </c>
      <c r="C43" s="25">
        <v>44221</v>
      </c>
      <c r="D43" s="25">
        <v>44248</v>
      </c>
      <c r="E43" s="27"/>
      <c r="F43" s="26" t="s">
        <v>28</v>
      </c>
      <c r="G43" s="27"/>
      <c r="H43" s="27"/>
      <c r="I43" s="57"/>
      <c r="J43" s="27"/>
      <c r="K43" s="28">
        <v>0</v>
      </c>
      <c r="L43" s="29" t="str">
        <f t="shared" si="0"/>
        <v>CHƯA BẮT ĐẦU</v>
      </c>
      <c r="M43" s="32"/>
      <c r="N43" s="31"/>
    </row>
    <row r="44" spans="1:14" ht="17.25" customHeight="1">
      <c r="A44" s="23">
        <v>33</v>
      </c>
      <c r="B44" s="24" t="s">
        <v>60</v>
      </c>
      <c r="C44" s="25">
        <v>44221</v>
      </c>
      <c r="D44" s="25">
        <v>44248</v>
      </c>
      <c r="E44" s="27"/>
      <c r="F44" s="26" t="s">
        <v>28</v>
      </c>
      <c r="G44" s="27"/>
      <c r="H44" s="27"/>
      <c r="I44" s="57"/>
      <c r="J44" s="27"/>
      <c r="K44" s="28">
        <v>0</v>
      </c>
      <c r="L44" s="29" t="str">
        <f t="shared" si="0"/>
        <v>CHƯA BẮT ĐẦU</v>
      </c>
      <c r="M44" s="32"/>
      <c r="N44" s="31"/>
    </row>
    <row r="45" spans="1:14" ht="17.25" customHeight="1">
      <c r="A45" s="23">
        <v>34</v>
      </c>
      <c r="B45" s="24" t="s">
        <v>61</v>
      </c>
      <c r="C45" s="25">
        <v>44249</v>
      </c>
      <c r="D45" s="25">
        <v>44255</v>
      </c>
      <c r="E45" s="27"/>
      <c r="F45" s="26" t="s">
        <v>28</v>
      </c>
      <c r="G45" s="26" t="s">
        <v>28</v>
      </c>
      <c r="H45" s="26" t="s">
        <v>28</v>
      </c>
      <c r="I45" s="57" t="s">
        <v>28</v>
      </c>
      <c r="J45" s="27"/>
      <c r="K45" s="28">
        <v>0</v>
      </c>
      <c r="L45" s="29" t="str">
        <f t="shared" si="0"/>
        <v>CHƯA BẮT ĐẦU</v>
      </c>
      <c r="M45" s="32"/>
      <c r="N45" s="31"/>
    </row>
    <row r="46" spans="1:14" ht="17.25" customHeight="1">
      <c r="A46" s="23">
        <v>35</v>
      </c>
      <c r="B46" s="24" t="s">
        <v>62</v>
      </c>
      <c r="C46" s="25">
        <v>44249</v>
      </c>
      <c r="D46" s="25">
        <v>44262</v>
      </c>
      <c r="E46" s="27"/>
      <c r="F46" s="27"/>
      <c r="G46" s="27"/>
      <c r="H46" s="27"/>
      <c r="I46" s="57"/>
      <c r="J46" s="27"/>
      <c r="K46" s="28">
        <v>0</v>
      </c>
      <c r="L46" s="29" t="str">
        <f t="shared" si="0"/>
        <v>CHƯA BẮT ĐẦU</v>
      </c>
      <c r="M46" s="32"/>
      <c r="N46" s="31"/>
    </row>
    <row r="47" spans="1:14" ht="17.25" customHeight="1">
      <c r="A47" s="23">
        <v>36</v>
      </c>
      <c r="B47" s="24" t="s">
        <v>63</v>
      </c>
      <c r="C47" s="25">
        <v>44262</v>
      </c>
      <c r="D47" s="25">
        <v>44262</v>
      </c>
      <c r="E47" s="26" t="s">
        <v>28</v>
      </c>
      <c r="F47" s="26" t="s">
        <v>28</v>
      </c>
      <c r="G47" s="26" t="s">
        <v>28</v>
      </c>
      <c r="H47" s="26" t="s">
        <v>28</v>
      </c>
      <c r="I47" s="57" t="s">
        <v>28</v>
      </c>
      <c r="J47" s="26" t="s">
        <v>28</v>
      </c>
      <c r="K47" s="28">
        <v>0</v>
      </c>
      <c r="L47" s="29" t="str">
        <f t="shared" si="0"/>
        <v>CHƯA BẮT ĐẦU</v>
      </c>
      <c r="M47" s="32"/>
      <c r="N47" s="31"/>
    </row>
    <row r="48" spans="1:14" ht="17.25" customHeight="1">
      <c r="A48" s="23">
        <v>37</v>
      </c>
      <c r="B48" s="24" t="s">
        <v>64</v>
      </c>
      <c r="C48" s="25">
        <v>44263</v>
      </c>
      <c r="D48" s="25">
        <v>44276</v>
      </c>
      <c r="E48" s="27"/>
      <c r="F48" s="26" t="s">
        <v>28</v>
      </c>
      <c r="G48" s="26" t="s">
        <v>28</v>
      </c>
      <c r="H48" s="26" t="s">
        <v>28</v>
      </c>
      <c r="I48" s="57" t="s">
        <v>28</v>
      </c>
      <c r="J48" s="26" t="s">
        <v>28</v>
      </c>
      <c r="K48" s="28">
        <v>0</v>
      </c>
      <c r="L48" s="29" t="str">
        <f t="shared" si="0"/>
        <v>CHƯA BẮT ĐẦU</v>
      </c>
      <c r="M48" s="32"/>
      <c r="N48" s="31"/>
    </row>
    <row r="49" spans="1:14" ht="17.25" customHeight="1">
      <c r="A49" s="23">
        <v>38</v>
      </c>
      <c r="B49" s="24" t="s">
        <v>65</v>
      </c>
      <c r="C49" s="25">
        <v>44277</v>
      </c>
      <c r="D49" s="25">
        <v>44283</v>
      </c>
      <c r="E49" s="27"/>
      <c r="F49" s="26" t="s">
        <v>28</v>
      </c>
      <c r="G49" s="27"/>
      <c r="H49" s="27"/>
      <c r="I49" s="57"/>
      <c r="J49" s="27"/>
      <c r="K49" s="28">
        <v>0</v>
      </c>
      <c r="L49" s="29" t="str">
        <f t="shared" si="0"/>
        <v>CHƯA BẮT ĐẦU</v>
      </c>
      <c r="M49" s="32"/>
      <c r="N49" s="31"/>
    </row>
    <row r="50" spans="1:14" ht="17.25" customHeight="1">
      <c r="A50" s="23">
        <v>39</v>
      </c>
      <c r="B50" s="24" t="s">
        <v>66</v>
      </c>
      <c r="C50" s="25">
        <v>44283</v>
      </c>
      <c r="D50" s="25">
        <v>44283</v>
      </c>
      <c r="E50" s="26" t="s">
        <v>28</v>
      </c>
      <c r="F50" s="27"/>
      <c r="G50" s="27"/>
      <c r="H50" s="27"/>
      <c r="I50" s="57"/>
      <c r="J50" s="27"/>
      <c r="K50" s="28">
        <v>0</v>
      </c>
      <c r="L50" s="29" t="str">
        <f t="shared" si="0"/>
        <v>CHƯA BẮT ĐẦU</v>
      </c>
      <c r="M50" s="32"/>
      <c r="N50" s="31"/>
    </row>
    <row r="51" spans="1:14" ht="17.25" customHeight="1">
      <c r="A51" s="23">
        <v>40</v>
      </c>
      <c r="B51" s="24" t="s">
        <v>67</v>
      </c>
      <c r="C51" s="25">
        <v>44283</v>
      </c>
      <c r="D51" s="25">
        <v>44283</v>
      </c>
      <c r="E51" s="26" t="s">
        <v>28</v>
      </c>
      <c r="F51" s="26" t="s">
        <v>28</v>
      </c>
      <c r="G51" s="26" t="s">
        <v>28</v>
      </c>
      <c r="H51" s="26" t="s">
        <v>28</v>
      </c>
      <c r="I51" s="57" t="s">
        <v>28</v>
      </c>
      <c r="J51" s="26" t="s">
        <v>28</v>
      </c>
      <c r="K51" s="28">
        <v>0</v>
      </c>
      <c r="L51" s="29" t="str">
        <f t="shared" si="0"/>
        <v>CHƯA BẮT ĐẦU</v>
      </c>
      <c r="M51" s="32"/>
      <c r="N51" s="31"/>
    </row>
    <row r="52" spans="1:14" ht="17.25" customHeight="1">
      <c r="A52" s="33">
        <v>41</v>
      </c>
      <c r="B52" s="34" t="s">
        <v>68</v>
      </c>
      <c r="C52" s="35">
        <v>44283</v>
      </c>
      <c r="D52" s="35">
        <v>44648</v>
      </c>
      <c r="E52" s="36" t="s">
        <v>28</v>
      </c>
      <c r="F52" s="36" t="s">
        <v>28</v>
      </c>
      <c r="G52" s="36" t="s">
        <v>28</v>
      </c>
      <c r="H52" s="36" t="s">
        <v>28</v>
      </c>
      <c r="I52" s="58" t="s">
        <v>28</v>
      </c>
      <c r="J52" s="36" t="s">
        <v>28</v>
      </c>
      <c r="K52" s="37">
        <v>0</v>
      </c>
      <c r="L52" s="38" t="str">
        <f t="shared" si="0"/>
        <v>CHƯA BẮT ĐẦU</v>
      </c>
      <c r="M52" s="39"/>
      <c r="N52" s="40"/>
    </row>
    <row r="53" spans="1:14" ht="18.75" customHeight="1">
      <c r="A53" s="41"/>
      <c r="B53" s="42"/>
      <c r="C53" s="43"/>
      <c r="D53" s="43"/>
      <c r="E53" s="44"/>
      <c r="F53" s="44"/>
      <c r="G53" s="44"/>
      <c r="H53" s="44"/>
      <c r="I53" s="59"/>
      <c r="J53" s="44"/>
      <c r="K53" s="45"/>
      <c r="L53" s="42"/>
      <c r="M53" s="46"/>
      <c r="N53" s="42"/>
    </row>
    <row r="54" spans="1:14" ht="17.25" customHeight="1">
      <c r="A54" s="41"/>
      <c r="B54" s="47" t="s">
        <v>69</v>
      </c>
      <c r="C54" s="61">
        <f>A52</f>
        <v>41</v>
      </c>
      <c r="D54" s="62"/>
      <c r="E54" s="44"/>
      <c r="F54" s="44"/>
      <c r="G54" s="44"/>
      <c r="H54" s="44"/>
      <c r="I54" s="59"/>
      <c r="J54" s="44"/>
      <c r="K54" s="45"/>
      <c r="L54" s="42"/>
      <c r="M54" s="46"/>
      <c r="N54" s="42"/>
    </row>
    <row r="55" spans="1:14" ht="17.25" customHeight="1">
      <c r="A55" s="41"/>
      <c r="B55" s="47" t="s">
        <v>70</v>
      </c>
      <c r="C55" s="67">
        <f>C21</f>
        <v>44150</v>
      </c>
      <c r="D55" s="62"/>
      <c r="E55" s="44"/>
      <c r="F55" s="44"/>
      <c r="G55" s="44"/>
      <c r="H55" s="44"/>
      <c r="I55" s="59"/>
      <c r="J55" s="44"/>
      <c r="K55" s="45"/>
      <c r="L55" s="42"/>
      <c r="M55" s="46"/>
      <c r="N55" s="42"/>
    </row>
    <row r="56" spans="1:14" ht="17.25" customHeight="1">
      <c r="A56" s="41"/>
      <c r="B56" s="47" t="s">
        <v>71</v>
      </c>
      <c r="C56" s="67">
        <f>D51</f>
        <v>44283</v>
      </c>
      <c r="D56" s="62"/>
      <c r="E56" s="44"/>
      <c r="F56" s="44"/>
      <c r="G56" s="44"/>
      <c r="H56" s="44"/>
      <c r="I56" s="59"/>
      <c r="J56" s="44"/>
      <c r="K56" s="45"/>
      <c r="L56" s="42"/>
      <c r="M56" s="46"/>
      <c r="N56" s="42"/>
    </row>
    <row r="57" spans="1:14" ht="17.25" customHeight="1">
      <c r="A57" s="41"/>
      <c r="B57" s="47" t="s">
        <v>72</v>
      </c>
      <c r="C57" s="61">
        <f>C56-C55+1</f>
        <v>134</v>
      </c>
      <c r="D57" s="62"/>
      <c r="E57" s="44"/>
      <c r="F57" s="44"/>
      <c r="G57" s="44"/>
      <c r="H57" s="44"/>
      <c r="I57" s="59"/>
      <c r="J57" s="44"/>
      <c r="K57" s="45"/>
      <c r="L57" s="42"/>
      <c r="M57" s="46"/>
      <c r="N57" s="42"/>
    </row>
    <row r="58" spans="1:14" ht="17.25" customHeight="1">
      <c r="A58" s="41"/>
      <c r="B58" s="47" t="s">
        <v>73</v>
      </c>
      <c r="C58" s="61">
        <f>COUNTA(A10:N10)</f>
        <v>6</v>
      </c>
      <c r="D58" s="62"/>
      <c r="E58" s="44"/>
      <c r="F58" s="44"/>
      <c r="G58" s="44"/>
      <c r="H58" s="44"/>
      <c r="I58" s="59"/>
      <c r="J58" s="44"/>
      <c r="K58" s="45"/>
      <c r="L58" s="42"/>
      <c r="M58" s="46"/>
      <c r="N58" s="42"/>
    </row>
    <row r="59" spans="1:14" ht="17.25" customHeight="1">
      <c r="A59" s="48"/>
      <c r="B59" s="49" t="s">
        <v>74</v>
      </c>
      <c r="C59" s="69">
        <f>AVERAGE(K12:K52)</f>
        <v>0.21951219512195122</v>
      </c>
      <c r="D59" s="62"/>
      <c r="E59" s="44"/>
      <c r="F59" s="44"/>
      <c r="G59" s="44"/>
      <c r="H59" s="44"/>
      <c r="I59" s="59"/>
      <c r="J59" s="44"/>
      <c r="K59" s="50"/>
      <c r="L59" s="51"/>
      <c r="M59" s="52"/>
      <c r="N59" s="51"/>
    </row>
    <row r="60" spans="1:14" ht="17.25" customHeight="1">
      <c r="A60" s="41"/>
      <c r="B60" s="47" t="s">
        <v>75</v>
      </c>
      <c r="C60" s="61">
        <f>COUNTIF(L:L,"CHƯA BẮT ĐẦU")</f>
        <v>32</v>
      </c>
      <c r="D60" s="62"/>
      <c r="E60" s="44"/>
      <c r="F60" s="44"/>
      <c r="G60" s="44"/>
      <c r="H60" s="44"/>
      <c r="I60" s="59"/>
      <c r="J60" s="44"/>
      <c r="K60" s="45"/>
      <c r="L60" s="42"/>
      <c r="M60" s="46"/>
      <c r="N60" s="42"/>
    </row>
    <row r="61" spans="1:14" ht="17.25" customHeight="1">
      <c r="A61" s="41"/>
      <c r="B61" s="47" t="s">
        <v>76</v>
      </c>
      <c r="C61" s="61">
        <f>COUNTIF(L:L,"ĐANG THỰC HIỆN")</f>
        <v>0</v>
      </c>
      <c r="D61" s="62"/>
      <c r="E61" s="44"/>
      <c r="F61" s="44"/>
      <c r="G61" s="44"/>
      <c r="H61" s="44"/>
      <c r="I61" s="59"/>
      <c r="J61" s="44"/>
      <c r="K61" s="45"/>
      <c r="L61" s="42"/>
      <c r="M61" s="46"/>
      <c r="N61" s="42"/>
    </row>
    <row r="62" spans="1:14" ht="17.25" customHeight="1">
      <c r="A62" s="41"/>
      <c r="B62" s="47" t="s">
        <v>77</v>
      </c>
      <c r="C62" s="61">
        <f>COUNTIF(L:L,"HOÀN THÀNH")</f>
        <v>9</v>
      </c>
      <c r="D62" s="62"/>
      <c r="E62" s="44"/>
      <c r="F62" s="44"/>
      <c r="G62" s="44"/>
      <c r="H62" s="44"/>
      <c r="I62" s="59"/>
      <c r="J62" s="44"/>
      <c r="K62" s="45"/>
      <c r="L62" s="42"/>
      <c r="M62" s="46"/>
      <c r="N62" s="42"/>
    </row>
    <row r="63" spans="1:14" ht="17.25" customHeight="1">
      <c r="A63" s="41"/>
      <c r="B63" s="47" t="s">
        <v>78</v>
      </c>
      <c r="C63" s="61"/>
      <c r="D63" s="62"/>
      <c r="E63" s="44"/>
      <c r="F63" s="44"/>
      <c r="G63" s="44"/>
      <c r="H63" s="44"/>
      <c r="I63" s="59"/>
      <c r="J63" s="44"/>
      <c r="K63" s="45"/>
      <c r="L63" s="42"/>
      <c r="M63" s="46"/>
      <c r="N63" s="42"/>
    </row>
    <row r="64" spans="1:14" ht="17.25" customHeight="1">
      <c r="A64" s="41"/>
      <c r="B64" s="42"/>
      <c r="C64" s="43"/>
      <c r="D64" s="43"/>
      <c r="E64" s="44"/>
      <c r="F64" s="44"/>
      <c r="G64" s="44"/>
      <c r="H64" s="44"/>
      <c r="I64" s="59"/>
      <c r="J64" s="44"/>
      <c r="K64" s="45"/>
      <c r="L64" s="42"/>
      <c r="M64" s="46"/>
      <c r="N64" s="42"/>
    </row>
    <row r="65" spans="1:14" ht="17.25" customHeight="1">
      <c r="A65" s="41"/>
      <c r="B65" s="42"/>
      <c r="C65" s="43"/>
      <c r="D65" s="43"/>
      <c r="E65" s="44"/>
      <c r="F65" s="44"/>
      <c r="G65" s="44"/>
      <c r="H65" s="44"/>
      <c r="I65" s="59"/>
      <c r="J65" s="44"/>
      <c r="K65" s="45"/>
      <c r="L65" s="42"/>
      <c r="M65" s="46"/>
      <c r="N65" s="42"/>
    </row>
    <row r="66" spans="1:14" ht="17.25" customHeight="1">
      <c r="A66" s="41"/>
      <c r="B66" s="42"/>
      <c r="C66" s="43"/>
      <c r="D66" s="43"/>
      <c r="E66" s="44"/>
      <c r="F66" s="44"/>
      <c r="G66" s="44"/>
      <c r="H66" s="44"/>
      <c r="I66" s="59"/>
      <c r="J66" s="44"/>
      <c r="K66" s="45"/>
      <c r="L66" s="42"/>
      <c r="M66" s="46"/>
      <c r="N66" s="42"/>
    </row>
    <row r="67" spans="1:14" ht="17.25" customHeight="1">
      <c r="A67" s="41"/>
      <c r="B67" s="42"/>
      <c r="C67" s="43"/>
      <c r="D67" s="43"/>
      <c r="E67" s="44"/>
      <c r="F67" s="44"/>
      <c r="G67" s="44"/>
      <c r="H67" s="44"/>
      <c r="I67" s="59"/>
      <c r="J67" s="44"/>
      <c r="K67" s="45"/>
      <c r="L67" s="42"/>
      <c r="M67" s="46"/>
      <c r="N67" s="42"/>
    </row>
    <row r="68" spans="1:14" ht="17.25" customHeight="1">
      <c r="A68" s="41"/>
      <c r="B68" s="42"/>
      <c r="C68" s="43"/>
      <c r="D68" s="43"/>
      <c r="E68" s="44"/>
      <c r="F68" s="44"/>
      <c r="G68" s="44"/>
      <c r="H68" s="44"/>
      <c r="I68" s="59"/>
      <c r="J68" s="44"/>
      <c r="K68" s="45"/>
      <c r="L68" s="42"/>
      <c r="M68" s="46"/>
      <c r="N68" s="42"/>
    </row>
    <row r="69" spans="1:14" ht="17.25" customHeight="1">
      <c r="A69" s="41"/>
      <c r="B69" s="42"/>
      <c r="C69" s="43"/>
      <c r="D69" s="43"/>
      <c r="E69" s="44"/>
      <c r="F69" s="44"/>
      <c r="G69" s="44"/>
      <c r="H69" s="44"/>
      <c r="I69" s="59"/>
      <c r="J69" s="44"/>
      <c r="K69" s="45"/>
      <c r="L69" s="42"/>
      <c r="M69" s="46"/>
      <c r="N69" s="42"/>
    </row>
    <row r="70" spans="1:14" ht="17.25" customHeight="1">
      <c r="A70" s="41"/>
      <c r="B70" s="42"/>
      <c r="C70" s="43"/>
      <c r="D70" s="43"/>
      <c r="E70" s="44"/>
      <c r="F70" s="44"/>
      <c r="G70" s="44"/>
      <c r="H70" s="44"/>
      <c r="I70" s="59"/>
      <c r="J70" s="44"/>
      <c r="K70" s="45"/>
      <c r="L70" s="42"/>
      <c r="M70" s="46"/>
      <c r="N70" s="42"/>
    </row>
    <row r="71" spans="1:14" ht="17.25" customHeight="1">
      <c r="A71" s="41"/>
      <c r="B71" s="42"/>
      <c r="C71" s="43"/>
      <c r="D71" s="43"/>
      <c r="E71" s="44"/>
      <c r="F71" s="44"/>
      <c r="G71" s="44"/>
      <c r="H71" s="44"/>
      <c r="I71" s="59"/>
      <c r="J71" s="44"/>
      <c r="K71" s="45"/>
      <c r="L71" s="42"/>
      <c r="M71" s="46"/>
      <c r="N71" s="42"/>
    </row>
    <row r="72" spans="1:14" ht="17.25" customHeight="1">
      <c r="A72" s="41"/>
      <c r="B72" s="42"/>
      <c r="C72" s="43"/>
      <c r="D72" s="43"/>
      <c r="E72" s="44"/>
      <c r="F72" s="44"/>
      <c r="G72" s="44"/>
      <c r="H72" s="44"/>
      <c r="I72" s="59"/>
      <c r="J72" s="44"/>
      <c r="K72" s="45"/>
      <c r="L72" s="42"/>
      <c r="M72" s="46"/>
      <c r="N72" s="42"/>
    </row>
    <row r="73" spans="1:14" ht="17.25" customHeight="1">
      <c r="A73" s="41"/>
      <c r="B73" s="42"/>
      <c r="C73" s="43"/>
      <c r="D73" s="43"/>
      <c r="E73" s="44"/>
      <c r="F73" s="44"/>
      <c r="G73" s="44"/>
      <c r="H73" s="44"/>
      <c r="I73" s="59"/>
      <c r="J73" s="44"/>
      <c r="K73" s="45"/>
      <c r="L73" s="42"/>
      <c r="M73" s="46"/>
      <c r="N73" s="42"/>
    </row>
    <row r="74" spans="1:14" ht="17.25" customHeight="1">
      <c r="A74" s="41"/>
      <c r="B74" s="42"/>
      <c r="C74" s="43"/>
      <c r="D74" s="43"/>
      <c r="E74" s="44"/>
      <c r="F74" s="44"/>
      <c r="G74" s="44"/>
      <c r="H74" s="44"/>
      <c r="I74" s="59"/>
      <c r="J74" s="44"/>
      <c r="K74" s="45"/>
      <c r="L74" s="42"/>
      <c r="M74" s="46"/>
      <c r="N74" s="42"/>
    </row>
    <row r="75" spans="1:14" ht="17.25" customHeight="1">
      <c r="A75" s="41"/>
      <c r="B75" s="42"/>
      <c r="C75" s="43"/>
      <c r="D75" s="43"/>
      <c r="E75" s="44"/>
      <c r="F75" s="44"/>
      <c r="G75" s="44"/>
      <c r="H75" s="44"/>
      <c r="I75" s="59"/>
      <c r="J75" s="44"/>
      <c r="K75" s="45"/>
      <c r="L75" s="42"/>
      <c r="M75" s="46"/>
      <c r="N75" s="42"/>
    </row>
    <row r="76" spans="1:14" ht="17.25" customHeight="1">
      <c r="A76" s="41"/>
      <c r="B76" s="42"/>
      <c r="C76" s="43"/>
      <c r="D76" s="43"/>
      <c r="E76" s="44"/>
      <c r="F76" s="44"/>
      <c r="G76" s="44"/>
      <c r="H76" s="44"/>
      <c r="I76" s="59"/>
      <c r="J76" s="44"/>
      <c r="K76" s="45"/>
      <c r="L76" s="42"/>
      <c r="M76" s="46"/>
      <c r="N76" s="42"/>
    </row>
    <row r="77" spans="1:14" ht="17.25" customHeight="1">
      <c r="A77" s="41"/>
      <c r="B77" s="42"/>
      <c r="C77" s="43"/>
      <c r="D77" s="43"/>
      <c r="E77" s="44"/>
      <c r="F77" s="44"/>
      <c r="G77" s="44"/>
      <c r="H77" s="44"/>
      <c r="I77" s="59"/>
      <c r="J77" s="44"/>
      <c r="K77" s="45"/>
      <c r="L77" s="42"/>
      <c r="M77" s="46"/>
      <c r="N77" s="42"/>
    </row>
    <row r="78" spans="1:14" ht="17.25" customHeight="1">
      <c r="A78" s="41"/>
      <c r="B78" s="42"/>
      <c r="C78" s="43"/>
      <c r="D78" s="43"/>
      <c r="E78" s="44"/>
      <c r="F78" s="44"/>
      <c r="G78" s="44"/>
      <c r="H78" s="44"/>
      <c r="I78" s="59"/>
      <c r="J78" s="44"/>
      <c r="K78" s="45"/>
      <c r="L78" s="42"/>
      <c r="M78" s="46"/>
      <c r="N78" s="42"/>
    </row>
    <row r="79" spans="1:14" ht="17.25" customHeight="1">
      <c r="A79" s="41"/>
      <c r="B79" s="42"/>
      <c r="C79" s="43"/>
      <c r="D79" s="43"/>
      <c r="E79" s="44"/>
      <c r="F79" s="44"/>
      <c r="G79" s="44"/>
      <c r="H79" s="44"/>
      <c r="I79" s="59"/>
      <c r="J79" s="44"/>
      <c r="K79" s="45"/>
      <c r="L79" s="42"/>
      <c r="M79" s="46"/>
      <c r="N79" s="42"/>
    </row>
    <row r="80" spans="1:14" ht="17.25" customHeight="1">
      <c r="A80" s="41"/>
      <c r="B80" s="42"/>
      <c r="C80" s="43"/>
      <c r="D80" s="43"/>
      <c r="E80" s="44"/>
      <c r="F80" s="44"/>
      <c r="G80" s="44"/>
      <c r="H80" s="44"/>
      <c r="I80" s="59"/>
      <c r="J80" s="44"/>
      <c r="K80" s="45"/>
      <c r="L80" s="42"/>
      <c r="M80" s="46"/>
      <c r="N80" s="42"/>
    </row>
    <row r="81" spans="1:14" ht="17.25" customHeight="1">
      <c r="A81" s="41"/>
      <c r="B81" s="42"/>
      <c r="C81" s="43"/>
      <c r="D81" s="43"/>
      <c r="E81" s="44"/>
      <c r="F81" s="44"/>
      <c r="G81" s="44"/>
      <c r="H81" s="44"/>
      <c r="I81" s="59"/>
      <c r="J81" s="44"/>
      <c r="K81" s="45"/>
      <c r="L81" s="42"/>
      <c r="M81" s="46"/>
      <c r="N81" s="42"/>
    </row>
    <row r="82" spans="1:14" ht="17.25" customHeight="1">
      <c r="A82" s="41"/>
      <c r="B82" s="42"/>
      <c r="C82" s="43"/>
      <c r="D82" s="43"/>
      <c r="E82" s="44"/>
      <c r="F82" s="44"/>
      <c r="G82" s="44"/>
      <c r="H82" s="44"/>
      <c r="I82" s="59"/>
      <c r="J82" s="44"/>
      <c r="K82" s="45"/>
      <c r="L82" s="42"/>
      <c r="M82" s="46"/>
      <c r="N82" s="42"/>
    </row>
    <row r="83" spans="1:14" ht="17.25" customHeight="1">
      <c r="A83" s="41"/>
      <c r="B83" s="42"/>
      <c r="C83" s="43"/>
      <c r="D83" s="43"/>
      <c r="E83" s="44"/>
      <c r="F83" s="44"/>
      <c r="G83" s="44"/>
      <c r="H83" s="44"/>
      <c r="I83" s="59"/>
      <c r="J83" s="44"/>
      <c r="K83" s="45"/>
      <c r="L83" s="42"/>
      <c r="M83" s="46"/>
      <c r="N83" s="42"/>
    </row>
    <row r="84" spans="1:14" ht="17.25" customHeight="1">
      <c r="A84" s="41"/>
      <c r="B84" s="42"/>
      <c r="C84" s="43"/>
      <c r="D84" s="43"/>
      <c r="E84" s="44"/>
      <c r="F84" s="44"/>
      <c r="G84" s="44"/>
      <c r="H84" s="44"/>
      <c r="I84" s="59"/>
      <c r="J84" s="44"/>
      <c r="K84" s="45"/>
      <c r="L84" s="42"/>
      <c r="M84" s="46"/>
      <c r="N84" s="42"/>
    </row>
    <row r="85" spans="1:14" ht="17.25" customHeight="1">
      <c r="A85" s="41"/>
      <c r="B85" s="42"/>
      <c r="C85" s="43"/>
      <c r="D85" s="43"/>
      <c r="E85" s="44"/>
      <c r="F85" s="44"/>
      <c r="G85" s="44"/>
      <c r="H85" s="44"/>
      <c r="I85" s="59"/>
      <c r="J85" s="44"/>
      <c r="K85" s="45"/>
      <c r="L85" s="42"/>
      <c r="M85" s="46"/>
      <c r="N85" s="42"/>
    </row>
    <row r="86" spans="1:14" ht="17.25" customHeight="1">
      <c r="A86" s="41"/>
      <c r="B86" s="42"/>
      <c r="C86" s="43"/>
      <c r="D86" s="43"/>
      <c r="E86" s="44"/>
      <c r="F86" s="44"/>
      <c r="G86" s="44"/>
      <c r="H86" s="44"/>
      <c r="I86" s="59"/>
      <c r="J86" s="44"/>
      <c r="K86" s="45"/>
      <c r="L86" s="42"/>
      <c r="M86" s="46"/>
      <c r="N86" s="42"/>
    </row>
    <row r="87" spans="1:14" ht="17.25" customHeight="1">
      <c r="A87" s="41"/>
      <c r="B87" s="42"/>
      <c r="C87" s="43"/>
      <c r="D87" s="43"/>
      <c r="E87" s="44"/>
      <c r="F87" s="44"/>
      <c r="G87" s="44"/>
      <c r="H87" s="44"/>
      <c r="I87" s="59"/>
      <c r="J87" s="44"/>
      <c r="K87" s="45"/>
      <c r="L87" s="42"/>
      <c r="M87" s="46"/>
      <c r="N87" s="42"/>
    </row>
    <row r="88" spans="1:14" ht="17.25" customHeight="1">
      <c r="A88" s="41"/>
      <c r="B88" s="42"/>
      <c r="C88" s="43"/>
      <c r="D88" s="43"/>
      <c r="E88" s="44"/>
      <c r="F88" s="44"/>
      <c r="G88" s="44"/>
      <c r="H88" s="44"/>
      <c r="I88" s="59"/>
      <c r="J88" s="44"/>
      <c r="K88" s="45"/>
      <c r="L88" s="42"/>
      <c r="M88" s="46"/>
      <c r="N88" s="42"/>
    </row>
    <row r="89" spans="1:14" ht="17.25" customHeight="1">
      <c r="A89" s="41"/>
      <c r="B89" s="42"/>
      <c r="C89" s="43"/>
      <c r="D89" s="43"/>
      <c r="E89" s="44"/>
      <c r="F89" s="44"/>
      <c r="G89" s="44"/>
      <c r="H89" s="44"/>
      <c r="I89" s="59"/>
      <c r="J89" s="44"/>
      <c r="K89" s="45"/>
      <c r="L89" s="42"/>
      <c r="M89" s="46"/>
      <c r="N89" s="42"/>
    </row>
    <row r="90" spans="1:14" ht="17.25" customHeight="1">
      <c r="A90" s="41"/>
      <c r="B90" s="42"/>
      <c r="C90" s="43"/>
      <c r="D90" s="43"/>
      <c r="E90" s="44"/>
      <c r="F90" s="44"/>
      <c r="G90" s="44"/>
      <c r="H90" s="44"/>
      <c r="I90" s="59"/>
      <c r="J90" s="44"/>
      <c r="K90" s="45"/>
      <c r="L90" s="42"/>
      <c r="M90" s="46"/>
      <c r="N90" s="42"/>
    </row>
    <row r="91" spans="1:14" ht="17.25" customHeight="1">
      <c r="A91" s="41"/>
      <c r="B91" s="42"/>
      <c r="C91" s="43"/>
      <c r="D91" s="43"/>
      <c r="E91" s="44"/>
      <c r="F91" s="44"/>
      <c r="G91" s="44"/>
      <c r="H91" s="44"/>
      <c r="I91" s="59"/>
      <c r="J91" s="44"/>
      <c r="K91" s="45"/>
      <c r="L91" s="42"/>
      <c r="M91" s="46"/>
      <c r="N91" s="42"/>
    </row>
    <row r="92" spans="1:14" ht="17.25" customHeight="1">
      <c r="A92" s="41"/>
      <c r="B92" s="42"/>
      <c r="C92" s="43"/>
      <c r="D92" s="43"/>
      <c r="E92" s="44"/>
      <c r="F92" s="44"/>
      <c r="G92" s="44"/>
      <c r="H92" s="44"/>
      <c r="I92" s="59"/>
      <c r="J92" s="44"/>
      <c r="K92" s="45"/>
      <c r="L92" s="42"/>
      <c r="M92" s="46"/>
      <c r="N92" s="42"/>
    </row>
    <row r="93" spans="1:14" ht="17.25" customHeight="1">
      <c r="A93" s="41"/>
      <c r="B93" s="42"/>
      <c r="C93" s="43"/>
      <c r="D93" s="43"/>
      <c r="E93" s="44"/>
      <c r="F93" s="44"/>
      <c r="G93" s="44"/>
      <c r="H93" s="44"/>
      <c r="I93" s="59"/>
      <c r="J93" s="44"/>
      <c r="K93" s="45"/>
      <c r="L93" s="42"/>
      <c r="M93" s="46"/>
      <c r="N93" s="42"/>
    </row>
    <row r="94" spans="1:14" ht="17.25" customHeight="1">
      <c r="A94" s="41"/>
      <c r="B94" s="42"/>
      <c r="C94" s="43"/>
      <c r="D94" s="43"/>
      <c r="E94" s="44"/>
      <c r="F94" s="44"/>
      <c r="G94" s="44"/>
      <c r="H94" s="44"/>
      <c r="I94" s="59"/>
      <c r="J94" s="44"/>
      <c r="K94" s="45"/>
      <c r="L94" s="42"/>
      <c r="M94" s="46"/>
      <c r="N94" s="42"/>
    </row>
    <row r="95" spans="1:14" ht="17.25" customHeight="1">
      <c r="A95" s="41"/>
      <c r="B95" s="42"/>
      <c r="C95" s="43"/>
      <c r="D95" s="43"/>
      <c r="E95" s="44"/>
      <c r="F95" s="44"/>
      <c r="G95" s="44"/>
      <c r="H95" s="44"/>
      <c r="I95" s="59"/>
      <c r="J95" s="44"/>
      <c r="K95" s="45"/>
      <c r="L95" s="42"/>
      <c r="M95" s="46"/>
      <c r="N95" s="42"/>
    </row>
    <row r="96" spans="1:14" ht="17.25" customHeight="1">
      <c r="A96" s="41"/>
      <c r="B96" s="42"/>
      <c r="C96" s="43"/>
      <c r="D96" s="43"/>
      <c r="E96" s="44"/>
      <c r="F96" s="44"/>
      <c r="G96" s="44"/>
      <c r="H96" s="44"/>
      <c r="I96" s="59"/>
      <c r="J96" s="44"/>
      <c r="K96" s="45"/>
      <c r="L96" s="42"/>
      <c r="M96" s="46"/>
      <c r="N96" s="42"/>
    </row>
    <row r="97" spans="1:14" ht="17.25" customHeight="1">
      <c r="A97" s="41"/>
      <c r="B97" s="42"/>
      <c r="C97" s="43"/>
      <c r="D97" s="43"/>
      <c r="E97" s="44"/>
      <c r="F97" s="44"/>
      <c r="G97" s="44"/>
      <c r="H97" s="44"/>
      <c r="I97" s="59"/>
      <c r="J97" s="44"/>
      <c r="K97" s="45"/>
      <c r="L97" s="42"/>
      <c r="M97" s="46"/>
      <c r="N97" s="42"/>
    </row>
    <row r="98" spans="1:14" ht="17.25" customHeight="1">
      <c r="A98" s="41"/>
      <c r="B98" s="42"/>
      <c r="C98" s="43"/>
      <c r="D98" s="43"/>
      <c r="E98" s="44"/>
      <c r="F98" s="44"/>
      <c r="G98" s="44"/>
      <c r="H98" s="44"/>
      <c r="I98" s="59"/>
      <c r="J98" s="44"/>
      <c r="K98" s="45"/>
      <c r="L98" s="42"/>
      <c r="M98" s="46"/>
      <c r="N98" s="42"/>
    </row>
    <row r="99" spans="1:14" ht="17.25" customHeight="1">
      <c r="A99" s="41"/>
      <c r="B99" s="42"/>
      <c r="C99" s="43"/>
      <c r="D99" s="43"/>
      <c r="E99" s="44"/>
      <c r="F99" s="44"/>
      <c r="G99" s="44"/>
      <c r="H99" s="44"/>
      <c r="I99" s="59"/>
      <c r="J99" s="44"/>
      <c r="K99" s="45"/>
      <c r="L99" s="42"/>
      <c r="M99" s="46"/>
      <c r="N99" s="42"/>
    </row>
    <row r="100" spans="1:14" ht="17.25" customHeight="1">
      <c r="A100" s="41"/>
      <c r="B100" s="42"/>
      <c r="C100" s="43"/>
      <c r="D100" s="43"/>
      <c r="E100" s="44"/>
      <c r="F100" s="44"/>
      <c r="G100" s="44"/>
      <c r="H100" s="44"/>
      <c r="I100" s="59"/>
      <c r="J100" s="44"/>
      <c r="K100" s="45"/>
      <c r="L100" s="42"/>
      <c r="M100" s="46"/>
      <c r="N100" s="42"/>
    </row>
  </sheetData>
  <mergeCells count="25">
    <mergeCell ref="N9:N11"/>
    <mergeCell ref="B1:N1"/>
    <mergeCell ref="B2:N2"/>
    <mergeCell ref="B3:N3"/>
    <mergeCell ref="B4:N4"/>
    <mergeCell ref="B5:N5"/>
    <mergeCell ref="B7:N7"/>
    <mergeCell ref="D9:D11"/>
    <mergeCell ref="E9:J9"/>
    <mergeCell ref="K9:K11"/>
    <mergeCell ref="L9:L11"/>
    <mergeCell ref="M9:M11"/>
    <mergeCell ref="A9:A11"/>
    <mergeCell ref="C59:D59"/>
    <mergeCell ref="C60:D60"/>
    <mergeCell ref="C61:D61"/>
    <mergeCell ref="C62:D62"/>
    <mergeCell ref="C63:D63"/>
    <mergeCell ref="B9:B11"/>
    <mergeCell ref="C9:C11"/>
    <mergeCell ref="C54:D54"/>
    <mergeCell ref="C55:D55"/>
    <mergeCell ref="C56:D56"/>
    <mergeCell ref="C57:D57"/>
    <mergeCell ref="C58:D58"/>
  </mergeCells>
  <conditionalFormatting sqref="A12:N52">
    <cfRule type="expression" dxfId="2" priority="1">
      <formula>OFFSET($L$1,ROW()-1,0,1,1)="ĐANG THỰC HIỆN"</formula>
    </cfRule>
  </conditionalFormatting>
  <conditionalFormatting sqref="A12:N52">
    <cfRule type="expression" dxfId="1" priority="2">
      <formula>AND(OFFSET($L$1,ROW()-1,0,1,1)="HOÀN THÀNH",OFFSET($M$1,ROW()-1,0,1,1)&lt;=OFFSET($D$1,ROW()-1,0,1,1))</formula>
    </cfRule>
  </conditionalFormatting>
  <conditionalFormatting sqref="A12:N52">
    <cfRule type="expression" dxfId="0" priority="3">
      <formula>AND(OFFSET($L$1,ROW()-1,0,1,1)="HOÀN THÀNH",OFFSET($M$1,ROW()-1,0,1,1)&gt;OFFSET($D$1,ROW()-1,0,1,1))</formula>
    </cfRule>
  </conditionalFormatting>
  <dataValidations count="1">
    <dataValidation type="list" allowBlank="1" showDropDown="1" showErrorMessage="1" sqref="E12:J52">
      <formula1>"X,x"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Hiệp Tạ Đức</cp:lastModifiedBy>
  <dcterms:modified xsi:type="dcterms:W3CDTF">2020-12-05T04:41:24Z</dcterms:modified>
</cp:coreProperties>
</file>