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Volumes/GoogleDrive/My Drive/Teaching/Econ342_Spring2020/Project/3DataAndMethods/78436-ECON-342-A-2020SP-Data  Methods-416085/Hiep/"/>
    </mc:Choice>
  </mc:AlternateContent>
  <xr:revisionPtr revIDLastSave="0" documentId="13_ncr:1_{EE86AD58-985A-294C-BAB9-1F587ECEBEEB}" xr6:coauthVersionLast="45" xr6:coauthVersionMax="45" xr10:uidLastSave="{00000000-0000-0000-0000-000000000000}"/>
  <bookViews>
    <workbookView xWindow="780" yWindow="-17040" windowWidth="27640" windowHeight="16540" xr2:uid="{5E6B1AE3-ED76-DC49-A9A9-B26A0040DC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3" i="1" l="1"/>
  <c r="D52" i="1"/>
  <c r="B54" i="1" l="1"/>
  <c r="B48" i="1"/>
  <c r="B47" i="1"/>
  <c r="B46" i="1"/>
  <c r="B45" i="1"/>
  <c r="B44" i="1"/>
  <c r="B43" i="1"/>
  <c r="B39" i="1"/>
  <c r="B38" i="1"/>
  <c r="B37" i="1"/>
  <c r="B36" i="1"/>
  <c r="B35" i="1"/>
  <c r="B34" i="1"/>
  <c r="B30" i="1"/>
  <c r="B29" i="1"/>
  <c r="B28" i="1"/>
  <c r="B27" i="1"/>
  <c r="B25" i="1"/>
  <c r="B21" i="1"/>
  <c r="B20" i="1"/>
  <c r="B19" i="1"/>
  <c r="B18" i="1"/>
  <c r="B17" i="1"/>
  <c r="B16" i="1"/>
  <c r="B12" i="1"/>
  <c r="B56" i="1" l="1"/>
  <c r="B57" i="1" s="1"/>
</calcChain>
</file>

<file path=xl/sharedStrings.xml><?xml version="1.0" encoding="utf-8"?>
<sst xmlns="http://schemas.openxmlformats.org/spreadsheetml/2006/main" count="53" uniqueCount="44">
  <si>
    <t>Student Name:</t>
  </si>
  <si>
    <t>Course:</t>
  </si>
  <si>
    <t>Total Points Available</t>
  </si>
  <si>
    <t>Paper Assignment</t>
  </si>
  <si>
    <t>Data, Methods, and Data Appendix</t>
  </si>
  <si>
    <t>Emerging</t>
  </si>
  <si>
    <t>Developing</t>
  </si>
  <si>
    <t>Mastering</t>
  </si>
  <si>
    <t>Total 2. points</t>
  </si>
  <si>
    <t>a.       The file is saved in the Documents folder. (0.25 points)</t>
  </si>
  <si>
    <t xml:space="preserve">b.      The document has an appropriate title and filename. (0.25 points) </t>
  </si>
  <si>
    <t xml:space="preserve">c.       The document is formatted using 12 pt. font, 1-inch margins, and 1.5 or double spacing. (0.5 points) </t>
  </si>
  <si>
    <t>Total for Data Appendix formatting guidelines out of 1 point</t>
  </si>
  <si>
    <t>No Data Appendix.</t>
  </si>
  <si>
    <t xml:space="preserve">The Data Appendix does not include information about every variable in the analysis data file. For nearly all variables included, some crucial information is missing: definitions and coding, summary statistics and histograms (for quantitative variables), relative frequency tables and charts (for categorical variables), and/or a concise reflection. The Data Appendix generally lacks discernible organization and is incomplete.  </t>
  </si>
  <si>
    <t xml:space="preserve">The Data Appendix includes information about every variable in the analysis data file. For some of the variables included, some crucial information is missing: definitions and coding (for all variables), summary statistics and histograms (for quantitative variables), relative frequency tables and charts (for categorical variables), and/or a concise reflection. The Data Appendix is well organized but lacks needed structure and is partially incomplete. </t>
  </si>
  <si>
    <t xml:space="preserve">The Data Appendix includes information about every variable in the analysis data file, including definitions and coding (for all variables), summary statistics and histograms (for quantitative variables), relative frequency tables and charts (for categorical variables), and a concise reflection that highlights the most important or surprising elements of each variable. The Data Appendix is well-structured, organized, and complete. </t>
  </si>
  <si>
    <t>Total 4. points</t>
  </si>
  <si>
    <t>Total 5. points</t>
  </si>
  <si>
    <t xml:space="preserve">The Data &amp; Methods section does not include a brief subsection that describes the conceptual or theoretical framework and/or does not restate the thesis statement. If the subsection is included it generally lacks discernible organization.  </t>
  </si>
  <si>
    <t xml:space="preserve">The Data &amp; Methods section includes a brief subsection that describes the conceptual or theoretical framework but does not restate the thesis statement. The subsection is well organized but lacks needed structure. </t>
  </si>
  <si>
    <t xml:space="preserve">The Data &amp; Methods section includes a brief subsection that describes the conceptual or theoretical framework and restates the thesis statement. The subsection is well-structured and organized. </t>
  </si>
  <si>
    <t xml:space="preserve">The Data &amp; Methods section does not include a data subsection that describes the analysis data. If the subsection is included it does not include a detailed description of the data and/or tables of variable definitions and summary statistics. The subsection generally lacks discernible organization and does not highlight the most important elements of the analysis data. </t>
  </si>
  <si>
    <t xml:space="preserve">The Data &amp; Methods section includes a data subsection that includes a detailed description of the data and tables of variable definitions and summary statistics. The subsection is well organized but lacks needed structure and does not effectively highlight the most important elements of the analysis data. </t>
  </si>
  <si>
    <t xml:space="preserve">The Data &amp; Methods section includes a data subsection that includes a detailed description of the data and tables of variable definitions and summary statistics. The subsection is well-structured and organized and effectively highlights the most important elements of the analysis data. </t>
  </si>
  <si>
    <t xml:space="preserve">The Data &amp; Methods section either does not include a model specification subsection or includes one that does not specify your regression equation using the equation editor, classify the explanatory variables, indicate the expected sign of the regression coefficients of interest, nor provide an explanation of those expectations. The subsection generally lacks discernible organization and does not provide the reader with any context to interpret the empirical results..  </t>
  </si>
  <si>
    <t xml:space="preserve">The Data &amp; Methods section includes a model specification subsection that specifies your regression equation using the equation editor, classifies explanatory variables, indicates the expected sign of the regression coefficients of interest, and provides an explanation of those expectations. The subsection is well organized and provides the reader with some context to interpret the empirical results but lacks needed structure. </t>
  </si>
  <si>
    <t xml:space="preserve">The Data &amp; Methods section includes a model specification subsection that specifies your regression equation using the equation editor, classifies explanatory variables, indicates the expected sign of the regression coefficients of interest, and provides an explanation of those expectations. The subsection is well-structured, organized, and provides the reader with sufficient context to interpret the empirical results. </t>
  </si>
  <si>
    <t>Total for Data &amp; Methods formatting guidelines out of 1 point</t>
  </si>
  <si>
    <t>Total points:</t>
  </si>
  <si>
    <t>Percentage:</t>
  </si>
  <si>
    <t xml:space="preserve">Comments: </t>
  </si>
  <si>
    <t>1.       Data Appendix formatting guidelines are followed:</t>
  </si>
  <si>
    <t>2.       The Data Appendix includes the necessary information about every variable in your analysis data file, including a concise reflection on the most important or surprising elements.</t>
  </si>
  <si>
    <t>3.    The Data &amp; Methods section includes a brief subsection that describes the conceptual or theoretical framework and restates the thesis statement.</t>
  </si>
  <si>
    <t>4.    The Data &amp; Methods section includes a data subsection that describes the analysis data and provides the reader with all the relevant information needed to understand the methodology and interpret the empirical results.</t>
  </si>
  <si>
    <t>5.    The Data &amp; Methods section includes a model specification subsection that specifies your regression equation, classifies explanatory variables, and discusses expected results.</t>
  </si>
  <si>
    <t>6.    Data &amp; Methods formatting guidelines are followed:</t>
  </si>
  <si>
    <t>Total 3. points</t>
  </si>
  <si>
    <t>Econ 342</t>
  </si>
  <si>
    <t>a.    (0.33 points) The document has an appropriate title and filename.</t>
  </si>
  <si>
    <t>b.    (0.67 points) The document is formatted using 12 pt. font, 1-inch margins, and 1.5 or double spacing.</t>
  </si>
  <si>
    <t>Andrew Vo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</si>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</sst>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Garamond"/>
      <family val="1"/>
    </font>
    <font>
      <b/>
      <sz val="12"/>
      <color theme="1"/>
      <name val="Garamond"/>
      <family val="1"/>
    </font>
    <font>
      <b/>
      <sz val="12"/>
      <color rgb="FF0A0101"/>
      <name val="Garamond"/>
      <family val="1"/>
    </font>
    <font>
      <i/>
      <strike/>
      <sz val="12"/>
      <color theme="1"/>
      <name val="Garamond"/>
      <family val="1"/>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tint="-0.499984740745262"/>
        <bgColor indexed="64"/>
      </patternFill>
    </fill>
  </fills>
  <borders count="1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1" fillId="0" borderId="0" xfId="0" applyFont="1"/>
    <xf numFmtId="0" fontId="2" fillId="0" borderId="0" xfId="0" applyFont="1" applyAlignment="1">
      <alignment horizontal="right"/>
    </xf>
    <xf numFmtId="0" fontId="2" fillId="0" borderId="0" xfId="0" applyFont="1" applyAlignment="1">
      <alignment horizontal="right" vertical="center"/>
    </xf>
    <xf numFmtId="2" fontId="1" fillId="2" borderId="3" xfId="0" applyNumberFormat="1" applyFont="1" applyFill="1" applyBorder="1" applyAlignment="1">
      <alignment horizontal="center"/>
    </xf>
    <xf numFmtId="2" fontId="1" fillId="0" borderId="0" xfId="0" applyNumberFormat="1" applyFont="1"/>
    <xf numFmtId="2" fontId="1" fillId="0" borderId="2" xfId="0" applyNumberFormat="1" applyFont="1" applyBorder="1" applyAlignment="1">
      <alignment horizontal="center" vertical="center" wrapText="1"/>
    </xf>
    <xf numFmtId="0" fontId="1" fillId="0" borderId="0" xfId="0" applyFont="1" applyAlignment="1">
      <alignment horizontal="right" vertical="center" wrapText="1"/>
    </xf>
    <xf numFmtId="2" fontId="1" fillId="2" borderId="3"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indent="5"/>
    </xf>
    <xf numFmtId="0" fontId="1" fillId="0" borderId="3" xfId="0" applyFont="1" applyBorder="1" applyAlignment="1">
      <alignment horizontal="left" vertical="center" wrapText="1"/>
    </xf>
    <xf numFmtId="2" fontId="1" fillId="0" borderId="3" xfId="0" applyNumberFormat="1" applyFont="1" applyBorder="1" applyAlignment="1">
      <alignment horizontal="center" vertical="center" wrapText="1"/>
    </xf>
    <xf numFmtId="0" fontId="1" fillId="0" borderId="0" xfId="0" applyFont="1" applyAlignment="1">
      <alignment horizontal="right" vertical="center"/>
    </xf>
    <xf numFmtId="2" fontId="1" fillId="4" borderId="3" xfId="0" applyNumberFormat="1" applyFont="1" applyFill="1" applyBorder="1"/>
    <xf numFmtId="0" fontId="1" fillId="0" borderId="0" xfId="0" applyFont="1" applyAlignment="1">
      <alignment horizontal="right"/>
    </xf>
    <xf numFmtId="0" fontId="1" fillId="0" borderId="0" xfId="0" applyFont="1" applyAlignment="1">
      <alignment horizontal="left" vertical="center" indent="2"/>
    </xf>
    <xf numFmtId="2" fontId="1" fillId="4" borderId="3" xfId="0" applyNumberFormat="1" applyFont="1" applyFill="1" applyBorder="1" applyAlignment="1">
      <alignment horizontal="center"/>
    </xf>
    <xf numFmtId="0" fontId="1" fillId="0" borderId="0" xfId="0" applyFont="1" applyAlignment="1">
      <alignment horizontal="left" vertical="center" indent="10"/>
    </xf>
    <xf numFmtId="2" fontId="3" fillId="5" borderId="3" xfId="0" applyNumberFormat="1" applyFont="1" applyFill="1" applyBorder="1" applyAlignment="1">
      <alignment horizontal="center"/>
    </xf>
    <xf numFmtId="10" fontId="1" fillId="0" borderId="5" xfId="0" applyNumberFormat="1" applyFont="1" applyBorder="1" applyAlignment="1">
      <alignment horizontal="center" vertical="top"/>
    </xf>
    <xf numFmtId="2" fontId="4" fillId="6" borderId="3" xfId="0" applyNumberFormat="1" applyFont="1" applyFill="1" applyBorder="1" applyAlignment="1">
      <alignment horizontal="center"/>
    </xf>
    <xf numFmtId="0" fontId="1" fillId="2" borderId="3" xfId="0" applyFont="1" applyFill="1" applyBorder="1" applyAlignment="1">
      <alignment horizontal="center"/>
    </xf>
    <xf numFmtId="2" fontId="1" fillId="2" borderId="1" xfId="0" applyNumberFormat="1" applyFont="1" applyFill="1" applyBorder="1" applyAlignment="1">
      <alignment horizontal="center"/>
    </xf>
    <xf numFmtId="2" fontId="1" fillId="2" borderId="2" xfId="0" applyNumberFormat="1" applyFont="1" applyFill="1" applyBorder="1" applyAlignment="1">
      <alignment horizontal="center"/>
    </xf>
    <xf numFmtId="0" fontId="1" fillId="0" borderId="1"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3" borderId="0" xfId="0" applyFont="1" applyFill="1" applyAlignment="1">
      <alignment horizontal="left" vertical="center"/>
    </xf>
    <xf numFmtId="0" fontId="1" fillId="3" borderId="4" xfId="0" applyFont="1" applyFill="1" applyBorder="1" applyAlignment="1">
      <alignment horizontal="lef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2" fontId="1" fillId="0" borderId="5" xfId="0" applyNumberFormat="1" applyFont="1" applyBorder="1" applyAlignment="1">
      <alignment horizontal="center" vertical="center" wrapText="1"/>
    </xf>
    <xf numFmtId="2" fontId="1" fillId="0" borderId="6" xfId="0" applyNumberFormat="1" applyFont="1" applyBorder="1" applyAlignment="1">
      <alignment horizontal="center" vertical="center" wrapText="1"/>
    </xf>
    <xf numFmtId="2" fontId="1" fillId="2" borderId="8" xfId="0" applyNumberFormat="1" applyFont="1" applyFill="1" applyBorder="1" applyAlignment="1">
      <alignment horizontal="left" vertical="top" wrapText="1"/>
    </xf>
    <xf numFmtId="2" fontId="1" fillId="2" borderId="0" xfId="0" applyNumberFormat="1" applyFont="1" applyFill="1" applyBorder="1" applyAlignment="1">
      <alignment horizontal="left" vertical="top" wrapText="1"/>
    </xf>
    <xf numFmtId="2" fontId="1" fillId="2" borderId="9" xfId="0" applyNumberFormat="1" applyFont="1" applyFill="1" applyBorder="1" applyAlignment="1">
      <alignment horizontal="left" vertical="top" wrapText="1"/>
    </xf>
    <xf numFmtId="2" fontId="1" fillId="2" borderId="10" xfId="0" applyNumberFormat="1" applyFont="1" applyFill="1" applyBorder="1" applyAlignment="1">
      <alignment horizontal="left" vertical="top" wrapText="1"/>
    </xf>
    <xf numFmtId="2" fontId="1" fillId="2" borderId="11" xfId="0" applyNumberFormat="1" applyFont="1" applyFill="1" applyBorder="1" applyAlignment="1">
      <alignment horizontal="left" vertical="top" wrapText="1"/>
    </xf>
    <xf numFmtId="2" fontId="1" fillId="2" borderId="12" xfId="0" applyNumberFormat="1" applyFont="1" applyFill="1" applyBorder="1" applyAlignment="1">
      <alignment horizontal="left" vertical="top" wrapText="1"/>
    </xf>
    <xf numFmtId="2" fontId="1" fillId="2" borderId="13" xfId="0" applyNumberFormat="1" applyFont="1" applyFill="1" applyBorder="1" applyAlignment="1">
      <alignment horizontal="left" vertical="top" wrapText="1"/>
    </xf>
    <xf numFmtId="2" fontId="1" fillId="2" borderId="4" xfId="0" applyNumberFormat="1" applyFont="1" applyFill="1" applyBorder="1" applyAlignment="1">
      <alignment horizontal="left" vertical="top" wrapText="1"/>
    </xf>
    <xf numFmtId="2" fontId="1" fillId="2" borderId="14"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72C36-94AA-7540-9F63-959BB73BEA80}">
  <dimension ref="A1:D68"/>
  <sheetViews>
    <sheetView tabSelected="1" topLeftCell="A17" zoomScale="150" zoomScaleNormal="150" workbookViewId="0">
      <selection activeCell="B22" sqref="B22"/>
    </sheetView>
  </sheetViews>
  <sheetFormatPr baseColWidth="10" defaultColWidth="9.1640625" defaultRowHeight="16" x14ac:dyDescent="0.2"/>
  <cols>
    <col min="1" max="1" width="73.1640625" style="1" bestFit="1" customWidth="1"/>
    <col min="2" max="2" width="11" style="1" customWidth="1"/>
    <col min="3" max="3" width="18" style="1" customWidth="1"/>
    <col min="4" max="16384" width="9.1640625" style="1"/>
  </cols>
  <sheetData>
    <row r="1" spans="1:4" ht="17" thickBot="1" x14ac:dyDescent="0.25"/>
    <row r="2" spans="1:4" ht="17" thickBot="1" x14ac:dyDescent="0.25">
      <c r="A2" s="2" t="s">
        <v>0</v>
      </c>
      <c r="B2" s="23" t="s">
        <v>42</v>
      </c>
      <c r="C2" s="24"/>
    </row>
    <row r="3" spans="1:4" ht="17" thickBot="1" x14ac:dyDescent="0.25">
      <c r="A3" s="3" t="s">
        <v>1</v>
      </c>
      <c r="B3" s="23" t="s">
        <v>39</v>
      </c>
      <c r="C3" s="24"/>
    </row>
    <row r="4" spans="1:4" ht="17" thickBot="1" x14ac:dyDescent="0.25">
      <c r="A4" s="3" t="s">
        <v>2</v>
      </c>
      <c r="B4" s="21">
        <v>35</v>
      </c>
      <c r="C4" s="22">
        <v>25</v>
      </c>
    </row>
    <row r="5" spans="1:4" x14ac:dyDescent="0.2">
      <c r="A5" s="3" t="s">
        <v>3</v>
      </c>
      <c r="B5" s="5"/>
    </row>
    <row r="6" spans="1:4" x14ac:dyDescent="0.2">
      <c r="A6" s="2" t="s">
        <v>4</v>
      </c>
      <c r="B6" s="5"/>
    </row>
    <row r="7" spans="1:4" x14ac:dyDescent="0.2">
      <c r="B7" s="5"/>
    </row>
    <row r="8" spans="1:4" ht="17" thickBot="1" x14ac:dyDescent="0.25">
      <c r="A8" s="28" t="s">
        <v>32</v>
      </c>
      <c r="B8" s="28"/>
      <c r="C8" s="28"/>
      <c r="D8" s="28"/>
    </row>
    <row r="9" spans="1:4" ht="17" thickBot="1" x14ac:dyDescent="0.25">
      <c r="A9" s="25" t="s">
        <v>9</v>
      </c>
      <c r="B9" s="26"/>
      <c r="C9" s="27"/>
      <c r="D9" s="14">
        <v>0.25</v>
      </c>
    </row>
    <row r="10" spans="1:4" ht="17" thickBot="1" x14ac:dyDescent="0.25">
      <c r="A10" s="25" t="s">
        <v>10</v>
      </c>
      <c r="B10" s="26"/>
      <c r="C10" s="27"/>
      <c r="D10" s="14">
        <v>0.25</v>
      </c>
    </row>
    <row r="11" spans="1:4" ht="17" thickBot="1" x14ac:dyDescent="0.25">
      <c r="A11" s="25" t="s">
        <v>11</v>
      </c>
      <c r="B11" s="26"/>
      <c r="C11" s="27"/>
      <c r="D11" s="14">
        <v>0.5</v>
      </c>
    </row>
    <row r="12" spans="1:4" ht="17" thickBot="1" x14ac:dyDescent="0.25">
      <c r="A12" s="13" t="s">
        <v>12</v>
      </c>
      <c r="B12" s="4">
        <f>SUM(D9:D11)</f>
        <v>1</v>
      </c>
    </row>
    <row r="13" spans="1:4" x14ac:dyDescent="0.2">
      <c r="A13" s="10"/>
    </row>
    <row r="14" spans="1:4" ht="35.25" customHeight="1" thickBot="1" x14ac:dyDescent="0.25">
      <c r="A14" s="29" t="s">
        <v>33</v>
      </c>
      <c r="B14" s="29"/>
      <c r="C14" s="29"/>
    </row>
    <row r="15" spans="1:4" ht="18" thickBot="1" x14ac:dyDescent="0.25">
      <c r="A15" s="11" t="s">
        <v>13</v>
      </c>
      <c r="B15" s="12">
        <v>0</v>
      </c>
      <c r="C15" s="11"/>
    </row>
    <row r="16" spans="1:4" ht="50" customHeight="1" thickBot="1" x14ac:dyDescent="0.25">
      <c r="A16" s="30" t="s">
        <v>14</v>
      </c>
      <c r="B16" s="6">
        <f>$B$4*(20/7)/100</f>
        <v>1</v>
      </c>
      <c r="C16" s="32" t="s">
        <v>5</v>
      </c>
    </row>
    <row r="17" spans="1:3" ht="50" customHeight="1" thickBot="1" x14ac:dyDescent="0.25">
      <c r="A17" s="31"/>
      <c r="B17" s="6">
        <f>$B$4*(60/7)/100</f>
        <v>3</v>
      </c>
      <c r="C17" s="33"/>
    </row>
    <row r="18" spans="1:3" ht="50" customHeight="1" thickBot="1" x14ac:dyDescent="0.25">
      <c r="A18" s="30" t="s">
        <v>15</v>
      </c>
      <c r="B18" s="6">
        <f>$B$4*(80/7)/100</f>
        <v>4</v>
      </c>
      <c r="C18" s="32" t="s">
        <v>6</v>
      </c>
    </row>
    <row r="19" spans="1:3" ht="50" customHeight="1" thickBot="1" x14ac:dyDescent="0.25">
      <c r="A19" s="31"/>
      <c r="B19" s="6">
        <f>$B$4*(120/7)/100</f>
        <v>6</v>
      </c>
      <c r="C19" s="33"/>
    </row>
    <row r="20" spans="1:3" ht="50" customHeight="1" thickBot="1" x14ac:dyDescent="0.25">
      <c r="A20" s="30" t="s">
        <v>16</v>
      </c>
      <c r="B20" s="6">
        <f>$B$4*(140/7)/100</f>
        <v>7</v>
      </c>
      <c r="C20" s="32" t="s">
        <v>7</v>
      </c>
    </row>
    <row r="21" spans="1:3" ht="50" customHeight="1" thickBot="1" x14ac:dyDescent="0.25">
      <c r="A21" s="31"/>
      <c r="B21" s="6">
        <f>$B$4*(180/7)/100</f>
        <v>9</v>
      </c>
      <c r="C21" s="33"/>
    </row>
    <row r="22" spans="1:3" ht="18" thickBot="1" x14ac:dyDescent="0.25">
      <c r="A22" s="7" t="s">
        <v>8</v>
      </c>
      <c r="B22" s="8">
        <v>9</v>
      </c>
      <c r="C22" s="9"/>
    </row>
    <row r="23" spans="1:3" x14ac:dyDescent="0.2">
      <c r="A23" s="10"/>
    </row>
    <row r="24" spans="1:3" ht="33.75" customHeight="1" thickBot="1" x14ac:dyDescent="0.25">
      <c r="A24" s="29" t="s">
        <v>34</v>
      </c>
      <c r="B24" s="29"/>
      <c r="C24" s="29"/>
    </row>
    <row r="25" spans="1:3" ht="35" customHeight="1" x14ac:dyDescent="0.2">
      <c r="A25" s="30" t="s">
        <v>19</v>
      </c>
      <c r="B25" s="34">
        <f>$B$4*(0/7)/100</f>
        <v>0</v>
      </c>
      <c r="C25" s="32" t="s">
        <v>5</v>
      </c>
    </row>
    <row r="26" spans="1:3" ht="35" customHeight="1" thickBot="1" x14ac:dyDescent="0.25">
      <c r="A26" s="31"/>
      <c r="B26" s="35"/>
      <c r="C26" s="33"/>
    </row>
    <row r="27" spans="1:3" ht="30" customHeight="1" thickBot="1" x14ac:dyDescent="0.25">
      <c r="A27" s="30" t="s">
        <v>20</v>
      </c>
      <c r="B27" s="6">
        <f>$B$4*(20/7)/100</f>
        <v>1</v>
      </c>
      <c r="C27" s="32" t="s">
        <v>6</v>
      </c>
    </row>
    <row r="28" spans="1:3" ht="30" customHeight="1" thickBot="1" x14ac:dyDescent="0.25">
      <c r="A28" s="31"/>
      <c r="B28" s="6">
        <f>$B$4*(40/7)/100</f>
        <v>2</v>
      </c>
      <c r="C28" s="33"/>
    </row>
    <row r="29" spans="1:3" ht="30" customHeight="1" thickBot="1" x14ac:dyDescent="0.25">
      <c r="A29" s="30" t="s">
        <v>21</v>
      </c>
      <c r="B29" s="6">
        <f>$B$4*(60/7)/100</f>
        <v>3</v>
      </c>
      <c r="C29" s="32" t="s">
        <v>7</v>
      </c>
    </row>
    <row r="30" spans="1:3" ht="30" customHeight="1" thickBot="1" x14ac:dyDescent="0.25">
      <c r="A30" s="31"/>
      <c r="B30" s="6">
        <f>$B$4*(80/7)/100</f>
        <v>4</v>
      </c>
      <c r="C30" s="33"/>
    </row>
    <row r="31" spans="1:3" ht="18" thickBot="1" x14ac:dyDescent="0.25">
      <c r="A31" s="7" t="s">
        <v>38</v>
      </c>
      <c r="B31" s="8">
        <v>4</v>
      </c>
      <c r="C31" s="9"/>
    </row>
    <row r="32" spans="1:3" x14ac:dyDescent="0.2">
      <c r="A32" s="10"/>
    </row>
    <row r="33" spans="1:3" ht="46.5" customHeight="1" thickBot="1" x14ac:dyDescent="0.25">
      <c r="A33" s="29" t="s">
        <v>35</v>
      </c>
      <c r="B33" s="29"/>
      <c r="C33" s="29"/>
    </row>
    <row r="34" spans="1:3" ht="40" customHeight="1" thickBot="1" x14ac:dyDescent="0.25">
      <c r="A34" s="30" t="s">
        <v>22</v>
      </c>
      <c r="B34" s="6">
        <f>$B$4*(0/7)/100</f>
        <v>0</v>
      </c>
      <c r="C34" s="32" t="s">
        <v>5</v>
      </c>
    </row>
    <row r="35" spans="1:3" ht="40" customHeight="1" thickBot="1" x14ac:dyDescent="0.25">
      <c r="A35" s="31"/>
      <c r="B35" s="6">
        <f>$B$4*(20/7)/100</f>
        <v>1</v>
      </c>
      <c r="C35" s="33"/>
    </row>
    <row r="36" spans="1:3" ht="35" customHeight="1" thickBot="1" x14ac:dyDescent="0.25">
      <c r="A36" s="30" t="s">
        <v>23</v>
      </c>
      <c r="B36" s="6">
        <f>$B$4*(40/7)/100</f>
        <v>2</v>
      </c>
      <c r="C36" s="32" t="s">
        <v>6</v>
      </c>
    </row>
    <row r="37" spans="1:3" ht="35" customHeight="1" thickBot="1" x14ac:dyDescent="0.25">
      <c r="A37" s="31"/>
      <c r="B37" s="6">
        <f>$B$4*(60/7)/100</f>
        <v>3</v>
      </c>
      <c r="C37" s="33"/>
    </row>
    <row r="38" spans="1:3" ht="35" customHeight="1" thickBot="1" x14ac:dyDescent="0.25">
      <c r="A38" s="30" t="s">
        <v>24</v>
      </c>
      <c r="B38" s="6">
        <f>$B$4*(80/7)/100</f>
        <v>4</v>
      </c>
      <c r="C38" s="32" t="s">
        <v>7</v>
      </c>
    </row>
    <row r="39" spans="1:3" ht="35" customHeight="1" thickBot="1" x14ac:dyDescent="0.25">
      <c r="A39" s="31"/>
      <c r="B39" s="6">
        <f>$B$4*(100/7)/100</f>
        <v>5</v>
      </c>
      <c r="C39" s="33"/>
    </row>
    <row r="40" spans="1:3" ht="17" thickBot="1" x14ac:dyDescent="0.25">
      <c r="A40" s="13" t="s">
        <v>17</v>
      </c>
      <c r="B40" s="4">
        <v>4</v>
      </c>
    </row>
    <row r="41" spans="1:3" x14ac:dyDescent="0.2">
      <c r="A41" s="10"/>
    </row>
    <row r="42" spans="1:3" ht="33.75" customHeight="1" thickBot="1" x14ac:dyDescent="0.25">
      <c r="A42" s="29" t="s">
        <v>36</v>
      </c>
      <c r="B42" s="29"/>
      <c r="C42" s="29"/>
    </row>
    <row r="43" spans="1:3" ht="50" customHeight="1" thickBot="1" x14ac:dyDescent="0.25">
      <c r="A43" s="30" t="s">
        <v>25</v>
      </c>
      <c r="B43" s="6">
        <f>$B$4*(0/7)/100</f>
        <v>0</v>
      </c>
      <c r="C43" s="32" t="s">
        <v>5</v>
      </c>
    </row>
    <row r="44" spans="1:3" ht="50" customHeight="1" thickBot="1" x14ac:dyDescent="0.25">
      <c r="A44" s="31"/>
      <c r="B44" s="6">
        <f>$B$4*(20/7)/100</f>
        <v>1</v>
      </c>
      <c r="C44" s="33"/>
    </row>
    <row r="45" spans="1:3" ht="50" customHeight="1" thickBot="1" x14ac:dyDescent="0.25">
      <c r="A45" s="30" t="s">
        <v>26</v>
      </c>
      <c r="B45" s="6">
        <f>$B$4*(40/7)/100</f>
        <v>2</v>
      </c>
      <c r="C45" s="32" t="s">
        <v>6</v>
      </c>
    </row>
    <row r="46" spans="1:3" ht="50" customHeight="1" thickBot="1" x14ac:dyDescent="0.25">
      <c r="A46" s="31"/>
      <c r="B46" s="6">
        <f>$B$4*(60/7)/100</f>
        <v>3</v>
      </c>
      <c r="C46" s="33"/>
    </row>
    <row r="47" spans="1:3" ht="50" customHeight="1" thickBot="1" x14ac:dyDescent="0.25">
      <c r="A47" s="30" t="s">
        <v>27</v>
      </c>
      <c r="B47" s="6">
        <f>$B$4*(80/7)/100</f>
        <v>4</v>
      </c>
      <c r="C47" s="32" t="s">
        <v>7</v>
      </c>
    </row>
    <row r="48" spans="1:3" ht="50" customHeight="1" thickBot="1" x14ac:dyDescent="0.25">
      <c r="A48" s="31"/>
      <c r="B48" s="6">
        <f>$B$4*(100/7)/100</f>
        <v>5</v>
      </c>
      <c r="C48" s="33"/>
    </row>
    <row r="49" spans="1:4" ht="17" thickBot="1" x14ac:dyDescent="0.25">
      <c r="A49" s="15" t="s">
        <v>18</v>
      </c>
      <c r="B49" s="4">
        <v>4</v>
      </c>
    </row>
    <row r="50" spans="1:4" x14ac:dyDescent="0.2">
      <c r="A50" s="16"/>
    </row>
    <row r="51" spans="1:4" ht="17" thickBot="1" x14ac:dyDescent="0.25">
      <c r="A51" s="28" t="s">
        <v>37</v>
      </c>
      <c r="B51" s="28"/>
      <c r="C51" s="28"/>
      <c r="D51" s="28"/>
    </row>
    <row r="52" spans="1:4" ht="17" thickBot="1" x14ac:dyDescent="0.25">
      <c r="A52" s="25" t="s">
        <v>40</v>
      </c>
      <c r="B52" s="26"/>
      <c r="C52" s="27"/>
      <c r="D52" s="17">
        <f>1/3</f>
        <v>0.33333333333333331</v>
      </c>
    </row>
    <row r="53" spans="1:4" ht="17" thickBot="1" x14ac:dyDescent="0.25">
      <c r="A53" s="25" t="s">
        <v>41</v>
      </c>
      <c r="B53" s="26"/>
      <c r="C53" s="27"/>
      <c r="D53" s="17">
        <f>2/3</f>
        <v>0.66666666666666663</v>
      </c>
    </row>
    <row r="54" spans="1:4" ht="17" thickBot="1" x14ac:dyDescent="0.25">
      <c r="A54" s="13" t="s">
        <v>28</v>
      </c>
      <c r="B54" s="4">
        <f>SUM(D52:D53)</f>
        <v>1</v>
      </c>
    </row>
    <row r="55" spans="1:4" ht="17" thickBot="1" x14ac:dyDescent="0.25">
      <c r="A55" s="18"/>
    </row>
    <row r="56" spans="1:4" ht="17" thickBot="1" x14ac:dyDescent="0.25">
      <c r="A56" s="3" t="s">
        <v>29</v>
      </c>
      <c r="B56" s="19">
        <f>B12+B22+B31+B40+B49+B54</f>
        <v>23</v>
      </c>
    </row>
    <row r="57" spans="1:4" ht="17" thickBot="1" x14ac:dyDescent="0.25">
      <c r="A57" s="2" t="s">
        <v>30</v>
      </c>
      <c r="B57" s="20">
        <f>B56/C4</f>
        <v>0.92</v>
      </c>
    </row>
    <row r="58" spans="1:4" ht="16" customHeight="1" x14ac:dyDescent="0.2">
      <c r="A58" s="2" t="s">
        <v>31</v>
      </c>
      <c r="B58" s="38" t="s">
        <v>43</v>
      </c>
      <c r="C58" s="36"/>
      <c r="D58" s="39"/>
    </row>
    <row r="59" spans="1:4" x14ac:dyDescent="0.2">
      <c r="B59" s="40"/>
      <c r="C59" s="37"/>
      <c r="D59" s="41"/>
    </row>
    <row r="60" spans="1:4" x14ac:dyDescent="0.2">
      <c r="B60" s="40"/>
      <c r="C60" s="37"/>
      <c r="D60" s="41"/>
    </row>
    <row r="61" spans="1:4" x14ac:dyDescent="0.2">
      <c r="B61" s="40"/>
      <c r="C61" s="37"/>
      <c r="D61" s="41"/>
    </row>
    <row r="62" spans="1:4" x14ac:dyDescent="0.2">
      <c r="B62" s="40"/>
      <c r="C62" s="37"/>
      <c r="D62" s="41"/>
    </row>
    <row r="63" spans="1:4" x14ac:dyDescent="0.2">
      <c r="B63" s="40"/>
      <c r="C63" s="37"/>
      <c r="D63" s="41"/>
    </row>
    <row r="64" spans="1:4" x14ac:dyDescent="0.2">
      <c r="B64" s="40"/>
      <c r="C64" s="37"/>
      <c r="D64" s="41"/>
    </row>
    <row r="65" spans="2:4" x14ac:dyDescent="0.2">
      <c r="B65" s="40"/>
      <c r="C65" s="37"/>
      <c r="D65" s="41"/>
    </row>
    <row r="66" spans="2:4" x14ac:dyDescent="0.2">
      <c r="B66" s="40"/>
      <c r="C66" s="37"/>
      <c r="D66" s="41"/>
    </row>
    <row r="67" spans="2:4" x14ac:dyDescent="0.2">
      <c r="B67" s="40"/>
      <c r="C67" s="37"/>
      <c r="D67" s="41"/>
    </row>
    <row r="68" spans="2:4" ht="17" thickBot="1" x14ac:dyDescent="0.25">
      <c r="B68" s="42"/>
      <c r="C68" s="43"/>
      <c r="D68" s="44"/>
    </row>
  </sheetData>
  <mergeCells count="39">
    <mergeCell ref="B58:D68"/>
    <mergeCell ref="A52:C52"/>
    <mergeCell ref="A53:C53"/>
    <mergeCell ref="A45:A46"/>
    <mergeCell ref="C45:C46"/>
    <mergeCell ref="A47:A48"/>
    <mergeCell ref="C47:C48"/>
    <mergeCell ref="A51:D51"/>
    <mergeCell ref="A43:A44"/>
    <mergeCell ref="C43:C44"/>
    <mergeCell ref="A27:A28"/>
    <mergeCell ref="C27:C28"/>
    <mergeCell ref="A29:A30"/>
    <mergeCell ref="C29:C30"/>
    <mergeCell ref="A33:C33"/>
    <mergeCell ref="A34:A35"/>
    <mergeCell ref="C34:C35"/>
    <mergeCell ref="A36:A37"/>
    <mergeCell ref="C36:C37"/>
    <mergeCell ref="A38:A39"/>
    <mergeCell ref="C38:C39"/>
    <mergeCell ref="A42:C42"/>
    <mergeCell ref="A20:A21"/>
    <mergeCell ref="C20:C21"/>
    <mergeCell ref="A24:C24"/>
    <mergeCell ref="A25:A26"/>
    <mergeCell ref="B25:B26"/>
    <mergeCell ref="C25:C26"/>
    <mergeCell ref="A11:C11"/>
    <mergeCell ref="A14:C14"/>
    <mergeCell ref="A16:A17"/>
    <mergeCell ref="C16:C17"/>
    <mergeCell ref="A18:A19"/>
    <mergeCell ref="C18:C19"/>
    <mergeCell ref="B2:C2"/>
    <mergeCell ref="B3:C3"/>
    <mergeCell ref="A9:C9"/>
    <mergeCell ref="A8:D8"/>
    <mergeCell ref="A10:C10"/>
  </mergeCells>
  <dataValidations count="4">
    <dataValidation type="list" allowBlank="1" showInputMessage="1" showErrorMessage="1" sqref="B49" xr:uid="{84D0F3EB-6734-3A45-9D2C-831DA94BA67B}">
      <formula1>$B$43:$B$48</formula1>
    </dataValidation>
    <dataValidation type="list" allowBlank="1" showInputMessage="1" showErrorMessage="1" sqref="B40" xr:uid="{E8CAAFE5-3C67-7749-8599-CDE850289603}">
      <formula1>$B$34:$B$39</formula1>
    </dataValidation>
    <dataValidation type="list" allowBlank="1" showInputMessage="1" showErrorMessage="1" sqref="B31" xr:uid="{1DF6EE31-783B-3440-AB2E-F15EAA804EF1}">
      <formula1>$B$25:$B$30</formula1>
    </dataValidation>
    <dataValidation type="list" allowBlank="1" showInputMessage="1" showErrorMessage="1" sqref="B22" xr:uid="{25C87C76-DFC5-5B46-A8DC-AD896794529F}">
      <formula1>$B$15:$B$21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Sophus Bird</dc:creator>
  <cp:lastModifiedBy>Samuel Sophus Bird</cp:lastModifiedBy>
  <dcterms:created xsi:type="dcterms:W3CDTF">2020-04-23T16:35:36Z</dcterms:created>
  <dcterms:modified xsi:type="dcterms:W3CDTF">2020-04-30T01:39:20Z</dcterms:modified>
</cp:coreProperties>
</file>