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0" windowWidth="2070" windowHeight="990"/>
  </bookViews>
  <sheets>
    <sheet name="Assessments" sheetId="1" r:id="rId1"/>
    <sheet name="FinalMCQ" sheetId="5" state="hidden" r:id="rId2"/>
    <sheet name="FinalSA" sheetId="6" state="hidden" r:id="rId3"/>
    <sheet name="Midterm" sheetId="4" state="hidden" r:id="rId4"/>
    <sheet name="AsgScoreRaw" sheetId="2" state="hidden" r:id="rId5"/>
    <sheet name="ChuyenCan" sheetId="3" state="hidden" r:id="rId6"/>
  </sheets>
  <definedNames>
    <definedName name="_xlnm._FilterDatabase" localSheetId="0" hidden="1">Assessments!$O$1:$P$447</definedName>
    <definedName name="_xlnm.Print_Area" localSheetId="0">Assessments!$B$1:$L$448</definedName>
  </definedNames>
  <calcPr calcId="152511"/>
</workbook>
</file>

<file path=xl/calcChain.xml><?xml version="1.0" encoding="utf-8"?>
<calcChain xmlns="http://schemas.openxmlformats.org/spreadsheetml/2006/main">
  <c r="H8" i="1" l="1"/>
  <c r="H64" i="1"/>
  <c r="H128" i="1"/>
  <c r="H192" i="1"/>
  <c r="H256" i="1"/>
  <c r="H320" i="1"/>
  <c r="H384" i="1"/>
  <c r="H2" i="1"/>
  <c r="G3" i="1"/>
  <c r="H3" i="1" s="1"/>
  <c r="G4" i="1"/>
  <c r="H4" i="1" s="1"/>
  <c r="G5" i="1"/>
  <c r="H5" i="1" s="1"/>
  <c r="G6" i="1"/>
  <c r="H6" i="1" s="1"/>
  <c r="G7" i="1"/>
  <c r="H7" i="1" s="1"/>
  <c r="G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9" i="1"/>
  <c r="H189" i="1" s="1"/>
  <c r="G190" i="1"/>
  <c r="H190" i="1" s="1"/>
  <c r="G191" i="1"/>
  <c r="H191" i="1" s="1"/>
  <c r="G192" i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2" i="1"/>
  <c r="D402" i="2"/>
  <c r="D403" i="2"/>
  <c r="G188" i="1" s="1"/>
  <c r="H188" i="1" s="1"/>
  <c r="E188" i="1"/>
  <c r="E154" i="1"/>
  <c r="E71" i="1"/>
  <c r="E158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2" i="1"/>
  <c r="M3" i="1" l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29" i="1"/>
  <c r="O29" i="1" s="1"/>
  <c r="M30" i="1"/>
  <c r="O30" i="1" s="1"/>
  <c r="M31" i="1"/>
  <c r="O31" i="1" s="1"/>
  <c r="M32" i="1"/>
  <c r="O32" i="1" s="1"/>
  <c r="M33" i="1"/>
  <c r="O33" i="1" s="1"/>
  <c r="M34" i="1"/>
  <c r="O34" i="1" s="1"/>
  <c r="M35" i="1"/>
  <c r="O35" i="1" s="1"/>
  <c r="M36" i="1"/>
  <c r="O36" i="1" s="1"/>
  <c r="M37" i="1"/>
  <c r="O37" i="1" s="1"/>
  <c r="M38" i="1"/>
  <c r="O38" i="1" s="1"/>
  <c r="M39" i="1"/>
  <c r="O39" i="1" s="1"/>
  <c r="M40" i="1"/>
  <c r="O40" i="1" s="1"/>
  <c r="M41" i="1"/>
  <c r="O41" i="1" s="1"/>
  <c r="M42" i="1"/>
  <c r="O42" i="1" s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M53" i="1"/>
  <c r="O53" i="1" s="1"/>
  <c r="M54" i="1"/>
  <c r="O54" i="1" s="1"/>
  <c r="M55" i="1"/>
  <c r="O55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5" i="1"/>
  <c r="O65" i="1" s="1"/>
  <c r="M66" i="1"/>
  <c r="O66" i="1" s="1"/>
  <c r="M67" i="1"/>
  <c r="O67" i="1" s="1"/>
  <c r="M68" i="1"/>
  <c r="O68" i="1" s="1"/>
  <c r="M69" i="1"/>
  <c r="O69" i="1" s="1"/>
  <c r="M70" i="1"/>
  <c r="O70" i="1" s="1"/>
  <c r="M71" i="1"/>
  <c r="O71" i="1" s="1"/>
  <c r="M72" i="1"/>
  <c r="O72" i="1" s="1"/>
  <c r="M73" i="1"/>
  <c r="O73" i="1" s="1"/>
  <c r="M74" i="1"/>
  <c r="O74" i="1" s="1"/>
  <c r="M75" i="1"/>
  <c r="O75" i="1" s="1"/>
  <c r="M76" i="1"/>
  <c r="O76" i="1" s="1"/>
  <c r="M77" i="1"/>
  <c r="O77" i="1" s="1"/>
  <c r="M78" i="1"/>
  <c r="O78" i="1" s="1"/>
  <c r="M79" i="1"/>
  <c r="O7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17" i="1"/>
  <c r="O11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5" i="1"/>
  <c r="O125" i="1" s="1"/>
  <c r="M126" i="1"/>
  <c r="O126" i="1" s="1"/>
  <c r="M127" i="1"/>
  <c r="O127" i="1" s="1"/>
  <c r="M128" i="1"/>
  <c r="O128" i="1" s="1"/>
  <c r="M129" i="1"/>
  <c r="O129" i="1" s="1"/>
  <c r="M130" i="1"/>
  <c r="O130" i="1" s="1"/>
  <c r="M131" i="1"/>
  <c r="O131" i="1" s="1"/>
  <c r="M132" i="1"/>
  <c r="O132" i="1" s="1"/>
  <c r="M133" i="1"/>
  <c r="O133" i="1" s="1"/>
  <c r="M134" i="1"/>
  <c r="O134" i="1" s="1"/>
  <c r="M135" i="1"/>
  <c r="O135" i="1" s="1"/>
  <c r="M136" i="1"/>
  <c r="O136" i="1" s="1"/>
  <c r="M137" i="1"/>
  <c r="O137" i="1" s="1"/>
  <c r="M138" i="1"/>
  <c r="O138" i="1" s="1"/>
  <c r="M139" i="1"/>
  <c r="O139" i="1" s="1"/>
  <c r="M140" i="1"/>
  <c r="O140" i="1" s="1"/>
  <c r="M141" i="1"/>
  <c r="O141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0" i="1"/>
  <c r="O150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2" i="1"/>
  <c r="O162" i="1" s="1"/>
  <c r="M163" i="1"/>
  <c r="O163" i="1" s="1"/>
  <c r="M164" i="1"/>
  <c r="O164" i="1" s="1"/>
  <c r="M165" i="1"/>
  <c r="O165" i="1" s="1"/>
  <c r="M166" i="1"/>
  <c r="O166" i="1" s="1"/>
  <c r="M167" i="1"/>
  <c r="O167" i="1" s="1"/>
  <c r="M168" i="1"/>
  <c r="O168" i="1" s="1"/>
  <c r="M169" i="1"/>
  <c r="O169" i="1" s="1"/>
  <c r="M170" i="1"/>
  <c r="O170" i="1" s="1"/>
  <c r="M171" i="1"/>
  <c r="O171" i="1" s="1"/>
  <c r="M172" i="1"/>
  <c r="O172" i="1" s="1"/>
  <c r="M173" i="1"/>
  <c r="O173" i="1" s="1"/>
  <c r="M174" i="1"/>
  <c r="O174" i="1" s="1"/>
  <c r="M175" i="1"/>
  <c r="O175" i="1" s="1"/>
  <c r="M176" i="1"/>
  <c r="O176" i="1" s="1"/>
  <c r="M177" i="1"/>
  <c r="O177" i="1" s="1"/>
  <c r="M178" i="1"/>
  <c r="O178" i="1" s="1"/>
  <c r="M179" i="1"/>
  <c r="O179" i="1" s="1"/>
  <c r="M180" i="1"/>
  <c r="O180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99" i="1"/>
  <c r="O199" i="1" s="1"/>
  <c r="M200" i="1"/>
  <c r="O200" i="1" s="1"/>
  <c r="M201" i="1"/>
  <c r="O201" i="1" s="1"/>
  <c r="M202" i="1"/>
  <c r="O202" i="1" s="1"/>
  <c r="M203" i="1"/>
  <c r="O203" i="1" s="1"/>
  <c r="M204" i="1"/>
  <c r="O204" i="1" s="1"/>
  <c r="M205" i="1"/>
  <c r="O205" i="1" s="1"/>
  <c r="M206" i="1"/>
  <c r="O206" i="1" s="1"/>
  <c r="M207" i="1"/>
  <c r="O207" i="1" s="1"/>
  <c r="M208" i="1"/>
  <c r="O208" i="1" s="1"/>
  <c r="M209" i="1"/>
  <c r="O209" i="1" s="1"/>
  <c r="M210" i="1"/>
  <c r="O210" i="1" s="1"/>
  <c r="M211" i="1"/>
  <c r="O211" i="1" s="1"/>
  <c r="M212" i="1"/>
  <c r="O212" i="1" s="1"/>
  <c r="M213" i="1"/>
  <c r="O213" i="1" s="1"/>
  <c r="M214" i="1"/>
  <c r="O214" i="1" s="1"/>
  <c r="M215" i="1"/>
  <c r="O215" i="1" s="1"/>
  <c r="M216" i="1"/>
  <c r="O216" i="1" s="1"/>
  <c r="M217" i="1"/>
  <c r="O217" i="1" s="1"/>
  <c r="M218" i="1"/>
  <c r="O218" i="1" s="1"/>
  <c r="M219" i="1"/>
  <c r="O219" i="1" s="1"/>
  <c r="M220" i="1"/>
  <c r="O220" i="1" s="1"/>
  <c r="M221" i="1"/>
  <c r="O221" i="1" s="1"/>
  <c r="M222" i="1"/>
  <c r="O222" i="1" s="1"/>
  <c r="M223" i="1"/>
  <c r="O223" i="1" s="1"/>
  <c r="M224" i="1"/>
  <c r="O224" i="1" s="1"/>
  <c r="M225" i="1"/>
  <c r="O225" i="1" s="1"/>
  <c r="M226" i="1"/>
  <c r="O226" i="1" s="1"/>
  <c r="M227" i="1"/>
  <c r="O227" i="1" s="1"/>
  <c r="M228" i="1"/>
  <c r="O228" i="1" s="1"/>
  <c r="M229" i="1"/>
  <c r="O229" i="1" s="1"/>
  <c r="M230" i="1"/>
  <c r="O230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5" i="1"/>
  <c r="O245" i="1" s="1"/>
  <c r="M246" i="1"/>
  <c r="O246" i="1" s="1"/>
  <c r="M247" i="1"/>
  <c r="O247" i="1" s="1"/>
  <c r="M248" i="1"/>
  <c r="O248" i="1" s="1"/>
  <c r="M249" i="1"/>
  <c r="O249" i="1" s="1"/>
  <c r="M250" i="1"/>
  <c r="O250" i="1" s="1"/>
  <c r="M251" i="1"/>
  <c r="O251" i="1" s="1"/>
  <c r="M252" i="1"/>
  <c r="O252" i="1" s="1"/>
  <c r="M253" i="1"/>
  <c r="O253" i="1" s="1"/>
  <c r="M254" i="1"/>
  <c r="O254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6" i="1"/>
  <c r="O296" i="1" s="1"/>
  <c r="M297" i="1"/>
  <c r="O297" i="1" s="1"/>
  <c r="M298" i="1"/>
  <c r="O298" i="1" s="1"/>
  <c r="M299" i="1"/>
  <c r="O299" i="1" s="1"/>
  <c r="M300" i="1"/>
  <c r="O300" i="1" s="1"/>
  <c r="M301" i="1"/>
  <c r="O301" i="1" s="1"/>
  <c r="M302" i="1"/>
  <c r="O302" i="1" s="1"/>
  <c r="M303" i="1"/>
  <c r="O303" i="1" s="1"/>
  <c r="M304" i="1"/>
  <c r="O304" i="1" s="1"/>
  <c r="M305" i="1"/>
  <c r="O305" i="1" s="1"/>
  <c r="M306" i="1"/>
  <c r="O306" i="1" s="1"/>
  <c r="M307" i="1"/>
  <c r="O307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6" i="1"/>
  <c r="O366" i="1" s="1"/>
  <c r="M367" i="1"/>
  <c r="O367" i="1" s="1"/>
  <c r="M368" i="1"/>
  <c r="O368" i="1" s="1"/>
  <c r="M369" i="1"/>
  <c r="O369" i="1" s="1"/>
  <c r="M370" i="1"/>
  <c r="O370" i="1" s="1"/>
  <c r="M371" i="1"/>
  <c r="O371" i="1" s="1"/>
  <c r="M372" i="1"/>
  <c r="O372" i="1" s="1"/>
  <c r="M373" i="1"/>
  <c r="O373" i="1" s="1"/>
  <c r="M374" i="1"/>
  <c r="O374" i="1" s="1"/>
  <c r="M375" i="1"/>
  <c r="O375" i="1" s="1"/>
  <c r="M376" i="1"/>
  <c r="O376" i="1" s="1"/>
  <c r="M377" i="1"/>
  <c r="O377" i="1" s="1"/>
  <c r="M378" i="1"/>
  <c r="O378" i="1" s="1"/>
  <c r="M379" i="1"/>
  <c r="O379" i="1" s="1"/>
  <c r="M380" i="1"/>
  <c r="O380" i="1" s="1"/>
  <c r="M381" i="1"/>
  <c r="O381" i="1" s="1"/>
  <c r="M382" i="1"/>
  <c r="O382" i="1" s="1"/>
  <c r="M383" i="1"/>
  <c r="O383" i="1" s="1"/>
  <c r="M384" i="1"/>
  <c r="O384" i="1" s="1"/>
  <c r="M385" i="1"/>
  <c r="O385" i="1" s="1"/>
  <c r="M386" i="1"/>
  <c r="O386" i="1" s="1"/>
  <c r="M387" i="1"/>
  <c r="O387" i="1" s="1"/>
  <c r="M388" i="1"/>
  <c r="O388" i="1" s="1"/>
  <c r="M389" i="1"/>
  <c r="O389" i="1" s="1"/>
  <c r="M390" i="1"/>
  <c r="O390" i="1" s="1"/>
  <c r="M391" i="1"/>
  <c r="O391" i="1" s="1"/>
  <c r="M392" i="1"/>
  <c r="O392" i="1" s="1"/>
  <c r="M393" i="1"/>
  <c r="O393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M420" i="1"/>
  <c r="O420" i="1" s="1"/>
  <c r="M421" i="1"/>
  <c r="O421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28" i="1"/>
  <c r="O428" i="1" s="1"/>
  <c r="M429" i="1"/>
  <c r="O429" i="1" s="1"/>
  <c r="M430" i="1"/>
  <c r="O430" i="1" s="1"/>
  <c r="M431" i="1"/>
  <c r="O431" i="1" s="1"/>
  <c r="M432" i="1"/>
  <c r="O432" i="1" s="1"/>
  <c r="M433" i="1"/>
  <c r="O433" i="1" s="1"/>
  <c r="M434" i="1"/>
  <c r="O434" i="1" s="1"/>
  <c r="M435" i="1"/>
  <c r="O435" i="1" s="1"/>
  <c r="M436" i="1"/>
  <c r="O436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2" i="1"/>
  <c r="O2" i="1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5" i="1"/>
  <c r="I156" i="1"/>
  <c r="I157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2" i="1"/>
  <c r="E3" i="1"/>
  <c r="P3" i="1" s="1"/>
  <c r="E4" i="1"/>
  <c r="E5" i="1"/>
  <c r="E6" i="1"/>
  <c r="E7" i="1"/>
  <c r="E8" i="1"/>
  <c r="E9" i="1"/>
  <c r="E10" i="1"/>
  <c r="E11" i="1"/>
  <c r="P11" i="1" s="1"/>
  <c r="E12" i="1"/>
  <c r="E13" i="1"/>
  <c r="E14" i="1"/>
  <c r="E15" i="1"/>
  <c r="E16" i="1"/>
  <c r="E17" i="1"/>
  <c r="E18" i="1"/>
  <c r="E19" i="1"/>
  <c r="P19" i="1" s="1"/>
  <c r="E20" i="1"/>
  <c r="E21" i="1"/>
  <c r="E22" i="1"/>
  <c r="E23" i="1"/>
  <c r="E24" i="1"/>
  <c r="E25" i="1"/>
  <c r="E26" i="1"/>
  <c r="E27" i="1"/>
  <c r="P27" i="1" s="1"/>
  <c r="E28" i="1"/>
  <c r="E29" i="1"/>
  <c r="E30" i="1"/>
  <c r="E31" i="1"/>
  <c r="E32" i="1"/>
  <c r="E33" i="1"/>
  <c r="E34" i="1"/>
  <c r="E35" i="1"/>
  <c r="P35" i="1" s="1"/>
  <c r="E36" i="1"/>
  <c r="E37" i="1"/>
  <c r="E38" i="1"/>
  <c r="E39" i="1"/>
  <c r="E40" i="1"/>
  <c r="E41" i="1"/>
  <c r="E42" i="1"/>
  <c r="E43" i="1"/>
  <c r="P43" i="1" s="1"/>
  <c r="E44" i="1"/>
  <c r="E45" i="1"/>
  <c r="E46" i="1"/>
  <c r="E47" i="1"/>
  <c r="E48" i="1"/>
  <c r="E49" i="1"/>
  <c r="E50" i="1"/>
  <c r="E51" i="1"/>
  <c r="P51" i="1" s="1"/>
  <c r="E52" i="1"/>
  <c r="E53" i="1"/>
  <c r="E54" i="1"/>
  <c r="E55" i="1"/>
  <c r="E56" i="1"/>
  <c r="E57" i="1"/>
  <c r="E58" i="1"/>
  <c r="E59" i="1"/>
  <c r="P59" i="1" s="1"/>
  <c r="E60" i="1"/>
  <c r="E61" i="1"/>
  <c r="E62" i="1"/>
  <c r="E63" i="1"/>
  <c r="E64" i="1"/>
  <c r="E65" i="1"/>
  <c r="E66" i="1"/>
  <c r="E67" i="1"/>
  <c r="P67" i="1" s="1"/>
  <c r="E68" i="1"/>
  <c r="E69" i="1"/>
  <c r="E70" i="1"/>
  <c r="E72" i="1"/>
  <c r="E73" i="1"/>
  <c r="E74" i="1"/>
  <c r="E75" i="1"/>
  <c r="E76" i="1"/>
  <c r="P76" i="1" s="1"/>
  <c r="E77" i="1"/>
  <c r="E78" i="1"/>
  <c r="E79" i="1"/>
  <c r="E80" i="1"/>
  <c r="E81" i="1"/>
  <c r="E82" i="1"/>
  <c r="E83" i="1"/>
  <c r="E84" i="1"/>
  <c r="P84" i="1" s="1"/>
  <c r="E85" i="1"/>
  <c r="E86" i="1"/>
  <c r="E87" i="1"/>
  <c r="E88" i="1"/>
  <c r="E89" i="1"/>
  <c r="E90" i="1"/>
  <c r="E91" i="1"/>
  <c r="E92" i="1"/>
  <c r="P92" i="1" s="1"/>
  <c r="E93" i="1"/>
  <c r="E94" i="1"/>
  <c r="E95" i="1"/>
  <c r="E96" i="1"/>
  <c r="E97" i="1"/>
  <c r="E98" i="1"/>
  <c r="E99" i="1"/>
  <c r="E100" i="1"/>
  <c r="P100" i="1" s="1"/>
  <c r="E101" i="1"/>
  <c r="E102" i="1"/>
  <c r="E103" i="1"/>
  <c r="E104" i="1"/>
  <c r="E105" i="1"/>
  <c r="E106" i="1"/>
  <c r="E107" i="1"/>
  <c r="E108" i="1"/>
  <c r="P108" i="1" s="1"/>
  <c r="E109" i="1"/>
  <c r="E110" i="1"/>
  <c r="E111" i="1"/>
  <c r="E112" i="1"/>
  <c r="E113" i="1"/>
  <c r="E114" i="1"/>
  <c r="E115" i="1"/>
  <c r="E116" i="1"/>
  <c r="P116" i="1" s="1"/>
  <c r="E117" i="1"/>
  <c r="E118" i="1"/>
  <c r="E119" i="1"/>
  <c r="E120" i="1"/>
  <c r="E121" i="1"/>
  <c r="E122" i="1"/>
  <c r="E123" i="1"/>
  <c r="E124" i="1"/>
  <c r="P124" i="1" s="1"/>
  <c r="E125" i="1"/>
  <c r="E126" i="1"/>
  <c r="E127" i="1"/>
  <c r="E128" i="1"/>
  <c r="E129" i="1"/>
  <c r="E130" i="1"/>
  <c r="E131" i="1"/>
  <c r="E132" i="1"/>
  <c r="P132" i="1" s="1"/>
  <c r="E133" i="1"/>
  <c r="E134" i="1"/>
  <c r="E135" i="1"/>
  <c r="E136" i="1"/>
  <c r="E137" i="1"/>
  <c r="E138" i="1"/>
  <c r="E139" i="1"/>
  <c r="E140" i="1"/>
  <c r="P140" i="1" s="1"/>
  <c r="E141" i="1"/>
  <c r="E142" i="1"/>
  <c r="E143" i="1"/>
  <c r="E144" i="1"/>
  <c r="E145" i="1"/>
  <c r="E146" i="1"/>
  <c r="E147" i="1"/>
  <c r="E148" i="1"/>
  <c r="P148" i="1" s="1"/>
  <c r="E149" i="1"/>
  <c r="E150" i="1"/>
  <c r="E151" i="1"/>
  <c r="E152" i="1"/>
  <c r="E153" i="1"/>
  <c r="E155" i="1"/>
  <c r="E156" i="1"/>
  <c r="E157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9" i="1"/>
  <c r="E190" i="1"/>
  <c r="E191" i="1"/>
  <c r="E192" i="1"/>
  <c r="E193" i="1"/>
  <c r="P193" i="1" s="1"/>
  <c r="E194" i="1"/>
  <c r="E195" i="1"/>
  <c r="E196" i="1"/>
  <c r="E197" i="1"/>
  <c r="E198" i="1"/>
  <c r="E199" i="1"/>
  <c r="E200" i="1"/>
  <c r="E201" i="1"/>
  <c r="P201" i="1" s="1"/>
  <c r="E202" i="1"/>
  <c r="E203" i="1"/>
  <c r="E204" i="1"/>
  <c r="E205" i="1"/>
  <c r="E206" i="1"/>
  <c r="E207" i="1"/>
  <c r="E208" i="1"/>
  <c r="E209" i="1"/>
  <c r="P209" i="1" s="1"/>
  <c r="E210" i="1"/>
  <c r="E211" i="1"/>
  <c r="E212" i="1"/>
  <c r="E213" i="1"/>
  <c r="E214" i="1"/>
  <c r="E215" i="1"/>
  <c r="E216" i="1"/>
  <c r="E217" i="1"/>
  <c r="P217" i="1" s="1"/>
  <c r="E218" i="1"/>
  <c r="E219" i="1"/>
  <c r="E220" i="1"/>
  <c r="E221" i="1"/>
  <c r="E222" i="1"/>
  <c r="E223" i="1"/>
  <c r="E224" i="1"/>
  <c r="E225" i="1"/>
  <c r="P225" i="1" s="1"/>
  <c r="E226" i="1"/>
  <c r="E227" i="1"/>
  <c r="E228" i="1"/>
  <c r="E229" i="1"/>
  <c r="E230" i="1"/>
  <c r="E231" i="1"/>
  <c r="E232" i="1"/>
  <c r="E233" i="1"/>
  <c r="P233" i="1" s="1"/>
  <c r="E234" i="1"/>
  <c r="E235" i="1"/>
  <c r="E236" i="1"/>
  <c r="E237" i="1"/>
  <c r="E238" i="1"/>
  <c r="E239" i="1"/>
  <c r="E240" i="1"/>
  <c r="E241" i="1"/>
  <c r="P241" i="1" s="1"/>
  <c r="E242" i="1"/>
  <c r="E243" i="1"/>
  <c r="E244" i="1"/>
  <c r="E245" i="1"/>
  <c r="E246" i="1"/>
  <c r="E247" i="1"/>
  <c r="E248" i="1"/>
  <c r="E249" i="1"/>
  <c r="P249" i="1" s="1"/>
  <c r="E250" i="1"/>
  <c r="E251" i="1"/>
  <c r="E252" i="1"/>
  <c r="E253" i="1"/>
  <c r="E254" i="1"/>
  <c r="E255" i="1"/>
  <c r="E256" i="1"/>
  <c r="E257" i="1"/>
  <c r="P257" i="1" s="1"/>
  <c r="E258" i="1"/>
  <c r="E259" i="1"/>
  <c r="E260" i="1"/>
  <c r="E261" i="1"/>
  <c r="E262" i="1"/>
  <c r="E263" i="1"/>
  <c r="E264" i="1"/>
  <c r="E265" i="1"/>
  <c r="P265" i="1" s="1"/>
  <c r="E266" i="1"/>
  <c r="E267" i="1"/>
  <c r="E268" i="1"/>
  <c r="E269" i="1"/>
  <c r="E270" i="1"/>
  <c r="E271" i="1"/>
  <c r="E272" i="1"/>
  <c r="E273" i="1"/>
  <c r="P273" i="1" s="1"/>
  <c r="E274" i="1"/>
  <c r="E275" i="1"/>
  <c r="E276" i="1"/>
  <c r="E277" i="1"/>
  <c r="E278" i="1"/>
  <c r="E279" i="1"/>
  <c r="E280" i="1"/>
  <c r="E281" i="1"/>
  <c r="P281" i="1" s="1"/>
  <c r="E282" i="1"/>
  <c r="E283" i="1"/>
  <c r="E284" i="1"/>
  <c r="E285" i="1"/>
  <c r="E286" i="1"/>
  <c r="E287" i="1"/>
  <c r="E288" i="1"/>
  <c r="E289" i="1"/>
  <c r="P289" i="1" s="1"/>
  <c r="E290" i="1"/>
  <c r="E291" i="1"/>
  <c r="E292" i="1"/>
  <c r="E293" i="1"/>
  <c r="E294" i="1"/>
  <c r="E295" i="1"/>
  <c r="E296" i="1"/>
  <c r="E297" i="1"/>
  <c r="P297" i="1" s="1"/>
  <c r="E298" i="1"/>
  <c r="E299" i="1"/>
  <c r="E300" i="1"/>
  <c r="E301" i="1"/>
  <c r="E302" i="1"/>
  <c r="E303" i="1"/>
  <c r="E304" i="1"/>
  <c r="E305" i="1"/>
  <c r="P305" i="1" s="1"/>
  <c r="E306" i="1"/>
  <c r="E307" i="1"/>
  <c r="E308" i="1"/>
  <c r="E309" i="1"/>
  <c r="E310" i="1"/>
  <c r="E311" i="1"/>
  <c r="E312" i="1"/>
  <c r="E313" i="1"/>
  <c r="P313" i="1" s="1"/>
  <c r="E314" i="1"/>
  <c r="E315" i="1"/>
  <c r="E316" i="1"/>
  <c r="E317" i="1"/>
  <c r="E318" i="1"/>
  <c r="E319" i="1"/>
  <c r="E320" i="1"/>
  <c r="E321" i="1"/>
  <c r="P321" i="1" s="1"/>
  <c r="E322" i="1"/>
  <c r="E323" i="1"/>
  <c r="E324" i="1"/>
  <c r="E325" i="1"/>
  <c r="E326" i="1"/>
  <c r="E327" i="1"/>
  <c r="E328" i="1"/>
  <c r="E329" i="1"/>
  <c r="P329" i="1" s="1"/>
  <c r="E330" i="1"/>
  <c r="E331" i="1"/>
  <c r="E332" i="1"/>
  <c r="E333" i="1"/>
  <c r="E334" i="1"/>
  <c r="E335" i="1"/>
  <c r="E336" i="1"/>
  <c r="E337" i="1"/>
  <c r="P337" i="1" s="1"/>
  <c r="E338" i="1"/>
  <c r="E339" i="1"/>
  <c r="E340" i="1"/>
  <c r="E341" i="1"/>
  <c r="E342" i="1"/>
  <c r="E343" i="1"/>
  <c r="E344" i="1"/>
  <c r="E345" i="1"/>
  <c r="P345" i="1" s="1"/>
  <c r="E346" i="1"/>
  <c r="E347" i="1"/>
  <c r="E348" i="1"/>
  <c r="E349" i="1"/>
  <c r="E350" i="1"/>
  <c r="E351" i="1"/>
  <c r="E352" i="1"/>
  <c r="E353" i="1"/>
  <c r="P353" i="1" s="1"/>
  <c r="E354" i="1"/>
  <c r="E355" i="1"/>
  <c r="E356" i="1"/>
  <c r="E357" i="1"/>
  <c r="E358" i="1"/>
  <c r="E359" i="1"/>
  <c r="E360" i="1"/>
  <c r="E361" i="1"/>
  <c r="P361" i="1" s="1"/>
  <c r="E362" i="1"/>
  <c r="E363" i="1"/>
  <c r="E364" i="1"/>
  <c r="E365" i="1"/>
  <c r="E366" i="1"/>
  <c r="E367" i="1"/>
  <c r="E368" i="1"/>
  <c r="E369" i="1"/>
  <c r="P369" i="1" s="1"/>
  <c r="E370" i="1"/>
  <c r="E371" i="1"/>
  <c r="E372" i="1"/>
  <c r="E373" i="1"/>
  <c r="E374" i="1"/>
  <c r="E375" i="1"/>
  <c r="E376" i="1"/>
  <c r="E377" i="1"/>
  <c r="P377" i="1" s="1"/>
  <c r="E378" i="1"/>
  <c r="E379" i="1"/>
  <c r="E380" i="1"/>
  <c r="E381" i="1"/>
  <c r="E382" i="1"/>
  <c r="E383" i="1"/>
  <c r="E384" i="1"/>
  <c r="E385" i="1"/>
  <c r="P385" i="1" s="1"/>
  <c r="E386" i="1"/>
  <c r="E387" i="1"/>
  <c r="E388" i="1"/>
  <c r="E389" i="1"/>
  <c r="E390" i="1"/>
  <c r="E391" i="1"/>
  <c r="E392" i="1"/>
  <c r="E393" i="1"/>
  <c r="P393" i="1" s="1"/>
  <c r="E394" i="1"/>
  <c r="E395" i="1"/>
  <c r="E396" i="1"/>
  <c r="E397" i="1"/>
  <c r="E398" i="1"/>
  <c r="E399" i="1"/>
  <c r="E400" i="1"/>
  <c r="E401" i="1"/>
  <c r="P401" i="1" s="1"/>
  <c r="E402" i="1"/>
  <c r="E403" i="1"/>
  <c r="E404" i="1"/>
  <c r="E405" i="1"/>
  <c r="E406" i="1"/>
  <c r="E407" i="1"/>
  <c r="E408" i="1"/>
  <c r="E409" i="1"/>
  <c r="P409" i="1" s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2" i="1"/>
  <c r="P237" i="1" l="1"/>
  <c r="P229" i="1"/>
  <c r="P221" i="1"/>
  <c r="P213" i="1"/>
  <c r="P205" i="1"/>
  <c r="P189" i="1"/>
  <c r="P245" i="1"/>
  <c r="P197" i="1"/>
  <c r="P181" i="1"/>
  <c r="P173" i="1"/>
  <c r="P165" i="1"/>
  <c r="P156" i="1"/>
  <c r="P125" i="1"/>
  <c r="P117" i="1"/>
  <c r="P109" i="1"/>
  <c r="P101" i="1"/>
  <c r="P93" i="1"/>
  <c r="P85" i="1"/>
  <c r="P77" i="1"/>
  <c r="P68" i="1"/>
  <c r="P60" i="1"/>
  <c r="P52" i="1"/>
  <c r="P44" i="1"/>
  <c r="P36" i="1"/>
  <c r="P28" i="1"/>
  <c r="P20" i="1"/>
  <c r="P12" i="1"/>
  <c r="P4" i="1"/>
  <c r="P434" i="1"/>
  <c r="P426" i="1"/>
  <c r="P418" i="1"/>
  <c r="P410" i="1"/>
  <c r="P402" i="1"/>
  <c r="P394" i="1"/>
  <c r="P386" i="1"/>
  <c r="P378" i="1"/>
  <c r="P370" i="1"/>
  <c r="P362" i="1"/>
  <c r="P354" i="1"/>
  <c r="P346" i="1"/>
  <c r="P338" i="1"/>
  <c r="P330" i="1"/>
  <c r="P322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5" i="1"/>
  <c r="P187" i="1"/>
  <c r="P171" i="1"/>
  <c r="P163" i="1"/>
  <c r="P153" i="1"/>
  <c r="P145" i="1"/>
  <c r="P137" i="1"/>
  <c r="P129" i="1"/>
  <c r="P121" i="1"/>
  <c r="P113" i="1"/>
  <c r="P105" i="1"/>
  <c r="P97" i="1"/>
  <c r="P89" i="1"/>
  <c r="P81" i="1"/>
  <c r="P73" i="1"/>
  <c r="P179" i="1"/>
  <c r="P185" i="1"/>
  <c r="P177" i="1"/>
  <c r="P169" i="1"/>
  <c r="P161" i="1"/>
  <c r="P151" i="1"/>
  <c r="P143" i="1"/>
  <c r="P135" i="1"/>
  <c r="P127" i="1"/>
  <c r="P119" i="1"/>
  <c r="P111" i="1"/>
  <c r="P103" i="1"/>
  <c r="P95" i="1"/>
  <c r="P87" i="1"/>
  <c r="P79" i="1"/>
  <c r="P70" i="1"/>
  <c r="P62" i="1"/>
  <c r="P54" i="1"/>
  <c r="P46" i="1"/>
  <c r="P38" i="1"/>
  <c r="P30" i="1"/>
  <c r="P22" i="1"/>
  <c r="P14" i="1"/>
  <c r="P6" i="1"/>
  <c r="P146" i="1"/>
  <c r="P138" i="1"/>
  <c r="P130" i="1"/>
  <c r="P122" i="1"/>
  <c r="P114" i="1"/>
  <c r="P106" i="1"/>
  <c r="P98" i="1"/>
  <c r="P90" i="1"/>
  <c r="P82" i="1"/>
  <c r="P74" i="1"/>
  <c r="P65" i="1"/>
  <c r="P57" i="1"/>
  <c r="P49" i="1"/>
  <c r="P41" i="1"/>
  <c r="P33" i="1"/>
  <c r="P25" i="1"/>
  <c r="P17" i="1"/>
  <c r="P9" i="1"/>
  <c r="P443" i="1"/>
  <c r="P435" i="1"/>
  <c r="P427" i="1"/>
  <c r="P419" i="1"/>
  <c r="P411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51" i="1"/>
  <c r="P243" i="1"/>
  <c r="P235" i="1"/>
  <c r="P227" i="1"/>
  <c r="P219" i="1"/>
  <c r="P211" i="1"/>
  <c r="P203" i="1"/>
  <c r="P195" i="1"/>
  <c r="P186" i="1"/>
  <c r="P178" i="1"/>
  <c r="P170" i="1"/>
  <c r="P162" i="1"/>
  <c r="P63" i="1"/>
  <c r="P55" i="1"/>
  <c r="P47" i="1"/>
  <c r="P39" i="1"/>
  <c r="P31" i="1"/>
  <c r="P23" i="1"/>
  <c r="P15" i="1"/>
  <c r="P7" i="1"/>
  <c r="P442" i="1"/>
  <c r="P441" i="1"/>
  <c r="P433" i="1"/>
  <c r="P425" i="1"/>
  <c r="P417" i="1"/>
  <c r="P149" i="1"/>
  <c r="P141" i="1"/>
  <c r="P133" i="1"/>
  <c r="P445" i="1"/>
  <c r="P437" i="1"/>
  <c r="P429" i="1"/>
  <c r="P421" i="1"/>
  <c r="P413" i="1"/>
  <c r="P405" i="1"/>
  <c r="P397" i="1"/>
  <c r="P389" i="1"/>
  <c r="P381" i="1"/>
  <c r="P373" i="1"/>
  <c r="P365" i="1"/>
  <c r="P357" i="1"/>
  <c r="P349" i="1"/>
  <c r="P341" i="1"/>
  <c r="P333" i="1"/>
  <c r="P325" i="1"/>
  <c r="P317" i="1"/>
  <c r="P309" i="1"/>
  <c r="P301" i="1"/>
  <c r="P293" i="1"/>
  <c r="P285" i="1"/>
  <c r="P277" i="1"/>
  <c r="P269" i="1"/>
  <c r="P261" i="1"/>
  <c r="P253" i="1"/>
  <c r="P150" i="1"/>
  <c r="P142" i="1"/>
  <c r="P134" i="1"/>
  <c r="P126" i="1"/>
  <c r="P118" i="1"/>
  <c r="P110" i="1"/>
  <c r="P102" i="1"/>
  <c r="P94" i="1"/>
  <c r="P86" i="1"/>
  <c r="P78" i="1"/>
  <c r="P69" i="1"/>
  <c r="P61" i="1"/>
  <c r="P53" i="1"/>
  <c r="P45" i="1"/>
  <c r="P37" i="1"/>
  <c r="P29" i="1"/>
  <c r="P21" i="1"/>
  <c r="P13" i="1"/>
  <c r="P183" i="1"/>
  <c r="P175" i="1"/>
  <c r="P167" i="1"/>
  <c r="P159" i="1"/>
  <c r="P439" i="1"/>
  <c r="P423" i="1"/>
  <c r="P415" i="1"/>
  <c r="P399" i="1"/>
  <c r="P391" i="1"/>
  <c r="P383" i="1"/>
  <c r="P375" i="1"/>
  <c r="P367" i="1"/>
  <c r="P359" i="1"/>
  <c r="P351" i="1"/>
  <c r="P343" i="1"/>
  <c r="P335" i="1"/>
  <c r="P327" i="1"/>
  <c r="P319" i="1"/>
  <c r="P311" i="1"/>
  <c r="P303" i="1"/>
  <c r="P295" i="1"/>
  <c r="P287" i="1"/>
  <c r="P279" i="1"/>
  <c r="P271" i="1"/>
  <c r="P263" i="1"/>
  <c r="P255" i="1"/>
  <c r="P247" i="1"/>
  <c r="P239" i="1"/>
  <c r="P231" i="1"/>
  <c r="P223" i="1"/>
  <c r="P215" i="1"/>
  <c r="P207" i="1"/>
  <c r="P199" i="1"/>
  <c r="P191" i="1"/>
  <c r="P182" i="1"/>
  <c r="P174" i="1"/>
  <c r="P166" i="1"/>
  <c r="P157" i="1"/>
  <c r="P447" i="1"/>
  <c r="P431" i="1"/>
  <c r="P407" i="1"/>
  <c r="P446" i="1"/>
  <c r="P438" i="1"/>
  <c r="P430" i="1"/>
  <c r="P422" i="1"/>
  <c r="P414" i="1"/>
  <c r="P406" i="1"/>
  <c r="P398" i="1"/>
  <c r="P390" i="1"/>
  <c r="P382" i="1"/>
  <c r="P374" i="1"/>
  <c r="P366" i="1"/>
  <c r="P358" i="1"/>
  <c r="P350" i="1"/>
  <c r="P342" i="1"/>
  <c r="P334" i="1"/>
  <c r="P326" i="1"/>
  <c r="P318" i="1"/>
  <c r="P310" i="1"/>
  <c r="P302" i="1"/>
  <c r="P294" i="1"/>
  <c r="P286" i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436" i="1"/>
  <c r="P420" i="1"/>
  <c r="P404" i="1"/>
  <c r="P380" i="1"/>
  <c r="P364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252" i="1"/>
  <c r="P244" i="1"/>
  <c r="P236" i="1"/>
  <c r="P228" i="1"/>
  <c r="P220" i="1"/>
  <c r="P212" i="1"/>
  <c r="P204" i="1"/>
  <c r="P196" i="1"/>
  <c r="P64" i="1"/>
  <c r="P56" i="1"/>
  <c r="P48" i="1"/>
  <c r="P40" i="1"/>
  <c r="P32" i="1"/>
  <c r="P24" i="1"/>
  <c r="P16" i="1"/>
  <c r="P8" i="1"/>
  <c r="P444" i="1"/>
  <c r="P428" i="1"/>
  <c r="P412" i="1"/>
  <c r="P396" i="1"/>
  <c r="P388" i="1"/>
  <c r="P372" i="1"/>
  <c r="P356" i="1"/>
  <c r="P152" i="1"/>
  <c r="P144" i="1"/>
  <c r="P136" i="1"/>
  <c r="P128" i="1"/>
  <c r="P120" i="1"/>
  <c r="P112" i="1"/>
  <c r="P104" i="1"/>
  <c r="P96" i="1"/>
  <c r="P88" i="1"/>
  <c r="P80" i="1"/>
  <c r="P72" i="1"/>
  <c r="P184" i="1"/>
  <c r="P176" i="1"/>
  <c r="P168" i="1"/>
  <c r="P160" i="1"/>
  <c r="P2" i="1"/>
  <c r="P440" i="1"/>
  <c r="P432" i="1"/>
  <c r="P424" i="1"/>
  <c r="P416" i="1"/>
  <c r="P408" i="1"/>
  <c r="P400" i="1"/>
  <c r="P392" i="1"/>
  <c r="P384" i="1"/>
  <c r="P376" i="1"/>
  <c r="P368" i="1"/>
  <c r="P360" i="1"/>
  <c r="P352" i="1"/>
  <c r="P344" i="1"/>
  <c r="P336" i="1"/>
  <c r="P328" i="1"/>
  <c r="P320" i="1"/>
  <c r="P312" i="1"/>
  <c r="P304" i="1"/>
  <c r="P296" i="1"/>
  <c r="P288" i="1"/>
  <c r="P280" i="1"/>
  <c r="P272" i="1"/>
  <c r="P264" i="1"/>
  <c r="P256" i="1"/>
  <c r="P248" i="1"/>
  <c r="P240" i="1"/>
  <c r="P232" i="1"/>
  <c r="P224" i="1"/>
  <c r="P216" i="1"/>
  <c r="P208" i="1"/>
  <c r="P200" i="1"/>
  <c r="P192" i="1"/>
  <c r="P147" i="1"/>
  <c r="P139" i="1"/>
  <c r="P131" i="1"/>
  <c r="P123" i="1"/>
  <c r="P115" i="1"/>
  <c r="P107" i="1"/>
  <c r="P99" i="1"/>
  <c r="P91" i="1"/>
  <c r="P83" i="1"/>
  <c r="P75" i="1"/>
  <c r="P66" i="1"/>
  <c r="P58" i="1"/>
  <c r="P50" i="1"/>
  <c r="P42" i="1"/>
  <c r="P34" i="1"/>
  <c r="P26" i="1"/>
  <c r="P18" i="1"/>
  <c r="P10" i="1"/>
  <c r="P180" i="1"/>
  <c r="P172" i="1"/>
  <c r="P164" i="1"/>
  <c r="P155" i="1"/>
  <c r="L429" i="1"/>
  <c r="L365" i="1"/>
  <c r="L309" i="1"/>
  <c r="L269" i="1"/>
  <c r="L205" i="1"/>
  <c r="L125" i="1"/>
  <c r="L439" i="1"/>
  <c r="L423" i="1"/>
  <c r="L415" i="1"/>
  <c r="L399" i="1"/>
  <c r="L391" i="1"/>
  <c r="L383" i="1"/>
  <c r="L367" i="1"/>
  <c r="L351" i="1"/>
  <c r="L335" i="1"/>
  <c r="L319" i="1"/>
  <c r="L303" i="1"/>
  <c r="L295" i="1"/>
  <c r="L279" i="1"/>
  <c r="L255" i="1"/>
  <c r="L239" i="1"/>
  <c r="L231" i="1"/>
  <c r="L215" i="1"/>
  <c r="L199" i="1"/>
  <c r="L183" i="1"/>
  <c r="L167" i="1"/>
  <c r="L159" i="1"/>
  <c r="L143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L188" i="1"/>
  <c r="L405" i="1"/>
  <c r="L341" i="1"/>
  <c r="L277" i="1"/>
  <c r="L261" i="1"/>
  <c r="L229" i="1"/>
  <c r="L141" i="1"/>
  <c r="L77" i="1"/>
  <c r="L37" i="1"/>
  <c r="L444" i="1"/>
  <c r="L436" i="1"/>
  <c r="L428" i="1"/>
  <c r="L420" i="1"/>
  <c r="L412" i="1"/>
  <c r="L404" i="1"/>
  <c r="L396" i="1"/>
  <c r="L388" i="1"/>
  <c r="L380" i="1"/>
  <c r="L372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I154" i="1"/>
  <c r="P154" i="1" s="1"/>
  <c r="L381" i="1"/>
  <c r="L317" i="1"/>
  <c r="L221" i="1"/>
  <c r="L181" i="1"/>
  <c r="L165" i="1"/>
  <c r="L93" i="1"/>
  <c r="L53" i="1"/>
  <c r="L427" i="1"/>
  <c r="L403" i="1"/>
  <c r="L387" i="1"/>
  <c r="L363" i="1"/>
  <c r="L339" i="1"/>
  <c r="L307" i="1"/>
  <c r="L283" i="1"/>
  <c r="L267" i="1"/>
  <c r="L259" i="1"/>
  <c r="L243" i="1"/>
  <c r="L227" i="1"/>
  <c r="L211" i="1"/>
  <c r="L195" i="1"/>
  <c r="L179" i="1"/>
  <c r="L171" i="1"/>
  <c r="L163" i="1"/>
  <c r="L147" i="1"/>
  <c r="L131" i="1"/>
  <c r="L123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3" i="1"/>
  <c r="L445" i="1"/>
  <c r="L373" i="1"/>
  <c r="L285" i="1"/>
  <c r="L237" i="1"/>
  <c r="L189" i="1"/>
  <c r="L173" i="1"/>
  <c r="L157" i="1"/>
  <c r="L85" i="1"/>
  <c r="L45" i="1"/>
  <c r="L13" i="1"/>
  <c r="L435" i="1"/>
  <c r="L419" i="1"/>
  <c r="L379" i="1"/>
  <c r="L347" i="1"/>
  <c r="L315" i="1"/>
  <c r="L299" i="1"/>
  <c r="L275" i="1"/>
  <c r="L251" i="1"/>
  <c r="L235" i="1"/>
  <c r="L219" i="1"/>
  <c r="L203" i="1"/>
  <c r="L187" i="1"/>
  <c r="L155" i="1"/>
  <c r="L139" i="1"/>
  <c r="L115" i="1"/>
  <c r="L442" i="1"/>
  <c r="L434" i="1"/>
  <c r="L426" i="1"/>
  <c r="L418" i="1"/>
  <c r="L410" i="1"/>
  <c r="L402" i="1"/>
  <c r="L394" i="1"/>
  <c r="L386" i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170" i="1"/>
  <c r="L162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L10" i="1"/>
  <c r="L437" i="1"/>
  <c r="L397" i="1"/>
  <c r="L357" i="1"/>
  <c r="L301" i="1"/>
  <c r="L245" i="1"/>
  <c r="L149" i="1"/>
  <c r="L109" i="1"/>
  <c r="L101" i="1"/>
  <c r="L61" i="1"/>
  <c r="L21" i="1"/>
  <c r="L5" i="1"/>
  <c r="L443" i="1"/>
  <c r="L411" i="1"/>
  <c r="L395" i="1"/>
  <c r="L371" i="1"/>
  <c r="L355" i="1"/>
  <c r="L331" i="1"/>
  <c r="L323" i="1"/>
  <c r="L291" i="1"/>
  <c r="L265" i="1"/>
  <c r="L257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L9" i="1"/>
  <c r="L413" i="1"/>
  <c r="L389" i="1"/>
  <c r="L333" i="1"/>
  <c r="L253" i="1"/>
  <c r="L197" i="1"/>
  <c r="L117" i="1"/>
  <c r="L2" i="1"/>
  <c r="L440" i="1"/>
  <c r="L432" i="1"/>
  <c r="L424" i="1"/>
  <c r="L416" i="1"/>
  <c r="L408" i="1"/>
  <c r="L400" i="1"/>
  <c r="L392" i="1"/>
  <c r="L384" i="1"/>
  <c r="L376" i="1"/>
  <c r="L368" i="1"/>
  <c r="L360" i="1"/>
  <c r="L352" i="1"/>
  <c r="L344" i="1"/>
  <c r="L336" i="1"/>
  <c r="L328" i="1"/>
  <c r="L320" i="1"/>
  <c r="L312" i="1"/>
  <c r="L304" i="1"/>
  <c r="L296" i="1"/>
  <c r="L288" i="1"/>
  <c r="L280" i="1"/>
  <c r="L272" i="1"/>
  <c r="L264" i="1"/>
  <c r="L256" i="1"/>
  <c r="L248" i="1"/>
  <c r="L240" i="1"/>
  <c r="L232" i="1"/>
  <c r="L224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L421" i="1"/>
  <c r="L349" i="1"/>
  <c r="L325" i="1"/>
  <c r="L293" i="1"/>
  <c r="L213" i="1"/>
  <c r="L133" i="1"/>
  <c r="L69" i="1"/>
  <c r="L29" i="1"/>
  <c r="L447" i="1"/>
  <c r="L431" i="1"/>
  <c r="L407" i="1"/>
  <c r="L375" i="1"/>
  <c r="L359" i="1"/>
  <c r="L343" i="1"/>
  <c r="L327" i="1"/>
  <c r="L311" i="1"/>
  <c r="L287" i="1"/>
  <c r="L271" i="1"/>
  <c r="L263" i="1"/>
  <c r="L247" i="1"/>
  <c r="L223" i="1"/>
  <c r="L207" i="1"/>
  <c r="L191" i="1"/>
  <c r="L175" i="1"/>
  <c r="L151" i="1"/>
  <c r="L135" i="1"/>
  <c r="L127" i="1"/>
  <c r="L119" i="1"/>
  <c r="L111" i="1"/>
  <c r="L103" i="1"/>
  <c r="L95" i="1"/>
  <c r="L87" i="1"/>
  <c r="L79" i="1"/>
  <c r="L63" i="1"/>
  <c r="L55" i="1"/>
  <c r="L47" i="1"/>
  <c r="L39" i="1"/>
  <c r="L31" i="1"/>
  <c r="L23" i="1"/>
  <c r="L15" i="1"/>
  <c r="L7" i="1"/>
  <c r="L446" i="1"/>
  <c r="L438" i="1"/>
  <c r="L430" i="1"/>
  <c r="L422" i="1"/>
  <c r="L414" i="1"/>
  <c r="L406" i="1"/>
  <c r="L398" i="1"/>
  <c r="L390" i="1"/>
  <c r="L382" i="1"/>
  <c r="L441" i="1"/>
  <c r="L433" i="1"/>
  <c r="L425" i="1"/>
  <c r="L417" i="1"/>
  <c r="L409" i="1"/>
  <c r="L401" i="1"/>
  <c r="L393" i="1"/>
  <c r="L385" i="1"/>
  <c r="L377" i="1"/>
  <c r="L369" i="1"/>
  <c r="L361" i="1"/>
  <c r="L353" i="1"/>
  <c r="L345" i="1"/>
  <c r="L337" i="1"/>
  <c r="L329" i="1"/>
  <c r="L321" i="1"/>
  <c r="L313" i="1"/>
  <c r="L305" i="1"/>
  <c r="L297" i="1"/>
  <c r="L289" i="1"/>
  <c r="L281" i="1"/>
  <c r="L273" i="1"/>
  <c r="L216" i="1"/>
  <c r="D401" i="2"/>
  <c r="P188" i="1" l="1"/>
  <c r="L154" i="1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I158" i="1"/>
  <c r="P158" i="1" s="1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I71" i="1" s="1"/>
  <c r="P71" i="1" s="1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2" i="2"/>
  <c r="L158" i="1" l="1"/>
  <c r="L71" i="1"/>
</calcChain>
</file>

<file path=xl/comments1.xml><?xml version="1.0" encoding="utf-8"?>
<comments xmlns="http://schemas.openxmlformats.org/spreadsheetml/2006/main">
  <authors>
    <author>Author</author>
  </authors>
  <commentList>
    <comment ref="C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Teacher's override</t>
        </r>
      </text>
    </comment>
    <comment ref="C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Teacher's override</t>
        </r>
      </text>
    </comment>
    <comment ref="D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Teacher's override</t>
        </r>
      </text>
    </comment>
  </commentList>
</comments>
</file>

<file path=xl/sharedStrings.xml><?xml version="1.0" encoding="utf-8"?>
<sst xmlns="http://schemas.openxmlformats.org/spreadsheetml/2006/main" count="1225" uniqueCount="508">
  <si>
    <t>ID</t>
  </si>
  <si>
    <t>Name</t>
  </si>
  <si>
    <t>Class</t>
  </si>
  <si>
    <t>4C-17</t>
  </si>
  <si>
    <t>7C-18</t>
  </si>
  <si>
    <t>3C-18</t>
  </si>
  <si>
    <t>2C-18</t>
  </si>
  <si>
    <t>4C-18</t>
  </si>
  <si>
    <t>5C-18</t>
  </si>
  <si>
    <t>Nguyễn Hoàng Anh</t>
  </si>
  <si>
    <t>1C-18</t>
  </si>
  <si>
    <t>6C-18</t>
  </si>
  <si>
    <t>Nghiêm Thị Xuân Thủy</t>
  </si>
  <si>
    <t>Trần Diễm Quỳnh</t>
  </si>
  <si>
    <t>1C-17</t>
  </si>
  <si>
    <t>8C-18</t>
  </si>
  <si>
    <t>Chuyen can (10%)</t>
  </si>
  <si>
    <t>Internal Mark (40%)</t>
  </si>
  <si>
    <t>Final (60%)</t>
  </si>
  <si>
    <t>Phạm Văn Bảo</t>
  </si>
  <si>
    <t>Đinh Mạnh Cường</t>
  </si>
  <si>
    <t>Trần Việt Dũng</t>
  </si>
  <si>
    <t>Đỗ Hoàng Duy</t>
  </si>
  <si>
    <t>Nguyễn Hồng Hạnh</t>
  </si>
  <si>
    <t>Nguyễn Lê Trung Hiếu</t>
  </si>
  <si>
    <t>Lê Quang Hưng</t>
  </si>
  <si>
    <t>Mạc Duy Khánh</t>
  </si>
  <si>
    <t>Lê Việt Tùng</t>
  </si>
  <si>
    <t>Lục Thiên Văn</t>
  </si>
  <si>
    <t>7C-19</t>
  </si>
  <si>
    <t>1C-19</t>
  </si>
  <si>
    <t>5C-19</t>
  </si>
  <si>
    <t>4C-19</t>
  </si>
  <si>
    <t>3C-19</t>
  </si>
  <si>
    <t>8C-19</t>
  </si>
  <si>
    <t>2C-19</t>
  </si>
  <si>
    <t>Đặng Thái An</t>
  </si>
  <si>
    <t>Lê Mai Anh</t>
  </si>
  <si>
    <t>Nguyễn Thị Quỳnh Anh</t>
  </si>
  <si>
    <t>Bùi Hà Linh Chi</t>
  </si>
  <si>
    <t>Nguyễn Thế Đạt</t>
  </si>
  <si>
    <t>Nguyễn Huy Hoàng</t>
  </si>
  <si>
    <t>Nguyễn Đức Hoàng</t>
  </si>
  <si>
    <t>Lâm Thị Thương Huyền</t>
  </si>
  <si>
    <t>Hoàng Bảo Lộc</t>
  </si>
  <si>
    <t>Nguyễn Hải Ninh</t>
  </si>
  <si>
    <t>Đỗ Hoàng Sơn</t>
  </si>
  <si>
    <t>6C-19</t>
  </si>
  <si>
    <t>6C-17</t>
  </si>
  <si>
    <t>8A-17</t>
  </si>
  <si>
    <t>Nguyễn Việt Anh</t>
  </si>
  <si>
    <t>Nguyễn Văn Duật</t>
  </si>
  <si>
    <t>Nguyễn Tùng Lâm</t>
  </si>
  <si>
    <t>Nguyễn Thành Nam</t>
  </si>
  <si>
    <t>Nguyễn Như Hồng Phúc</t>
  </si>
  <si>
    <t>Nguyễn Văn Giang</t>
  </si>
  <si>
    <t>Nguyễn Thị Hoa</t>
  </si>
  <si>
    <t>Nguyễn Hoàng Vũ</t>
  </si>
  <si>
    <t>Nguyễn Tuấn Anh</t>
  </si>
  <si>
    <t>Phạm Sơn Dương</t>
  </si>
  <si>
    <t>Đỗ Thành Đạt</t>
  </si>
  <si>
    <t>Trần Ngọc Sơn</t>
  </si>
  <si>
    <t>Phạm Anh Tuấn</t>
  </si>
  <si>
    <t>Đỗ Minh Vương</t>
  </si>
  <si>
    <t>Trịnh Đình Tú</t>
  </si>
  <si>
    <t>Mid-term (15%)</t>
  </si>
  <si>
    <t>Assignment (15%)</t>
  </si>
  <si>
    <t>Nguyễn Văn Quân</t>
  </si>
  <si>
    <t>3C-17</t>
  </si>
  <si>
    <t>Cấn Thị Mai Anh</t>
  </si>
  <si>
    <t>Lê Thị Vân Anh</t>
  </si>
  <si>
    <t>Mai Tiến Dũng</t>
  </si>
  <si>
    <t>Lê Hồng Hải</t>
  </si>
  <si>
    <t>Lê Huy Hoàng</t>
  </si>
  <si>
    <t>Lại Khánh Linh</t>
  </si>
  <si>
    <t>Lê Văn Sơn</t>
  </si>
  <si>
    <t>Nguyễn Việt Thái</t>
  </si>
  <si>
    <t>Nguyễn Bá Vinh</t>
  </si>
  <si>
    <t>Nguyễn Hiền An</t>
  </si>
  <si>
    <t>1C-20</t>
  </si>
  <si>
    <t>Nguyễn Hoàng Đức Anh</t>
  </si>
  <si>
    <t>Vũ Mai Chi</t>
  </si>
  <si>
    <t>Đỗ Hữu Đạt</t>
  </si>
  <si>
    <t>4C-20</t>
  </si>
  <si>
    <t>Nguyễn Thị Duyên</t>
  </si>
  <si>
    <t>5C-20</t>
  </si>
  <si>
    <t>Phạm Thị Thu Hà</t>
  </si>
  <si>
    <t>Nguyễn Văn Hải</t>
  </si>
  <si>
    <t>7C-20</t>
  </si>
  <si>
    <t>Đỗ Trọng Hiếu</t>
  </si>
  <si>
    <t>Giáp Minh Hiếu</t>
  </si>
  <si>
    <t>2C-20</t>
  </si>
  <si>
    <t>Nguyễn Đăng Hùng</t>
  </si>
  <si>
    <t>6C-20</t>
  </si>
  <si>
    <t>Nguyễn Tuấn Khải</t>
  </si>
  <si>
    <t>Phạm Thị Hồng Ngọc</t>
  </si>
  <si>
    <t>Vũ Thị Ngọc</t>
  </si>
  <si>
    <t>Đặng Quỳnh Trang</t>
  </si>
  <si>
    <t>Lại Thị Minh Trang</t>
  </si>
  <si>
    <t>Ngô Thị Huyền Trang</t>
  </si>
  <si>
    <t>Đỗ Trí Trung</t>
  </si>
  <si>
    <t>Phạm Hoàng Việt</t>
  </si>
  <si>
    <t>Lương Thục Anh</t>
  </si>
  <si>
    <t>2TĐ-20</t>
  </si>
  <si>
    <t>Nghiêm Phương Anh</t>
  </si>
  <si>
    <t>Phạm Thị Minh Châu</t>
  </si>
  <si>
    <t>Đào Linh Chi</t>
  </si>
  <si>
    <t>Nguyễn Phúc Cương</t>
  </si>
  <si>
    <t>Trần Thùy Dương</t>
  </si>
  <si>
    <t>Trần Hương Giang</t>
  </si>
  <si>
    <t>Kiều Văn Hoàn</t>
  </si>
  <si>
    <t>Tạ Thị Thanh Huyền</t>
  </si>
  <si>
    <t>Nguyễn Bùi Nhật Linh</t>
  </si>
  <si>
    <t>Lại Thị Bích Ngọc</t>
  </si>
  <si>
    <t>Nguyễn Thị Ánh Nguyệt</t>
  </si>
  <si>
    <t>Nguyễn Thị Hồng Nhung</t>
  </si>
  <si>
    <t>Trần Thị Thảo Phương</t>
  </si>
  <si>
    <t>Trần Thị Phượng</t>
  </si>
  <si>
    <t>Đàm Thị Thanh Tâm</t>
  </si>
  <si>
    <t>Nguyễn Thị Thái</t>
  </si>
  <si>
    <t>Nguyễn Thị Thanh</t>
  </si>
  <si>
    <t>Nguyễn Thạch Thảo</t>
  </si>
  <si>
    <t>Nguyễn Thanh Thảo</t>
  </si>
  <si>
    <t>Vũ Anh Thơ</t>
  </si>
  <si>
    <t>Lưu Ngọc Thư</t>
  </si>
  <si>
    <t>Bùi Thị Thuỷ</t>
  </si>
  <si>
    <t>Lê Thị Minh Thúy</t>
  </si>
  <si>
    <t>Đỗ Thị Kiều Trang</t>
  </si>
  <si>
    <t>Ngô Huyền Trang</t>
  </si>
  <si>
    <t>Phạm Quốc Trung</t>
  </si>
  <si>
    <t>Nguyễn Tuấn Vũ</t>
  </si>
  <si>
    <t>Hoàng Hải Yến</t>
  </si>
  <si>
    <t>Nhân Minh Thuận</t>
  </si>
  <si>
    <t>Nguyễn Phương Anh</t>
  </si>
  <si>
    <t>3TĐ-20</t>
  </si>
  <si>
    <t>Nguyễn Thị Ngọc Anh</t>
  </si>
  <si>
    <t>Vi Ngọc Anh</t>
  </si>
  <si>
    <t>Đỗ Kiều Linh Chi</t>
  </si>
  <si>
    <t>Trần Quang Đạt</t>
  </si>
  <si>
    <t>Phạm Thị Diệp</t>
  </si>
  <si>
    <t>Nguyễn Mai Duyên</t>
  </si>
  <si>
    <t>Nguyễn Thu Hải</t>
  </si>
  <si>
    <t>Phạm Thị Hào</t>
  </si>
  <si>
    <t>Nguyễn Thị Thu Hiền</t>
  </si>
  <si>
    <t>Nguyễn Thị Thu Hương</t>
  </si>
  <si>
    <t>Nguyễn Thị Thu Huyền</t>
  </si>
  <si>
    <t>Nông Ngọc Huyền</t>
  </si>
  <si>
    <t>Nguyễn Thị Vân Khánh</t>
  </si>
  <si>
    <t>Mai Ngọc Linh</t>
  </si>
  <si>
    <t>Nguyễn Quý Long</t>
  </si>
  <si>
    <t>Bùi Khánh Ly</t>
  </si>
  <si>
    <t>Đào Nguyễn Nam</t>
  </si>
  <si>
    <t>Phùng Thị Minh Ngọc</t>
  </si>
  <si>
    <t>Lê Thị Thảo Nguyên</t>
  </si>
  <si>
    <t>Trần Thị Mai Phương</t>
  </si>
  <si>
    <t>Trần Tiến Thành</t>
  </si>
  <si>
    <t>Đào Thị Phương Thảo</t>
  </si>
  <si>
    <t>Đào Anh Thư</t>
  </si>
  <si>
    <t>Kiều Thu Trang</t>
  </si>
  <si>
    <t>Phan Thanh Trung</t>
  </si>
  <si>
    <t>Nguyễn Xuân Hải Đăng</t>
  </si>
  <si>
    <t>Nguyễn Duy Anh</t>
  </si>
  <si>
    <t>Tiêu Đức Anh</t>
  </si>
  <si>
    <t>Phạm Việt Huy</t>
  </si>
  <si>
    <t>Nguyễn Thị Thanh Huyền</t>
  </si>
  <si>
    <t>Vũ Đức Lộc</t>
  </si>
  <si>
    <t>Lê Quang Sáng</t>
  </si>
  <si>
    <t>Vũ Hồng Việt</t>
  </si>
  <si>
    <t>Nguyễn Thế Anh</t>
  </si>
  <si>
    <t>Nguyễn Thúy Anh</t>
  </si>
  <si>
    <t>3C-20</t>
  </si>
  <si>
    <t>Nguyễn Thành Đạt</t>
  </si>
  <si>
    <t>Phạm Ngọc Đức</t>
  </si>
  <si>
    <t>Lưu Thị Dung</t>
  </si>
  <si>
    <t>Hồ Văn Hiếu</t>
  </si>
  <si>
    <t>Nguyễn Lan Hương</t>
  </si>
  <si>
    <t>Phan Quốc Khánh</t>
  </si>
  <si>
    <t>Lê Hồng Ngọc</t>
  </si>
  <si>
    <t>Ngô Thị Nguyệt</t>
  </si>
  <si>
    <t>Dương Thị Kim Oanh</t>
  </si>
  <si>
    <t>Hoàng Minh Quân</t>
  </si>
  <si>
    <t>Ngô Thị Quỳnh</t>
  </si>
  <si>
    <t>Đinh Thị Thế</t>
  </si>
  <si>
    <t>Đào Thị Thu</t>
  </si>
  <si>
    <t>Nguyễn Thành Trung</t>
  </si>
  <si>
    <t>Phạm Anh Tú</t>
  </si>
  <si>
    <t>Mai Phan Giáng Vân</t>
  </si>
  <si>
    <t>Nguyễn Thái An</t>
  </si>
  <si>
    <t>1TĐ-20</t>
  </si>
  <si>
    <t>Kim Phương Anh</t>
  </si>
  <si>
    <t>Lê Thị Anh</t>
  </si>
  <si>
    <t>Trần Tuấn Đạt</t>
  </si>
  <si>
    <t>Vũ Việt Đức</t>
  </si>
  <si>
    <t>Đỗ Thị Duyên</t>
  </si>
  <si>
    <t>Dương Hương Giang</t>
  </si>
  <si>
    <t>Phạm Thanh Hà</t>
  </si>
  <si>
    <t>Chu Thị Hải</t>
  </si>
  <si>
    <t>Trần Thị Kim Huệ</t>
  </si>
  <si>
    <t>Phạm Ngô Lan Hương</t>
  </si>
  <si>
    <t>Trần Lan Hương</t>
  </si>
  <si>
    <t>Cao Thu Hường</t>
  </si>
  <si>
    <t>Khúc Thị Khánh Huyền</t>
  </si>
  <si>
    <t>Nguyễn Ngọc Huyền</t>
  </si>
  <si>
    <t>Thạch An Khanh</t>
  </si>
  <si>
    <t>Lê Nguyễn Khánh Linh</t>
  </si>
  <si>
    <t>Phan Ngọc Mai</t>
  </si>
  <si>
    <t>Trịnh Hương Kim Ngân</t>
  </si>
  <si>
    <t>Nguyễn Thị Nguyệt</t>
  </si>
  <si>
    <t>Nguyễn Thị Thanh Nhàn</t>
  </si>
  <si>
    <t>Lưu Hà Phương</t>
  </si>
  <si>
    <t>Nguyễn Thị Thu Phương</t>
  </si>
  <si>
    <t>Nguyễn Thùy Trang</t>
  </si>
  <si>
    <t>Phùng Thị Quỳnh Trang</t>
  </si>
  <si>
    <t>Nguyễn Thanh Trúc</t>
  </si>
  <si>
    <t>Trương Thị Ngọc Tú</t>
  </si>
  <si>
    <t>Tạ Phương Uyên</t>
  </si>
  <si>
    <t>Hà Quốc Việt</t>
  </si>
  <si>
    <t>Đặng Cẩm Tú</t>
  </si>
  <si>
    <t>Đặng Thanh Lam</t>
  </si>
  <si>
    <t>Bùi Công Bắc</t>
  </si>
  <si>
    <t>Phạm Công Danh</t>
  </si>
  <si>
    <t>Vũ Thị Kim Dung</t>
  </si>
  <si>
    <t>Bùi Thị Hạnh</t>
  </si>
  <si>
    <t>Hồ Huy Hoàng</t>
  </si>
  <si>
    <t>Vũ Quang Huy</t>
  </si>
  <si>
    <t>Nguyễn Tuấn Long</t>
  </si>
  <si>
    <t>Nguyễn Thị Thảo</t>
  </si>
  <si>
    <t>Lê Thị Cúc</t>
  </si>
  <si>
    <t>Nguyễn Thị Cúc</t>
  </si>
  <si>
    <t>Nguyễn Minh Đức</t>
  </si>
  <si>
    <t>Trịnh Gia Hiển</t>
  </si>
  <si>
    <t>Nguyễn Quang Huy</t>
  </si>
  <si>
    <t>Vũ Trung Kiên</t>
  </si>
  <si>
    <t>Nguyễn Đức Long</t>
  </si>
  <si>
    <t>Nguyễn Thị Khánh Ly</t>
  </si>
  <si>
    <t>Nguyễn Đức Mạnh</t>
  </si>
  <si>
    <t>Phạm Hải My</t>
  </si>
  <si>
    <t>Phạm Hải Nam</t>
  </si>
  <si>
    <t>Vũ Thị Bích Phượng</t>
  </si>
  <si>
    <t>Đỗ Hương Quỳnh</t>
  </si>
  <si>
    <t>Nguyễn Tuấn Thành</t>
  </si>
  <si>
    <t>Hoàng Bảo Vy</t>
  </si>
  <si>
    <t>Nguyễn Hoàng Hải</t>
  </si>
  <si>
    <t>Phạm Lê Huy</t>
  </si>
  <si>
    <t>Vũ Trí Nguyện</t>
  </si>
  <si>
    <t>Nguyễn Duy Thăng</t>
  </si>
  <si>
    <t>Vũ Việt Dũng</t>
  </si>
  <si>
    <t>Phạm Thúy Anh</t>
  </si>
  <si>
    <t>Vũ Quỳnh Anh</t>
  </si>
  <si>
    <t>Đoàn Thiên Bách</t>
  </si>
  <si>
    <t>Vũ Thành Công</t>
  </si>
  <si>
    <t>Nguyễn Tiến Đạt</t>
  </si>
  <si>
    <t>Hoàng Minh Đức</t>
  </si>
  <si>
    <t>Vương Minh Đức</t>
  </si>
  <si>
    <t>Phan Khương Duy</t>
  </si>
  <si>
    <t>Hoàng Hà Giang</t>
  </si>
  <si>
    <t>Đồng Anh Hào</t>
  </si>
  <si>
    <t>Nguyễn Văn Hiếu</t>
  </si>
  <si>
    <t>Trần Việt Hoa</t>
  </si>
  <si>
    <t>Phạm Nguyên Hoàng</t>
  </si>
  <si>
    <t>Chu Quang Huy</t>
  </si>
  <si>
    <t>Vũ Khắc Khoa</t>
  </si>
  <si>
    <t>Đào Tuyết Lê</t>
  </si>
  <si>
    <t>Trần Khắc Lĩnh</t>
  </si>
  <si>
    <t>Hoàng Công Luận</t>
  </si>
  <si>
    <t>Lê Hùng Mạnh</t>
  </si>
  <si>
    <t>Hoàng Vũ Minh</t>
  </si>
  <si>
    <t>Nguyễn Đức Anh Minh</t>
  </si>
  <si>
    <t>Trần Duy Hoài Nam</t>
  </si>
  <si>
    <t>Đỗ Minh Quân</t>
  </si>
  <si>
    <t>Đào Minh Thanh</t>
  </si>
  <si>
    <t>Trần Thị Anh Thu</t>
  </si>
  <si>
    <t>Đỗ Thị Thủy</t>
  </si>
  <si>
    <t>Vũ Mạnh Tiến</t>
  </si>
  <si>
    <t>Lã Minh Vũ</t>
  </si>
  <si>
    <t>Nguyễn Hoàng Vỹ</t>
  </si>
  <si>
    <t>Nguyễn Lê Yến Linh</t>
  </si>
  <si>
    <t>Dương Như Nguyệt</t>
  </si>
  <si>
    <t>Dương Minh Khánh</t>
  </si>
  <si>
    <t>Nguyễn Hoàng</t>
  </si>
  <si>
    <t>Nguyễn Đức Mạnh</t>
  </si>
  <si>
    <t>Lê Vũ Minh</t>
  </si>
  <si>
    <t>Trần Đức Minh</t>
  </si>
  <si>
    <t>Tô Thanh Thái</t>
  </si>
  <si>
    <t>Đinh Nhật Phong</t>
  </si>
  <si>
    <t>Nguyễn Minh Vũ</t>
  </si>
  <si>
    <t>Bùi Tùng Nhật</t>
  </si>
  <si>
    <t>Vũ Văn An</t>
  </si>
  <si>
    <t>Đỗ Hoài Nam</t>
  </si>
  <si>
    <t>Phạm Thị Phương Nam</t>
  </si>
  <si>
    <t>1TĐ-19</t>
  </si>
  <si>
    <t>Nguyễn Thị Ninh Thuận</t>
  </si>
  <si>
    <t>Nguyễn Thị Nhung Anh</t>
  </si>
  <si>
    <t>Đặng Tiến Đạt</t>
  </si>
  <si>
    <t>Phạm Đăng Dương</t>
  </si>
  <si>
    <t>Lê Mạnh Khánh Duy</t>
  </si>
  <si>
    <t>Nguyễn Trường Giang</t>
  </si>
  <si>
    <t>Nguyễn Mạnh Hải</t>
  </si>
  <si>
    <t>Đỗ Minh Hiếu</t>
  </si>
  <si>
    <t>Bùi Diệu Hương</t>
  </si>
  <si>
    <t>Trần Thị Hường</t>
  </si>
  <si>
    <t>Dương Ngọc Mai</t>
  </si>
  <si>
    <t>Phạm Tuấn Minh</t>
  </si>
  <si>
    <t>Tống Anh Minh</t>
  </si>
  <si>
    <t>Phạm Thành Nam</t>
  </si>
  <si>
    <t>Vũ Đình Thế Nam</t>
  </si>
  <si>
    <t>Nguyễn Minh Phúc</t>
  </si>
  <si>
    <t>Đặng Nhật Quang</t>
  </si>
  <si>
    <t>Phạm Đức Quý</t>
  </si>
  <si>
    <t>Hoàng Minh Tài</t>
  </si>
  <si>
    <t>Lê Lương Phương Thảo</t>
  </si>
  <si>
    <t>Vũ Thị Thảo</t>
  </si>
  <si>
    <t>Nguyễn Thu Trang</t>
  </si>
  <si>
    <t>Trần Duy Trường</t>
  </si>
  <si>
    <t>Đỗ Việt Tùng</t>
  </si>
  <si>
    <t>Trịnh Tố Uyên</t>
  </si>
  <si>
    <t>Phạm Tiến Việt</t>
  </si>
  <si>
    <t>Nguyễn Hà Thu Thủy</t>
  </si>
  <si>
    <t>Nguyễn Khánh Bằng An</t>
  </si>
  <si>
    <t>2TĐ-19</t>
  </si>
  <si>
    <t>Nguyễn Thị Ngọc Ánh</t>
  </si>
  <si>
    <t>Nguyễn Thị Ngọc Diệp</t>
  </si>
  <si>
    <t>Nguyễn Thùy Dung</t>
  </si>
  <si>
    <t>Phạm Phương Hà</t>
  </si>
  <si>
    <t>Nguyễn Khánh Loan</t>
  </si>
  <si>
    <t>Nguyễn Thị Ngọc Nhi</t>
  </si>
  <si>
    <t>Trần Hà Phương</t>
  </si>
  <si>
    <t>Phạm Khuê Tú</t>
  </si>
  <si>
    <t>Hồ Thu Trang</t>
  </si>
  <si>
    <t>Nguyễn Thị Yến</t>
  </si>
  <si>
    <t>Lê Anh Đức</t>
  </si>
  <si>
    <t>Vũ Đặng Trung Dũng</t>
  </si>
  <si>
    <t>Trần Đình Hiệp</t>
  </si>
  <si>
    <t>Bùi Minh Hiếu</t>
  </si>
  <si>
    <t>Trần Duy Hưng</t>
  </si>
  <si>
    <t>Vũ Văn Lâm</t>
  </si>
  <si>
    <t>Đàm Thị Linh</t>
  </si>
  <si>
    <t>Chu Gia Long</t>
  </si>
  <si>
    <t>Phạm Ngọc Bình Minh</t>
  </si>
  <si>
    <t>Trần Hải Minh</t>
  </si>
  <si>
    <t>Trần Minh Nghĩa</t>
  </si>
  <si>
    <t>Đồng Tiến Quân</t>
  </si>
  <si>
    <t>Phạm Minh Thành</t>
  </si>
  <si>
    <t>Hoàng Thị Thảo</t>
  </si>
  <si>
    <t>Khuất Gia Nguyễn Tuấn</t>
  </si>
  <si>
    <t>Nguyễn Đình Vương</t>
  </si>
  <si>
    <t>Ngô Quỳnh Anh</t>
  </si>
  <si>
    <t>Trần Đức Việt Anh</t>
  </si>
  <si>
    <t>Dương Thế Công</t>
  </si>
  <si>
    <t>Nguyễn Chí Công</t>
  </si>
  <si>
    <t>Nguyễn Đức Hải</t>
  </si>
  <si>
    <t>Nguyễn Bá Trung Kiên</t>
  </si>
  <si>
    <t>Nguyễn Văn Lập</t>
  </si>
  <si>
    <t>Đặng Đình Minh</t>
  </si>
  <si>
    <t>Trần Thị Thu Phương</t>
  </si>
  <si>
    <t>Trương Đăng Sơn</t>
  </si>
  <si>
    <t>Nguyễn Văn Tân</t>
  </si>
  <si>
    <t>Nguyễn Khánh Huyền</t>
  </si>
  <si>
    <t>Nguyễn Diệu Hương Ly</t>
  </si>
  <si>
    <t>Hứa Thị Quỳnh Mai</t>
  </si>
  <si>
    <t>Dương Quỳnh Trang</t>
  </si>
  <si>
    <t>Lê Thu Trang</t>
  </si>
  <si>
    <t>Nguyễn Huyền Trang</t>
  </si>
  <si>
    <t>Trần Quỳnh Trang</t>
  </si>
  <si>
    <t>Trần Trung Hiếu</t>
  </si>
  <si>
    <t>Trịnh Văn Vương</t>
  </si>
  <si>
    <t>Nguyễn Tiến Trần Đức</t>
  </si>
  <si>
    <t>Đặng Huy Hoàng</t>
  </si>
  <si>
    <t>Trần Quang Minh</t>
  </si>
  <si>
    <t>Đỗ Quý Khải Anh</t>
  </si>
  <si>
    <t>Nguyễn Bá Hợp</t>
  </si>
  <si>
    <t>Phạm Yến Nhi</t>
  </si>
  <si>
    <t>Đinh Quang Tùng</t>
  </si>
  <si>
    <t>Ngô Ánh Tuyết</t>
  </si>
  <si>
    <t>Nguyễn Đức Trung</t>
  </si>
  <si>
    <t>Trần Đức Trung</t>
  </si>
  <si>
    <t>Nguyễn Phú Cường</t>
  </si>
  <si>
    <t>Hoàng Công Đạt</t>
  </si>
  <si>
    <t>Nguyễn Quốc Đạt</t>
  </si>
  <si>
    <t>Nguyễn Hoàng Giang</t>
  </si>
  <si>
    <t>Nguyễn Thế Trường Giang</t>
  </si>
  <si>
    <t>Nguyễn Minh Hoàng</t>
  </si>
  <si>
    <t>Nguyễn Thị Ngọc Huyền</t>
  </si>
  <si>
    <t>Trần Như Lâm</t>
  </si>
  <si>
    <t>Ngô Vũ Phi Long</t>
  </si>
  <si>
    <t>Nguyễn Quang Nam</t>
  </si>
  <si>
    <t>Trần Vũ Mỹ Nga</t>
  </si>
  <si>
    <t>Trần Thị Hiếu Ngân</t>
  </si>
  <si>
    <t>Đỗ Minh Nghĩa</t>
  </si>
  <si>
    <t>Lê Duy Ninh</t>
  </si>
  <si>
    <t>Nguyễn Thị Tú Quyên</t>
  </si>
  <si>
    <t>Ngô Xuân Minh Tiến</t>
  </si>
  <si>
    <t>Ngô Thu Thảo</t>
  </si>
  <si>
    <t>Nguyễn Đức An</t>
  </si>
  <si>
    <t>Hoàng Tuấn Anh</t>
  </si>
  <si>
    <t>Trần Tiến Anh</t>
  </si>
  <si>
    <t>Trần Quốc Bảo</t>
  </si>
  <si>
    <t>Trần Thị Bích Diệp</t>
  </si>
  <si>
    <t>Đỗ Hoàng Minh Đức</t>
  </si>
  <si>
    <t>Phạm Thị Thu Dương</t>
  </si>
  <si>
    <t>Hoàng Mỹ Duyên</t>
  </si>
  <si>
    <t>Tô Thị Mỹ Duyên</t>
  </si>
  <si>
    <t>Nguyễn Minh Hiếu</t>
  </si>
  <si>
    <t>Nguyễn Mạnh Hùng</t>
  </si>
  <si>
    <t>Nguyễn Viết Hưng</t>
  </si>
  <si>
    <t>Lê Thị Thanh Huyền</t>
  </si>
  <si>
    <t>Đoàn Trung Kiên</t>
  </si>
  <si>
    <t>Lê Thanh Lâm</t>
  </si>
  <si>
    <t>Vũ Văn Liêm</t>
  </si>
  <si>
    <t>Trịnh Thị Cẩm Ly</t>
  </si>
  <si>
    <t>Nguyễn Anh Minh</t>
  </si>
  <si>
    <t>Trần Thị Kim Ngân</t>
  </si>
  <si>
    <t>Đỗ Yến Nhi</t>
  </si>
  <si>
    <t>Đoàn Kim Oanh</t>
  </si>
  <si>
    <t>Nguyễn Nguyên Phương</t>
  </si>
  <si>
    <t>Bùi Minh Quân</t>
  </si>
  <si>
    <t>Nguyễn Minh Quang</t>
  </si>
  <si>
    <t>Trần Thái Sơn</t>
  </si>
  <si>
    <t>Lương Thị Uý Thiều</t>
  </si>
  <si>
    <t>Đặng Quang Tiến</t>
  </si>
  <si>
    <t>Nguyễn Thị Tuyết</t>
  </si>
  <si>
    <t>Ngô Quang Vinh</t>
  </si>
  <si>
    <t>20LIF04001</t>
  </si>
  <si>
    <t>TRAN TUAN DAT</t>
  </si>
  <si>
    <t>Nguyễn Thị Nga</t>
  </si>
  <si>
    <t>Nguyễn Hồng Nhung</t>
  </si>
  <si>
    <t>Đỗ Đức Thắng</t>
  </si>
  <si>
    <t>Nguyễn Minh Châu</t>
  </si>
  <si>
    <t>Nguyễn Quốc Khánh</t>
  </si>
  <si>
    <t>Văn Đức Khánh</t>
  </si>
  <si>
    <t>Ngô Quang Hiếu</t>
  </si>
  <si>
    <t>Đỗ Đào Mai Khanh</t>
  </si>
  <si>
    <t>Nguyễn Thị Diễm Quỳnh</t>
  </si>
  <si>
    <t>Nguyễn Hồng Thái</t>
  </si>
  <si>
    <t>Văn Doãn Vũ</t>
  </si>
  <si>
    <t>Đinh Hà Mai</t>
  </si>
  <si>
    <t>Nguyễn Viết Bách</t>
  </si>
  <si>
    <t>Lê Quốc Đức</t>
  </si>
  <si>
    <t>Đinh Thị Duyên</t>
  </si>
  <si>
    <t>Lương Minh Hoàng</t>
  </si>
  <si>
    <t>Triệu Thanh Lâm</t>
  </si>
  <si>
    <t>Hoàng Mạnh Linh</t>
  </si>
  <si>
    <t>Lương Đức Minh</t>
  </si>
  <si>
    <t>Nguyễn Đức Minh</t>
  </si>
  <si>
    <t>Phạm Văn Thượng</t>
  </si>
  <si>
    <t>Lê Vũ Diệu Thúy</t>
  </si>
  <si>
    <t>Trần Trọng Toàn</t>
  </si>
  <si>
    <t>Đỗ Doãn Vũ</t>
  </si>
  <si>
    <t>Nguyễn Thị Xuân</t>
  </si>
  <si>
    <t>Phạm Thị Mai Anh</t>
  </si>
  <si>
    <t>Trần Hoàng Hiệp</t>
  </si>
  <si>
    <t>Lữ Thành Long</t>
  </si>
  <si>
    <t>Vũ Thị Diên</t>
  </si>
  <si>
    <t>Nguyễn Thị Đức</t>
  </si>
  <si>
    <t>Phạm Chí Dũng</t>
  </si>
  <si>
    <t>Vương Nguyệt Hà</t>
  </si>
  <si>
    <t>Phan Thanh Hải</t>
  </si>
  <si>
    <t>Đinh Thanh Hiền</t>
  </si>
  <si>
    <t>Nguyễn Xuân Hiền</t>
  </si>
  <si>
    <t>Thái Quốc Hoàng</t>
  </si>
  <si>
    <t>Bùi Thị Huế</t>
  </si>
  <si>
    <t>Bạch Quang Hưng</t>
  </si>
  <si>
    <t>Đào Thị Phương Lan</t>
  </si>
  <si>
    <t>Nguyễn Thị Mai Linh</t>
  </si>
  <si>
    <t>Đỗ Hoàng Nam</t>
  </si>
  <si>
    <t>Dương Hải Nam</t>
  </si>
  <si>
    <t>Trần Đức Ngọc</t>
  </si>
  <si>
    <t>Vũ Đặng Anh Quân</t>
  </si>
  <si>
    <t>Đào Ngọc Quang</t>
  </si>
  <si>
    <t>Phạm Tuấn Quang</t>
  </si>
  <si>
    <t>Vũ Hoài Sơn</t>
  </si>
  <si>
    <t>Lương Đình Thái</t>
  </si>
  <si>
    <t>Nguyễn Thị Thương</t>
  </si>
  <si>
    <t>Nguyễn Đức Toàn</t>
  </si>
  <si>
    <t>Hoàng Thị Cẩm Tú</t>
  </si>
  <si>
    <t>Nguyễn Quang Vũ</t>
  </si>
  <si>
    <t>Lê Quang Thắng</t>
  </si>
  <si>
    <t/>
  </si>
  <si>
    <t>id</t>
  </si>
  <si>
    <t>Submission</t>
  </si>
  <si>
    <t>Resubmission</t>
  </si>
  <si>
    <t>Max score</t>
  </si>
  <si>
    <t>Submission 2</t>
  </si>
  <si>
    <t>Submission 1</t>
  </si>
  <si>
    <t>No submission</t>
  </si>
  <si>
    <t>7z</t>
  </si>
  <si>
    <t>rar</t>
  </si>
  <si>
    <t>late</t>
  </si>
  <si>
    <t>invalid</t>
  </si>
  <si>
    <t>Unenrolled</t>
  </si>
  <si>
    <t>docx</t>
  </si>
  <si>
    <t>invalid zip file</t>
  </si>
  <si>
    <t>exception</t>
  </si>
  <si>
    <t>compilation error</t>
  </si>
  <si>
    <t>output text not match</t>
  </si>
  <si>
    <t>invalid zip file (Main)</t>
  </si>
  <si>
    <t>Lê Hà Quang Anh</t>
  </si>
  <si>
    <t>5C-16</t>
  </si>
  <si>
    <t>Nguyễn Thế Tùng</t>
  </si>
  <si>
    <t>b</t>
  </si>
  <si>
    <t>MCQ</t>
  </si>
  <si>
    <t>SA</t>
  </si>
  <si>
    <t>Cau 37</t>
  </si>
  <si>
    <t>Cau 38</t>
  </si>
  <si>
    <t>Cau 39</t>
  </si>
  <si>
    <t>Total</t>
  </si>
  <si>
    <r>
      <rPr>
        <b/>
        <sz val="11"/>
        <color theme="1"/>
        <rFont val="Arial"/>
        <family val="2"/>
      </rPr>
      <t xml:space="preserve">(*) Note
</t>
    </r>
    <r>
      <rPr>
        <sz val="11"/>
        <color theme="1"/>
        <rFont val="Arial"/>
        <family val="2"/>
      </rPr>
      <t>Marks may get rounded according to the university's regulation</t>
    </r>
  </si>
  <si>
    <t>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</si>
</sst>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0.5"/>
      <color theme="1"/>
      <name val="Arial"/>
      <family val="2"/>
    </font>
    <font>
      <sz val="10.5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1" fillId="0" borderId="0" xfId="0" applyFont="1" applyFill="1"/>
    <xf numFmtId="0" fontId="1" fillId="0" borderId="0" xfId="0" applyFont="1" applyAlignment="1">
      <alignment vertical="center" wrapText="1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58"/>
  <sheetViews>
    <sheetView tabSelected="1" topLeftCell="B1" zoomScaleNormal="100" workbookViewId="0">
      <selection activeCell="R8" sqref="R8"/>
    </sheetView>
  </sheetViews>
  <sheetFormatPr defaultRowHeight="14" x14ac:dyDescent="0.3"/>
  <cols>
    <col min="1" max="1" width="2.33203125" customWidth="1"/>
    <col min="2" max="2" width="13.25" customWidth="1"/>
    <col min="3" max="3" width="23.58203125" customWidth="1"/>
    <col min="4" max="4" width="8.9140625" customWidth="1"/>
    <col min="5" max="5" width="18.08203125" customWidth="1"/>
    <col min="6" max="6" width="15.33203125" customWidth="1"/>
    <col min="7" max="8" width="5.25" hidden="1" customWidth="1"/>
    <col min="9" max="9" width="17.5" customWidth="1"/>
    <col min="10" max="10" width="17.5" hidden="1" customWidth="1"/>
    <col min="11" max="11" width="0.5" hidden="1" customWidth="1"/>
    <col min="12" max="12" width="18.83203125" customWidth="1"/>
    <col min="13" max="14" width="4.75" hidden="1" customWidth="1"/>
    <col min="15" max="15" width="12.75" customWidth="1"/>
    <col min="16" max="16" width="4.75" hidden="1" customWidth="1"/>
  </cols>
  <sheetData>
    <row r="1" spans="2:19" s="1" customFormat="1" ht="24" customHeight="1" x14ac:dyDescent="0.3">
      <c r="B1" s="2" t="s">
        <v>0</v>
      </c>
      <c r="C1" s="2" t="s">
        <v>1</v>
      </c>
      <c r="D1" s="2" t="s">
        <v>2</v>
      </c>
      <c r="E1" s="2" t="s">
        <v>16</v>
      </c>
      <c r="F1" s="2" t="s">
        <v>65</v>
      </c>
      <c r="G1" s="2"/>
      <c r="H1" s="2"/>
      <c r="I1" s="2" t="s">
        <v>66</v>
      </c>
      <c r="J1" s="2" t="s">
        <v>483</v>
      </c>
      <c r="K1" s="2" t="s">
        <v>482</v>
      </c>
      <c r="L1" s="2" t="s">
        <v>17</v>
      </c>
      <c r="M1" s="2" t="s">
        <v>500</v>
      </c>
      <c r="N1" s="2" t="s">
        <v>501</v>
      </c>
      <c r="O1" s="2" t="s">
        <v>18</v>
      </c>
      <c r="P1" s="2" t="s">
        <v>507</v>
      </c>
    </row>
    <row r="2" spans="2:19" s="1" customFormat="1" ht="20" customHeight="1" x14ac:dyDescent="0.3">
      <c r="B2" s="9">
        <v>1701040143</v>
      </c>
      <c r="C2" s="7" t="s">
        <v>67</v>
      </c>
      <c r="D2" s="3" t="s">
        <v>68</v>
      </c>
      <c r="E2" s="11">
        <f>VLOOKUP(B2,ChuyenCan!$A$1:$B$446,2,0)</f>
        <v>5</v>
      </c>
      <c r="F2" s="13">
        <f>VLOOKUP(B2,Midterm!$A$1:$B$446,2,0)</f>
        <v>0</v>
      </c>
      <c r="G2" s="11" t="e">
        <f>VLOOKUP(B2,AsgScoreRaw!$A$2:$D$403,4,0)</f>
        <v>#N/A</v>
      </c>
      <c r="H2" s="13">
        <f>IF(ISNA(G2),0,G2/10)</f>
        <v>0</v>
      </c>
      <c r="I2" s="13">
        <f>ROUND(H2*4,0)/4</f>
        <v>0</v>
      </c>
      <c r="J2" s="11" t="s">
        <v>484</v>
      </c>
      <c r="K2" s="11" t="s">
        <v>484</v>
      </c>
      <c r="L2" s="13">
        <f>(E2*0.1+F2*0.15+I2*0.15)/0.4</f>
        <v>1.25</v>
      </c>
      <c r="M2" s="11" t="e">
        <f>VLOOKUP(B2,FinalMCQ!$A$1:$B$432,2,0)</f>
        <v>#N/A</v>
      </c>
      <c r="N2" s="11" t="e">
        <f>VLOOKUP(B2,FinalSA!$A$2:$C$433,3,0)</f>
        <v>#N/A</v>
      </c>
      <c r="O2" s="11">
        <f>IF(ISNA(M2),0,M2)+IF(ISNA(N2),0,N2)</f>
        <v>0</v>
      </c>
      <c r="P2" s="13">
        <f>E2*0.1+F2*0.15+I2*0.15+O2*0.6</f>
        <v>0.5</v>
      </c>
      <c r="Q2" s="27" t="s">
        <v>506</v>
      </c>
      <c r="R2" s="28"/>
      <c r="S2" s="24"/>
    </row>
    <row r="3" spans="2:19" s="1" customFormat="1" ht="20" customHeight="1" x14ac:dyDescent="0.3">
      <c r="B3" s="10">
        <v>1901040004</v>
      </c>
      <c r="C3" s="8" t="s">
        <v>69</v>
      </c>
      <c r="D3" s="6" t="s">
        <v>29</v>
      </c>
      <c r="E3" s="12">
        <f>VLOOKUP(B3,ChuyenCan!$A$1:$B$446,2,0)</f>
        <v>9</v>
      </c>
      <c r="F3" s="14">
        <f>VLOOKUP(B3,Midterm!$A$1:$B$446,2,0)</f>
        <v>5.25</v>
      </c>
      <c r="G3" s="12">
        <f>VLOOKUP(B3,AsgScoreRaw!$A$2:$D$403,4,0)</f>
        <v>21</v>
      </c>
      <c r="H3" s="14">
        <f t="shared" ref="H3:H66" si="0">IF(ISNA(G3),0,G3/10)</f>
        <v>2.1</v>
      </c>
      <c r="I3" s="14">
        <f t="shared" ref="I3:I66" si="1">ROUND(H3*4,0)/4</f>
        <v>2</v>
      </c>
      <c r="J3" s="12"/>
      <c r="K3" s="12"/>
      <c r="L3" s="14">
        <f t="shared" ref="L3:L67" si="2">(E3*0.1+F3*0.15+I3*0.15)/0.4</f>
        <v>4.96875</v>
      </c>
      <c r="M3" s="12">
        <f>VLOOKUP(B3,FinalMCQ!$A$1:$B$432,2,0)</f>
        <v>6.0000000000000027</v>
      </c>
      <c r="N3" s="12">
        <f>VLOOKUP(B3,FinalSA!$A$2:$C$433,3,0)</f>
        <v>1.7</v>
      </c>
      <c r="O3" s="15">
        <f t="shared" ref="O3:O66" si="3">IF(ISNA(M3),0,M3)+IF(ISNA(N3),0,N3)</f>
        <v>7.7000000000000028</v>
      </c>
      <c r="P3" s="14">
        <f t="shared" ref="P3:P66" si="4">E3*0.1+F3*0.15+I3*0.15+O3*0.6</f>
        <v>6.6075000000000017</v>
      </c>
      <c r="Q3" s="27"/>
      <c r="R3" s="28"/>
      <c r="S3" s="24"/>
    </row>
    <row r="4" spans="2:19" s="1" customFormat="1" ht="20" customHeight="1" x14ac:dyDescent="0.3">
      <c r="B4" s="10">
        <v>1901040010</v>
      </c>
      <c r="C4" s="8" t="s">
        <v>70</v>
      </c>
      <c r="D4" s="6" t="s">
        <v>29</v>
      </c>
      <c r="E4" s="12">
        <f>VLOOKUP(B4,ChuyenCan!$A$1:$B$446,2,0)</f>
        <v>7</v>
      </c>
      <c r="F4" s="14">
        <f>VLOOKUP(B4,Midterm!$A$1:$B$446,2,0)</f>
        <v>4.75</v>
      </c>
      <c r="G4" s="12" t="e">
        <f>VLOOKUP(B4,AsgScoreRaw!$A$2:$D$403,4,0)</f>
        <v>#N/A</v>
      </c>
      <c r="H4" s="14">
        <f t="shared" si="0"/>
        <v>0</v>
      </c>
      <c r="I4" s="14">
        <f t="shared" si="1"/>
        <v>0</v>
      </c>
      <c r="J4" s="12" t="s">
        <v>484</v>
      </c>
      <c r="K4" s="12" t="s">
        <v>484</v>
      </c>
      <c r="L4" s="14">
        <f t="shared" si="2"/>
        <v>3.53125</v>
      </c>
      <c r="M4" s="12">
        <f>VLOOKUP(B4,FinalMCQ!$A$1:$B$432,2,0)</f>
        <v>3.2000000000000006</v>
      </c>
      <c r="N4" s="12">
        <f>VLOOKUP(B4,FinalSA!$A$2:$C$433,3,0)</f>
        <v>0</v>
      </c>
      <c r="O4" s="12">
        <f t="shared" si="3"/>
        <v>3.2000000000000006</v>
      </c>
      <c r="P4" s="14">
        <f t="shared" si="4"/>
        <v>3.3325000000000005</v>
      </c>
      <c r="Q4" s="27"/>
      <c r="R4" s="28"/>
      <c r="S4" s="24"/>
    </row>
    <row r="5" spans="2:19" s="1" customFormat="1" ht="20" customHeight="1" x14ac:dyDescent="0.3">
      <c r="B5" s="10">
        <v>1901040042</v>
      </c>
      <c r="C5" s="8" t="s">
        <v>71</v>
      </c>
      <c r="D5" s="6" t="s">
        <v>29</v>
      </c>
      <c r="E5" s="12">
        <f>VLOOKUP(B5,ChuyenCan!$A$1:$B$446,2,0)</f>
        <v>9</v>
      </c>
      <c r="F5" s="14">
        <f>VLOOKUP(B5,Midterm!$A$1:$B$446,2,0)</f>
        <v>6</v>
      </c>
      <c r="G5" s="12">
        <f>VLOOKUP(B5,AsgScoreRaw!$A$2:$D$403,4,0)</f>
        <v>83</v>
      </c>
      <c r="H5" s="14">
        <f t="shared" si="0"/>
        <v>8.3000000000000007</v>
      </c>
      <c r="I5" s="14">
        <f t="shared" si="1"/>
        <v>8.25</v>
      </c>
      <c r="J5" s="12"/>
      <c r="K5" s="12"/>
      <c r="L5" s="14">
        <f t="shared" si="2"/>
        <v>7.5937499999999991</v>
      </c>
      <c r="M5" s="12">
        <f>VLOOKUP(B5,FinalMCQ!$A$1:$B$432,2,0)</f>
        <v>5.200000000000002</v>
      </c>
      <c r="N5" s="12">
        <f>VLOOKUP(B5,FinalSA!$A$2:$C$433,3,0)</f>
        <v>1.1000000000000001</v>
      </c>
      <c r="O5" s="12">
        <f t="shared" si="3"/>
        <v>6.3000000000000025</v>
      </c>
      <c r="P5" s="14">
        <f t="shared" si="4"/>
        <v>6.8175000000000008</v>
      </c>
      <c r="Q5" s="27"/>
      <c r="R5" s="28"/>
      <c r="S5" s="24"/>
    </row>
    <row r="6" spans="2:19" s="1" customFormat="1" ht="20" customHeight="1" x14ac:dyDescent="0.3">
      <c r="B6" s="10">
        <v>1901040069</v>
      </c>
      <c r="C6" s="8" t="s">
        <v>72</v>
      </c>
      <c r="D6" s="6" t="s">
        <v>34</v>
      </c>
      <c r="E6" s="12">
        <f>VLOOKUP(B6,ChuyenCan!$A$1:$B$446,2,0)</f>
        <v>9</v>
      </c>
      <c r="F6" s="14">
        <f>VLOOKUP(B6,Midterm!$A$1:$B$446,2,0)</f>
        <v>8</v>
      </c>
      <c r="G6" s="12">
        <f>VLOOKUP(B6,AsgScoreRaw!$A$2:$D$403,4,0)</f>
        <v>46.2</v>
      </c>
      <c r="H6" s="14">
        <f t="shared" si="0"/>
        <v>4.62</v>
      </c>
      <c r="I6" s="14">
        <f t="shared" si="1"/>
        <v>4.5</v>
      </c>
      <c r="J6" s="12"/>
      <c r="K6" s="12"/>
      <c r="L6" s="14">
        <f t="shared" si="2"/>
        <v>6.9374999999999991</v>
      </c>
      <c r="M6" s="12">
        <f>VLOOKUP(B6,FinalMCQ!$A$1:$B$432,2,0)</f>
        <v>7.600000000000005</v>
      </c>
      <c r="N6" s="12">
        <f>VLOOKUP(B6,FinalSA!$A$2:$C$433,3,0)</f>
        <v>1.7</v>
      </c>
      <c r="O6" s="12">
        <f t="shared" si="3"/>
        <v>9.3000000000000043</v>
      </c>
      <c r="P6" s="14">
        <f t="shared" si="4"/>
        <v>8.3550000000000022</v>
      </c>
      <c r="Q6" s="27"/>
      <c r="R6" s="28"/>
    </row>
    <row r="7" spans="2:19" s="1" customFormat="1" ht="20" customHeight="1" x14ac:dyDescent="0.3">
      <c r="B7" s="10">
        <v>1901040083</v>
      </c>
      <c r="C7" s="8" t="s">
        <v>73</v>
      </c>
      <c r="D7" s="6" t="s">
        <v>33</v>
      </c>
      <c r="E7" s="12">
        <f>VLOOKUP(B7,ChuyenCan!$A$1:$B$446,2,0)</f>
        <v>9</v>
      </c>
      <c r="F7" s="14">
        <f>VLOOKUP(B7,Midterm!$A$1:$B$446,2,0)</f>
        <v>7</v>
      </c>
      <c r="G7" s="12">
        <f>VLOOKUP(B7,AsgScoreRaw!$A$2:$D$403,4,0)</f>
        <v>0</v>
      </c>
      <c r="H7" s="14">
        <f t="shared" si="0"/>
        <v>0</v>
      </c>
      <c r="I7" s="14">
        <f t="shared" si="1"/>
        <v>0</v>
      </c>
      <c r="J7" s="12"/>
      <c r="K7" s="12"/>
      <c r="L7" s="14">
        <f t="shared" si="2"/>
        <v>4.875</v>
      </c>
      <c r="M7" s="12">
        <f>VLOOKUP(B7,FinalMCQ!$A$1:$B$432,2,0)</f>
        <v>6.2000000000000028</v>
      </c>
      <c r="N7" s="12">
        <f>VLOOKUP(B7,FinalSA!$A$2:$C$433,3,0)</f>
        <v>1.8</v>
      </c>
      <c r="O7" s="12">
        <f t="shared" si="3"/>
        <v>8.0000000000000036</v>
      </c>
      <c r="P7" s="14">
        <f t="shared" si="4"/>
        <v>6.7500000000000018</v>
      </c>
    </row>
    <row r="8" spans="2:19" s="1" customFormat="1" ht="20" customHeight="1" x14ac:dyDescent="0.3">
      <c r="B8" s="10">
        <v>1901040084</v>
      </c>
      <c r="C8" s="8" t="s">
        <v>41</v>
      </c>
      <c r="D8" s="6" t="s">
        <v>33</v>
      </c>
      <c r="E8" s="12">
        <f>VLOOKUP(B8,ChuyenCan!$A$1:$B$446,2,0)</f>
        <v>9</v>
      </c>
      <c r="F8" s="14">
        <f>VLOOKUP(B8,Midterm!$A$1:$B$446,2,0)</f>
        <v>5.25</v>
      </c>
      <c r="G8" s="12">
        <f>VLOOKUP(B8,AsgScoreRaw!$A$2:$D$403,4,0)</f>
        <v>44.1</v>
      </c>
      <c r="H8" s="14">
        <f t="shared" si="0"/>
        <v>4.41</v>
      </c>
      <c r="I8" s="14">
        <f t="shared" si="1"/>
        <v>4.5</v>
      </c>
      <c r="J8" s="12"/>
      <c r="K8" s="12"/>
      <c r="L8" s="14">
        <f t="shared" si="2"/>
        <v>5.9062499999999991</v>
      </c>
      <c r="M8" s="12">
        <f>VLOOKUP(B8,FinalMCQ!$A$1:$B$432,2,0)</f>
        <v>5.6000000000000023</v>
      </c>
      <c r="N8" s="12">
        <f>VLOOKUP(B8,FinalSA!$A$2:$C$433,3,0)</f>
        <v>1.6</v>
      </c>
      <c r="O8" s="12">
        <f t="shared" si="3"/>
        <v>7.2000000000000028</v>
      </c>
      <c r="P8" s="14">
        <f t="shared" si="4"/>
        <v>6.682500000000001</v>
      </c>
    </row>
    <row r="9" spans="2:19" s="1" customFormat="1" ht="20" customHeight="1" x14ac:dyDescent="0.3">
      <c r="B9" s="10">
        <v>1901040123</v>
      </c>
      <c r="C9" s="8" t="s">
        <v>74</v>
      </c>
      <c r="D9" s="6" t="s">
        <v>33</v>
      </c>
      <c r="E9" s="12">
        <f>VLOOKUP(B9,ChuyenCan!$A$1:$B$446,2,0)</f>
        <v>7</v>
      </c>
      <c r="F9" s="14">
        <f>VLOOKUP(B9,Midterm!$A$1:$B$446,2,0)</f>
        <v>6</v>
      </c>
      <c r="G9" s="12">
        <f>VLOOKUP(B9,AsgScoreRaw!$A$2:$D$403,4,0)</f>
        <v>53</v>
      </c>
      <c r="H9" s="14">
        <f t="shared" si="0"/>
        <v>5.3</v>
      </c>
      <c r="I9" s="14">
        <f t="shared" si="1"/>
        <v>5.25</v>
      </c>
      <c r="J9" s="12"/>
      <c r="K9" s="12"/>
      <c r="L9" s="14">
        <f t="shared" si="2"/>
        <v>5.96875</v>
      </c>
      <c r="M9" s="12">
        <f>VLOOKUP(B9,FinalMCQ!$A$1:$B$432,2,0)</f>
        <v>6.6000000000000032</v>
      </c>
      <c r="N9" s="12">
        <f>VLOOKUP(B9,FinalSA!$A$2:$C$433,3,0)</f>
        <v>1.1000000000000001</v>
      </c>
      <c r="O9" s="12">
        <f t="shared" si="3"/>
        <v>7.7000000000000028</v>
      </c>
      <c r="P9" s="14">
        <f t="shared" si="4"/>
        <v>7.0075000000000021</v>
      </c>
    </row>
    <row r="10" spans="2:19" s="1" customFormat="1" ht="20" customHeight="1" x14ac:dyDescent="0.3">
      <c r="B10" s="10">
        <v>1901040173</v>
      </c>
      <c r="C10" s="8" t="s">
        <v>13</v>
      </c>
      <c r="D10" s="6" t="s">
        <v>29</v>
      </c>
      <c r="E10" s="12">
        <f>VLOOKUP(B10,ChuyenCan!$A$1:$B$446,2,0)</f>
        <v>8</v>
      </c>
      <c r="F10" s="14">
        <f>VLOOKUP(B10,Midterm!$A$1:$B$446,2,0)</f>
        <v>2.5</v>
      </c>
      <c r="G10" s="12">
        <f>VLOOKUP(B10,AsgScoreRaw!$A$2:$D$403,4,0)</f>
        <v>0</v>
      </c>
      <c r="H10" s="14">
        <f t="shared" si="0"/>
        <v>0</v>
      </c>
      <c r="I10" s="14">
        <f t="shared" si="1"/>
        <v>0</v>
      </c>
      <c r="J10" s="12"/>
      <c r="K10" s="12"/>
      <c r="L10" s="14">
        <f t="shared" si="2"/>
        <v>2.9375</v>
      </c>
      <c r="M10" s="12">
        <f>VLOOKUP(B10,FinalMCQ!$A$1:$B$432,2,0)</f>
        <v>4.0000000000000009</v>
      </c>
      <c r="N10" s="12">
        <f>VLOOKUP(B10,FinalSA!$A$2:$C$433,3,0)</f>
        <v>0.7</v>
      </c>
      <c r="O10" s="12">
        <f t="shared" si="3"/>
        <v>4.7000000000000011</v>
      </c>
      <c r="P10" s="14">
        <f t="shared" si="4"/>
        <v>3.995000000000001</v>
      </c>
    </row>
    <row r="11" spans="2:19" s="1" customFormat="1" ht="20" customHeight="1" x14ac:dyDescent="0.3">
      <c r="B11" s="10">
        <v>1901040175</v>
      </c>
      <c r="C11" s="8" t="s">
        <v>75</v>
      </c>
      <c r="D11" s="6" t="s">
        <v>35</v>
      </c>
      <c r="E11" s="12">
        <f>VLOOKUP(B11,ChuyenCan!$A$1:$B$446,2,0)</f>
        <v>9</v>
      </c>
      <c r="F11" s="14">
        <f>VLOOKUP(B11,Midterm!$A$1:$B$446,2,0)</f>
        <v>8.75</v>
      </c>
      <c r="G11" s="12">
        <f>VLOOKUP(B11,AsgScoreRaw!$A$2:$D$403,4,0)</f>
        <v>90</v>
      </c>
      <c r="H11" s="14">
        <f t="shared" si="0"/>
        <v>9</v>
      </c>
      <c r="I11" s="14">
        <f t="shared" si="1"/>
        <v>9</v>
      </c>
      <c r="J11" s="15"/>
      <c r="K11" s="12"/>
      <c r="L11" s="14">
        <f t="shared" si="2"/>
        <v>8.90625</v>
      </c>
      <c r="M11" s="12">
        <f>VLOOKUP(B11,FinalMCQ!$A$1:$B$432,2,0)</f>
        <v>7.0000000000000044</v>
      </c>
      <c r="N11" s="12">
        <f>VLOOKUP(B11,FinalSA!$A$2:$C$433,3,0)</f>
        <v>1.9</v>
      </c>
      <c r="O11" s="12">
        <f t="shared" si="3"/>
        <v>8.9000000000000039</v>
      </c>
      <c r="P11" s="14">
        <f t="shared" si="4"/>
        <v>8.9025000000000034</v>
      </c>
    </row>
    <row r="12" spans="2:19" s="1" customFormat="1" ht="20" customHeight="1" x14ac:dyDescent="0.3">
      <c r="B12" s="10">
        <v>1901040190</v>
      </c>
      <c r="C12" s="8" t="s">
        <v>62</v>
      </c>
      <c r="D12" s="6" t="s">
        <v>33</v>
      </c>
      <c r="E12" s="12">
        <f>VLOOKUP(B12,ChuyenCan!$A$1:$B$446,2,0)</f>
        <v>7</v>
      </c>
      <c r="F12" s="14">
        <f>VLOOKUP(B12,Midterm!$A$1:$B$446,2,0)</f>
        <v>4</v>
      </c>
      <c r="G12" s="12">
        <f>VLOOKUP(B12,AsgScoreRaw!$A$2:$D$403,4,0)</f>
        <v>67.2</v>
      </c>
      <c r="H12" s="14">
        <f t="shared" si="0"/>
        <v>6.7200000000000006</v>
      </c>
      <c r="I12" s="14">
        <f t="shared" si="1"/>
        <v>6.75</v>
      </c>
      <c r="J12" s="15" t="s">
        <v>491</v>
      </c>
      <c r="K12" s="15"/>
      <c r="L12" s="14">
        <f t="shared" si="2"/>
        <v>5.78125</v>
      </c>
      <c r="M12" s="12">
        <f>VLOOKUP(B12,FinalMCQ!$A$1:$B$432,2,0)</f>
        <v>5.6000000000000023</v>
      </c>
      <c r="N12" s="12">
        <f>VLOOKUP(B12,FinalSA!$A$2:$C$433,3,0)</f>
        <v>1.8</v>
      </c>
      <c r="O12" s="12">
        <f t="shared" si="3"/>
        <v>7.4000000000000021</v>
      </c>
      <c r="P12" s="14">
        <f t="shared" si="4"/>
        <v>6.7525000000000013</v>
      </c>
    </row>
    <row r="13" spans="2:19" s="1" customFormat="1" ht="20" customHeight="1" x14ac:dyDescent="0.3">
      <c r="B13" s="10">
        <v>1901040200</v>
      </c>
      <c r="C13" s="8" t="s">
        <v>76</v>
      </c>
      <c r="D13" s="6" t="s">
        <v>33</v>
      </c>
      <c r="E13" s="12">
        <f>VLOOKUP(B13,ChuyenCan!$A$1:$B$446,2,0)</f>
        <v>8</v>
      </c>
      <c r="F13" s="14">
        <f>VLOOKUP(B13,Midterm!$A$1:$B$446,2,0)</f>
        <v>8.75</v>
      </c>
      <c r="G13" s="12">
        <f>VLOOKUP(B13,AsgScoreRaw!$A$2:$D$403,4,0)</f>
        <v>100</v>
      </c>
      <c r="H13" s="14">
        <f t="shared" si="0"/>
        <v>10</v>
      </c>
      <c r="I13" s="14">
        <f t="shared" si="1"/>
        <v>10</v>
      </c>
      <c r="J13" s="12"/>
      <c r="K13" s="12"/>
      <c r="L13" s="14">
        <f t="shared" si="2"/>
        <v>9.0312499999999982</v>
      </c>
      <c r="M13" s="12">
        <f>VLOOKUP(B13,FinalMCQ!$A$1:$B$432,2,0)</f>
        <v>6.6000000000000032</v>
      </c>
      <c r="N13" s="12">
        <f>VLOOKUP(B13,FinalSA!$A$2:$C$433,3,0)</f>
        <v>1.8</v>
      </c>
      <c r="O13" s="12">
        <f t="shared" si="3"/>
        <v>8.4000000000000039</v>
      </c>
      <c r="P13" s="14">
        <f t="shared" si="4"/>
        <v>8.6525000000000016</v>
      </c>
    </row>
    <row r="14" spans="2:19" s="1" customFormat="1" ht="20" customHeight="1" x14ac:dyDescent="0.3">
      <c r="B14" s="10">
        <v>1901040242</v>
      </c>
      <c r="C14" s="8" t="s">
        <v>77</v>
      </c>
      <c r="D14" s="6" t="s">
        <v>29</v>
      </c>
      <c r="E14" s="12">
        <f>VLOOKUP(B14,ChuyenCan!$A$1:$B$446,2,0)</f>
        <v>6.5</v>
      </c>
      <c r="F14" s="14">
        <f>VLOOKUP(B14,Midterm!$A$1:$B$446,2,0)</f>
        <v>3.5</v>
      </c>
      <c r="G14" s="12" t="e">
        <f>VLOOKUP(B14,AsgScoreRaw!$A$2:$D$403,4,0)</f>
        <v>#N/A</v>
      </c>
      <c r="H14" s="14">
        <f t="shared" si="0"/>
        <v>0</v>
      </c>
      <c r="I14" s="14">
        <f t="shared" si="1"/>
        <v>0</v>
      </c>
      <c r="J14" s="12" t="s">
        <v>484</v>
      </c>
      <c r="K14" s="12" t="s">
        <v>484</v>
      </c>
      <c r="L14" s="14">
        <f t="shared" si="2"/>
        <v>2.9375</v>
      </c>
      <c r="M14" s="12" t="e">
        <f>VLOOKUP(B14,FinalMCQ!$A$1:$B$432,2,0)</f>
        <v>#N/A</v>
      </c>
      <c r="N14" s="12" t="e">
        <f>VLOOKUP(B14,FinalSA!$A$2:$C$433,3,0)</f>
        <v>#N/A</v>
      </c>
      <c r="O14" s="12">
        <f t="shared" si="3"/>
        <v>0</v>
      </c>
      <c r="P14" s="14">
        <f t="shared" si="4"/>
        <v>1.175</v>
      </c>
    </row>
    <row r="15" spans="2:19" s="1" customFormat="1" ht="20" customHeight="1" x14ac:dyDescent="0.3">
      <c r="B15" s="10">
        <v>2001040002</v>
      </c>
      <c r="C15" s="8" t="s">
        <v>78</v>
      </c>
      <c r="D15" s="6" t="s">
        <v>79</v>
      </c>
      <c r="E15" s="12">
        <f>VLOOKUP(B15,ChuyenCan!$A$1:$B$446,2,0)</f>
        <v>8</v>
      </c>
      <c r="F15" s="14">
        <f>VLOOKUP(B15,Midterm!$A$1:$B$446,2,0)</f>
        <v>7.75</v>
      </c>
      <c r="G15" s="12">
        <f>VLOOKUP(B15,AsgScoreRaw!$A$2:$D$403,4,0)</f>
        <v>65.099999999999994</v>
      </c>
      <c r="H15" s="14">
        <f t="shared" si="0"/>
        <v>6.51</v>
      </c>
      <c r="I15" s="14">
        <f t="shared" si="1"/>
        <v>6.5</v>
      </c>
      <c r="J15" s="12"/>
      <c r="K15" s="12"/>
      <c r="L15" s="14">
        <f t="shared" si="2"/>
        <v>7.34375</v>
      </c>
      <c r="M15" s="12">
        <f>VLOOKUP(B15,FinalMCQ!$A$1:$B$432,2,0)</f>
        <v>7.600000000000005</v>
      </c>
      <c r="N15" s="12">
        <f>VLOOKUP(B15,FinalSA!$A$2:$C$433,3,0)</f>
        <v>1.9</v>
      </c>
      <c r="O15" s="12">
        <f t="shared" si="3"/>
        <v>9.5000000000000053</v>
      </c>
      <c r="P15" s="14">
        <f t="shared" si="4"/>
        <v>8.6375000000000028</v>
      </c>
    </row>
    <row r="16" spans="2:19" s="1" customFormat="1" ht="20" customHeight="1" x14ac:dyDescent="0.3">
      <c r="B16" s="10">
        <v>2001040004</v>
      </c>
      <c r="C16" s="8" t="s">
        <v>80</v>
      </c>
      <c r="D16" s="6" t="s">
        <v>79</v>
      </c>
      <c r="E16" s="12">
        <f>VLOOKUP(B16,ChuyenCan!$A$1:$B$446,2,0)</f>
        <v>8.5</v>
      </c>
      <c r="F16" s="14">
        <f>VLOOKUP(B16,Midterm!$A$1:$B$446,2,0)</f>
        <v>4.75</v>
      </c>
      <c r="G16" s="12">
        <f>VLOOKUP(B16,AsgScoreRaw!$A$2:$D$403,4,0)</f>
        <v>83</v>
      </c>
      <c r="H16" s="14">
        <f t="shared" si="0"/>
        <v>8.3000000000000007</v>
      </c>
      <c r="I16" s="14">
        <f t="shared" si="1"/>
        <v>8.25</v>
      </c>
      <c r="J16" s="12"/>
      <c r="K16" s="12"/>
      <c r="L16" s="14">
        <f t="shared" si="2"/>
        <v>6.9999999999999991</v>
      </c>
      <c r="M16" s="12">
        <f>VLOOKUP(B16,FinalMCQ!$A$1:$B$432,2,0)</f>
        <v>5.6000000000000032</v>
      </c>
      <c r="N16" s="12">
        <f>VLOOKUP(B16,FinalSA!$A$2:$C$433,3,0)</f>
        <v>1.4</v>
      </c>
      <c r="O16" s="12">
        <f t="shared" si="3"/>
        <v>7.0000000000000036</v>
      </c>
      <c r="P16" s="14">
        <f t="shared" si="4"/>
        <v>7.0000000000000018</v>
      </c>
    </row>
    <row r="17" spans="2:16" s="1" customFormat="1" ht="20" customHeight="1" x14ac:dyDescent="0.3">
      <c r="B17" s="10">
        <v>2001040018</v>
      </c>
      <c r="C17" s="8" t="s">
        <v>81</v>
      </c>
      <c r="D17" s="6" t="s">
        <v>79</v>
      </c>
      <c r="E17" s="12">
        <f>VLOOKUP(B17,ChuyenCan!$A$1:$B$446,2,0)</f>
        <v>9</v>
      </c>
      <c r="F17" s="14">
        <f>VLOOKUP(B17,Midterm!$A$1:$B$446,2,0)</f>
        <v>4.5</v>
      </c>
      <c r="G17" s="12">
        <f>VLOOKUP(B17,AsgScoreRaw!$A$2:$D$403,4,0)</f>
        <v>73</v>
      </c>
      <c r="H17" s="14">
        <f t="shared" si="0"/>
        <v>7.3</v>
      </c>
      <c r="I17" s="14">
        <f t="shared" si="1"/>
        <v>7.25</v>
      </c>
      <c r="J17" s="12"/>
      <c r="K17" s="12"/>
      <c r="L17" s="14">
        <f t="shared" si="2"/>
        <v>6.6562499999999991</v>
      </c>
      <c r="M17" s="12">
        <f>VLOOKUP(B17,FinalMCQ!$A$1:$B$432,2,0)</f>
        <v>5.8000000000000025</v>
      </c>
      <c r="N17" s="12">
        <f>VLOOKUP(B17,FinalSA!$A$2:$C$433,3,0)</f>
        <v>1.1000000000000001</v>
      </c>
      <c r="O17" s="12">
        <f t="shared" si="3"/>
        <v>6.9000000000000021</v>
      </c>
      <c r="P17" s="14">
        <f t="shared" si="4"/>
        <v>6.8025000000000011</v>
      </c>
    </row>
    <row r="18" spans="2:16" s="1" customFormat="1" ht="20" customHeight="1" x14ac:dyDescent="0.3">
      <c r="B18" s="10">
        <v>2001040024</v>
      </c>
      <c r="C18" s="8" t="s">
        <v>82</v>
      </c>
      <c r="D18" s="6" t="s">
        <v>83</v>
      </c>
      <c r="E18" s="12">
        <f>VLOOKUP(B18,ChuyenCan!$A$1:$B$446,2,0)</f>
        <v>9</v>
      </c>
      <c r="F18" s="14">
        <f>VLOOKUP(B18,Midterm!$A$1:$B$446,2,0)</f>
        <v>7.75</v>
      </c>
      <c r="G18" s="12">
        <f>VLOOKUP(B18,AsgScoreRaw!$A$2:$D$403,4,0)</f>
        <v>96</v>
      </c>
      <c r="H18" s="14">
        <f t="shared" si="0"/>
        <v>9.6</v>
      </c>
      <c r="I18" s="14">
        <f t="shared" si="1"/>
        <v>9.5</v>
      </c>
      <c r="J18" s="12"/>
      <c r="K18" s="12"/>
      <c r="L18" s="14">
        <f t="shared" si="2"/>
        <v>8.7187499999999982</v>
      </c>
      <c r="M18" s="12">
        <f>VLOOKUP(B18,FinalMCQ!$A$1:$B$432,2,0)</f>
        <v>6.400000000000003</v>
      </c>
      <c r="N18" s="12">
        <f>VLOOKUP(B18,FinalSA!$A$2:$C$433,3,0)</f>
        <v>1.8</v>
      </c>
      <c r="O18" s="12">
        <f t="shared" si="3"/>
        <v>8.2000000000000028</v>
      </c>
      <c r="P18" s="14">
        <f t="shared" si="4"/>
        <v>8.4075000000000024</v>
      </c>
    </row>
    <row r="19" spans="2:16" s="1" customFormat="1" ht="20" customHeight="1" x14ac:dyDescent="0.3">
      <c r="B19" s="10">
        <v>2001040052</v>
      </c>
      <c r="C19" s="8" t="s">
        <v>84</v>
      </c>
      <c r="D19" s="6" t="s">
        <v>85</v>
      </c>
      <c r="E19" s="12">
        <f>VLOOKUP(B19,ChuyenCan!$A$1:$B$446,2,0)</f>
        <v>9</v>
      </c>
      <c r="F19" s="14">
        <f>VLOOKUP(B19,Midterm!$A$1:$B$446,2,0)</f>
        <v>4.5</v>
      </c>
      <c r="G19" s="12">
        <f>VLOOKUP(B19,AsgScoreRaw!$A$2:$D$403,4,0)</f>
        <v>65.099999999999994</v>
      </c>
      <c r="H19" s="14">
        <f t="shared" si="0"/>
        <v>6.51</v>
      </c>
      <c r="I19" s="14">
        <f t="shared" si="1"/>
        <v>6.5</v>
      </c>
      <c r="J19" s="12"/>
      <c r="K19" s="12"/>
      <c r="L19" s="14">
        <f t="shared" si="2"/>
        <v>6.3749999999999991</v>
      </c>
      <c r="M19" s="12">
        <f>VLOOKUP(B19,FinalMCQ!$A$1:$B$432,2,0)</f>
        <v>6.2000000000000028</v>
      </c>
      <c r="N19" s="12">
        <f>VLOOKUP(B19,FinalSA!$A$2:$C$433,3,0)</f>
        <v>1.1000000000000001</v>
      </c>
      <c r="O19" s="12">
        <f t="shared" si="3"/>
        <v>7.3000000000000025</v>
      </c>
      <c r="P19" s="14">
        <f t="shared" si="4"/>
        <v>6.9300000000000015</v>
      </c>
    </row>
    <row r="20" spans="2:16" s="1" customFormat="1" ht="20" customHeight="1" x14ac:dyDescent="0.3">
      <c r="B20" s="10">
        <v>2001040059</v>
      </c>
      <c r="C20" s="8" t="s">
        <v>86</v>
      </c>
      <c r="D20" s="6" t="s">
        <v>83</v>
      </c>
      <c r="E20" s="12">
        <f>VLOOKUP(B20,ChuyenCan!$A$1:$B$446,2,0)</f>
        <v>9</v>
      </c>
      <c r="F20" s="14">
        <f>VLOOKUP(B20,Midterm!$A$1:$B$446,2,0)</f>
        <v>6.5</v>
      </c>
      <c r="G20" s="12">
        <f>VLOOKUP(B20,AsgScoreRaw!$A$2:$D$403,4,0)</f>
        <v>80</v>
      </c>
      <c r="H20" s="14">
        <f t="shared" si="0"/>
        <v>8</v>
      </c>
      <c r="I20" s="14">
        <f t="shared" si="1"/>
        <v>8</v>
      </c>
      <c r="J20" s="12"/>
      <c r="K20" s="12"/>
      <c r="L20" s="14">
        <f t="shared" si="2"/>
        <v>7.6875</v>
      </c>
      <c r="M20" s="12">
        <f>VLOOKUP(B20,FinalMCQ!$A$1:$B$432,2,0)</f>
        <v>5.8000000000000025</v>
      </c>
      <c r="N20" s="12">
        <f>VLOOKUP(B20,FinalSA!$A$2:$C$433,3,0)</f>
        <v>1.3</v>
      </c>
      <c r="O20" s="12">
        <f t="shared" si="3"/>
        <v>7.1000000000000023</v>
      </c>
      <c r="P20" s="14">
        <f t="shared" si="4"/>
        <v>7.3350000000000017</v>
      </c>
    </row>
    <row r="21" spans="2:16" s="1" customFormat="1" ht="20" customHeight="1" x14ac:dyDescent="0.3">
      <c r="B21" s="10">
        <v>2001040064</v>
      </c>
      <c r="C21" s="8" t="s">
        <v>87</v>
      </c>
      <c r="D21" s="6" t="s">
        <v>88</v>
      </c>
      <c r="E21" s="12">
        <f>VLOOKUP(B21,ChuyenCan!$A$1:$B$446,2,0)</f>
        <v>8</v>
      </c>
      <c r="F21" s="14">
        <f>VLOOKUP(B21,Midterm!$A$1:$B$446,2,0)</f>
        <v>5.25</v>
      </c>
      <c r="G21" s="12">
        <f>VLOOKUP(B21,AsgScoreRaw!$A$2:$D$403,4,0)</f>
        <v>70</v>
      </c>
      <c r="H21" s="14">
        <f t="shared" si="0"/>
        <v>7</v>
      </c>
      <c r="I21" s="14">
        <f t="shared" si="1"/>
        <v>7</v>
      </c>
      <c r="J21" s="12"/>
      <c r="K21" s="12"/>
      <c r="L21" s="14">
        <f t="shared" si="2"/>
        <v>6.59375</v>
      </c>
      <c r="M21" s="12">
        <f>VLOOKUP(B21,FinalMCQ!$A$1:$B$432,2,0)</f>
        <v>7.2000000000000046</v>
      </c>
      <c r="N21" s="12">
        <f>VLOOKUP(B21,FinalSA!$A$2:$C$433,3,0)</f>
        <v>1.8</v>
      </c>
      <c r="O21" s="12">
        <f t="shared" si="3"/>
        <v>9.0000000000000053</v>
      </c>
      <c r="P21" s="14">
        <f t="shared" si="4"/>
        <v>8.0375000000000032</v>
      </c>
    </row>
    <row r="22" spans="2:16" s="1" customFormat="1" ht="20" customHeight="1" x14ac:dyDescent="0.3">
      <c r="B22" s="10">
        <v>2001040073</v>
      </c>
      <c r="C22" s="8" t="s">
        <v>89</v>
      </c>
      <c r="D22" s="6" t="s">
        <v>88</v>
      </c>
      <c r="E22" s="12">
        <f>VLOOKUP(B22,ChuyenCan!$A$1:$B$446,2,0)</f>
        <v>9</v>
      </c>
      <c r="F22" s="14">
        <f>VLOOKUP(B22,Midterm!$A$1:$B$446,2,0)</f>
        <v>8</v>
      </c>
      <c r="G22" s="12">
        <f>VLOOKUP(B22,AsgScoreRaw!$A$2:$D$403,4,0)</f>
        <v>63</v>
      </c>
      <c r="H22" s="14">
        <f t="shared" si="0"/>
        <v>6.3</v>
      </c>
      <c r="I22" s="14">
        <f t="shared" si="1"/>
        <v>6.25</v>
      </c>
      <c r="J22" s="12"/>
      <c r="K22" s="12"/>
      <c r="L22" s="14">
        <f t="shared" si="2"/>
        <v>7.59375</v>
      </c>
      <c r="M22" s="12">
        <f>VLOOKUP(B22,FinalMCQ!$A$1:$B$432,2,0)</f>
        <v>6.8000000000000034</v>
      </c>
      <c r="N22" s="12">
        <f>VLOOKUP(B22,FinalSA!$A$2:$C$433,3,0)</f>
        <v>1.5</v>
      </c>
      <c r="O22" s="12">
        <f t="shared" si="3"/>
        <v>8.3000000000000043</v>
      </c>
      <c r="P22" s="14">
        <f t="shared" si="4"/>
        <v>8.0175000000000018</v>
      </c>
    </row>
    <row r="23" spans="2:16" s="1" customFormat="1" ht="20" customHeight="1" x14ac:dyDescent="0.3">
      <c r="B23" s="10">
        <v>2001040074</v>
      </c>
      <c r="C23" s="8" t="s">
        <v>90</v>
      </c>
      <c r="D23" s="6" t="s">
        <v>91</v>
      </c>
      <c r="E23" s="12">
        <f>VLOOKUP(B23,ChuyenCan!$A$1:$B$446,2,0)</f>
        <v>9</v>
      </c>
      <c r="F23" s="14">
        <f>VLOOKUP(B23,Midterm!$A$1:$B$446,2,0)</f>
        <v>7</v>
      </c>
      <c r="G23" s="12">
        <f>VLOOKUP(B23,AsgScoreRaw!$A$2:$D$403,4,0)</f>
        <v>80</v>
      </c>
      <c r="H23" s="14">
        <f t="shared" si="0"/>
        <v>8</v>
      </c>
      <c r="I23" s="14">
        <f t="shared" si="1"/>
        <v>8</v>
      </c>
      <c r="J23" s="12"/>
      <c r="K23" s="12"/>
      <c r="L23" s="14">
        <f t="shared" si="2"/>
        <v>7.8750000000000009</v>
      </c>
      <c r="M23" s="12">
        <f>VLOOKUP(B23,FinalMCQ!$A$1:$B$432,2,0)</f>
        <v>6.6000000000000041</v>
      </c>
      <c r="N23" s="12">
        <f>VLOOKUP(B23,FinalSA!$A$2:$C$433,3,0)</f>
        <v>1.5</v>
      </c>
      <c r="O23" s="12">
        <f t="shared" si="3"/>
        <v>8.100000000000005</v>
      </c>
      <c r="P23" s="14">
        <f t="shared" si="4"/>
        <v>8.0100000000000033</v>
      </c>
    </row>
    <row r="24" spans="2:16" s="1" customFormat="1" ht="20" customHeight="1" x14ac:dyDescent="0.3">
      <c r="B24" s="10">
        <v>2001040085</v>
      </c>
      <c r="C24" s="8" t="s">
        <v>92</v>
      </c>
      <c r="D24" s="6" t="s">
        <v>93</v>
      </c>
      <c r="E24" s="12">
        <f>VLOOKUP(B24,ChuyenCan!$A$1:$B$446,2,0)</f>
        <v>9</v>
      </c>
      <c r="F24" s="14">
        <f>VLOOKUP(B24,Midterm!$A$1:$B$446,2,0)</f>
        <v>4</v>
      </c>
      <c r="G24" s="12">
        <f>VLOOKUP(B24,AsgScoreRaw!$A$2:$D$403,4,0)</f>
        <v>18.2</v>
      </c>
      <c r="H24" s="14">
        <f t="shared" si="0"/>
        <v>1.8199999999999998</v>
      </c>
      <c r="I24" s="14">
        <f t="shared" si="1"/>
        <v>1.75</v>
      </c>
      <c r="J24" s="12"/>
      <c r="K24" s="12"/>
      <c r="L24" s="14">
        <f t="shared" si="2"/>
        <v>4.40625</v>
      </c>
      <c r="M24" s="12">
        <f>VLOOKUP(B24,FinalMCQ!$A$1:$B$432,2,0)</f>
        <v>6.4000000000000039</v>
      </c>
      <c r="N24" s="12">
        <f>VLOOKUP(B24,FinalSA!$A$2:$C$433,3,0)</f>
        <v>0.7</v>
      </c>
      <c r="O24" s="12">
        <f t="shared" si="3"/>
        <v>7.1000000000000041</v>
      </c>
      <c r="P24" s="14">
        <f t="shared" si="4"/>
        <v>6.0225000000000026</v>
      </c>
    </row>
    <row r="25" spans="2:16" s="1" customFormat="1" ht="20" customHeight="1" x14ac:dyDescent="0.3">
      <c r="B25" s="10">
        <v>2001040102</v>
      </c>
      <c r="C25" s="8" t="s">
        <v>94</v>
      </c>
      <c r="D25" s="6" t="s">
        <v>85</v>
      </c>
      <c r="E25" s="12">
        <f>VLOOKUP(B25,ChuyenCan!$A$1:$B$446,2,0)</f>
        <v>9</v>
      </c>
      <c r="F25" s="14">
        <f>VLOOKUP(B25,Midterm!$A$1:$B$446,2,0)</f>
        <v>5.5</v>
      </c>
      <c r="G25" s="12">
        <f>VLOOKUP(B25,AsgScoreRaw!$A$2:$D$403,4,0)</f>
        <v>86</v>
      </c>
      <c r="H25" s="14">
        <f t="shared" si="0"/>
        <v>8.6</v>
      </c>
      <c r="I25" s="14">
        <f t="shared" si="1"/>
        <v>8.5</v>
      </c>
      <c r="J25" s="15"/>
      <c r="K25" s="12"/>
      <c r="L25" s="14">
        <f t="shared" si="2"/>
        <v>7.5</v>
      </c>
      <c r="M25" s="12">
        <f>VLOOKUP(B25,FinalMCQ!$A$1:$B$432,2,0)</f>
        <v>3.2000000000000006</v>
      </c>
      <c r="N25" s="12">
        <f>VLOOKUP(B25,FinalSA!$A$2:$C$433,3,0)</f>
        <v>0.8</v>
      </c>
      <c r="O25" s="12">
        <f t="shared" si="3"/>
        <v>4.0000000000000009</v>
      </c>
      <c r="P25" s="14">
        <f t="shared" si="4"/>
        <v>5.4</v>
      </c>
    </row>
    <row r="26" spans="2:16" s="1" customFormat="1" ht="20" customHeight="1" x14ac:dyDescent="0.3">
      <c r="B26" s="10">
        <v>2001040109</v>
      </c>
      <c r="C26" s="8" t="s">
        <v>52</v>
      </c>
      <c r="D26" s="6" t="s">
        <v>88</v>
      </c>
      <c r="E26" s="12">
        <f>VLOOKUP(B26,ChuyenCan!$A$1:$B$446,2,0)</f>
        <v>9</v>
      </c>
      <c r="F26" s="14">
        <f>VLOOKUP(B26,Midterm!$A$1:$B$446,2,0)</f>
        <v>9</v>
      </c>
      <c r="G26" s="12">
        <f>VLOOKUP(B26,AsgScoreRaw!$A$2:$D$403,4,0)</f>
        <v>90</v>
      </c>
      <c r="H26" s="14">
        <f t="shared" si="0"/>
        <v>9</v>
      </c>
      <c r="I26" s="14">
        <f t="shared" si="1"/>
        <v>9</v>
      </c>
      <c r="J26" s="12"/>
      <c r="K26" s="12"/>
      <c r="L26" s="14">
        <f t="shared" si="2"/>
        <v>8.9999999999999982</v>
      </c>
      <c r="M26" s="12">
        <f>VLOOKUP(B26,FinalMCQ!$A$1:$B$432,2,0)</f>
        <v>6.4000000000000039</v>
      </c>
      <c r="N26" s="12">
        <f>VLOOKUP(B26,FinalSA!$A$2:$C$433,3,0)</f>
        <v>1.9</v>
      </c>
      <c r="O26" s="12">
        <f t="shared" si="3"/>
        <v>8.3000000000000043</v>
      </c>
      <c r="P26" s="14">
        <f t="shared" si="4"/>
        <v>8.5800000000000018</v>
      </c>
    </row>
    <row r="27" spans="2:16" s="1" customFormat="1" ht="20" customHeight="1" x14ac:dyDescent="0.3">
      <c r="B27" s="10">
        <v>2001040153</v>
      </c>
      <c r="C27" s="8" t="s">
        <v>95</v>
      </c>
      <c r="D27" s="6" t="s">
        <v>91</v>
      </c>
      <c r="E27" s="12">
        <f>VLOOKUP(B27,ChuyenCan!$A$1:$B$446,2,0)</f>
        <v>9</v>
      </c>
      <c r="F27" s="14">
        <f>VLOOKUP(B27,Midterm!$A$1:$B$446,2,0)</f>
        <v>9</v>
      </c>
      <c r="G27" s="12">
        <f>VLOOKUP(B27,AsgScoreRaw!$A$2:$D$403,4,0)</f>
        <v>80</v>
      </c>
      <c r="H27" s="14">
        <f t="shared" si="0"/>
        <v>8</v>
      </c>
      <c r="I27" s="14">
        <f t="shared" si="1"/>
        <v>8</v>
      </c>
      <c r="J27" s="12"/>
      <c r="K27" s="12"/>
      <c r="L27" s="14">
        <f t="shared" si="2"/>
        <v>8.625</v>
      </c>
      <c r="M27" s="12">
        <f>VLOOKUP(B27,FinalMCQ!$A$1:$B$432,2,0)</f>
        <v>6.4000000000000039</v>
      </c>
      <c r="N27" s="12">
        <f>VLOOKUP(B27,FinalSA!$A$2:$C$433,3,0)</f>
        <v>1.7</v>
      </c>
      <c r="O27" s="12">
        <f t="shared" si="3"/>
        <v>8.1000000000000032</v>
      </c>
      <c r="P27" s="14">
        <f t="shared" si="4"/>
        <v>8.3100000000000023</v>
      </c>
    </row>
    <row r="28" spans="2:16" s="1" customFormat="1" ht="20" customHeight="1" x14ac:dyDescent="0.3">
      <c r="B28" s="10">
        <v>2001040155</v>
      </c>
      <c r="C28" s="8" t="s">
        <v>96</v>
      </c>
      <c r="D28" s="6" t="s">
        <v>79</v>
      </c>
      <c r="E28" s="12">
        <f>VLOOKUP(B28,ChuyenCan!$A$1:$B$446,2,0)</f>
        <v>9</v>
      </c>
      <c r="F28" s="14">
        <f>VLOOKUP(B28,Midterm!$A$1:$B$446,2,0)</f>
        <v>6.75</v>
      </c>
      <c r="G28" s="12">
        <f>VLOOKUP(B28,AsgScoreRaw!$A$2:$D$403,4,0)</f>
        <v>73</v>
      </c>
      <c r="H28" s="14">
        <f t="shared" si="0"/>
        <v>7.3</v>
      </c>
      <c r="I28" s="14">
        <f t="shared" si="1"/>
        <v>7.25</v>
      </c>
      <c r="J28" s="12"/>
      <c r="K28" s="12"/>
      <c r="L28" s="14">
        <f t="shared" si="2"/>
        <v>7.5</v>
      </c>
      <c r="M28" s="12">
        <f>VLOOKUP(B28,FinalMCQ!$A$1:$B$432,2,0)</f>
        <v>7.4000000000000039</v>
      </c>
      <c r="N28" s="12">
        <f>VLOOKUP(B28,FinalSA!$A$2:$C$433,3,0)</f>
        <v>1.6</v>
      </c>
      <c r="O28" s="12">
        <f t="shared" si="3"/>
        <v>9.0000000000000036</v>
      </c>
      <c r="P28" s="14">
        <f t="shared" si="4"/>
        <v>8.4000000000000021</v>
      </c>
    </row>
    <row r="29" spans="2:16" s="1" customFormat="1" ht="20" customHeight="1" x14ac:dyDescent="0.3">
      <c r="B29" s="10">
        <v>2001040208</v>
      </c>
      <c r="C29" s="8" t="s">
        <v>97</v>
      </c>
      <c r="D29" s="6" t="s">
        <v>83</v>
      </c>
      <c r="E29" s="12">
        <f>VLOOKUP(B29,ChuyenCan!$A$1:$B$446,2,0)</f>
        <v>9</v>
      </c>
      <c r="F29" s="14">
        <f>VLOOKUP(B29,Midterm!$A$1:$B$446,2,0)</f>
        <v>7.5</v>
      </c>
      <c r="G29" s="12">
        <f>VLOOKUP(B29,AsgScoreRaw!$A$2:$D$403,4,0)</f>
        <v>83</v>
      </c>
      <c r="H29" s="14">
        <f t="shared" si="0"/>
        <v>8.3000000000000007</v>
      </c>
      <c r="I29" s="14">
        <f t="shared" si="1"/>
        <v>8.25</v>
      </c>
      <c r="J29" s="12"/>
      <c r="K29" s="12"/>
      <c r="L29" s="14">
        <f t="shared" si="2"/>
        <v>8.15625</v>
      </c>
      <c r="M29" s="12">
        <f>VLOOKUP(B29,FinalMCQ!$A$1:$B$432,2,0)</f>
        <v>6.2000000000000028</v>
      </c>
      <c r="N29" s="12">
        <f>VLOOKUP(B29,FinalSA!$A$2:$C$433,3,0)</f>
        <v>1.5</v>
      </c>
      <c r="O29" s="12">
        <f t="shared" si="3"/>
        <v>7.7000000000000028</v>
      </c>
      <c r="P29" s="14">
        <f t="shared" si="4"/>
        <v>7.8825000000000021</v>
      </c>
    </row>
    <row r="30" spans="2:16" s="1" customFormat="1" ht="20" customHeight="1" x14ac:dyDescent="0.3">
      <c r="B30" s="10">
        <v>2001040209</v>
      </c>
      <c r="C30" s="8" t="s">
        <v>98</v>
      </c>
      <c r="D30" s="6" t="s">
        <v>88</v>
      </c>
      <c r="E30" s="12">
        <f>VLOOKUP(B30,ChuyenCan!$A$1:$B$446,2,0)</f>
        <v>9</v>
      </c>
      <c r="F30" s="14">
        <f>VLOOKUP(B30,Midterm!$A$1:$B$446,2,0)</f>
        <v>5.25</v>
      </c>
      <c r="G30" s="12">
        <f>VLOOKUP(B30,AsgScoreRaw!$A$2:$D$403,4,0)</f>
        <v>70</v>
      </c>
      <c r="H30" s="14">
        <f t="shared" si="0"/>
        <v>7</v>
      </c>
      <c r="I30" s="14">
        <f t="shared" si="1"/>
        <v>7</v>
      </c>
      <c r="J30" s="12" t="s">
        <v>485</v>
      </c>
      <c r="K30" s="15"/>
      <c r="L30" s="14">
        <f t="shared" si="2"/>
        <v>6.8437499999999991</v>
      </c>
      <c r="M30" s="12">
        <f>VLOOKUP(B30,FinalMCQ!$A$1:$B$432,2,0)</f>
        <v>6.6000000000000032</v>
      </c>
      <c r="N30" s="12">
        <f>VLOOKUP(B30,FinalSA!$A$2:$C$433,3,0)</f>
        <v>1.8</v>
      </c>
      <c r="O30" s="12">
        <f t="shared" si="3"/>
        <v>8.4000000000000039</v>
      </c>
      <c r="P30" s="14">
        <f t="shared" si="4"/>
        <v>7.7775000000000016</v>
      </c>
    </row>
    <row r="31" spans="2:16" s="1" customFormat="1" ht="20" customHeight="1" x14ac:dyDescent="0.3">
      <c r="B31" s="10">
        <v>2001040210</v>
      </c>
      <c r="C31" s="8" t="s">
        <v>99</v>
      </c>
      <c r="D31" s="6" t="s">
        <v>93</v>
      </c>
      <c r="E31" s="12">
        <f>VLOOKUP(B31,ChuyenCan!$A$1:$B$446,2,0)</f>
        <v>9</v>
      </c>
      <c r="F31" s="14">
        <f>VLOOKUP(B31,Midterm!$A$1:$B$446,2,0)</f>
        <v>7</v>
      </c>
      <c r="G31" s="12">
        <f>VLOOKUP(B31,AsgScoreRaw!$A$2:$D$403,4,0)</f>
        <v>76</v>
      </c>
      <c r="H31" s="14">
        <f t="shared" si="0"/>
        <v>7.6</v>
      </c>
      <c r="I31" s="14">
        <f t="shared" si="1"/>
        <v>7.5</v>
      </c>
      <c r="J31" s="12"/>
      <c r="K31" s="12"/>
      <c r="L31" s="14">
        <f t="shared" si="2"/>
        <v>7.6875</v>
      </c>
      <c r="M31" s="12">
        <f>VLOOKUP(B31,FinalMCQ!$A$1:$B$432,2,0)</f>
        <v>6.400000000000003</v>
      </c>
      <c r="N31" s="12">
        <f>VLOOKUP(B31,FinalSA!$A$2:$C$433,3,0)</f>
        <v>1.5</v>
      </c>
      <c r="O31" s="12">
        <f t="shared" si="3"/>
        <v>7.900000000000003</v>
      </c>
      <c r="P31" s="14">
        <f t="shared" si="4"/>
        <v>7.8150000000000022</v>
      </c>
    </row>
    <row r="32" spans="2:16" s="1" customFormat="1" ht="20" customHeight="1" x14ac:dyDescent="0.3">
      <c r="B32" s="10">
        <v>2001040212</v>
      </c>
      <c r="C32" s="8" t="s">
        <v>100</v>
      </c>
      <c r="D32" s="6" t="s">
        <v>93</v>
      </c>
      <c r="E32" s="12">
        <f>VLOOKUP(B32,ChuyenCan!$A$1:$B$446,2,0)</f>
        <v>8</v>
      </c>
      <c r="F32" s="14">
        <f>VLOOKUP(B32,Midterm!$A$1:$B$446,2,0)</f>
        <v>6.75</v>
      </c>
      <c r="G32" s="12">
        <f>VLOOKUP(B32,AsgScoreRaw!$A$2:$D$403,4,0)</f>
        <v>49</v>
      </c>
      <c r="H32" s="14">
        <f t="shared" si="0"/>
        <v>4.9000000000000004</v>
      </c>
      <c r="I32" s="14">
        <f t="shared" si="1"/>
        <v>5</v>
      </c>
      <c r="J32" s="12"/>
      <c r="K32" s="12"/>
      <c r="L32" s="14">
        <f t="shared" si="2"/>
        <v>6.40625</v>
      </c>
      <c r="M32" s="12">
        <f>VLOOKUP(B32,FinalMCQ!$A$1:$B$432,2,0)</f>
        <v>7.2000000000000046</v>
      </c>
      <c r="N32" s="12">
        <f>VLOOKUP(B32,FinalSA!$A$2:$C$433,3,0)</f>
        <v>1.7</v>
      </c>
      <c r="O32" s="12">
        <f t="shared" si="3"/>
        <v>8.9000000000000039</v>
      </c>
      <c r="P32" s="14">
        <f t="shared" si="4"/>
        <v>7.9025000000000025</v>
      </c>
    </row>
    <row r="33" spans="2:16" s="1" customFormat="1" ht="20" customHeight="1" x14ac:dyDescent="0.3">
      <c r="B33" s="10">
        <v>2001040223</v>
      </c>
      <c r="C33" s="8" t="s">
        <v>101</v>
      </c>
      <c r="D33" s="6" t="s">
        <v>83</v>
      </c>
      <c r="E33" s="12">
        <f>VLOOKUP(B33,ChuyenCan!$A$1:$B$446,2,0)</f>
        <v>9</v>
      </c>
      <c r="F33" s="14">
        <f>VLOOKUP(B33,Midterm!$A$1:$B$446,2,0)</f>
        <v>6</v>
      </c>
      <c r="G33" s="12">
        <f>VLOOKUP(B33,AsgScoreRaw!$A$2:$D$403,4,0)</f>
        <v>63</v>
      </c>
      <c r="H33" s="14">
        <f t="shared" si="0"/>
        <v>6.3</v>
      </c>
      <c r="I33" s="14">
        <f t="shared" si="1"/>
        <v>6.25</v>
      </c>
      <c r="J33" s="12"/>
      <c r="K33" s="12"/>
      <c r="L33" s="14">
        <f t="shared" si="2"/>
        <v>6.8437499999999991</v>
      </c>
      <c r="M33" s="12">
        <f>VLOOKUP(B33,FinalMCQ!$A$1:$B$432,2,0)</f>
        <v>6.2000000000000028</v>
      </c>
      <c r="N33" s="12">
        <f>VLOOKUP(B33,FinalSA!$A$2:$C$433,3,0)</f>
        <v>1.3</v>
      </c>
      <c r="O33" s="12">
        <f t="shared" si="3"/>
        <v>7.5000000000000027</v>
      </c>
      <c r="P33" s="14">
        <f t="shared" si="4"/>
        <v>7.2375000000000016</v>
      </c>
    </row>
    <row r="34" spans="2:16" s="1" customFormat="1" ht="20" customHeight="1" x14ac:dyDescent="0.3">
      <c r="B34" s="10">
        <v>1701040071</v>
      </c>
      <c r="C34" s="8" t="s">
        <v>43</v>
      </c>
      <c r="D34" s="6" t="s">
        <v>3</v>
      </c>
      <c r="E34" s="12">
        <f>VLOOKUP(B34,ChuyenCan!$A$1:$B$446,2,0)</f>
        <v>9</v>
      </c>
      <c r="F34" s="14">
        <f>VLOOKUP(B34,Midterm!$A$1:$B$446,2,0)</f>
        <v>6.75</v>
      </c>
      <c r="G34" s="12">
        <f>VLOOKUP(B34,AsgScoreRaw!$A$2:$D$403,4,0)</f>
        <v>73</v>
      </c>
      <c r="H34" s="14">
        <f t="shared" si="0"/>
        <v>7.3</v>
      </c>
      <c r="I34" s="14">
        <f t="shared" si="1"/>
        <v>7.25</v>
      </c>
      <c r="J34" s="12"/>
      <c r="K34" s="12"/>
      <c r="L34" s="14">
        <f t="shared" si="2"/>
        <v>7.5</v>
      </c>
      <c r="M34" s="12">
        <f>VLOOKUP(B34,FinalMCQ!$A$1:$B$432,2,0)</f>
        <v>5.4000000000000021</v>
      </c>
      <c r="N34" s="12">
        <f>VLOOKUP(B34,FinalSA!$A$2:$C$433,3,0)</f>
        <v>1.3</v>
      </c>
      <c r="O34" s="12">
        <f t="shared" si="3"/>
        <v>6.700000000000002</v>
      </c>
      <c r="P34" s="14">
        <f t="shared" si="4"/>
        <v>7.0200000000000014</v>
      </c>
    </row>
    <row r="35" spans="2:16" s="1" customFormat="1" ht="20" customHeight="1" x14ac:dyDescent="0.3">
      <c r="B35" s="10">
        <v>2001060004</v>
      </c>
      <c r="C35" s="8" t="s">
        <v>102</v>
      </c>
      <c r="D35" s="6" t="s">
        <v>103</v>
      </c>
      <c r="E35" s="12">
        <f>VLOOKUP(B35,ChuyenCan!$A$1:$B$446,2,0)</f>
        <v>8.5</v>
      </c>
      <c r="F35" s="14">
        <f>VLOOKUP(B35,Midterm!$A$1:$B$446,2,0)</f>
        <v>2.5</v>
      </c>
      <c r="G35" s="12">
        <f>VLOOKUP(B35,AsgScoreRaw!$A$2:$D$403,4,0)</f>
        <v>60</v>
      </c>
      <c r="H35" s="14">
        <f t="shared" si="0"/>
        <v>6</v>
      </c>
      <c r="I35" s="14">
        <f t="shared" si="1"/>
        <v>6</v>
      </c>
      <c r="J35" s="12"/>
      <c r="K35" s="12"/>
      <c r="L35" s="14">
        <f t="shared" si="2"/>
        <v>5.3125</v>
      </c>
      <c r="M35" s="12">
        <f>VLOOKUP(B35,FinalMCQ!$A$1:$B$432,2,0)</f>
        <v>6.2000000000000037</v>
      </c>
      <c r="N35" s="12">
        <f>VLOOKUP(B35,FinalSA!$A$2:$C$433,3,0)</f>
        <v>1.6</v>
      </c>
      <c r="O35" s="12">
        <f t="shared" si="3"/>
        <v>7.8000000000000043</v>
      </c>
      <c r="P35" s="14">
        <f t="shared" si="4"/>
        <v>6.8050000000000024</v>
      </c>
    </row>
    <row r="36" spans="2:16" s="1" customFormat="1" ht="20" customHeight="1" x14ac:dyDescent="0.3">
      <c r="B36" s="18">
        <v>2001060005</v>
      </c>
      <c r="C36" s="19" t="s">
        <v>104</v>
      </c>
      <c r="D36" s="20" t="s">
        <v>103</v>
      </c>
      <c r="E36" s="15">
        <f>VLOOKUP(B36,ChuyenCan!$A$1:$B$446,2,0)</f>
        <v>9</v>
      </c>
      <c r="F36" s="21">
        <f>VLOOKUP(B36,Midterm!$A$1:$B$446,2,0)</f>
        <v>3</v>
      </c>
      <c r="G36" s="15">
        <f>VLOOKUP(B36,AsgScoreRaw!$A$2:$D$403,4,0)</f>
        <v>65.099999999999994</v>
      </c>
      <c r="H36" s="21">
        <f t="shared" si="0"/>
        <v>6.51</v>
      </c>
      <c r="I36" s="21">
        <f t="shared" si="1"/>
        <v>6.5</v>
      </c>
      <c r="J36" s="15"/>
      <c r="K36" s="15"/>
      <c r="L36" s="21">
        <f t="shared" si="2"/>
        <v>5.8125</v>
      </c>
      <c r="M36" s="15">
        <f>VLOOKUP(B36,FinalMCQ!$A$1:$B$432,2,0)</f>
        <v>5.8000000000000025</v>
      </c>
      <c r="N36" s="15">
        <f>VLOOKUP(B36,FinalSA!$A$2:$C$433,3,0)</f>
        <v>0.9</v>
      </c>
      <c r="O36" s="15">
        <f t="shared" si="3"/>
        <v>6.7000000000000028</v>
      </c>
      <c r="P36" s="21">
        <f t="shared" si="4"/>
        <v>6.3450000000000015</v>
      </c>
    </row>
    <row r="37" spans="2:16" s="1" customFormat="1" ht="20" customHeight="1" x14ac:dyDescent="0.3">
      <c r="B37" s="10">
        <v>2001060010</v>
      </c>
      <c r="C37" s="8" t="s">
        <v>105</v>
      </c>
      <c r="D37" s="6" t="s">
        <v>103</v>
      </c>
      <c r="E37" s="12">
        <f>VLOOKUP(B37,ChuyenCan!$A$1:$B$446,2,0)</f>
        <v>9</v>
      </c>
      <c r="F37" s="14">
        <f>VLOOKUP(B37,Midterm!$A$1:$B$446,2,0)</f>
        <v>2.75</v>
      </c>
      <c r="G37" s="12">
        <f>VLOOKUP(B37,AsgScoreRaw!$A$2:$D$403,4,0)</f>
        <v>80</v>
      </c>
      <c r="H37" s="14">
        <f t="shared" si="0"/>
        <v>8</v>
      </c>
      <c r="I37" s="14">
        <f t="shared" si="1"/>
        <v>8</v>
      </c>
      <c r="J37" s="12"/>
      <c r="K37" s="12"/>
      <c r="L37" s="14">
        <f t="shared" si="2"/>
        <v>6.28125</v>
      </c>
      <c r="M37" s="12">
        <f>VLOOKUP(B37,FinalMCQ!$A$1:$B$432,2,0)</f>
        <v>7.600000000000005</v>
      </c>
      <c r="N37" s="12">
        <f>VLOOKUP(B37,FinalSA!$A$2:$C$433,3,0)</f>
        <v>1.7</v>
      </c>
      <c r="O37" s="12">
        <f t="shared" si="3"/>
        <v>9.3000000000000043</v>
      </c>
      <c r="P37" s="14">
        <f t="shared" si="4"/>
        <v>8.0925000000000029</v>
      </c>
    </row>
    <row r="38" spans="2:16" s="1" customFormat="1" ht="20" customHeight="1" x14ac:dyDescent="0.3">
      <c r="B38" s="10">
        <v>2001060011</v>
      </c>
      <c r="C38" s="8" t="s">
        <v>106</v>
      </c>
      <c r="D38" s="6" t="s">
        <v>103</v>
      </c>
      <c r="E38" s="12">
        <f>VLOOKUP(B38,ChuyenCan!$A$1:$B$446,2,0)</f>
        <v>9</v>
      </c>
      <c r="F38" s="14">
        <f>VLOOKUP(B38,Midterm!$A$1:$B$446,2,0)</f>
        <v>3.75</v>
      </c>
      <c r="G38" s="12">
        <f>VLOOKUP(B38,AsgScoreRaw!$A$2:$D$403,4,0)</f>
        <v>96</v>
      </c>
      <c r="H38" s="14">
        <f t="shared" si="0"/>
        <v>9.6</v>
      </c>
      <c r="I38" s="14">
        <f t="shared" si="1"/>
        <v>9.5</v>
      </c>
      <c r="J38" s="12"/>
      <c r="K38" s="12"/>
      <c r="L38" s="14">
        <f t="shared" si="2"/>
        <v>7.21875</v>
      </c>
      <c r="M38" s="12">
        <f>VLOOKUP(B38,FinalMCQ!$A$1:$B$432,2,0)</f>
        <v>6.6000000000000041</v>
      </c>
      <c r="N38" s="12">
        <f>VLOOKUP(B38,FinalSA!$A$2:$C$433,3,0)</f>
        <v>1.9</v>
      </c>
      <c r="O38" s="12">
        <f t="shared" si="3"/>
        <v>8.5000000000000036</v>
      </c>
      <c r="P38" s="14">
        <f t="shared" si="4"/>
        <v>7.9875000000000025</v>
      </c>
    </row>
    <row r="39" spans="2:16" s="1" customFormat="1" ht="20" customHeight="1" x14ac:dyDescent="0.3">
      <c r="B39" s="10">
        <v>2001060014</v>
      </c>
      <c r="C39" s="8" t="s">
        <v>107</v>
      </c>
      <c r="D39" s="6" t="s">
        <v>103</v>
      </c>
      <c r="E39" s="12">
        <f>VLOOKUP(B39,ChuyenCan!$A$1:$B$446,2,0)</f>
        <v>7.5</v>
      </c>
      <c r="F39" s="14">
        <f>VLOOKUP(B39,Midterm!$A$1:$B$446,2,0)</f>
        <v>3.25</v>
      </c>
      <c r="G39" s="12">
        <f>VLOOKUP(B39,AsgScoreRaw!$A$2:$D$403,4,0)</f>
        <v>100</v>
      </c>
      <c r="H39" s="14">
        <f t="shared" si="0"/>
        <v>10</v>
      </c>
      <c r="I39" s="14">
        <f t="shared" si="1"/>
        <v>10</v>
      </c>
      <c r="J39" s="12"/>
      <c r="K39" s="12"/>
      <c r="L39" s="14">
        <f t="shared" si="2"/>
        <v>6.8437499999999991</v>
      </c>
      <c r="M39" s="12">
        <f>VLOOKUP(B39,FinalMCQ!$A$1:$B$432,2,0)</f>
        <v>4.0000000000000009</v>
      </c>
      <c r="N39" s="12">
        <f>VLOOKUP(B39,FinalSA!$A$2:$C$433,3,0)</f>
        <v>1.2</v>
      </c>
      <c r="O39" s="12">
        <f t="shared" si="3"/>
        <v>5.2000000000000011</v>
      </c>
      <c r="P39" s="14">
        <f t="shared" si="4"/>
        <v>5.8574999999999999</v>
      </c>
    </row>
    <row r="40" spans="2:16" s="1" customFormat="1" ht="20" customHeight="1" x14ac:dyDescent="0.3">
      <c r="B40" s="10">
        <v>2001060019</v>
      </c>
      <c r="C40" s="8" t="s">
        <v>108</v>
      </c>
      <c r="D40" s="6" t="s">
        <v>103</v>
      </c>
      <c r="E40" s="12">
        <f>VLOOKUP(B40,ChuyenCan!$A$1:$B$446,2,0)</f>
        <v>9</v>
      </c>
      <c r="F40" s="14">
        <f>VLOOKUP(B40,Midterm!$A$1:$B$446,2,0)</f>
        <v>3.75</v>
      </c>
      <c r="G40" s="12">
        <f>VLOOKUP(B40,AsgScoreRaw!$A$2:$D$403,4,0)</f>
        <v>80</v>
      </c>
      <c r="H40" s="14">
        <f t="shared" si="0"/>
        <v>8</v>
      </c>
      <c r="I40" s="14">
        <f t="shared" si="1"/>
        <v>8</v>
      </c>
      <c r="J40" s="12"/>
      <c r="K40" s="12"/>
      <c r="L40" s="14">
        <f t="shared" si="2"/>
        <v>6.6562499999999991</v>
      </c>
      <c r="M40" s="12">
        <f>VLOOKUP(B40,FinalMCQ!$A$1:$B$432,2,0)</f>
        <v>6.400000000000003</v>
      </c>
      <c r="N40" s="12">
        <f>VLOOKUP(B40,FinalSA!$A$2:$C$433,3,0)</f>
        <v>1.6</v>
      </c>
      <c r="O40" s="12">
        <f t="shared" si="3"/>
        <v>8.0000000000000036</v>
      </c>
      <c r="P40" s="14">
        <f t="shared" si="4"/>
        <v>7.4625000000000012</v>
      </c>
    </row>
    <row r="41" spans="2:16" s="1" customFormat="1" ht="20" customHeight="1" x14ac:dyDescent="0.3">
      <c r="B41" s="10">
        <v>2001060023</v>
      </c>
      <c r="C41" s="8" t="s">
        <v>109</v>
      </c>
      <c r="D41" s="6" t="s">
        <v>103</v>
      </c>
      <c r="E41" s="12">
        <f>VLOOKUP(B41,ChuyenCan!$A$1:$B$446,2,0)</f>
        <v>9</v>
      </c>
      <c r="F41" s="14">
        <f>VLOOKUP(B41,Midterm!$A$1:$B$446,2,0)</f>
        <v>4.5</v>
      </c>
      <c r="G41" s="12">
        <f>VLOOKUP(B41,AsgScoreRaw!$A$2:$D$403,4,0)</f>
        <v>60.2</v>
      </c>
      <c r="H41" s="14">
        <f t="shared" si="0"/>
        <v>6.0200000000000005</v>
      </c>
      <c r="I41" s="14">
        <f t="shared" si="1"/>
        <v>6</v>
      </c>
      <c r="J41" s="12"/>
      <c r="K41" s="12"/>
      <c r="L41" s="14">
        <f t="shared" si="2"/>
        <v>6.1874999999999991</v>
      </c>
      <c r="M41" s="12">
        <f>VLOOKUP(B41,FinalMCQ!$A$1:$B$432,2,0)</f>
        <v>6.6000000000000032</v>
      </c>
      <c r="N41" s="12">
        <f>VLOOKUP(B41,FinalSA!$A$2:$C$433,3,0)</f>
        <v>1.7</v>
      </c>
      <c r="O41" s="12">
        <f t="shared" si="3"/>
        <v>8.3000000000000025</v>
      </c>
      <c r="P41" s="14">
        <f t="shared" si="4"/>
        <v>7.455000000000001</v>
      </c>
    </row>
    <row r="42" spans="2:16" s="1" customFormat="1" ht="20" customHeight="1" x14ac:dyDescent="0.3">
      <c r="B42" s="10">
        <v>2001060031</v>
      </c>
      <c r="C42" s="8" t="s">
        <v>110</v>
      </c>
      <c r="D42" s="6" t="s">
        <v>103</v>
      </c>
      <c r="E42" s="12">
        <f>VLOOKUP(B42,ChuyenCan!$A$1:$B$446,2,0)</f>
        <v>9</v>
      </c>
      <c r="F42" s="14">
        <f>VLOOKUP(B42,Midterm!$A$1:$B$446,2,0)</f>
        <v>6</v>
      </c>
      <c r="G42" s="12">
        <f>VLOOKUP(B42,AsgScoreRaw!$A$2:$D$403,4,0)</f>
        <v>86</v>
      </c>
      <c r="H42" s="14">
        <f t="shared" si="0"/>
        <v>8.6</v>
      </c>
      <c r="I42" s="14">
        <f t="shared" si="1"/>
        <v>8.5</v>
      </c>
      <c r="J42" s="12"/>
      <c r="K42" s="12"/>
      <c r="L42" s="14">
        <f t="shared" si="2"/>
        <v>7.6874999999999991</v>
      </c>
      <c r="M42" s="12">
        <f>VLOOKUP(B42,FinalMCQ!$A$1:$B$432,2,0)</f>
        <v>6.2000000000000028</v>
      </c>
      <c r="N42" s="12">
        <f>VLOOKUP(B42,FinalSA!$A$2:$C$433,3,0)</f>
        <v>1.8</v>
      </c>
      <c r="O42" s="12">
        <f t="shared" si="3"/>
        <v>8.0000000000000036</v>
      </c>
      <c r="P42" s="14">
        <f t="shared" si="4"/>
        <v>7.8750000000000018</v>
      </c>
    </row>
    <row r="43" spans="2:16" s="1" customFormat="1" ht="20" customHeight="1" x14ac:dyDescent="0.3">
      <c r="B43" s="10">
        <v>2001060043</v>
      </c>
      <c r="C43" s="8" t="s">
        <v>111</v>
      </c>
      <c r="D43" s="6" t="s">
        <v>103</v>
      </c>
      <c r="E43" s="12">
        <f>VLOOKUP(B43,ChuyenCan!$A$1:$B$446,2,0)</f>
        <v>9</v>
      </c>
      <c r="F43" s="14">
        <f>VLOOKUP(B43,Midterm!$A$1:$B$446,2,0)</f>
        <v>3.25</v>
      </c>
      <c r="G43" s="12">
        <f>VLOOKUP(B43,AsgScoreRaw!$A$2:$D$403,4,0)</f>
        <v>51.1</v>
      </c>
      <c r="H43" s="14">
        <f t="shared" si="0"/>
        <v>5.1100000000000003</v>
      </c>
      <c r="I43" s="14">
        <f t="shared" si="1"/>
        <v>5</v>
      </c>
      <c r="J43" s="12"/>
      <c r="K43" s="12"/>
      <c r="L43" s="14">
        <f t="shared" si="2"/>
        <v>5.34375</v>
      </c>
      <c r="M43" s="12">
        <f>VLOOKUP(B43,FinalMCQ!$A$1:$B$432,2,0)</f>
        <v>7.0000000000000044</v>
      </c>
      <c r="N43" s="12">
        <f>VLOOKUP(B43,FinalSA!$A$2:$C$433,3,0)</f>
        <v>1.7</v>
      </c>
      <c r="O43" s="12">
        <f t="shared" si="3"/>
        <v>8.7000000000000046</v>
      </c>
      <c r="P43" s="14">
        <f t="shared" si="4"/>
        <v>7.3575000000000026</v>
      </c>
    </row>
    <row r="44" spans="2:16" s="1" customFormat="1" ht="20" customHeight="1" x14ac:dyDescent="0.3">
      <c r="B44" s="10">
        <v>2001060048</v>
      </c>
      <c r="C44" s="8" t="s">
        <v>112</v>
      </c>
      <c r="D44" s="6" t="s">
        <v>103</v>
      </c>
      <c r="E44" s="12">
        <f>VLOOKUP(B44,ChuyenCan!$A$1:$B$446,2,0)</f>
        <v>9</v>
      </c>
      <c r="F44" s="14">
        <f>VLOOKUP(B44,Midterm!$A$1:$B$446,2,0)</f>
        <v>2.5</v>
      </c>
      <c r="G44" s="12">
        <f>VLOOKUP(B44,AsgScoreRaw!$A$2:$D$403,4,0)</f>
        <v>93</v>
      </c>
      <c r="H44" s="14">
        <f t="shared" si="0"/>
        <v>9.3000000000000007</v>
      </c>
      <c r="I44" s="14">
        <f t="shared" si="1"/>
        <v>9.25</v>
      </c>
      <c r="J44" s="12"/>
      <c r="K44" s="12"/>
      <c r="L44" s="14">
        <f t="shared" si="2"/>
        <v>6.6562499999999991</v>
      </c>
      <c r="M44" s="12">
        <f>VLOOKUP(B44,FinalMCQ!$A$1:$B$432,2,0)</f>
        <v>4.4000000000000004</v>
      </c>
      <c r="N44" s="12">
        <f>VLOOKUP(B44,FinalSA!$A$2:$C$433,3,0)</f>
        <v>1.1000000000000001</v>
      </c>
      <c r="O44" s="12">
        <f t="shared" si="3"/>
        <v>5.5</v>
      </c>
      <c r="P44" s="14">
        <f t="shared" si="4"/>
        <v>5.9624999999999995</v>
      </c>
    </row>
    <row r="45" spans="2:16" s="1" customFormat="1" ht="20" customHeight="1" x14ac:dyDescent="0.3">
      <c r="B45" s="10">
        <v>2001060056</v>
      </c>
      <c r="C45" s="8" t="s">
        <v>113</v>
      </c>
      <c r="D45" s="6" t="s">
        <v>103</v>
      </c>
      <c r="E45" s="12">
        <f>VLOOKUP(B45,ChuyenCan!$A$1:$B$446,2,0)</f>
        <v>9</v>
      </c>
      <c r="F45" s="14">
        <f>VLOOKUP(B45,Midterm!$A$1:$B$446,2,0)</f>
        <v>3.25</v>
      </c>
      <c r="G45" s="12">
        <f>VLOOKUP(B45,AsgScoreRaw!$A$2:$D$403,4,0)</f>
        <v>67.2</v>
      </c>
      <c r="H45" s="14">
        <f t="shared" si="0"/>
        <v>6.7200000000000006</v>
      </c>
      <c r="I45" s="14">
        <f t="shared" si="1"/>
        <v>6.75</v>
      </c>
      <c r="J45" s="12"/>
      <c r="K45" s="12"/>
      <c r="L45" s="14">
        <f t="shared" si="2"/>
        <v>5.9999999999999991</v>
      </c>
      <c r="M45" s="12">
        <f>VLOOKUP(B45,FinalMCQ!$A$1:$B$432,2,0)</f>
        <v>7.6000000000000041</v>
      </c>
      <c r="N45" s="12">
        <f>VLOOKUP(B45,FinalSA!$A$2:$C$433,3,0)</f>
        <v>1.9</v>
      </c>
      <c r="O45" s="12">
        <f t="shared" si="3"/>
        <v>9.5000000000000036</v>
      </c>
      <c r="P45" s="14">
        <f t="shared" si="4"/>
        <v>8.1000000000000014</v>
      </c>
    </row>
    <row r="46" spans="2:16" s="1" customFormat="1" ht="20" customHeight="1" x14ac:dyDescent="0.3">
      <c r="B46" s="10">
        <v>2001060060</v>
      </c>
      <c r="C46" s="8" t="s">
        <v>114</v>
      </c>
      <c r="D46" s="6" t="s">
        <v>103</v>
      </c>
      <c r="E46" s="12">
        <f>VLOOKUP(B46,ChuyenCan!$A$1:$B$446,2,0)</f>
        <v>9</v>
      </c>
      <c r="F46" s="14">
        <f>VLOOKUP(B46,Midterm!$A$1:$B$446,2,0)</f>
        <v>3.25</v>
      </c>
      <c r="G46" s="12">
        <f>VLOOKUP(B46,AsgScoreRaw!$A$2:$D$403,4,0)</f>
        <v>40</v>
      </c>
      <c r="H46" s="14">
        <f t="shared" si="0"/>
        <v>4</v>
      </c>
      <c r="I46" s="14">
        <f t="shared" si="1"/>
        <v>4</v>
      </c>
      <c r="J46" s="12"/>
      <c r="K46" s="12"/>
      <c r="L46" s="14">
        <f t="shared" si="2"/>
        <v>4.9687499999999991</v>
      </c>
      <c r="M46" s="12">
        <f>VLOOKUP(B46,FinalMCQ!$A$1:$B$432,2,0)</f>
        <v>4.6000000000000005</v>
      </c>
      <c r="N46" s="12">
        <f>VLOOKUP(B46,FinalSA!$A$2:$C$433,3,0)</f>
        <v>1.3</v>
      </c>
      <c r="O46" s="12">
        <f t="shared" si="3"/>
        <v>5.9</v>
      </c>
      <c r="P46" s="14">
        <f t="shared" si="4"/>
        <v>5.5274999999999999</v>
      </c>
    </row>
    <row r="47" spans="2:16" s="1" customFormat="1" ht="20" customHeight="1" x14ac:dyDescent="0.3">
      <c r="B47" s="10">
        <v>2001060062</v>
      </c>
      <c r="C47" s="8" t="s">
        <v>115</v>
      </c>
      <c r="D47" s="6" t="s">
        <v>103</v>
      </c>
      <c r="E47" s="12">
        <f>VLOOKUP(B47,ChuyenCan!$A$1:$B$446,2,0)</f>
        <v>9</v>
      </c>
      <c r="F47" s="14">
        <f>VLOOKUP(B47,Midterm!$A$1:$B$446,2,0)</f>
        <v>2.25</v>
      </c>
      <c r="G47" s="12">
        <f>VLOOKUP(B47,AsgScoreRaw!$A$2:$D$403,4,0)</f>
        <v>50</v>
      </c>
      <c r="H47" s="14">
        <f t="shared" si="0"/>
        <v>5</v>
      </c>
      <c r="I47" s="14">
        <f t="shared" si="1"/>
        <v>5</v>
      </c>
      <c r="J47" s="12"/>
      <c r="K47" s="12"/>
      <c r="L47" s="14">
        <f t="shared" si="2"/>
        <v>4.96875</v>
      </c>
      <c r="M47" s="12">
        <f>VLOOKUP(B47,FinalMCQ!$A$1:$B$432,2,0)</f>
        <v>6.8000000000000034</v>
      </c>
      <c r="N47" s="12">
        <f>VLOOKUP(B47,FinalSA!$A$2:$C$433,3,0)</f>
        <v>0.7</v>
      </c>
      <c r="O47" s="15">
        <f t="shared" si="3"/>
        <v>7.5000000000000036</v>
      </c>
      <c r="P47" s="14">
        <f t="shared" si="4"/>
        <v>6.4875000000000016</v>
      </c>
    </row>
    <row r="48" spans="2:16" s="1" customFormat="1" ht="20" customHeight="1" x14ac:dyDescent="0.3">
      <c r="B48" s="18">
        <v>2001060066</v>
      </c>
      <c r="C48" s="19" t="s">
        <v>116</v>
      </c>
      <c r="D48" s="20" t="s">
        <v>103</v>
      </c>
      <c r="E48" s="15">
        <f>VLOOKUP(B48,ChuyenCan!$A$1:$B$446,2,0)</f>
        <v>9</v>
      </c>
      <c r="F48" s="21">
        <f>VLOOKUP(B48,Midterm!$A$1:$B$446,2,0)</f>
        <v>3</v>
      </c>
      <c r="G48" s="15">
        <f>VLOOKUP(B48,AsgScoreRaw!$A$2:$D$403,4,0)</f>
        <v>100</v>
      </c>
      <c r="H48" s="21">
        <f t="shared" si="0"/>
        <v>10</v>
      </c>
      <c r="I48" s="21">
        <f t="shared" si="1"/>
        <v>10</v>
      </c>
      <c r="J48" s="15"/>
      <c r="K48" s="15"/>
      <c r="L48" s="21">
        <f t="shared" si="2"/>
        <v>7.125</v>
      </c>
      <c r="M48" s="15">
        <f>VLOOKUP(B48,FinalMCQ!$A$1:$B$432,2,0)</f>
        <v>4.6000000000000005</v>
      </c>
      <c r="N48" s="15">
        <f>VLOOKUP(B48,FinalSA!$A$2:$C$433,3,0)</f>
        <v>0.8</v>
      </c>
      <c r="O48" s="15">
        <f t="shared" si="3"/>
        <v>5.4</v>
      </c>
      <c r="P48" s="21">
        <f t="shared" si="4"/>
        <v>6.09</v>
      </c>
    </row>
    <row r="49" spans="2:16" s="1" customFormat="1" ht="20" customHeight="1" x14ac:dyDescent="0.3">
      <c r="B49" s="10">
        <v>2001060067</v>
      </c>
      <c r="C49" s="8" t="s">
        <v>117</v>
      </c>
      <c r="D49" s="6" t="s">
        <v>103</v>
      </c>
      <c r="E49" s="12">
        <f>VLOOKUP(B49,ChuyenCan!$A$1:$B$446,2,0)</f>
        <v>9</v>
      </c>
      <c r="F49" s="14">
        <f>VLOOKUP(B49,Midterm!$A$1:$B$446,2,0)</f>
        <v>4</v>
      </c>
      <c r="G49" s="12">
        <f>VLOOKUP(B49,AsgScoreRaw!$A$2:$D$403,4,0)</f>
        <v>56</v>
      </c>
      <c r="H49" s="14">
        <f t="shared" si="0"/>
        <v>5.6</v>
      </c>
      <c r="I49" s="14">
        <f t="shared" si="1"/>
        <v>5.5</v>
      </c>
      <c r="J49" s="15" t="s">
        <v>491</v>
      </c>
      <c r="K49" s="15"/>
      <c r="L49" s="14">
        <f t="shared" si="2"/>
        <v>5.8125</v>
      </c>
      <c r="M49" s="12">
        <f>VLOOKUP(B49,FinalMCQ!$A$1:$B$432,2,0)</f>
        <v>5.200000000000002</v>
      </c>
      <c r="N49" s="12">
        <f>VLOOKUP(B49,FinalSA!$A$2:$C$433,3,0)</f>
        <v>0.1</v>
      </c>
      <c r="O49" s="12">
        <f t="shared" si="3"/>
        <v>5.3000000000000016</v>
      </c>
      <c r="P49" s="14">
        <f t="shared" si="4"/>
        <v>5.5050000000000008</v>
      </c>
    </row>
    <row r="50" spans="2:16" s="1" customFormat="1" ht="20" customHeight="1" x14ac:dyDescent="0.3">
      <c r="B50" s="10">
        <v>2001060068</v>
      </c>
      <c r="C50" s="8" t="s">
        <v>118</v>
      </c>
      <c r="D50" s="6" t="s">
        <v>103</v>
      </c>
      <c r="E50" s="12">
        <f>VLOOKUP(B50,ChuyenCan!$A$1:$B$446,2,0)</f>
        <v>9</v>
      </c>
      <c r="F50" s="14">
        <f>VLOOKUP(B50,Midterm!$A$1:$B$446,2,0)</f>
        <v>4.5</v>
      </c>
      <c r="G50" s="12">
        <f>VLOOKUP(B50,AsgScoreRaw!$A$2:$D$403,4,0)</f>
        <v>100</v>
      </c>
      <c r="H50" s="14">
        <f t="shared" si="0"/>
        <v>10</v>
      </c>
      <c r="I50" s="14">
        <f t="shared" si="1"/>
        <v>10</v>
      </c>
      <c r="J50" s="12"/>
      <c r="K50" s="12"/>
      <c r="L50" s="14">
        <f t="shared" si="2"/>
        <v>7.6875</v>
      </c>
      <c r="M50" s="12">
        <f>VLOOKUP(B50,FinalMCQ!$A$1:$B$432,2,0)</f>
        <v>4.6000000000000014</v>
      </c>
      <c r="N50" s="12">
        <f>VLOOKUP(B50,FinalSA!$A$2:$C$433,3,0)</f>
        <v>0</v>
      </c>
      <c r="O50" s="12">
        <f t="shared" si="3"/>
        <v>4.6000000000000014</v>
      </c>
      <c r="P50" s="14">
        <f t="shared" si="4"/>
        <v>5.8350000000000009</v>
      </c>
    </row>
    <row r="51" spans="2:16" s="1" customFormat="1" ht="20" customHeight="1" x14ac:dyDescent="0.3">
      <c r="B51" s="10">
        <v>2001060069</v>
      </c>
      <c r="C51" s="8" t="s">
        <v>119</v>
      </c>
      <c r="D51" s="6" t="s">
        <v>103</v>
      </c>
      <c r="E51" s="12">
        <f>VLOOKUP(B51,ChuyenCan!$A$1:$B$446,2,0)</f>
        <v>9</v>
      </c>
      <c r="F51" s="14">
        <f>VLOOKUP(B51,Midterm!$A$1:$B$446,2,0)</f>
        <v>3.5</v>
      </c>
      <c r="G51" s="12">
        <f>VLOOKUP(B51,AsgScoreRaw!$A$2:$D$403,4,0)</f>
        <v>93</v>
      </c>
      <c r="H51" s="14">
        <f t="shared" si="0"/>
        <v>9.3000000000000007</v>
      </c>
      <c r="I51" s="14">
        <f t="shared" si="1"/>
        <v>9.25</v>
      </c>
      <c r="J51" s="12"/>
      <c r="K51" s="12"/>
      <c r="L51" s="14">
        <f t="shared" si="2"/>
        <v>7.03125</v>
      </c>
      <c r="M51" s="12">
        <f>VLOOKUP(B51,FinalMCQ!$A$1:$B$432,2,0)</f>
        <v>5.0000000000000027</v>
      </c>
      <c r="N51" s="12">
        <f>VLOOKUP(B51,FinalSA!$A$2:$C$433,3,0)</f>
        <v>0.6</v>
      </c>
      <c r="O51" s="12">
        <f t="shared" si="3"/>
        <v>5.6000000000000023</v>
      </c>
      <c r="P51" s="14">
        <f t="shared" si="4"/>
        <v>6.1725000000000012</v>
      </c>
    </row>
    <row r="52" spans="2:16" s="1" customFormat="1" ht="20" customHeight="1" x14ac:dyDescent="0.3">
      <c r="B52" s="10">
        <v>2001060070</v>
      </c>
      <c r="C52" s="8" t="s">
        <v>120</v>
      </c>
      <c r="D52" s="6" t="s">
        <v>103</v>
      </c>
      <c r="E52" s="12">
        <f>VLOOKUP(B52,ChuyenCan!$A$1:$B$446,2,0)</f>
        <v>9</v>
      </c>
      <c r="F52" s="14">
        <f>VLOOKUP(B52,Midterm!$A$1:$B$446,2,0)</f>
        <v>7.25</v>
      </c>
      <c r="G52" s="12">
        <f>VLOOKUP(B52,AsgScoreRaw!$A$2:$D$403,4,0)</f>
        <v>46.2</v>
      </c>
      <c r="H52" s="14">
        <f t="shared" si="0"/>
        <v>4.62</v>
      </c>
      <c r="I52" s="14">
        <f t="shared" si="1"/>
        <v>4.5</v>
      </c>
      <c r="J52" s="12"/>
      <c r="K52" s="12"/>
      <c r="L52" s="14">
        <f t="shared" si="2"/>
        <v>6.6562499999999991</v>
      </c>
      <c r="M52" s="12">
        <f>VLOOKUP(B52,FinalMCQ!$A$1:$B$432,2,0)</f>
        <v>6.0000000000000027</v>
      </c>
      <c r="N52" s="12">
        <f>VLOOKUP(B52,FinalSA!$A$2:$C$433,3,0)</f>
        <v>1.5</v>
      </c>
      <c r="O52" s="12">
        <f t="shared" si="3"/>
        <v>7.5000000000000027</v>
      </c>
      <c r="P52" s="14">
        <f t="shared" si="4"/>
        <v>7.1625000000000014</v>
      </c>
    </row>
    <row r="53" spans="2:16" s="1" customFormat="1" ht="20" customHeight="1" x14ac:dyDescent="0.3">
      <c r="B53" s="10">
        <v>2001060074</v>
      </c>
      <c r="C53" s="8" t="s">
        <v>121</v>
      </c>
      <c r="D53" s="6" t="s">
        <v>103</v>
      </c>
      <c r="E53" s="12">
        <f>VLOOKUP(B53,ChuyenCan!$A$1:$B$446,2,0)</f>
        <v>9</v>
      </c>
      <c r="F53" s="14">
        <f>VLOOKUP(B53,Midterm!$A$1:$B$446,2,0)</f>
        <v>2</v>
      </c>
      <c r="G53" s="12">
        <f>VLOOKUP(B53,AsgScoreRaw!$A$2:$D$403,4,0)</f>
        <v>83</v>
      </c>
      <c r="H53" s="14">
        <f t="shared" si="0"/>
        <v>8.3000000000000007</v>
      </c>
      <c r="I53" s="14">
        <f t="shared" si="1"/>
        <v>8.25</v>
      </c>
      <c r="J53" s="12"/>
      <c r="K53" s="12"/>
      <c r="L53" s="14">
        <f t="shared" si="2"/>
        <v>6.09375</v>
      </c>
      <c r="M53" s="12">
        <f>VLOOKUP(B53,FinalMCQ!$A$1:$B$432,2,0)</f>
        <v>6.6000000000000032</v>
      </c>
      <c r="N53" s="12">
        <f>VLOOKUP(B53,FinalSA!$A$2:$C$433,3,0)</f>
        <v>1.8</v>
      </c>
      <c r="O53" s="12">
        <f t="shared" si="3"/>
        <v>8.4000000000000039</v>
      </c>
      <c r="P53" s="14">
        <f t="shared" si="4"/>
        <v>7.4775000000000018</v>
      </c>
    </row>
    <row r="54" spans="2:16" s="1" customFormat="1" ht="20" customHeight="1" x14ac:dyDescent="0.3">
      <c r="B54" s="10">
        <v>2001060075</v>
      </c>
      <c r="C54" s="8" t="s">
        <v>122</v>
      </c>
      <c r="D54" s="6" t="s">
        <v>103</v>
      </c>
      <c r="E54" s="12">
        <f>VLOOKUP(B54,ChuyenCan!$A$1:$B$446,2,0)</f>
        <v>9</v>
      </c>
      <c r="F54" s="14">
        <f>VLOOKUP(B54,Midterm!$A$1:$B$446,2,0)</f>
        <v>5.5</v>
      </c>
      <c r="G54" s="12">
        <f>VLOOKUP(B54,AsgScoreRaw!$A$2:$D$403,4,0)</f>
        <v>73</v>
      </c>
      <c r="H54" s="14">
        <f t="shared" si="0"/>
        <v>7.3</v>
      </c>
      <c r="I54" s="14">
        <f t="shared" si="1"/>
        <v>7.25</v>
      </c>
      <c r="J54" s="12"/>
      <c r="K54" s="12"/>
      <c r="L54" s="14">
        <f t="shared" si="2"/>
        <v>7.03125</v>
      </c>
      <c r="M54" s="12">
        <f>VLOOKUP(B54,FinalMCQ!$A$1:$B$432,2,0)</f>
        <v>6.8000000000000034</v>
      </c>
      <c r="N54" s="12">
        <f>VLOOKUP(B54,FinalSA!$A$2:$C$433,3,0)</f>
        <v>1.5</v>
      </c>
      <c r="O54" s="12">
        <f t="shared" si="3"/>
        <v>8.3000000000000043</v>
      </c>
      <c r="P54" s="14">
        <f t="shared" si="4"/>
        <v>7.7925000000000022</v>
      </c>
    </row>
    <row r="55" spans="2:16" s="1" customFormat="1" ht="20" customHeight="1" x14ac:dyDescent="0.3">
      <c r="B55" s="10">
        <v>2001060076</v>
      </c>
      <c r="C55" s="8" t="s">
        <v>123</v>
      </c>
      <c r="D55" s="6" t="s">
        <v>103</v>
      </c>
      <c r="E55" s="12">
        <f>VLOOKUP(B55,ChuyenCan!$A$1:$B$446,2,0)</f>
        <v>8</v>
      </c>
      <c r="F55" s="14">
        <f>VLOOKUP(B55,Midterm!$A$1:$B$446,2,0)</f>
        <v>8.25</v>
      </c>
      <c r="G55" s="12">
        <f>VLOOKUP(B55,AsgScoreRaw!$A$2:$D$403,4,0)</f>
        <v>100</v>
      </c>
      <c r="H55" s="14">
        <f t="shared" si="0"/>
        <v>10</v>
      </c>
      <c r="I55" s="14">
        <f t="shared" si="1"/>
        <v>10</v>
      </c>
      <c r="J55" s="12"/>
      <c r="K55" s="12"/>
      <c r="L55" s="14">
        <f t="shared" si="2"/>
        <v>8.84375</v>
      </c>
      <c r="M55" s="12">
        <f>VLOOKUP(B55,FinalMCQ!$A$1:$B$432,2,0)</f>
        <v>6.4000000000000039</v>
      </c>
      <c r="N55" s="12">
        <f>VLOOKUP(B55,FinalSA!$A$2:$C$433,3,0)</f>
        <v>1.9</v>
      </c>
      <c r="O55" s="12">
        <f t="shared" si="3"/>
        <v>8.3000000000000043</v>
      </c>
      <c r="P55" s="14">
        <f t="shared" si="4"/>
        <v>8.5175000000000018</v>
      </c>
    </row>
    <row r="56" spans="2:16" s="1" customFormat="1" ht="20" customHeight="1" x14ac:dyDescent="0.3">
      <c r="B56" s="10">
        <v>2001060078</v>
      </c>
      <c r="C56" s="8" t="s">
        <v>124</v>
      </c>
      <c r="D56" s="6" t="s">
        <v>103</v>
      </c>
      <c r="E56" s="12">
        <f>VLOOKUP(B56,ChuyenCan!$A$1:$B$446,2,0)</f>
        <v>9</v>
      </c>
      <c r="F56" s="14">
        <f>VLOOKUP(B56,Midterm!$A$1:$B$446,2,0)</f>
        <v>3.25</v>
      </c>
      <c r="G56" s="12">
        <f>VLOOKUP(B56,AsgScoreRaw!$A$2:$D$403,4,0)</f>
        <v>86</v>
      </c>
      <c r="H56" s="14">
        <f t="shared" si="0"/>
        <v>8.6</v>
      </c>
      <c r="I56" s="14">
        <f t="shared" si="1"/>
        <v>8.5</v>
      </c>
      <c r="J56" s="12"/>
      <c r="K56" s="12"/>
      <c r="L56" s="14">
        <f t="shared" si="2"/>
        <v>6.6562499999999991</v>
      </c>
      <c r="M56" s="12">
        <f>VLOOKUP(B56,FinalMCQ!$A$1:$B$432,2,0)</f>
        <v>4.0000000000000009</v>
      </c>
      <c r="N56" s="12">
        <f>VLOOKUP(B56,FinalSA!$A$2:$C$433,3,0)</f>
        <v>0.1</v>
      </c>
      <c r="O56" s="12">
        <f t="shared" si="3"/>
        <v>4.1000000000000005</v>
      </c>
      <c r="P56" s="14">
        <f t="shared" si="4"/>
        <v>5.1225000000000005</v>
      </c>
    </row>
    <row r="57" spans="2:16" s="1" customFormat="1" ht="20" customHeight="1" x14ac:dyDescent="0.3">
      <c r="B57" s="10">
        <v>2001060079</v>
      </c>
      <c r="C57" s="8" t="s">
        <v>125</v>
      </c>
      <c r="D57" s="6" t="s">
        <v>103</v>
      </c>
      <c r="E57" s="12">
        <f>VLOOKUP(B57,ChuyenCan!$A$1:$B$446,2,0)</f>
        <v>9</v>
      </c>
      <c r="F57" s="14">
        <f>VLOOKUP(B57,Midterm!$A$1:$B$446,2,0)</f>
        <v>3.5</v>
      </c>
      <c r="G57" s="12">
        <f>VLOOKUP(B57,AsgScoreRaw!$A$2:$D$403,4,0)</f>
        <v>93</v>
      </c>
      <c r="H57" s="14">
        <f t="shared" si="0"/>
        <v>9.3000000000000007</v>
      </c>
      <c r="I57" s="14">
        <f t="shared" si="1"/>
        <v>9.25</v>
      </c>
      <c r="J57" s="12"/>
      <c r="K57" s="12"/>
      <c r="L57" s="14">
        <f t="shared" si="2"/>
        <v>7.03125</v>
      </c>
      <c r="M57" s="12">
        <f>VLOOKUP(B57,FinalMCQ!$A$1:$B$432,2,0)</f>
        <v>4.2000000000000011</v>
      </c>
      <c r="N57" s="12">
        <f>VLOOKUP(B57,FinalSA!$A$2:$C$433,3,0)</f>
        <v>0.2</v>
      </c>
      <c r="O57" s="12">
        <f t="shared" si="3"/>
        <v>4.4000000000000012</v>
      </c>
      <c r="P57" s="14">
        <f t="shared" si="4"/>
        <v>5.4525000000000006</v>
      </c>
    </row>
    <row r="58" spans="2:16" s="1" customFormat="1" ht="20" customHeight="1" x14ac:dyDescent="0.3">
      <c r="B58" s="10">
        <v>2001060080</v>
      </c>
      <c r="C58" s="8" t="s">
        <v>126</v>
      </c>
      <c r="D58" s="6" t="s">
        <v>103</v>
      </c>
      <c r="E58" s="12">
        <f>VLOOKUP(B58,ChuyenCan!$A$1:$B$446,2,0)</f>
        <v>9</v>
      </c>
      <c r="F58" s="14">
        <f>VLOOKUP(B58,Midterm!$A$1:$B$446,2,0)</f>
        <v>5.75</v>
      </c>
      <c r="G58" s="12">
        <f>VLOOKUP(B58,AsgScoreRaw!$A$2:$D$403,4,0)</f>
        <v>90</v>
      </c>
      <c r="H58" s="14">
        <f t="shared" si="0"/>
        <v>9</v>
      </c>
      <c r="I58" s="14">
        <f t="shared" si="1"/>
        <v>9</v>
      </c>
      <c r="J58" s="12"/>
      <c r="K58" s="12"/>
      <c r="L58" s="14">
        <f t="shared" si="2"/>
        <v>7.7812499999999991</v>
      </c>
      <c r="M58" s="12">
        <f>VLOOKUP(B58,FinalMCQ!$A$1:$B$432,2,0)</f>
        <v>6.6000000000000041</v>
      </c>
      <c r="N58" s="12">
        <f>VLOOKUP(B58,FinalSA!$A$2:$C$433,3,0)</f>
        <v>1.9</v>
      </c>
      <c r="O58" s="12">
        <f t="shared" si="3"/>
        <v>8.5000000000000036</v>
      </c>
      <c r="P58" s="14">
        <f t="shared" si="4"/>
        <v>8.2125000000000021</v>
      </c>
    </row>
    <row r="59" spans="2:16" s="1" customFormat="1" ht="20" customHeight="1" x14ac:dyDescent="0.3">
      <c r="B59" s="10">
        <v>2001060082</v>
      </c>
      <c r="C59" s="8" t="s">
        <v>127</v>
      </c>
      <c r="D59" s="6" t="s">
        <v>103</v>
      </c>
      <c r="E59" s="12">
        <f>VLOOKUP(B59,ChuyenCan!$A$1:$B$446,2,0)</f>
        <v>9</v>
      </c>
      <c r="F59" s="14">
        <f>VLOOKUP(B59,Midterm!$A$1:$B$446,2,0)</f>
        <v>2.75</v>
      </c>
      <c r="G59" s="12">
        <f>VLOOKUP(B59,AsgScoreRaw!$A$2:$D$403,4,0)</f>
        <v>70</v>
      </c>
      <c r="H59" s="14">
        <f t="shared" si="0"/>
        <v>7</v>
      </c>
      <c r="I59" s="14">
        <f t="shared" si="1"/>
        <v>7</v>
      </c>
      <c r="J59" s="12"/>
      <c r="K59" s="12"/>
      <c r="L59" s="14">
        <f t="shared" si="2"/>
        <v>5.9062499999999991</v>
      </c>
      <c r="M59" s="12">
        <f>VLOOKUP(B59,FinalMCQ!$A$1:$B$432,2,0)</f>
        <v>5.0000000000000018</v>
      </c>
      <c r="N59" s="12">
        <f>VLOOKUP(B59,FinalSA!$A$2:$C$433,3,0)</f>
        <v>1.4</v>
      </c>
      <c r="O59" s="12">
        <f t="shared" si="3"/>
        <v>6.4000000000000021</v>
      </c>
      <c r="P59" s="14">
        <f t="shared" si="4"/>
        <v>6.2025000000000006</v>
      </c>
    </row>
    <row r="60" spans="2:16" s="1" customFormat="1" ht="20" customHeight="1" x14ac:dyDescent="0.3">
      <c r="B60" s="10">
        <v>2001060084</v>
      </c>
      <c r="C60" s="8" t="s">
        <v>128</v>
      </c>
      <c r="D60" s="6" t="s">
        <v>103</v>
      </c>
      <c r="E60" s="12">
        <f>VLOOKUP(B60,ChuyenCan!$A$1:$B$446,2,0)</f>
        <v>8.5</v>
      </c>
      <c r="F60" s="14">
        <f>VLOOKUP(B60,Midterm!$A$1:$B$446,2,0)</f>
        <v>3</v>
      </c>
      <c r="G60" s="12">
        <f>VLOOKUP(B60,AsgScoreRaw!$A$2:$D$403,4,0)</f>
        <v>76</v>
      </c>
      <c r="H60" s="14">
        <f t="shared" si="0"/>
        <v>7.6</v>
      </c>
      <c r="I60" s="14">
        <f t="shared" si="1"/>
        <v>7.5</v>
      </c>
      <c r="J60" s="12"/>
      <c r="K60" s="12"/>
      <c r="L60" s="14">
        <f t="shared" si="2"/>
        <v>6.0624999999999991</v>
      </c>
      <c r="M60" s="12">
        <f>VLOOKUP(B60,FinalMCQ!$A$1:$B$432,2,0)</f>
        <v>5.8000000000000034</v>
      </c>
      <c r="N60" s="12">
        <f>VLOOKUP(B60,FinalSA!$A$2:$C$433,3,0)</f>
        <v>1.5</v>
      </c>
      <c r="O60" s="12">
        <f t="shared" si="3"/>
        <v>7.3000000000000034</v>
      </c>
      <c r="P60" s="14">
        <f t="shared" si="4"/>
        <v>6.8050000000000015</v>
      </c>
    </row>
    <row r="61" spans="2:16" s="1" customFormat="1" ht="20" customHeight="1" x14ac:dyDescent="0.3">
      <c r="B61" s="10">
        <v>2001060088</v>
      </c>
      <c r="C61" s="8" t="s">
        <v>129</v>
      </c>
      <c r="D61" s="6" t="s">
        <v>103</v>
      </c>
      <c r="E61" s="12">
        <f>VLOOKUP(B61,ChuyenCan!$A$1:$B$446,2,0)</f>
        <v>9</v>
      </c>
      <c r="F61" s="14">
        <f>VLOOKUP(B61,Midterm!$A$1:$B$446,2,0)</f>
        <v>5.25</v>
      </c>
      <c r="G61" s="12">
        <f>VLOOKUP(B61,AsgScoreRaw!$A$2:$D$403,4,0)</f>
        <v>63</v>
      </c>
      <c r="H61" s="14">
        <f t="shared" si="0"/>
        <v>6.3</v>
      </c>
      <c r="I61" s="14">
        <f t="shared" si="1"/>
        <v>6.25</v>
      </c>
      <c r="J61" s="12"/>
      <c r="K61" s="12"/>
      <c r="L61" s="14">
        <f t="shared" si="2"/>
        <v>6.5625</v>
      </c>
      <c r="M61" s="12">
        <f>VLOOKUP(B61,FinalMCQ!$A$1:$B$432,2,0)</f>
        <v>7.600000000000005</v>
      </c>
      <c r="N61" s="12">
        <f>VLOOKUP(B61,FinalSA!$A$2:$C$433,3,0)</f>
        <v>1.7</v>
      </c>
      <c r="O61" s="12">
        <f t="shared" si="3"/>
        <v>9.3000000000000043</v>
      </c>
      <c r="P61" s="14">
        <f t="shared" si="4"/>
        <v>8.2050000000000018</v>
      </c>
    </row>
    <row r="62" spans="2:16" s="1" customFormat="1" ht="20" customHeight="1" x14ac:dyDescent="0.3">
      <c r="B62" s="10">
        <v>2001060093</v>
      </c>
      <c r="C62" s="8" t="s">
        <v>130</v>
      </c>
      <c r="D62" s="6" t="s">
        <v>103</v>
      </c>
      <c r="E62" s="12">
        <f>VLOOKUP(B62,ChuyenCan!$A$1:$B$446,2,0)</f>
        <v>9</v>
      </c>
      <c r="F62" s="14">
        <f>VLOOKUP(B62,Midterm!$A$1:$B$446,2,0)</f>
        <v>6.75</v>
      </c>
      <c r="G62" s="12">
        <f>VLOOKUP(B62,AsgScoreRaw!$A$2:$D$403,4,0)</f>
        <v>73</v>
      </c>
      <c r="H62" s="14">
        <f t="shared" si="0"/>
        <v>7.3</v>
      </c>
      <c r="I62" s="14">
        <f t="shared" si="1"/>
        <v>7.25</v>
      </c>
      <c r="J62" s="12"/>
      <c r="K62" s="12"/>
      <c r="L62" s="14">
        <f t="shared" si="2"/>
        <v>7.5</v>
      </c>
      <c r="M62" s="12">
        <f>VLOOKUP(B62,FinalMCQ!$A$1:$B$432,2,0)</f>
        <v>3.8000000000000012</v>
      </c>
      <c r="N62" s="12">
        <f>VLOOKUP(B62,FinalSA!$A$2:$C$433,3,0)</f>
        <v>1.7</v>
      </c>
      <c r="O62" s="12">
        <f t="shared" si="3"/>
        <v>5.5000000000000009</v>
      </c>
      <c r="P62" s="14">
        <f t="shared" si="4"/>
        <v>6.3000000000000007</v>
      </c>
    </row>
    <row r="63" spans="2:16" s="1" customFormat="1" ht="20" customHeight="1" x14ac:dyDescent="0.3">
      <c r="B63" s="10">
        <v>2001060094</v>
      </c>
      <c r="C63" s="8" t="s">
        <v>131</v>
      </c>
      <c r="D63" s="6" t="s">
        <v>103</v>
      </c>
      <c r="E63" s="12">
        <f>VLOOKUP(B63,ChuyenCan!$A$1:$B$446,2,0)</f>
        <v>9</v>
      </c>
      <c r="F63" s="14">
        <f>VLOOKUP(B63,Midterm!$A$1:$B$446,2,0)</f>
        <v>3.75</v>
      </c>
      <c r="G63" s="12">
        <f>VLOOKUP(B63,AsgScoreRaw!$A$2:$D$403,4,0)</f>
        <v>56</v>
      </c>
      <c r="H63" s="14">
        <f t="shared" si="0"/>
        <v>5.6</v>
      </c>
      <c r="I63" s="14">
        <f t="shared" si="1"/>
        <v>5.5</v>
      </c>
      <c r="J63" s="12"/>
      <c r="K63" s="12"/>
      <c r="L63" s="14">
        <f t="shared" si="2"/>
        <v>5.7187499999999991</v>
      </c>
      <c r="M63" s="12">
        <f>VLOOKUP(B63,FinalMCQ!$A$1:$B$432,2,0)</f>
        <v>7.4000000000000039</v>
      </c>
      <c r="N63" s="12">
        <f>VLOOKUP(B63,FinalSA!$A$2:$C$433,3,0)</f>
        <v>1.9</v>
      </c>
      <c r="O63" s="12">
        <f t="shared" si="3"/>
        <v>9.3000000000000043</v>
      </c>
      <c r="P63" s="14">
        <f t="shared" si="4"/>
        <v>7.8675000000000024</v>
      </c>
    </row>
    <row r="64" spans="2:16" s="1" customFormat="1" ht="20" customHeight="1" x14ac:dyDescent="0.3">
      <c r="B64" s="10">
        <v>1701040023</v>
      </c>
      <c r="C64" s="8" t="s">
        <v>21</v>
      </c>
      <c r="D64" s="6" t="s">
        <v>3</v>
      </c>
      <c r="E64" s="12">
        <f>VLOOKUP(B64,ChuyenCan!$A$1:$B$446,2,0)</f>
        <v>9</v>
      </c>
      <c r="F64" s="14">
        <f>VLOOKUP(B64,Midterm!$A$1:$B$446,2,0)</f>
        <v>7.25</v>
      </c>
      <c r="G64" s="12">
        <f>VLOOKUP(B64,AsgScoreRaw!$A$2:$D$403,4,0)</f>
        <v>80</v>
      </c>
      <c r="H64" s="14">
        <f t="shared" si="0"/>
        <v>8</v>
      </c>
      <c r="I64" s="14">
        <f t="shared" si="1"/>
        <v>8</v>
      </c>
      <c r="J64" s="12"/>
      <c r="K64" s="12"/>
      <c r="L64" s="14">
        <f t="shared" si="2"/>
        <v>7.96875</v>
      </c>
      <c r="M64" s="12">
        <f>VLOOKUP(B64,FinalMCQ!$A$1:$B$432,2,0)</f>
        <v>6.8000000000000034</v>
      </c>
      <c r="N64" s="12">
        <f>VLOOKUP(B64,FinalSA!$A$2:$C$433,3,0)</f>
        <v>1.5</v>
      </c>
      <c r="O64" s="12">
        <f t="shared" si="3"/>
        <v>8.3000000000000043</v>
      </c>
      <c r="P64" s="14">
        <f t="shared" si="4"/>
        <v>8.1675000000000022</v>
      </c>
    </row>
    <row r="65" spans="2:16" s="1" customFormat="1" ht="20" customHeight="1" x14ac:dyDescent="0.3">
      <c r="B65" s="10">
        <v>1801040218</v>
      </c>
      <c r="C65" s="8" t="s">
        <v>12</v>
      </c>
      <c r="D65" s="6" t="s">
        <v>11</v>
      </c>
      <c r="E65" s="12">
        <f>VLOOKUP(B65,ChuyenCan!$A$1:$B$446,2,0)</f>
        <v>9</v>
      </c>
      <c r="F65" s="14">
        <f>VLOOKUP(B65,Midterm!$A$1:$B$446,2,0)</f>
        <v>8.5</v>
      </c>
      <c r="G65" s="12">
        <f>VLOOKUP(B65,AsgScoreRaw!$A$2:$D$403,4,0)</f>
        <v>86</v>
      </c>
      <c r="H65" s="14">
        <f t="shared" si="0"/>
        <v>8.6</v>
      </c>
      <c r="I65" s="14">
        <f t="shared" si="1"/>
        <v>8.5</v>
      </c>
      <c r="J65" s="12"/>
      <c r="K65" s="12"/>
      <c r="L65" s="14">
        <f t="shared" si="2"/>
        <v>8.6249999999999982</v>
      </c>
      <c r="M65" s="12">
        <f>VLOOKUP(B65,FinalMCQ!$A$1:$B$432,2,0)</f>
        <v>6.6000000000000041</v>
      </c>
      <c r="N65" s="12">
        <f>VLOOKUP(B65,FinalSA!$A$2:$C$433,3,0)</f>
        <v>1.4</v>
      </c>
      <c r="O65" s="12">
        <f t="shared" si="3"/>
        <v>8.0000000000000036</v>
      </c>
      <c r="P65" s="14">
        <f t="shared" si="4"/>
        <v>8.2500000000000018</v>
      </c>
    </row>
    <row r="66" spans="2:16" s="1" customFormat="1" ht="20" customHeight="1" x14ac:dyDescent="0.3">
      <c r="B66" s="10">
        <v>1901040215</v>
      </c>
      <c r="C66" s="8" t="s">
        <v>132</v>
      </c>
      <c r="D66" s="6" t="s">
        <v>47</v>
      </c>
      <c r="E66" s="12">
        <f>VLOOKUP(B66,ChuyenCan!$A$1:$B$446,2,0)</f>
        <v>9</v>
      </c>
      <c r="F66" s="14">
        <f>VLOOKUP(B66,Midterm!$A$1:$B$446,2,0)</f>
        <v>1.25</v>
      </c>
      <c r="G66" s="12" t="e">
        <f>VLOOKUP(B66,AsgScoreRaw!$A$2:$D$403,4,0)</f>
        <v>#N/A</v>
      </c>
      <c r="H66" s="14">
        <f t="shared" si="0"/>
        <v>0</v>
      </c>
      <c r="I66" s="14">
        <f t="shared" si="1"/>
        <v>0</v>
      </c>
      <c r="J66" s="12" t="s">
        <v>484</v>
      </c>
      <c r="K66" s="12" t="s">
        <v>484</v>
      </c>
      <c r="L66" s="14">
        <f t="shared" si="2"/>
        <v>2.7187499999999996</v>
      </c>
      <c r="M66" s="12">
        <f>VLOOKUP(B66,FinalMCQ!$A$1:$B$432,2,0)</f>
        <v>3.4000000000000008</v>
      </c>
      <c r="N66" s="12">
        <f>VLOOKUP(B66,FinalSA!$A$2:$C$433,3,0)</f>
        <v>0</v>
      </c>
      <c r="O66" s="12">
        <f t="shared" si="3"/>
        <v>3.4000000000000008</v>
      </c>
      <c r="P66" s="14">
        <f t="shared" si="4"/>
        <v>3.1275000000000004</v>
      </c>
    </row>
    <row r="67" spans="2:16" s="1" customFormat="1" ht="20" customHeight="1" x14ac:dyDescent="0.3">
      <c r="B67" s="10">
        <v>2001060006</v>
      </c>
      <c r="C67" s="8" t="s">
        <v>133</v>
      </c>
      <c r="D67" s="6" t="s">
        <v>134</v>
      </c>
      <c r="E67" s="12">
        <f>VLOOKUP(B67,ChuyenCan!$A$1:$B$446,2,0)</f>
        <v>9</v>
      </c>
      <c r="F67" s="14">
        <f>VLOOKUP(B67,Midterm!$A$1:$B$446,2,0)</f>
        <v>7</v>
      </c>
      <c r="G67" s="12" t="e">
        <f>VLOOKUP(B67,AsgScoreRaw!$A$2:$D$403,4,0)</f>
        <v>#N/A</v>
      </c>
      <c r="H67" s="14">
        <f t="shared" ref="H67:H130" si="5">IF(ISNA(G67),0,G67/10)</f>
        <v>0</v>
      </c>
      <c r="I67" s="14">
        <f t="shared" ref="I67:I130" si="6">ROUND(H67*4,0)/4</f>
        <v>0</v>
      </c>
      <c r="J67" s="12" t="s">
        <v>486</v>
      </c>
      <c r="K67" s="12" t="s">
        <v>484</v>
      </c>
      <c r="L67" s="14">
        <f t="shared" si="2"/>
        <v>4.875</v>
      </c>
      <c r="M67" s="12">
        <f>VLOOKUP(B67,FinalMCQ!$A$1:$B$432,2,0)</f>
        <v>7.0000000000000036</v>
      </c>
      <c r="N67" s="12">
        <f>VLOOKUP(B67,FinalSA!$A$2:$C$433,3,0)</f>
        <v>1.7</v>
      </c>
      <c r="O67" s="12">
        <f t="shared" ref="O67:O130" si="7">IF(ISNA(M67),0,M67)+IF(ISNA(N67),0,N67)</f>
        <v>8.7000000000000028</v>
      </c>
      <c r="P67" s="14">
        <f t="shared" ref="P67:P130" si="8">E67*0.1+F67*0.15+I67*0.15+O67*0.6</f>
        <v>7.1700000000000017</v>
      </c>
    </row>
    <row r="68" spans="2:16" s="1" customFormat="1" ht="20" customHeight="1" x14ac:dyDescent="0.3">
      <c r="B68" s="10">
        <v>2001060007</v>
      </c>
      <c r="C68" s="8" t="s">
        <v>135</v>
      </c>
      <c r="D68" s="6" t="s">
        <v>134</v>
      </c>
      <c r="E68" s="12">
        <f>VLOOKUP(B68,ChuyenCan!$A$1:$B$446,2,0)</f>
        <v>8</v>
      </c>
      <c r="F68" s="14">
        <f>VLOOKUP(B68,Midterm!$A$1:$B$446,2,0)</f>
        <v>2.25</v>
      </c>
      <c r="G68" s="12" t="e">
        <f>VLOOKUP(B68,AsgScoreRaw!$A$2:$D$403,4,0)</f>
        <v>#N/A</v>
      </c>
      <c r="H68" s="14">
        <f t="shared" si="5"/>
        <v>0</v>
      </c>
      <c r="I68" s="14">
        <f t="shared" si="6"/>
        <v>0</v>
      </c>
      <c r="J68" s="12" t="s">
        <v>484</v>
      </c>
      <c r="K68" s="12" t="s">
        <v>484</v>
      </c>
      <c r="L68" s="14">
        <f t="shared" ref="L68:L131" si="9">(E68*0.1+F68*0.15+I68*0.15)/0.4</f>
        <v>2.8437499999999996</v>
      </c>
      <c r="M68" s="12">
        <f>VLOOKUP(B68,FinalMCQ!$A$1:$B$432,2,0)</f>
        <v>1.8</v>
      </c>
      <c r="N68" s="12">
        <f>VLOOKUP(B68,FinalSA!$A$2:$C$433,3,0)</f>
        <v>0</v>
      </c>
      <c r="O68" s="12">
        <f t="shared" si="7"/>
        <v>1.8</v>
      </c>
      <c r="P68" s="14">
        <f t="shared" si="8"/>
        <v>2.2175000000000002</v>
      </c>
    </row>
    <row r="69" spans="2:16" s="1" customFormat="1" ht="20" customHeight="1" x14ac:dyDescent="0.3">
      <c r="B69" s="10">
        <v>2001060009</v>
      </c>
      <c r="C69" s="8" t="s">
        <v>136</v>
      </c>
      <c r="D69" s="6" t="s">
        <v>134</v>
      </c>
      <c r="E69" s="12">
        <f>VLOOKUP(B69,ChuyenCan!$A$1:$B$446,2,0)</f>
        <v>9</v>
      </c>
      <c r="F69" s="14">
        <f>VLOOKUP(B69,Midterm!$A$1:$B$446,2,0)</f>
        <v>4.5</v>
      </c>
      <c r="G69" s="12" t="e">
        <f>VLOOKUP(B69,AsgScoreRaw!$A$2:$D$403,4,0)</f>
        <v>#N/A</v>
      </c>
      <c r="H69" s="14">
        <f t="shared" si="5"/>
        <v>0</v>
      </c>
      <c r="I69" s="14">
        <f t="shared" si="6"/>
        <v>0</v>
      </c>
      <c r="J69" s="12" t="s">
        <v>484</v>
      </c>
      <c r="K69" s="12" t="s">
        <v>484</v>
      </c>
      <c r="L69" s="14">
        <f t="shared" si="9"/>
        <v>3.9374999999999996</v>
      </c>
      <c r="M69" s="12">
        <f>VLOOKUP(B69,FinalMCQ!$A$1:$B$432,2,0)</f>
        <v>4.0000000000000009</v>
      </c>
      <c r="N69" s="12">
        <f>VLOOKUP(B69,FinalSA!$A$2:$C$433,3,0)</f>
        <v>0.5</v>
      </c>
      <c r="O69" s="12">
        <f t="shared" si="7"/>
        <v>4.5000000000000009</v>
      </c>
      <c r="P69" s="14">
        <f t="shared" si="8"/>
        <v>4.2750000000000004</v>
      </c>
    </row>
    <row r="70" spans="2:16" s="1" customFormat="1" ht="20" customHeight="1" x14ac:dyDescent="0.3">
      <c r="B70" s="10">
        <v>2001060012</v>
      </c>
      <c r="C70" s="8" t="s">
        <v>137</v>
      </c>
      <c r="D70" s="6" t="s">
        <v>134</v>
      </c>
      <c r="E70" s="12">
        <f>VLOOKUP(B70,ChuyenCan!$A$1:$B$446,2,0)</f>
        <v>9</v>
      </c>
      <c r="F70" s="14">
        <f>VLOOKUP(B70,Midterm!$A$1:$B$446,2,0)</f>
        <v>3</v>
      </c>
      <c r="G70" s="12">
        <f>VLOOKUP(B70,AsgScoreRaw!$A$2:$D$403,4,0)</f>
        <v>100</v>
      </c>
      <c r="H70" s="14">
        <f t="shared" si="5"/>
        <v>10</v>
      </c>
      <c r="I70" s="14">
        <f t="shared" si="6"/>
        <v>10</v>
      </c>
      <c r="J70" s="12"/>
      <c r="K70" s="12"/>
      <c r="L70" s="14">
        <f t="shared" si="9"/>
        <v>7.125</v>
      </c>
      <c r="M70" s="12">
        <f>VLOOKUP(B70,FinalMCQ!$A$1:$B$432,2,0)</f>
        <v>7.0000000000000036</v>
      </c>
      <c r="N70" s="12">
        <f>VLOOKUP(B70,FinalSA!$A$2:$C$433,3,0)</f>
        <v>0.9</v>
      </c>
      <c r="O70" s="12">
        <f t="shared" si="7"/>
        <v>7.9000000000000039</v>
      </c>
      <c r="P70" s="14">
        <f t="shared" si="8"/>
        <v>7.5900000000000016</v>
      </c>
    </row>
    <row r="71" spans="2:16" s="1" customFormat="1" ht="20" customHeight="1" x14ac:dyDescent="0.3">
      <c r="B71" s="10">
        <v>2001060015</v>
      </c>
      <c r="C71" s="8" t="s">
        <v>138</v>
      </c>
      <c r="D71" s="6" t="s">
        <v>134</v>
      </c>
      <c r="E71" s="12">
        <f>VLOOKUP(B71,ChuyenCan!$A$1:$B$446,2,0)</f>
        <v>8</v>
      </c>
      <c r="F71" s="14">
        <f>VLOOKUP(B71,Midterm!$A$1:$B$446,2,0)</f>
        <v>3.25</v>
      </c>
      <c r="G71" s="12">
        <f>VLOOKUP(B71,AsgScoreRaw!$A$2:$D$403,4,0)</f>
        <v>37</v>
      </c>
      <c r="H71" s="14">
        <f t="shared" si="5"/>
        <v>3.7</v>
      </c>
      <c r="I71" s="14">
        <f t="shared" si="6"/>
        <v>3.75</v>
      </c>
      <c r="J71" s="12"/>
      <c r="K71" s="12"/>
      <c r="L71" s="14">
        <f t="shared" si="9"/>
        <v>4.625</v>
      </c>
      <c r="M71" s="12">
        <f>VLOOKUP(B71,FinalMCQ!$A$1:$B$432,2,0)</f>
        <v>5.200000000000002</v>
      </c>
      <c r="N71" s="12">
        <f>VLOOKUP(B71,FinalSA!$A$2:$C$433,3,0)</f>
        <v>0.1</v>
      </c>
      <c r="O71" s="12">
        <f t="shared" si="7"/>
        <v>5.3000000000000016</v>
      </c>
      <c r="P71" s="14">
        <f t="shared" si="8"/>
        <v>5.0300000000000011</v>
      </c>
    </row>
    <row r="72" spans="2:16" s="1" customFormat="1" ht="20" customHeight="1" x14ac:dyDescent="0.3">
      <c r="B72" s="10">
        <v>2001060017</v>
      </c>
      <c r="C72" s="8" t="s">
        <v>139</v>
      </c>
      <c r="D72" s="6" t="s">
        <v>134</v>
      </c>
      <c r="E72" s="12">
        <f>VLOOKUP(B72,ChuyenCan!$A$1:$B$446,2,0)</f>
        <v>9</v>
      </c>
      <c r="F72" s="14">
        <f>VLOOKUP(B72,Midterm!$A$1:$B$446,2,0)</f>
        <v>3.5</v>
      </c>
      <c r="G72" s="12" t="e">
        <f>VLOOKUP(B72,AsgScoreRaw!$A$2:$D$403,4,0)</f>
        <v>#N/A</v>
      </c>
      <c r="H72" s="14">
        <f t="shared" si="5"/>
        <v>0</v>
      </c>
      <c r="I72" s="14">
        <f t="shared" si="6"/>
        <v>0</v>
      </c>
      <c r="J72" s="12" t="s">
        <v>484</v>
      </c>
      <c r="K72" s="12" t="s">
        <v>484</v>
      </c>
      <c r="L72" s="14">
        <f t="shared" si="9"/>
        <v>3.5625</v>
      </c>
      <c r="M72" s="12">
        <f>VLOOKUP(B72,FinalMCQ!$A$1:$B$432,2,0)</f>
        <v>4.4000000000000012</v>
      </c>
      <c r="N72" s="12">
        <f>VLOOKUP(B72,FinalSA!$A$2:$C$433,3,0)</f>
        <v>0.5</v>
      </c>
      <c r="O72" s="12">
        <f t="shared" si="7"/>
        <v>4.9000000000000012</v>
      </c>
      <c r="P72" s="14">
        <f t="shared" si="8"/>
        <v>4.3650000000000011</v>
      </c>
    </row>
    <row r="73" spans="2:16" s="1" customFormat="1" ht="20" customHeight="1" x14ac:dyDescent="0.3">
      <c r="B73" s="10">
        <v>2001060021</v>
      </c>
      <c r="C73" s="8" t="s">
        <v>140</v>
      </c>
      <c r="D73" s="6" t="s">
        <v>134</v>
      </c>
      <c r="E73" s="12">
        <f>VLOOKUP(B73,ChuyenCan!$A$1:$B$446,2,0)</f>
        <v>8</v>
      </c>
      <c r="F73" s="14">
        <f>VLOOKUP(B73,Midterm!$A$1:$B$446,2,0)</f>
        <v>2.25</v>
      </c>
      <c r="G73" s="12">
        <f>VLOOKUP(B73,AsgScoreRaw!$A$2:$D$403,4,0)</f>
        <v>100</v>
      </c>
      <c r="H73" s="14">
        <f t="shared" si="5"/>
        <v>10</v>
      </c>
      <c r="I73" s="14">
        <f t="shared" si="6"/>
        <v>10</v>
      </c>
      <c r="J73" s="12"/>
      <c r="K73" s="12"/>
      <c r="L73" s="14">
        <f t="shared" si="9"/>
        <v>6.59375</v>
      </c>
      <c r="M73" s="12">
        <f>VLOOKUP(B73,FinalMCQ!$A$1:$B$432,2,0)</f>
        <v>3.2000000000000006</v>
      </c>
      <c r="N73" s="12">
        <f>VLOOKUP(B73,FinalSA!$A$2:$C$433,3,0)</f>
        <v>1.4</v>
      </c>
      <c r="O73" s="12">
        <f t="shared" si="7"/>
        <v>4.6000000000000005</v>
      </c>
      <c r="P73" s="14">
        <f t="shared" si="8"/>
        <v>5.3975000000000009</v>
      </c>
    </row>
    <row r="74" spans="2:16" s="1" customFormat="1" ht="20" customHeight="1" x14ac:dyDescent="0.3">
      <c r="B74" s="10">
        <v>2001060026</v>
      </c>
      <c r="C74" s="8" t="s">
        <v>141</v>
      </c>
      <c r="D74" s="6" t="s">
        <v>134</v>
      </c>
      <c r="E74" s="12">
        <f>VLOOKUP(B74,ChuyenCan!$A$1:$B$446,2,0)</f>
        <v>9</v>
      </c>
      <c r="F74" s="14">
        <f>VLOOKUP(B74,Midterm!$A$1:$B$446,2,0)</f>
        <v>5.75</v>
      </c>
      <c r="G74" s="12">
        <f>VLOOKUP(B74,AsgScoreRaw!$A$2:$D$403,4,0)</f>
        <v>70</v>
      </c>
      <c r="H74" s="14">
        <f t="shared" si="5"/>
        <v>7</v>
      </c>
      <c r="I74" s="14">
        <f t="shared" si="6"/>
        <v>7</v>
      </c>
      <c r="J74" s="12"/>
      <c r="K74" s="12"/>
      <c r="L74" s="14">
        <f t="shared" si="9"/>
        <v>7.03125</v>
      </c>
      <c r="M74" s="12">
        <f>VLOOKUP(B74,FinalMCQ!$A$1:$B$432,2,0)</f>
        <v>6.0000000000000036</v>
      </c>
      <c r="N74" s="12">
        <f>VLOOKUP(B74,FinalSA!$A$2:$C$433,3,0)</f>
        <v>0.5</v>
      </c>
      <c r="O74" s="12">
        <f t="shared" si="7"/>
        <v>6.5000000000000036</v>
      </c>
      <c r="P74" s="14">
        <f t="shared" si="8"/>
        <v>6.7125000000000021</v>
      </c>
    </row>
    <row r="75" spans="2:16" s="1" customFormat="1" ht="20" customHeight="1" x14ac:dyDescent="0.3">
      <c r="B75" s="10">
        <v>2001060027</v>
      </c>
      <c r="C75" s="8" t="s">
        <v>142</v>
      </c>
      <c r="D75" s="6" t="s">
        <v>134</v>
      </c>
      <c r="E75" s="12">
        <f>VLOOKUP(B75,ChuyenCan!$A$1:$B$446,2,0)</f>
        <v>9</v>
      </c>
      <c r="F75" s="14">
        <f>VLOOKUP(B75,Midterm!$A$1:$B$446,2,0)</f>
        <v>5</v>
      </c>
      <c r="G75" s="12">
        <f>VLOOKUP(B75,AsgScoreRaw!$A$2:$D$403,4,0)</f>
        <v>56</v>
      </c>
      <c r="H75" s="14">
        <f t="shared" si="5"/>
        <v>5.6</v>
      </c>
      <c r="I75" s="14">
        <f t="shared" si="6"/>
        <v>5.5</v>
      </c>
      <c r="J75" s="12"/>
      <c r="K75" s="12"/>
      <c r="L75" s="14">
        <f t="shared" si="9"/>
        <v>6.1874999999999991</v>
      </c>
      <c r="M75" s="12">
        <f>VLOOKUP(B75,FinalMCQ!$A$1:$B$432,2,0)</f>
        <v>6.4000000000000039</v>
      </c>
      <c r="N75" s="12">
        <f>VLOOKUP(B75,FinalSA!$A$2:$C$433,3,0)</f>
        <v>0.5</v>
      </c>
      <c r="O75" s="12">
        <f t="shared" si="7"/>
        <v>6.9000000000000039</v>
      </c>
      <c r="P75" s="14">
        <f t="shared" si="8"/>
        <v>6.615000000000002</v>
      </c>
    </row>
    <row r="76" spans="2:16" s="1" customFormat="1" ht="20" customHeight="1" x14ac:dyDescent="0.3">
      <c r="B76" s="10">
        <v>2001060028</v>
      </c>
      <c r="C76" s="8" t="s">
        <v>143</v>
      </c>
      <c r="D76" s="6" t="s">
        <v>134</v>
      </c>
      <c r="E76" s="12">
        <f>VLOOKUP(B76,ChuyenCan!$A$1:$B$446,2,0)</f>
        <v>9</v>
      </c>
      <c r="F76" s="14">
        <f>VLOOKUP(B76,Midterm!$A$1:$B$446,2,0)</f>
        <v>3.5</v>
      </c>
      <c r="G76" s="12">
        <f>VLOOKUP(B76,AsgScoreRaw!$A$2:$D$403,4,0)</f>
        <v>58.1</v>
      </c>
      <c r="H76" s="14">
        <f t="shared" si="5"/>
        <v>5.8100000000000005</v>
      </c>
      <c r="I76" s="14">
        <f t="shared" si="6"/>
        <v>5.75</v>
      </c>
      <c r="J76" s="12"/>
      <c r="K76" s="12"/>
      <c r="L76" s="14">
        <f t="shared" si="9"/>
        <v>5.71875</v>
      </c>
      <c r="M76" s="12">
        <f>VLOOKUP(B76,FinalMCQ!$A$1:$B$432,2,0)</f>
        <v>5.200000000000002</v>
      </c>
      <c r="N76" s="12">
        <f>VLOOKUP(B76,FinalSA!$A$2:$C$433,3,0)</f>
        <v>0.4</v>
      </c>
      <c r="O76" s="12">
        <f t="shared" si="7"/>
        <v>5.6000000000000023</v>
      </c>
      <c r="P76" s="14">
        <f t="shared" si="8"/>
        <v>5.6475000000000009</v>
      </c>
    </row>
    <row r="77" spans="2:16" s="1" customFormat="1" ht="20" customHeight="1" x14ac:dyDescent="0.3">
      <c r="B77" s="10">
        <v>2001060033</v>
      </c>
      <c r="C77" s="8" t="s">
        <v>144</v>
      </c>
      <c r="D77" s="6" t="s">
        <v>134</v>
      </c>
      <c r="E77" s="12">
        <f>VLOOKUP(B77,ChuyenCan!$A$1:$B$446,2,0)</f>
        <v>9</v>
      </c>
      <c r="F77" s="14">
        <f>VLOOKUP(B77,Midterm!$A$1:$B$446,2,0)</f>
        <v>5.25</v>
      </c>
      <c r="G77" s="12">
        <f>VLOOKUP(B77,AsgScoreRaw!$A$2:$D$403,4,0)</f>
        <v>100</v>
      </c>
      <c r="H77" s="14">
        <f t="shared" si="5"/>
        <v>10</v>
      </c>
      <c r="I77" s="14">
        <f t="shared" si="6"/>
        <v>10</v>
      </c>
      <c r="J77" s="12"/>
      <c r="K77" s="12"/>
      <c r="L77" s="14">
        <f t="shared" si="9"/>
        <v>7.96875</v>
      </c>
      <c r="M77" s="12">
        <f>VLOOKUP(B77,FinalMCQ!$A$1:$B$432,2,0)</f>
        <v>4.6000000000000014</v>
      </c>
      <c r="N77" s="12">
        <f>VLOOKUP(B77,FinalSA!$A$2:$C$433,3,0)</f>
        <v>1.7</v>
      </c>
      <c r="O77" s="12">
        <f t="shared" si="7"/>
        <v>6.3000000000000016</v>
      </c>
      <c r="P77" s="14">
        <f t="shared" si="8"/>
        <v>6.9675000000000011</v>
      </c>
    </row>
    <row r="78" spans="2:16" s="1" customFormat="1" ht="20" customHeight="1" x14ac:dyDescent="0.3">
      <c r="B78" s="10">
        <v>2001060034</v>
      </c>
      <c r="C78" s="8" t="s">
        <v>144</v>
      </c>
      <c r="D78" s="6" t="s">
        <v>134</v>
      </c>
      <c r="E78" s="12">
        <f>VLOOKUP(B78,ChuyenCan!$A$1:$B$446,2,0)</f>
        <v>7.5</v>
      </c>
      <c r="F78" s="14">
        <f>VLOOKUP(B78,Midterm!$A$1:$B$446,2,0)</f>
        <v>5.75</v>
      </c>
      <c r="G78" s="12">
        <f>VLOOKUP(B78,AsgScoreRaw!$A$2:$D$403,4,0)</f>
        <v>36</v>
      </c>
      <c r="H78" s="14">
        <f t="shared" si="5"/>
        <v>3.6</v>
      </c>
      <c r="I78" s="14">
        <f t="shared" si="6"/>
        <v>3.5</v>
      </c>
      <c r="J78" s="12"/>
      <c r="K78" s="12"/>
      <c r="L78" s="14">
        <f t="shared" si="9"/>
        <v>5.3437499999999991</v>
      </c>
      <c r="M78" s="12">
        <f>VLOOKUP(B78,FinalMCQ!$A$1:$B$432,2,0)</f>
        <v>7.2000000000000046</v>
      </c>
      <c r="N78" s="12">
        <f>VLOOKUP(B78,FinalSA!$A$2:$C$433,3,0)</f>
        <v>0.6</v>
      </c>
      <c r="O78" s="12">
        <f t="shared" si="7"/>
        <v>7.8000000000000043</v>
      </c>
      <c r="P78" s="14">
        <f t="shared" si="8"/>
        <v>6.8175000000000026</v>
      </c>
    </row>
    <row r="79" spans="2:16" s="1" customFormat="1" ht="20" customHeight="1" x14ac:dyDescent="0.3">
      <c r="B79" s="10">
        <v>2001060041</v>
      </c>
      <c r="C79" s="8" t="s">
        <v>145</v>
      </c>
      <c r="D79" s="6" t="s">
        <v>134</v>
      </c>
      <c r="E79" s="12">
        <f>VLOOKUP(B79,ChuyenCan!$A$1:$B$446,2,0)</f>
        <v>8</v>
      </c>
      <c r="F79" s="14">
        <f>VLOOKUP(B79,Midterm!$A$1:$B$446,2,0)</f>
        <v>6.25</v>
      </c>
      <c r="G79" s="12">
        <f>VLOOKUP(B79,AsgScoreRaw!$A$2:$D$403,4,0)</f>
        <v>0</v>
      </c>
      <c r="H79" s="14">
        <f t="shared" si="5"/>
        <v>0</v>
      </c>
      <c r="I79" s="14">
        <f t="shared" si="6"/>
        <v>0</v>
      </c>
      <c r="J79" s="15" t="s">
        <v>491</v>
      </c>
      <c r="K79" s="15" t="s">
        <v>492</v>
      </c>
      <c r="L79" s="14">
        <f t="shared" si="9"/>
        <v>4.34375</v>
      </c>
      <c r="M79" s="12">
        <f>VLOOKUP(B79,FinalMCQ!$A$1:$B$432,2,0)</f>
        <v>6.0000000000000027</v>
      </c>
      <c r="N79" s="12">
        <f>VLOOKUP(B79,FinalSA!$A$2:$C$433,3,0)</f>
        <v>1.7</v>
      </c>
      <c r="O79" s="12">
        <f t="shared" si="7"/>
        <v>7.7000000000000028</v>
      </c>
      <c r="P79" s="14">
        <f t="shared" si="8"/>
        <v>6.3575000000000017</v>
      </c>
    </row>
    <row r="80" spans="2:16" s="1" customFormat="1" ht="20" customHeight="1" x14ac:dyDescent="0.3">
      <c r="B80" s="10">
        <v>2001060042</v>
      </c>
      <c r="C80" s="8" t="s">
        <v>146</v>
      </c>
      <c r="D80" s="6" t="s">
        <v>134</v>
      </c>
      <c r="E80" s="12">
        <f>VLOOKUP(B80,ChuyenCan!$A$1:$B$446,2,0)</f>
        <v>9</v>
      </c>
      <c r="F80" s="14">
        <f>VLOOKUP(B80,Midterm!$A$1:$B$446,2,0)</f>
        <v>3.5</v>
      </c>
      <c r="G80" s="12">
        <f>VLOOKUP(B80,AsgScoreRaw!$A$2:$D$403,4,0)</f>
        <v>73</v>
      </c>
      <c r="H80" s="14">
        <f t="shared" si="5"/>
        <v>7.3</v>
      </c>
      <c r="I80" s="14">
        <f t="shared" si="6"/>
        <v>7.25</v>
      </c>
      <c r="J80" s="15"/>
      <c r="K80" s="15"/>
      <c r="L80" s="14">
        <f t="shared" si="9"/>
        <v>6.28125</v>
      </c>
      <c r="M80" s="12">
        <f>VLOOKUP(B80,FinalMCQ!$A$1:$B$432,2,0)</f>
        <v>4.4000000000000004</v>
      </c>
      <c r="N80" s="12">
        <f>VLOOKUP(B80,FinalSA!$A$2:$C$433,3,0)</f>
        <v>0.8</v>
      </c>
      <c r="O80" s="12">
        <f t="shared" si="7"/>
        <v>5.2</v>
      </c>
      <c r="P80" s="14">
        <f t="shared" si="8"/>
        <v>5.6325000000000003</v>
      </c>
    </row>
    <row r="81" spans="2:16" s="1" customFormat="1" ht="20" customHeight="1" x14ac:dyDescent="0.3">
      <c r="B81" s="10">
        <v>2001060045</v>
      </c>
      <c r="C81" s="8" t="s">
        <v>147</v>
      </c>
      <c r="D81" s="6" t="s">
        <v>134</v>
      </c>
      <c r="E81" s="12">
        <f>VLOOKUP(B81,ChuyenCan!$A$1:$B$446,2,0)</f>
        <v>9</v>
      </c>
      <c r="F81" s="14">
        <f>VLOOKUP(B81,Midterm!$A$1:$B$446,2,0)</f>
        <v>1.75</v>
      </c>
      <c r="G81" s="12">
        <f>VLOOKUP(B81,AsgScoreRaw!$A$2:$D$403,4,0)</f>
        <v>46</v>
      </c>
      <c r="H81" s="14">
        <f t="shared" si="5"/>
        <v>4.5999999999999996</v>
      </c>
      <c r="I81" s="14">
        <f t="shared" si="6"/>
        <v>4.5</v>
      </c>
      <c r="J81" s="15"/>
      <c r="K81" s="15"/>
      <c r="L81" s="14">
        <f t="shared" si="9"/>
        <v>4.5937499999999991</v>
      </c>
      <c r="M81" s="12">
        <f>VLOOKUP(B81,FinalMCQ!$A$1:$B$432,2,0)</f>
        <v>3.2000000000000006</v>
      </c>
      <c r="N81" s="12">
        <f>VLOOKUP(B81,FinalSA!$A$2:$C$433,3,0)</f>
        <v>1</v>
      </c>
      <c r="O81" s="12">
        <f t="shared" si="7"/>
        <v>4.2000000000000011</v>
      </c>
      <c r="P81" s="14">
        <f t="shared" si="8"/>
        <v>4.3574999999999999</v>
      </c>
    </row>
    <row r="82" spans="2:16" s="1" customFormat="1" ht="20" customHeight="1" x14ac:dyDescent="0.3">
      <c r="B82" s="10">
        <v>2001060047</v>
      </c>
      <c r="C82" s="8" t="s">
        <v>148</v>
      </c>
      <c r="D82" s="6" t="s">
        <v>134</v>
      </c>
      <c r="E82" s="12">
        <f>VLOOKUP(B82,ChuyenCan!$A$1:$B$446,2,0)</f>
        <v>7.5</v>
      </c>
      <c r="F82" s="14">
        <f>VLOOKUP(B82,Midterm!$A$1:$B$446,2,0)</f>
        <v>4</v>
      </c>
      <c r="G82" s="12">
        <f>VLOOKUP(B82,AsgScoreRaw!$A$2:$D$403,4,0)</f>
        <v>14</v>
      </c>
      <c r="H82" s="14">
        <f t="shared" si="5"/>
        <v>1.4</v>
      </c>
      <c r="I82" s="14">
        <f t="shared" si="6"/>
        <v>1.5</v>
      </c>
      <c r="J82" s="15" t="s">
        <v>492</v>
      </c>
      <c r="K82" s="15"/>
      <c r="L82" s="14">
        <f t="shared" si="9"/>
        <v>3.9375000000000004</v>
      </c>
      <c r="M82" s="12">
        <f>VLOOKUP(B82,FinalMCQ!$A$1:$B$432,2,0)</f>
        <v>5.6000000000000032</v>
      </c>
      <c r="N82" s="12">
        <f>VLOOKUP(B82,FinalSA!$A$2:$C$433,3,0)</f>
        <v>1.5</v>
      </c>
      <c r="O82" s="12">
        <f t="shared" si="7"/>
        <v>7.1000000000000032</v>
      </c>
      <c r="P82" s="14">
        <f t="shared" si="8"/>
        <v>5.8350000000000017</v>
      </c>
    </row>
    <row r="83" spans="2:16" s="1" customFormat="1" ht="20" customHeight="1" x14ac:dyDescent="0.3">
      <c r="B83" s="10">
        <v>2001060049</v>
      </c>
      <c r="C83" s="8" t="s">
        <v>149</v>
      </c>
      <c r="D83" s="6" t="s">
        <v>134</v>
      </c>
      <c r="E83" s="12">
        <f>VLOOKUP(B83,ChuyenCan!$A$1:$B$446,2,0)</f>
        <v>9</v>
      </c>
      <c r="F83" s="14">
        <f>VLOOKUP(B83,Midterm!$A$1:$B$446,2,0)</f>
        <v>6</v>
      </c>
      <c r="G83" s="12">
        <f>VLOOKUP(B83,AsgScoreRaw!$A$2:$D$403,4,0)</f>
        <v>100</v>
      </c>
      <c r="H83" s="14">
        <f t="shared" si="5"/>
        <v>10</v>
      </c>
      <c r="I83" s="14">
        <f t="shared" si="6"/>
        <v>10</v>
      </c>
      <c r="J83" s="15"/>
      <c r="K83" s="15"/>
      <c r="L83" s="14">
        <f t="shared" si="9"/>
        <v>8.2499999999999982</v>
      </c>
      <c r="M83" s="12">
        <f>VLOOKUP(B83,FinalMCQ!$A$1:$B$432,2,0)</f>
        <v>4.2000000000000011</v>
      </c>
      <c r="N83" s="12">
        <f>VLOOKUP(B83,FinalSA!$A$2:$C$433,3,0)</f>
        <v>1.4</v>
      </c>
      <c r="O83" s="12">
        <f t="shared" si="7"/>
        <v>5.6000000000000014</v>
      </c>
      <c r="P83" s="14">
        <f t="shared" si="8"/>
        <v>6.66</v>
      </c>
    </row>
    <row r="84" spans="2:16" s="1" customFormat="1" ht="20" customHeight="1" x14ac:dyDescent="0.3">
      <c r="B84" s="10">
        <v>2001060050</v>
      </c>
      <c r="C84" s="8" t="s">
        <v>150</v>
      </c>
      <c r="D84" s="6" t="s">
        <v>134</v>
      </c>
      <c r="E84" s="12">
        <f>VLOOKUP(B84,ChuyenCan!$A$1:$B$446,2,0)</f>
        <v>9</v>
      </c>
      <c r="F84" s="14">
        <f>VLOOKUP(B84,Midterm!$A$1:$B$446,2,0)</f>
        <v>5.5</v>
      </c>
      <c r="G84" s="12">
        <f>VLOOKUP(B84,AsgScoreRaw!$A$2:$D$403,4,0)</f>
        <v>0</v>
      </c>
      <c r="H84" s="14">
        <f t="shared" si="5"/>
        <v>0</v>
      </c>
      <c r="I84" s="14">
        <f t="shared" si="6"/>
        <v>0</v>
      </c>
      <c r="J84" s="12"/>
      <c r="K84" s="12"/>
      <c r="L84" s="14">
        <f t="shared" si="9"/>
        <v>4.3125</v>
      </c>
      <c r="M84" s="12">
        <f>VLOOKUP(B84,FinalMCQ!$A$1:$B$432,2,0)</f>
        <v>5.200000000000002</v>
      </c>
      <c r="N84" s="12">
        <f>VLOOKUP(B84,FinalSA!$A$2:$C$433,3,0)</f>
        <v>1</v>
      </c>
      <c r="O84" s="12">
        <f t="shared" si="7"/>
        <v>6.200000000000002</v>
      </c>
      <c r="P84" s="14">
        <f t="shared" si="8"/>
        <v>5.4450000000000012</v>
      </c>
    </row>
    <row r="85" spans="2:16" s="1" customFormat="1" ht="20" customHeight="1" x14ac:dyDescent="0.3">
      <c r="B85" s="10">
        <v>2001060054</v>
      </c>
      <c r="C85" s="8" t="s">
        <v>151</v>
      </c>
      <c r="D85" s="6" t="s">
        <v>134</v>
      </c>
      <c r="E85" s="12">
        <f>VLOOKUP(B85,ChuyenCan!$A$1:$B$446,2,0)</f>
        <v>8</v>
      </c>
      <c r="F85" s="14">
        <f>VLOOKUP(B85,Midterm!$A$1:$B$446,2,0)</f>
        <v>5.75</v>
      </c>
      <c r="G85" s="12">
        <f>VLOOKUP(B85,AsgScoreRaw!$A$2:$D$403,4,0)</f>
        <v>13</v>
      </c>
      <c r="H85" s="14">
        <f t="shared" si="5"/>
        <v>1.3</v>
      </c>
      <c r="I85" s="14">
        <f t="shared" si="6"/>
        <v>1.25</v>
      </c>
      <c r="J85" s="12"/>
      <c r="K85" s="12"/>
      <c r="L85" s="14">
        <f t="shared" si="9"/>
        <v>4.625</v>
      </c>
      <c r="M85" s="12">
        <f>VLOOKUP(B85,FinalMCQ!$A$1:$B$432,2,0)</f>
        <v>6.8000000000000043</v>
      </c>
      <c r="N85" s="12">
        <f>VLOOKUP(B85,FinalSA!$A$2:$C$433,3,0)</f>
        <v>0.3</v>
      </c>
      <c r="O85" s="12">
        <f t="shared" si="7"/>
        <v>7.1000000000000041</v>
      </c>
      <c r="P85" s="14">
        <f t="shared" si="8"/>
        <v>6.110000000000003</v>
      </c>
    </row>
    <row r="86" spans="2:16" s="1" customFormat="1" ht="20" customHeight="1" x14ac:dyDescent="0.3">
      <c r="B86" s="10">
        <v>2001060057</v>
      </c>
      <c r="C86" s="8" t="s">
        <v>152</v>
      </c>
      <c r="D86" s="6" t="s">
        <v>134</v>
      </c>
      <c r="E86" s="12">
        <f>VLOOKUP(B86,ChuyenCan!$A$1:$B$446,2,0)</f>
        <v>8</v>
      </c>
      <c r="F86" s="14">
        <f>VLOOKUP(B86,Midterm!$A$1:$B$446,2,0)</f>
        <v>3.75</v>
      </c>
      <c r="G86" s="12" t="e">
        <f>VLOOKUP(B86,AsgScoreRaw!$A$2:$D$403,4,0)</f>
        <v>#N/A</v>
      </c>
      <c r="H86" s="14">
        <f t="shared" si="5"/>
        <v>0</v>
      </c>
      <c r="I86" s="14">
        <f t="shared" si="6"/>
        <v>0</v>
      </c>
      <c r="J86" s="12" t="s">
        <v>484</v>
      </c>
      <c r="K86" s="12" t="s">
        <v>484</v>
      </c>
      <c r="L86" s="14">
        <f t="shared" si="9"/>
        <v>3.40625</v>
      </c>
      <c r="M86" s="12">
        <f>VLOOKUP(B86,FinalMCQ!$A$1:$B$432,2,0)</f>
        <v>5.0000000000000018</v>
      </c>
      <c r="N86" s="12">
        <f>VLOOKUP(B86,FinalSA!$A$2:$C$433,3,0)</f>
        <v>0.2</v>
      </c>
      <c r="O86" s="12">
        <f t="shared" si="7"/>
        <v>5.200000000000002</v>
      </c>
      <c r="P86" s="14">
        <f t="shared" si="8"/>
        <v>4.4825000000000008</v>
      </c>
    </row>
    <row r="87" spans="2:16" s="1" customFormat="1" ht="20" customHeight="1" x14ac:dyDescent="0.3">
      <c r="B87" s="10">
        <v>2001060058</v>
      </c>
      <c r="C87" s="8" t="s">
        <v>153</v>
      </c>
      <c r="D87" s="6" t="s">
        <v>134</v>
      </c>
      <c r="E87" s="12">
        <f>VLOOKUP(B87,ChuyenCan!$A$1:$B$446,2,0)</f>
        <v>9</v>
      </c>
      <c r="F87" s="14">
        <f>VLOOKUP(B87,Midterm!$A$1:$B$446,2,0)</f>
        <v>4.25</v>
      </c>
      <c r="G87" s="12">
        <f>VLOOKUP(B87,AsgScoreRaw!$A$2:$D$403,4,0)</f>
        <v>86</v>
      </c>
      <c r="H87" s="14">
        <f t="shared" si="5"/>
        <v>8.6</v>
      </c>
      <c r="I87" s="14">
        <f t="shared" si="6"/>
        <v>8.5</v>
      </c>
      <c r="J87" s="12"/>
      <c r="K87" s="12"/>
      <c r="L87" s="14">
        <f t="shared" si="9"/>
        <v>7.03125</v>
      </c>
      <c r="M87" s="12">
        <f>VLOOKUP(B87,FinalMCQ!$A$1:$B$432,2,0)</f>
        <v>4</v>
      </c>
      <c r="N87" s="12">
        <f>VLOOKUP(B87,FinalSA!$A$2:$C$433,3,0)</f>
        <v>1.3</v>
      </c>
      <c r="O87" s="12">
        <f t="shared" si="7"/>
        <v>5.3</v>
      </c>
      <c r="P87" s="14">
        <f t="shared" si="8"/>
        <v>5.9924999999999997</v>
      </c>
    </row>
    <row r="88" spans="2:16" s="1" customFormat="1" ht="20" customHeight="1" x14ac:dyDescent="0.3">
      <c r="B88" s="10">
        <v>2001060065</v>
      </c>
      <c r="C88" s="8" t="s">
        <v>154</v>
      </c>
      <c r="D88" s="6" t="s">
        <v>134</v>
      </c>
      <c r="E88" s="12">
        <f>VLOOKUP(B88,ChuyenCan!$A$1:$B$446,2,0)</f>
        <v>8</v>
      </c>
      <c r="F88" s="14">
        <f>VLOOKUP(B88,Midterm!$A$1:$B$446,2,0)</f>
        <v>4.25</v>
      </c>
      <c r="G88" s="12">
        <f>VLOOKUP(B88,AsgScoreRaw!$A$2:$D$403,4,0)</f>
        <v>73</v>
      </c>
      <c r="H88" s="14">
        <f t="shared" si="5"/>
        <v>7.3</v>
      </c>
      <c r="I88" s="14">
        <f t="shared" si="6"/>
        <v>7.25</v>
      </c>
      <c r="J88" s="12"/>
      <c r="K88" s="12"/>
      <c r="L88" s="14">
        <f t="shared" si="9"/>
        <v>6.3124999999999991</v>
      </c>
      <c r="M88" s="12">
        <f>VLOOKUP(B88,FinalMCQ!$A$1:$B$432,2,0)</f>
        <v>6.2000000000000037</v>
      </c>
      <c r="N88" s="12">
        <f>VLOOKUP(B88,FinalSA!$A$2:$C$433,3,0)</f>
        <v>0.5</v>
      </c>
      <c r="O88" s="12">
        <f t="shared" si="7"/>
        <v>6.7000000000000037</v>
      </c>
      <c r="P88" s="14">
        <f t="shared" si="8"/>
        <v>6.5450000000000017</v>
      </c>
    </row>
    <row r="89" spans="2:16" s="1" customFormat="1" ht="20" customHeight="1" x14ac:dyDescent="0.3">
      <c r="B89" s="10">
        <v>2001060072</v>
      </c>
      <c r="C89" s="8" t="s">
        <v>155</v>
      </c>
      <c r="D89" s="6" t="s">
        <v>134</v>
      </c>
      <c r="E89" s="12">
        <f>VLOOKUP(B89,ChuyenCan!$A$1:$B$446,2,0)</f>
        <v>7.5</v>
      </c>
      <c r="F89" s="14">
        <f>VLOOKUP(B89,Midterm!$A$1:$B$446,2,0)</f>
        <v>5.75</v>
      </c>
      <c r="G89" s="12">
        <f>VLOOKUP(B89,AsgScoreRaw!$A$2:$D$403,4,0)</f>
        <v>100</v>
      </c>
      <c r="H89" s="14">
        <f t="shared" si="5"/>
        <v>10</v>
      </c>
      <c r="I89" s="14">
        <f t="shared" si="6"/>
        <v>10</v>
      </c>
      <c r="J89" s="12"/>
      <c r="K89" s="12"/>
      <c r="L89" s="14">
        <f t="shared" si="9"/>
        <v>7.7812499999999991</v>
      </c>
      <c r="M89" s="12">
        <f>VLOOKUP(B89,FinalMCQ!$A$1:$B$432,2,0)</f>
        <v>6.2000000000000037</v>
      </c>
      <c r="N89" s="12">
        <f>VLOOKUP(B89,FinalSA!$A$2:$C$433,3,0)</f>
        <v>0.5</v>
      </c>
      <c r="O89" s="12">
        <f t="shared" si="7"/>
        <v>6.7000000000000037</v>
      </c>
      <c r="P89" s="14">
        <f t="shared" si="8"/>
        <v>7.1325000000000021</v>
      </c>
    </row>
    <row r="90" spans="2:16" s="1" customFormat="1" ht="20" customHeight="1" x14ac:dyDescent="0.3">
      <c r="B90" s="10">
        <v>2001060073</v>
      </c>
      <c r="C90" s="8" t="s">
        <v>156</v>
      </c>
      <c r="D90" s="6" t="s">
        <v>134</v>
      </c>
      <c r="E90" s="12">
        <f>VLOOKUP(B90,ChuyenCan!$A$1:$B$446,2,0)</f>
        <v>9</v>
      </c>
      <c r="F90" s="14">
        <f>VLOOKUP(B90,Midterm!$A$1:$B$446,2,0)</f>
        <v>5.25</v>
      </c>
      <c r="G90" s="12">
        <f>VLOOKUP(B90,AsgScoreRaw!$A$2:$D$403,4,0)</f>
        <v>33</v>
      </c>
      <c r="H90" s="14">
        <f t="shared" si="5"/>
        <v>3.3</v>
      </c>
      <c r="I90" s="14">
        <f t="shared" si="6"/>
        <v>3.25</v>
      </c>
      <c r="J90" s="12"/>
      <c r="K90" s="12"/>
      <c r="L90" s="14">
        <f t="shared" si="9"/>
        <v>5.4374999999999991</v>
      </c>
      <c r="M90" s="12">
        <f>VLOOKUP(B90,FinalMCQ!$A$1:$B$432,2,0)</f>
        <v>6.8000000000000043</v>
      </c>
      <c r="N90" s="12">
        <f>VLOOKUP(B90,FinalSA!$A$2:$C$433,3,0)</f>
        <v>1.4</v>
      </c>
      <c r="O90" s="12">
        <f t="shared" si="7"/>
        <v>8.2000000000000046</v>
      </c>
      <c r="P90" s="14">
        <f t="shared" si="8"/>
        <v>7.0950000000000024</v>
      </c>
    </row>
    <row r="91" spans="2:16" s="1" customFormat="1" ht="20" customHeight="1" x14ac:dyDescent="0.3">
      <c r="B91" s="10">
        <v>2001060077</v>
      </c>
      <c r="C91" s="8" t="s">
        <v>157</v>
      </c>
      <c r="D91" s="6" t="s">
        <v>134</v>
      </c>
      <c r="E91" s="12">
        <f>VLOOKUP(B91,ChuyenCan!$A$1:$B$446,2,0)</f>
        <v>9</v>
      </c>
      <c r="F91" s="14">
        <f>VLOOKUP(B91,Midterm!$A$1:$B$446,2,0)</f>
        <v>5.5</v>
      </c>
      <c r="G91" s="12">
        <f>VLOOKUP(B91,AsgScoreRaw!$A$2:$D$403,4,0)</f>
        <v>0</v>
      </c>
      <c r="H91" s="14">
        <f t="shared" si="5"/>
        <v>0</v>
      </c>
      <c r="I91" s="14">
        <f t="shared" si="6"/>
        <v>0</v>
      </c>
      <c r="J91" s="12"/>
      <c r="K91" s="12"/>
      <c r="L91" s="14">
        <f t="shared" si="9"/>
        <v>4.3125</v>
      </c>
      <c r="M91" s="12">
        <f>VLOOKUP(B91,FinalMCQ!$A$1:$B$432,2,0)</f>
        <v>5.6000000000000023</v>
      </c>
      <c r="N91" s="12">
        <f>VLOOKUP(B91,FinalSA!$A$2:$C$433,3,0)</f>
        <v>0.9</v>
      </c>
      <c r="O91" s="12">
        <f t="shared" si="7"/>
        <v>6.5000000000000027</v>
      </c>
      <c r="P91" s="14">
        <f t="shared" si="8"/>
        <v>5.6250000000000018</v>
      </c>
    </row>
    <row r="92" spans="2:16" s="1" customFormat="1" ht="20" customHeight="1" x14ac:dyDescent="0.3">
      <c r="B92" s="10">
        <v>2001060083</v>
      </c>
      <c r="C92" s="8" t="s">
        <v>158</v>
      </c>
      <c r="D92" s="6" t="s">
        <v>134</v>
      </c>
      <c r="E92" s="12">
        <f>VLOOKUP(B92,ChuyenCan!$A$1:$B$446,2,0)</f>
        <v>9</v>
      </c>
      <c r="F92" s="14">
        <f>VLOOKUP(B92,Midterm!$A$1:$B$446,2,0)</f>
        <v>7</v>
      </c>
      <c r="G92" s="12">
        <f>VLOOKUP(B92,AsgScoreRaw!$A$2:$D$403,4,0)</f>
        <v>66</v>
      </c>
      <c r="H92" s="14">
        <f t="shared" si="5"/>
        <v>6.6</v>
      </c>
      <c r="I92" s="14">
        <f t="shared" si="6"/>
        <v>6.5</v>
      </c>
      <c r="J92" s="12"/>
      <c r="K92" s="12"/>
      <c r="L92" s="14">
        <f t="shared" si="9"/>
        <v>7.3125</v>
      </c>
      <c r="M92" s="12">
        <f>VLOOKUP(B92,FinalMCQ!$A$1:$B$432,2,0)</f>
        <v>6.400000000000003</v>
      </c>
      <c r="N92" s="12">
        <f>VLOOKUP(B92,FinalSA!$A$2:$C$433,3,0)</f>
        <v>1.7</v>
      </c>
      <c r="O92" s="12">
        <f t="shared" si="7"/>
        <v>8.1000000000000032</v>
      </c>
      <c r="P92" s="14">
        <f t="shared" si="8"/>
        <v>7.7850000000000019</v>
      </c>
    </row>
    <row r="93" spans="2:16" s="1" customFormat="1" ht="20" customHeight="1" x14ac:dyDescent="0.3">
      <c r="B93" s="10">
        <v>2001060089</v>
      </c>
      <c r="C93" s="8" t="s">
        <v>159</v>
      </c>
      <c r="D93" s="6" t="s">
        <v>134</v>
      </c>
      <c r="E93" s="12">
        <f>VLOOKUP(B93,ChuyenCan!$A$1:$B$446,2,0)</f>
        <v>8</v>
      </c>
      <c r="F93" s="14">
        <f>VLOOKUP(B93,Midterm!$A$1:$B$446,2,0)</f>
        <v>7</v>
      </c>
      <c r="G93" s="12">
        <f>VLOOKUP(B93,AsgScoreRaw!$A$2:$D$403,4,0)</f>
        <v>14</v>
      </c>
      <c r="H93" s="14">
        <f t="shared" si="5"/>
        <v>1.4</v>
      </c>
      <c r="I93" s="14">
        <f t="shared" si="6"/>
        <v>1.5</v>
      </c>
      <c r="J93" s="12"/>
      <c r="K93" s="12"/>
      <c r="L93" s="14">
        <f t="shared" si="9"/>
        <v>5.1875</v>
      </c>
      <c r="M93" s="12">
        <f>VLOOKUP(B93,FinalMCQ!$A$1:$B$432,2,0)</f>
        <v>6.6000000000000032</v>
      </c>
      <c r="N93" s="12">
        <f>VLOOKUP(B93,FinalSA!$A$2:$C$433,3,0)</f>
        <v>1.1000000000000001</v>
      </c>
      <c r="O93" s="12">
        <f t="shared" si="7"/>
        <v>7.7000000000000028</v>
      </c>
      <c r="P93" s="14">
        <f t="shared" si="8"/>
        <v>6.6950000000000021</v>
      </c>
    </row>
    <row r="94" spans="2:16" s="1" customFormat="1" ht="20" customHeight="1" x14ac:dyDescent="0.3">
      <c r="B94" s="10">
        <v>1801040027</v>
      </c>
      <c r="C94" s="8" t="s">
        <v>20</v>
      </c>
      <c r="D94" s="6" t="s">
        <v>8</v>
      </c>
      <c r="E94" s="12">
        <f>VLOOKUP(B94,ChuyenCan!$A$1:$B$446,2,0)</f>
        <v>9</v>
      </c>
      <c r="F94" s="14">
        <f>VLOOKUP(B94,Midterm!$A$1:$B$446,2,0)</f>
        <v>4.25</v>
      </c>
      <c r="G94" s="12">
        <f>VLOOKUP(B94,AsgScoreRaw!$A$2:$D$403,4,0)</f>
        <v>86</v>
      </c>
      <c r="H94" s="14">
        <f t="shared" si="5"/>
        <v>8.6</v>
      </c>
      <c r="I94" s="14">
        <f t="shared" si="6"/>
        <v>8.5</v>
      </c>
      <c r="J94" s="12"/>
      <c r="K94" s="12"/>
      <c r="L94" s="14">
        <f t="shared" si="9"/>
        <v>7.03125</v>
      </c>
      <c r="M94" s="12">
        <f>VLOOKUP(B94,FinalMCQ!$A$1:$B$432,2,0)</f>
        <v>6.2000000000000028</v>
      </c>
      <c r="N94" s="12">
        <f>VLOOKUP(B94,FinalSA!$A$2:$C$433,3,0)</f>
        <v>1.7</v>
      </c>
      <c r="O94" s="12">
        <f t="shared" si="7"/>
        <v>7.900000000000003</v>
      </c>
      <c r="P94" s="14">
        <f t="shared" si="8"/>
        <v>7.552500000000002</v>
      </c>
    </row>
    <row r="95" spans="2:16" s="1" customFormat="1" ht="20" customHeight="1" x14ac:dyDescent="0.3">
      <c r="B95" s="10">
        <v>1801040063</v>
      </c>
      <c r="C95" s="8" t="s">
        <v>160</v>
      </c>
      <c r="D95" s="6" t="s">
        <v>5</v>
      </c>
      <c r="E95" s="12">
        <f>VLOOKUP(B95,ChuyenCan!$A$1:$B$446,2,0)</f>
        <v>6.5</v>
      </c>
      <c r="F95" s="14">
        <f>VLOOKUP(B95,Midterm!$A$1:$B$446,2,0)</f>
        <v>5</v>
      </c>
      <c r="G95" s="12">
        <f>VLOOKUP(B95,AsgScoreRaw!$A$2:$D$403,4,0)</f>
        <v>16</v>
      </c>
      <c r="H95" s="14">
        <f t="shared" si="5"/>
        <v>1.6</v>
      </c>
      <c r="I95" s="14">
        <f t="shared" si="6"/>
        <v>1.5</v>
      </c>
      <c r="J95" s="12"/>
      <c r="K95" s="12"/>
      <c r="L95" s="14">
        <f t="shared" si="9"/>
        <v>4.0625</v>
      </c>
      <c r="M95" s="12">
        <f>VLOOKUP(B95,FinalMCQ!$A$1:$B$432,2,0)</f>
        <v>5.0000000000000027</v>
      </c>
      <c r="N95" s="12">
        <f>VLOOKUP(B95,FinalSA!$A$2:$C$433,3,0)</f>
        <v>1.5</v>
      </c>
      <c r="O95" s="12">
        <f t="shared" si="7"/>
        <v>6.5000000000000027</v>
      </c>
      <c r="P95" s="14">
        <f t="shared" si="8"/>
        <v>5.5250000000000012</v>
      </c>
    </row>
    <row r="96" spans="2:16" s="1" customFormat="1" ht="20" customHeight="1" x14ac:dyDescent="0.3">
      <c r="B96" s="10">
        <v>1901040013</v>
      </c>
      <c r="C96" s="8" t="s">
        <v>161</v>
      </c>
      <c r="D96" s="6" t="s">
        <v>34</v>
      </c>
      <c r="E96" s="12">
        <f>VLOOKUP(B96,ChuyenCan!$A$1:$B$446,2,0)</f>
        <v>9</v>
      </c>
      <c r="F96" s="14">
        <f>VLOOKUP(B96,Midterm!$A$1:$B$446,2,0)</f>
        <v>7.75</v>
      </c>
      <c r="G96" s="12">
        <f>VLOOKUP(B96,AsgScoreRaw!$A$2:$D$403,4,0)</f>
        <v>0</v>
      </c>
      <c r="H96" s="14">
        <f t="shared" si="5"/>
        <v>0</v>
      </c>
      <c r="I96" s="14">
        <f t="shared" si="6"/>
        <v>0</v>
      </c>
      <c r="J96" s="12" t="s">
        <v>491</v>
      </c>
      <c r="K96" s="12" t="s">
        <v>493</v>
      </c>
      <c r="L96" s="14">
        <f t="shared" si="9"/>
        <v>5.15625</v>
      </c>
      <c r="M96" s="12">
        <f>VLOOKUP(B96,FinalMCQ!$A$1:$B$432,2,0)</f>
        <v>5.6000000000000032</v>
      </c>
      <c r="N96" s="12">
        <f>VLOOKUP(B96,FinalSA!$A$2:$C$433,3,0)</f>
        <v>0.8</v>
      </c>
      <c r="O96" s="12">
        <f t="shared" si="7"/>
        <v>6.400000000000003</v>
      </c>
      <c r="P96" s="14">
        <f t="shared" si="8"/>
        <v>5.9025000000000016</v>
      </c>
    </row>
    <row r="97" spans="2:16" s="1" customFormat="1" ht="20" customHeight="1" x14ac:dyDescent="0.3">
      <c r="B97" s="10">
        <v>1901040023</v>
      </c>
      <c r="C97" s="8" t="s">
        <v>162</v>
      </c>
      <c r="D97" s="6" t="s">
        <v>30</v>
      </c>
      <c r="E97" s="12">
        <f>VLOOKUP(B97,ChuyenCan!$A$1:$B$446,2,0)</f>
        <v>7.5</v>
      </c>
      <c r="F97" s="14">
        <f>VLOOKUP(B97,Midterm!$A$1:$B$446,2,0)</f>
        <v>6</v>
      </c>
      <c r="G97" s="12" t="e">
        <f>VLOOKUP(B97,AsgScoreRaw!$A$2:$D$403,4,0)</f>
        <v>#N/A</v>
      </c>
      <c r="H97" s="14">
        <f t="shared" si="5"/>
        <v>0</v>
      </c>
      <c r="I97" s="14">
        <f t="shared" si="6"/>
        <v>0</v>
      </c>
      <c r="J97" s="12" t="s">
        <v>484</v>
      </c>
      <c r="K97" s="12" t="s">
        <v>484</v>
      </c>
      <c r="L97" s="14">
        <f t="shared" si="9"/>
        <v>4.1249999999999991</v>
      </c>
      <c r="M97" s="12">
        <f>VLOOKUP(B97,FinalMCQ!$A$1:$B$432,2,0)</f>
        <v>4.0000000000000018</v>
      </c>
      <c r="N97" s="12">
        <f>VLOOKUP(B97,FinalSA!$A$2:$C$433,3,0)</f>
        <v>1.1000000000000001</v>
      </c>
      <c r="O97" s="12">
        <f t="shared" si="7"/>
        <v>5.1000000000000014</v>
      </c>
      <c r="P97" s="14">
        <f t="shared" si="8"/>
        <v>4.7100000000000009</v>
      </c>
    </row>
    <row r="98" spans="2:16" s="1" customFormat="1" ht="20" customHeight="1" x14ac:dyDescent="0.3">
      <c r="B98" s="10">
        <v>1901040045</v>
      </c>
      <c r="C98" s="8" t="s">
        <v>22</v>
      </c>
      <c r="D98" s="6" t="s">
        <v>30</v>
      </c>
      <c r="E98" s="12">
        <f>VLOOKUP(B98,ChuyenCan!$A$1:$B$446,2,0)</f>
        <v>9</v>
      </c>
      <c r="F98" s="14">
        <f>VLOOKUP(B98,Midterm!$A$1:$B$446,2,0)</f>
        <v>8.25</v>
      </c>
      <c r="G98" s="12" t="e">
        <f>VLOOKUP(B98,AsgScoreRaw!$A$2:$D$403,4,0)</f>
        <v>#N/A</v>
      </c>
      <c r="H98" s="14">
        <f t="shared" si="5"/>
        <v>0</v>
      </c>
      <c r="I98" s="14">
        <f t="shared" si="6"/>
        <v>0</v>
      </c>
      <c r="J98" s="15" t="s">
        <v>486</v>
      </c>
      <c r="K98" s="15" t="s">
        <v>491</v>
      </c>
      <c r="L98" s="14">
        <f t="shared" si="9"/>
        <v>5.34375</v>
      </c>
      <c r="M98" s="12">
        <f>VLOOKUP(B98,FinalMCQ!$A$1:$B$432,2,0)</f>
        <v>5.6000000000000023</v>
      </c>
      <c r="N98" s="12">
        <f>VLOOKUP(B98,FinalSA!$A$2:$C$433,3,0)</f>
        <v>1.2</v>
      </c>
      <c r="O98" s="12">
        <f t="shared" si="7"/>
        <v>6.8000000000000025</v>
      </c>
      <c r="P98" s="14">
        <f t="shared" si="8"/>
        <v>6.2175000000000011</v>
      </c>
    </row>
    <row r="99" spans="2:16" s="1" customFormat="1" ht="20" customHeight="1" x14ac:dyDescent="0.3">
      <c r="B99" s="10">
        <v>1901040052</v>
      </c>
      <c r="C99" s="8" t="s">
        <v>59</v>
      </c>
      <c r="D99" s="6" t="s">
        <v>33</v>
      </c>
      <c r="E99" s="12">
        <f>VLOOKUP(B99,ChuyenCan!$A$1:$B$446,2,0)</f>
        <v>9</v>
      </c>
      <c r="F99" s="14">
        <f>VLOOKUP(B99,Midterm!$A$1:$B$446,2,0)</f>
        <v>9</v>
      </c>
      <c r="G99" s="12">
        <f>VLOOKUP(B99,AsgScoreRaw!$A$2:$D$403,4,0)</f>
        <v>58.1</v>
      </c>
      <c r="H99" s="14">
        <f t="shared" si="5"/>
        <v>5.8100000000000005</v>
      </c>
      <c r="I99" s="14">
        <f t="shared" si="6"/>
        <v>5.75</v>
      </c>
      <c r="J99" s="15"/>
      <c r="K99" s="15"/>
      <c r="L99" s="14">
        <f t="shared" si="9"/>
        <v>7.7812499999999991</v>
      </c>
      <c r="M99" s="12">
        <f>VLOOKUP(B99,FinalMCQ!$A$1:$B$432,2,0)</f>
        <v>6.8000000000000034</v>
      </c>
      <c r="N99" s="12">
        <f>VLOOKUP(B99,FinalSA!$A$2:$C$433,3,0)</f>
        <v>1.4</v>
      </c>
      <c r="O99" s="12">
        <f t="shared" si="7"/>
        <v>8.2000000000000028</v>
      </c>
      <c r="P99" s="14">
        <f t="shared" si="8"/>
        <v>8.0325000000000024</v>
      </c>
    </row>
    <row r="100" spans="2:16" s="1" customFormat="1" ht="20" customHeight="1" x14ac:dyDescent="0.3">
      <c r="B100" s="10">
        <v>1901040054</v>
      </c>
      <c r="C100" s="8" t="s">
        <v>60</v>
      </c>
      <c r="D100" s="6" t="s">
        <v>34</v>
      </c>
      <c r="E100" s="12">
        <f>VLOOKUP(B100,ChuyenCan!$A$1:$B$446,2,0)</f>
        <v>9</v>
      </c>
      <c r="F100" s="14">
        <f>VLOOKUP(B100,Midterm!$A$1:$B$446,2,0)</f>
        <v>7.25</v>
      </c>
      <c r="G100" s="12">
        <f>VLOOKUP(B100,AsgScoreRaw!$A$2:$D$403,4,0)</f>
        <v>23.1</v>
      </c>
      <c r="H100" s="14">
        <f t="shared" si="5"/>
        <v>2.31</v>
      </c>
      <c r="I100" s="14">
        <f t="shared" si="6"/>
        <v>2.25</v>
      </c>
      <c r="J100" s="15"/>
      <c r="K100" s="15"/>
      <c r="L100" s="14">
        <f t="shared" si="9"/>
        <v>5.8124999999999991</v>
      </c>
      <c r="M100" s="12">
        <f>VLOOKUP(B100,FinalMCQ!$A$1:$B$432,2,0)</f>
        <v>6.0000000000000027</v>
      </c>
      <c r="N100" s="12">
        <f>VLOOKUP(B100,FinalSA!$A$2:$C$433,3,0)</f>
        <v>0.2</v>
      </c>
      <c r="O100" s="12">
        <f t="shared" si="7"/>
        <v>6.2000000000000028</v>
      </c>
      <c r="P100" s="14">
        <f t="shared" si="8"/>
        <v>6.0450000000000017</v>
      </c>
    </row>
    <row r="101" spans="2:16" s="1" customFormat="1" ht="20" customHeight="1" x14ac:dyDescent="0.3">
      <c r="B101" s="10">
        <v>1901040096</v>
      </c>
      <c r="C101" s="8" t="s">
        <v>163</v>
      </c>
      <c r="D101" s="6" t="s">
        <v>30</v>
      </c>
      <c r="E101" s="12">
        <f>VLOOKUP(B101,ChuyenCan!$A$1:$B$446,2,0)</f>
        <v>9</v>
      </c>
      <c r="F101" s="14">
        <f>VLOOKUP(B101,Midterm!$A$1:$B$446,2,0)</f>
        <v>8.25</v>
      </c>
      <c r="G101" s="12">
        <f>VLOOKUP(B101,AsgScoreRaw!$A$2:$D$403,4,0)</f>
        <v>53.2</v>
      </c>
      <c r="H101" s="14">
        <f t="shared" si="5"/>
        <v>5.32</v>
      </c>
      <c r="I101" s="14">
        <f t="shared" si="6"/>
        <v>5.25</v>
      </c>
      <c r="J101" s="15" t="s">
        <v>491</v>
      </c>
      <c r="K101" s="15"/>
      <c r="L101" s="14">
        <f t="shared" si="9"/>
        <v>7.3125</v>
      </c>
      <c r="M101" s="12">
        <f>VLOOKUP(B101,FinalMCQ!$A$1:$B$432,2,0)</f>
        <v>5.4000000000000021</v>
      </c>
      <c r="N101" s="12">
        <f>VLOOKUP(B101,FinalSA!$A$2:$C$433,3,0)</f>
        <v>1.1000000000000001</v>
      </c>
      <c r="O101" s="12">
        <f t="shared" si="7"/>
        <v>6.5000000000000018</v>
      </c>
      <c r="P101" s="14">
        <f t="shared" si="8"/>
        <v>6.8250000000000011</v>
      </c>
    </row>
    <row r="102" spans="2:16" s="1" customFormat="1" ht="20" customHeight="1" x14ac:dyDescent="0.3">
      <c r="B102" s="10">
        <v>1901040099</v>
      </c>
      <c r="C102" s="8" t="s">
        <v>164</v>
      </c>
      <c r="D102" s="6" t="s">
        <v>31</v>
      </c>
      <c r="E102" s="12">
        <f>VLOOKUP(B102,ChuyenCan!$A$1:$B$446,2,0)</f>
        <v>9</v>
      </c>
      <c r="F102" s="14">
        <f>VLOOKUP(B102,Midterm!$A$1:$B$446,2,0)</f>
        <v>6.25</v>
      </c>
      <c r="G102" s="12">
        <f>VLOOKUP(B102,AsgScoreRaw!$A$2:$D$403,4,0)</f>
        <v>53</v>
      </c>
      <c r="H102" s="14">
        <f t="shared" si="5"/>
        <v>5.3</v>
      </c>
      <c r="I102" s="14">
        <f t="shared" si="6"/>
        <v>5.25</v>
      </c>
      <c r="J102" s="12"/>
      <c r="K102" s="12"/>
      <c r="L102" s="14">
        <f t="shared" si="9"/>
        <v>6.5625</v>
      </c>
      <c r="M102" s="12">
        <f>VLOOKUP(B102,FinalMCQ!$A$1:$B$432,2,0)</f>
        <v>6.0000000000000027</v>
      </c>
      <c r="N102" s="12">
        <f>VLOOKUP(B102,FinalSA!$A$2:$C$433,3,0)</f>
        <v>0.3</v>
      </c>
      <c r="O102" s="12">
        <f t="shared" si="7"/>
        <v>6.3000000000000025</v>
      </c>
      <c r="P102" s="14">
        <f t="shared" si="8"/>
        <v>6.4050000000000011</v>
      </c>
    </row>
    <row r="103" spans="2:16" s="1" customFormat="1" ht="20" customHeight="1" x14ac:dyDescent="0.3">
      <c r="B103" s="10">
        <v>1901040101</v>
      </c>
      <c r="C103" s="8" t="s">
        <v>25</v>
      </c>
      <c r="D103" s="6" t="s">
        <v>33</v>
      </c>
      <c r="E103" s="12">
        <f>VLOOKUP(B103,ChuyenCan!$A$1:$B$446,2,0)</f>
        <v>9</v>
      </c>
      <c r="F103" s="14">
        <f>VLOOKUP(B103,Midterm!$A$1:$B$446,2,0)</f>
        <v>6</v>
      </c>
      <c r="G103" s="12">
        <f>VLOOKUP(B103,AsgScoreRaw!$A$2:$D$403,4,0)</f>
        <v>53.2</v>
      </c>
      <c r="H103" s="14">
        <f t="shared" si="5"/>
        <v>5.32</v>
      </c>
      <c r="I103" s="14">
        <f t="shared" si="6"/>
        <v>5.25</v>
      </c>
      <c r="J103" s="12"/>
      <c r="K103" s="12"/>
      <c r="L103" s="14">
        <f t="shared" si="9"/>
        <v>6.4687499999999991</v>
      </c>
      <c r="M103" s="12">
        <f>VLOOKUP(B103,FinalMCQ!$A$1:$B$432,2,0)</f>
        <v>6.400000000000003</v>
      </c>
      <c r="N103" s="12">
        <f>VLOOKUP(B103,FinalSA!$A$2:$C$433,3,0)</f>
        <v>1.5</v>
      </c>
      <c r="O103" s="12">
        <f t="shared" si="7"/>
        <v>7.900000000000003</v>
      </c>
      <c r="P103" s="14">
        <f t="shared" si="8"/>
        <v>7.3275000000000023</v>
      </c>
    </row>
    <row r="104" spans="2:16" s="1" customFormat="1" ht="20" customHeight="1" x14ac:dyDescent="0.3">
      <c r="B104" s="10">
        <v>1901040129</v>
      </c>
      <c r="C104" s="8" t="s">
        <v>165</v>
      </c>
      <c r="D104" s="6" t="s">
        <v>35</v>
      </c>
      <c r="E104" s="12">
        <f>VLOOKUP(B104,ChuyenCan!$A$1:$B$446,2,0)</f>
        <v>9</v>
      </c>
      <c r="F104" s="14">
        <f>VLOOKUP(B104,Midterm!$A$1:$B$446,2,0)</f>
        <v>8</v>
      </c>
      <c r="G104" s="12" t="e">
        <f>VLOOKUP(B104,AsgScoreRaw!$A$2:$D$403,4,0)</f>
        <v>#N/A</v>
      </c>
      <c r="H104" s="14">
        <f t="shared" si="5"/>
        <v>0</v>
      </c>
      <c r="I104" s="14">
        <f t="shared" si="6"/>
        <v>0</v>
      </c>
      <c r="J104" s="12" t="s">
        <v>484</v>
      </c>
      <c r="K104" s="12" t="s">
        <v>484</v>
      </c>
      <c r="L104" s="14">
        <f t="shared" si="9"/>
        <v>5.25</v>
      </c>
      <c r="M104" s="12">
        <f>VLOOKUP(B104,FinalMCQ!$A$1:$B$432,2,0)</f>
        <v>6.2000000000000028</v>
      </c>
      <c r="N104" s="12">
        <f>VLOOKUP(B104,FinalSA!$A$2:$C$433,3,0)</f>
        <v>1</v>
      </c>
      <c r="O104" s="12">
        <f t="shared" si="7"/>
        <v>7.2000000000000028</v>
      </c>
      <c r="P104" s="14">
        <f t="shared" si="8"/>
        <v>6.4200000000000017</v>
      </c>
    </row>
    <row r="105" spans="2:16" s="1" customFormat="1" ht="20" customHeight="1" x14ac:dyDescent="0.3">
      <c r="B105" s="10">
        <v>1901040174</v>
      </c>
      <c r="C105" s="8" t="s">
        <v>166</v>
      </c>
      <c r="D105" s="6" t="s">
        <v>35</v>
      </c>
      <c r="E105" s="12">
        <f>VLOOKUP(B105,ChuyenCan!$A$1:$B$446,2,0)</f>
        <v>9</v>
      </c>
      <c r="F105" s="14">
        <f>VLOOKUP(B105,Midterm!$A$1:$B$446,2,0)</f>
        <v>6.75</v>
      </c>
      <c r="G105" s="12">
        <f>VLOOKUP(B105,AsgScoreRaw!$A$2:$D$403,4,0)</f>
        <v>60.2</v>
      </c>
      <c r="H105" s="14">
        <f t="shared" si="5"/>
        <v>6.0200000000000005</v>
      </c>
      <c r="I105" s="14">
        <f t="shared" si="6"/>
        <v>6</v>
      </c>
      <c r="J105" s="12" t="s">
        <v>486</v>
      </c>
      <c r="K105" s="15"/>
      <c r="L105" s="14">
        <f t="shared" si="9"/>
        <v>7.03125</v>
      </c>
      <c r="M105" s="12">
        <f>VLOOKUP(B105,FinalMCQ!$A$1:$B$432,2,0)</f>
        <v>6.4000000000000039</v>
      </c>
      <c r="N105" s="12">
        <f>VLOOKUP(B105,FinalSA!$A$2:$C$433,3,0)</f>
        <v>1.9</v>
      </c>
      <c r="O105" s="12">
        <f t="shared" si="7"/>
        <v>8.3000000000000043</v>
      </c>
      <c r="P105" s="14">
        <f t="shared" si="8"/>
        <v>7.7925000000000022</v>
      </c>
    </row>
    <row r="106" spans="2:16" s="1" customFormat="1" ht="20" customHeight="1" x14ac:dyDescent="0.3">
      <c r="B106" s="10">
        <v>1901040240</v>
      </c>
      <c r="C106" s="8" t="s">
        <v>167</v>
      </c>
      <c r="D106" s="6" t="s">
        <v>88</v>
      </c>
      <c r="E106" s="12">
        <f>VLOOKUP(B106,ChuyenCan!$A$1:$B$446,2,0)</f>
        <v>9</v>
      </c>
      <c r="F106" s="14">
        <f>VLOOKUP(B106,Midterm!$A$1:$B$446,2,0)</f>
        <v>8.25</v>
      </c>
      <c r="G106" s="12">
        <f>VLOOKUP(B106,AsgScoreRaw!$A$2:$D$403,4,0)</f>
        <v>70</v>
      </c>
      <c r="H106" s="14">
        <f t="shared" si="5"/>
        <v>7</v>
      </c>
      <c r="I106" s="14">
        <f t="shared" si="6"/>
        <v>7</v>
      </c>
      <c r="J106" s="12"/>
      <c r="K106" s="12"/>
      <c r="L106" s="14">
        <f t="shared" si="9"/>
        <v>7.96875</v>
      </c>
      <c r="M106" s="12">
        <f>VLOOKUP(B106,FinalMCQ!$A$1:$B$432,2,0)</f>
        <v>6.8000000000000034</v>
      </c>
      <c r="N106" s="12">
        <f>VLOOKUP(B106,FinalSA!$A$2:$C$433,3,0)</f>
        <v>1.9</v>
      </c>
      <c r="O106" s="12">
        <f t="shared" si="7"/>
        <v>8.7000000000000028</v>
      </c>
      <c r="P106" s="14">
        <f t="shared" si="8"/>
        <v>8.4075000000000024</v>
      </c>
    </row>
    <row r="107" spans="2:16" s="1" customFormat="1" ht="20" customHeight="1" x14ac:dyDescent="0.3">
      <c r="B107" s="10">
        <v>2001040005</v>
      </c>
      <c r="C107" s="8" t="s">
        <v>168</v>
      </c>
      <c r="D107" s="6" t="s">
        <v>91</v>
      </c>
      <c r="E107" s="12">
        <f>VLOOKUP(B107,ChuyenCan!$A$1:$B$446,2,0)</f>
        <v>9</v>
      </c>
      <c r="F107" s="14">
        <f>VLOOKUP(B107,Midterm!$A$1:$B$446,2,0)</f>
        <v>8</v>
      </c>
      <c r="G107" s="12">
        <f>VLOOKUP(B107,AsgScoreRaw!$A$2:$D$403,4,0)</f>
        <v>60.2</v>
      </c>
      <c r="H107" s="14">
        <f t="shared" si="5"/>
        <v>6.0200000000000005</v>
      </c>
      <c r="I107" s="14">
        <f t="shared" si="6"/>
        <v>6</v>
      </c>
      <c r="J107" s="15" t="s">
        <v>491</v>
      </c>
      <c r="K107" s="15"/>
      <c r="L107" s="14">
        <f t="shared" si="9"/>
        <v>7.5</v>
      </c>
      <c r="M107" s="12">
        <f>VLOOKUP(B107,FinalMCQ!$A$1:$B$432,2,0)</f>
        <v>6.400000000000003</v>
      </c>
      <c r="N107" s="12">
        <f>VLOOKUP(B107,FinalSA!$A$2:$C$433,3,0)</f>
        <v>1.6</v>
      </c>
      <c r="O107" s="12">
        <f t="shared" si="7"/>
        <v>8.0000000000000036</v>
      </c>
      <c r="P107" s="14">
        <f t="shared" si="8"/>
        <v>7.8000000000000016</v>
      </c>
    </row>
    <row r="108" spans="2:16" s="1" customFormat="1" ht="20" customHeight="1" x14ac:dyDescent="0.3">
      <c r="B108" s="10">
        <v>2001040007</v>
      </c>
      <c r="C108" s="8" t="s">
        <v>169</v>
      </c>
      <c r="D108" s="6" t="s">
        <v>170</v>
      </c>
      <c r="E108" s="12">
        <f>VLOOKUP(B108,ChuyenCan!$A$1:$B$446,2,0)</f>
        <v>9</v>
      </c>
      <c r="F108" s="14">
        <f>VLOOKUP(B108,Midterm!$A$1:$B$446,2,0)</f>
        <v>6.5</v>
      </c>
      <c r="G108" s="12">
        <f>VLOOKUP(B108,AsgScoreRaw!$A$2:$D$403,4,0)</f>
        <v>42</v>
      </c>
      <c r="H108" s="14">
        <f t="shared" si="5"/>
        <v>4.2</v>
      </c>
      <c r="I108" s="14">
        <f t="shared" si="6"/>
        <v>4.25</v>
      </c>
      <c r="J108" s="12"/>
      <c r="K108" s="12"/>
      <c r="L108" s="14">
        <f t="shared" si="9"/>
        <v>6.28125</v>
      </c>
      <c r="M108" s="12">
        <f>VLOOKUP(B108,FinalMCQ!$A$1:$B$432,2,0)</f>
        <v>6.4000000000000039</v>
      </c>
      <c r="N108" s="12">
        <f>VLOOKUP(B108,FinalSA!$A$2:$C$433,3,0)</f>
        <v>0.9</v>
      </c>
      <c r="O108" s="12">
        <f t="shared" si="7"/>
        <v>7.3000000000000043</v>
      </c>
      <c r="P108" s="14">
        <f t="shared" si="8"/>
        <v>6.8925000000000027</v>
      </c>
    </row>
    <row r="109" spans="2:16" s="1" customFormat="1" ht="20" customHeight="1" x14ac:dyDescent="0.3">
      <c r="B109" s="10">
        <v>2001040027</v>
      </c>
      <c r="C109" s="8" t="s">
        <v>171</v>
      </c>
      <c r="D109" s="6" t="s">
        <v>93</v>
      </c>
      <c r="E109" s="12">
        <f>VLOOKUP(B109,ChuyenCan!$A$1:$B$446,2,0)</f>
        <v>7.5</v>
      </c>
      <c r="F109" s="14">
        <f>VLOOKUP(B109,Midterm!$A$1:$B$446,2,0)</f>
        <v>7</v>
      </c>
      <c r="G109" s="12">
        <f>VLOOKUP(B109,AsgScoreRaw!$A$2:$D$403,4,0)</f>
        <v>67.2</v>
      </c>
      <c r="H109" s="14">
        <f t="shared" si="5"/>
        <v>6.7200000000000006</v>
      </c>
      <c r="I109" s="14">
        <f t="shared" si="6"/>
        <v>6.75</v>
      </c>
      <c r="J109" s="12"/>
      <c r="K109" s="12"/>
      <c r="L109" s="14">
        <f t="shared" si="9"/>
        <v>7.03125</v>
      </c>
      <c r="M109" s="12">
        <f>VLOOKUP(B109,FinalMCQ!$A$1:$B$432,2,0)</f>
        <v>7.0000000000000036</v>
      </c>
      <c r="N109" s="12">
        <f>VLOOKUP(B109,FinalSA!$A$2:$C$433,3,0)</f>
        <v>1.8</v>
      </c>
      <c r="O109" s="12">
        <f t="shared" si="7"/>
        <v>8.8000000000000043</v>
      </c>
      <c r="P109" s="14">
        <f t="shared" si="8"/>
        <v>8.0925000000000011</v>
      </c>
    </row>
    <row r="110" spans="2:16" s="1" customFormat="1" ht="20" customHeight="1" x14ac:dyDescent="0.3">
      <c r="B110" s="10">
        <v>2001040041</v>
      </c>
      <c r="C110" s="8" t="s">
        <v>172</v>
      </c>
      <c r="D110" s="6" t="s">
        <v>83</v>
      </c>
      <c r="E110" s="12">
        <f>VLOOKUP(B110,ChuyenCan!$A$1:$B$446,2,0)</f>
        <v>9</v>
      </c>
      <c r="F110" s="14">
        <f>VLOOKUP(B110,Midterm!$A$1:$B$446,2,0)</f>
        <v>7.75</v>
      </c>
      <c r="G110" s="12">
        <f>VLOOKUP(B110,AsgScoreRaw!$A$2:$D$403,4,0)</f>
        <v>0</v>
      </c>
      <c r="H110" s="14">
        <f t="shared" si="5"/>
        <v>0</v>
      </c>
      <c r="I110" s="14">
        <f t="shared" si="6"/>
        <v>0</v>
      </c>
      <c r="J110" s="12"/>
      <c r="K110" s="12"/>
      <c r="L110" s="14">
        <f t="shared" si="9"/>
        <v>5.15625</v>
      </c>
      <c r="M110" s="12">
        <f>VLOOKUP(B110,FinalMCQ!$A$1:$B$432,2,0)</f>
        <v>5.8000000000000034</v>
      </c>
      <c r="N110" s="12">
        <f>VLOOKUP(B110,FinalSA!$A$2:$C$433,3,0)</f>
        <v>1.7</v>
      </c>
      <c r="O110" s="12">
        <f t="shared" si="7"/>
        <v>7.5000000000000036</v>
      </c>
      <c r="P110" s="14">
        <f t="shared" si="8"/>
        <v>6.5625000000000018</v>
      </c>
    </row>
    <row r="111" spans="2:16" s="1" customFormat="1" ht="20" customHeight="1" x14ac:dyDescent="0.3">
      <c r="B111" s="10">
        <v>2001040043</v>
      </c>
      <c r="C111" s="8" t="s">
        <v>173</v>
      </c>
      <c r="D111" s="6" t="s">
        <v>91</v>
      </c>
      <c r="E111" s="12">
        <f>VLOOKUP(B111,ChuyenCan!$A$1:$B$446,2,0)</f>
        <v>9</v>
      </c>
      <c r="F111" s="14">
        <f>VLOOKUP(B111,Midterm!$A$1:$B$446,2,0)</f>
        <v>4.25</v>
      </c>
      <c r="G111" s="12">
        <f>VLOOKUP(B111,AsgScoreRaw!$A$2:$D$403,4,0)</f>
        <v>93</v>
      </c>
      <c r="H111" s="14">
        <f t="shared" si="5"/>
        <v>9.3000000000000007</v>
      </c>
      <c r="I111" s="14">
        <f t="shared" si="6"/>
        <v>9.25</v>
      </c>
      <c r="J111" s="12"/>
      <c r="K111" s="12"/>
      <c r="L111" s="14">
        <f t="shared" si="9"/>
        <v>7.3124999999999991</v>
      </c>
      <c r="M111" s="12">
        <f>VLOOKUP(B111,FinalMCQ!$A$1:$B$432,2,0)</f>
        <v>5.6000000000000023</v>
      </c>
      <c r="N111" s="12">
        <f>VLOOKUP(B111,FinalSA!$A$2:$C$433,3,0)</f>
        <v>1.9</v>
      </c>
      <c r="O111" s="12">
        <f t="shared" si="7"/>
        <v>7.5000000000000018</v>
      </c>
      <c r="P111" s="14">
        <f t="shared" si="8"/>
        <v>7.4250000000000007</v>
      </c>
    </row>
    <row r="112" spans="2:16" s="1" customFormat="1" ht="20" customHeight="1" x14ac:dyDescent="0.3">
      <c r="B112" s="10">
        <v>2001040075</v>
      </c>
      <c r="C112" s="8" t="s">
        <v>174</v>
      </c>
      <c r="D112" s="6" t="s">
        <v>170</v>
      </c>
      <c r="E112" s="12">
        <f>VLOOKUP(B112,ChuyenCan!$A$1:$B$446,2,0)</f>
        <v>9</v>
      </c>
      <c r="F112" s="14">
        <f>VLOOKUP(B112,Midterm!$A$1:$B$446,2,0)</f>
        <v>6</v>
      </c>
      <c r="G112" s="12">
        <f>VLOOKUP(B112,AsgScoreRaw!$A$2:$D$403,4,0)</f>
        <v>35</v>
      </c>
      <c r="H112" s="14">
        <f t="shared" si="5"/>
        <v>3.5</v>
      </c>
      <c r="I112" s="14">
        <f t="shared" si="6"/>
        <v>3.5</v>
      </c>
      <c r="J112" s="12"/>
      <c r="K112" s="12"/>
      <c r="L112" s="14">
        <f t="shared" si="9"/>
        <v>5.8124999999999991</v>
      </c>
      <c r="M112" s="12">
        <f>VLOOKUP(B112,FinalMCQ!$A$1:$B$432,2,0)</f>
        <v>6.0000000000000036</v>
      </c>
      <c r="N112" s="12">
        <f>VLOOKUP(B112,FinalSA!$A$2:$C$433,3,0)</f>
        <v>1.3</v>
      </c>
      <c r="O112" s="12">
        <f t="shared" si="7"/>
        <v>7.3000000000000034</v>
      </c>
      <c r="P112" s="14">
        <f t="shared" si="8"/>
        <v>6.7050000000000018</v>
      </c>
    </row>
    <row r="113" spans="2:16" s="1" customFormat="1" ht="20" customHeight="1" x14ac:dyDescent="0.3">
      <c r="B113" s="10">
        <v>2001040093</v>
      </c>
      <c r="C113" s="8" t="s">
        <v>175</v>
      </c>
      <c r="D113" s="6" t="s">
        <v>88</v>
      </c>
      <c r="E113" s="12">
        <f>VLOOKUP(B113,ChuyenCan!$A$1:$B$446,2,0)</f>
        <v>9</v>
      </c>
      <c r="F113" s="14">
        <f>VLOOKUP(B113,Midterm!$A$1:$B$446,2,0)</f>
        <v>9</v>
      </c>
      <c r="G113" s="12">
        <f>VLOOKUP(B113,AsgScoreRaw!$A$2:$D$403,4,0)</f>
        <v>32.200000000000003</v>
      </c>
      <c r="H113" s="14">
        <f t="shared" si="5"/>
        <v>3.22</v>
      </c>
      <c r="I113" s="14">
        <f t="shared" si="6"/>
        <v>3.25</v>
      </c>
      <c r="J113" s="15" t="s">
        <v>491</v>
      </c>
      <c r="K113" s="15"/>
      <c r="L113" s="14">
        <f t="shared" si="9"/>
        <v>6.8437499999999991</v>
      </c>
      <c r="M113" s="12">
        <f>VLOOKUP(B113,FinalMCQ!$A$1:$B$432,2,0)</f>
        <v>6.400000000000003</v>
      </c>
      <c r="N113" s="12">
        <f>VLOOKUP(B113,FinalSA!$A$2:$C$433,3,0)</f>
        <v>1.9</v>
      </c>
      <c r="O113" s="12">
        <f t="shared" si="7"/>
        <v>8.3000000000000025</v>
      </c>
      <c r="P113" s="14">
        <f t="shared" si="8"/>
        <v>7.7175000000000011</v>
      </c>
    </row>
    <row r="114" spans="2:16" s="1" customFormat="1" ht="20" customHeight="1" x14ac:dyDescent="0.3">
      <c r="B114" s="10">
        <v>2001040105</v>
      </c>
      <c r="C114" s="8" t="s">
        <v>176</v>
      </c>
      <c r="D114" s="6" t="s">
        <v>93</v>
      </c>
      <c r="E114" s="12">
        <f>VLOOKUP(B114,ChuyenCan!$A$1:$B$446,2,0)</f>
        <v>8.5</v>
      </c>
      <c r="F114" s="14">
        <f>VLOOKUP(B114,Midterm!$A$1:$B$446,2,0)</f>
        <v>8</v>
      </c>
      <c r="G114" s="12">
        <f>VLOOKUP(B114,AsgScoreRaw!$A$2:$D$403,4,0)</f>
        <v>63</v>
      </c>
      <c r="H114" s="14">
        <f t="shared" si="5"/>
        <v>6.3</v>
      </c>
      <c r="I114" s="14">
        <f t="shared" si="6"/>
        <v>6.25</v>
      </c>
      <c r="J114" s="12"/>
      <c r="K114" s="12"/>
      <c r="L114" s="14">
        <f t="shared" si="9"/>
        <v>7.4687499999999991</v>
      </c>
      <c r="M114" s="12">
        <f>VLOOKUP(B114,FinalMCQ!$A$1:$B$432,2,0)</f>
        <v>6.4000000000000039</v>
      </c>
      <c r="N114" s="12">
        <f>VLOOKUP(B114,FinalSA!$A$2:$C$433,3,0)</f>
        <v>1.5</v>
      </c>
      <c r="O114" s="12">
        <f t="shared" si="7"/>
        <v>7.9000000000000039</v>
      </c>
      <c r="P114" s="14">
        <f t="shared" si="8"/>
        <v>7.7275000000000018</v>
      </c>
    </row>
    <row r="115" spans="2:16" s="1" customFormat="1" ht="20" customHeight="1" x14ac:dyDescent="0.3">
      <c r="B115" s="10">
        <v>2001040152</v>
      </c>
      <c r="C115" s="8" t="s">
        <v>177</v>
      </c>
      <c r="D115" s="6" t="s">
        <v>83</v>
      </c>
      <c r="E115" s="12">
        <f>VLOOKUP(B115,ChuyenCan!$A$1:$B$446,2,0)</f>
        <v>9</v>
      </c>
      <c r="F115" s="14">
        <f>VLOOKUP(B115,Midterm!$A$1:$B$446,2,0)</f>
        <v>6.5</v>
      </c>
      <c r="G115" s="12">
        <f>VLOOKUP(B115,AsgScoreRaw!$A$2:$D$403,4,0)</f>
        <v>80</v>
      </c>
      <c r="H115" s="14">
        <f t="shared" si="5"/>
        <v>8</v>
      </c>
      <c r="I115" s="14">
        <f t="shared" si="6"/>
        <v>8</v>
      </c>
      <c r="J115" s="12"/>
      <c r="K115" s="12"/>
      <c r="L115" s="14">
        <f t="shared" si="9"/>
        <v>7.6875</v>
      </c>
      <c r="M115" s="12">
        <f>VLOOKUP(B115,FinalMCQ!$A$1:$B$432,2,0)</f>
        <v>6.400000000000003</v>
      </c>
      <c r="N115" s="12">
        <f>VLOOKUP(B115,FinalSA!$A$2:$C$433,3,0)</f>
        <v>1.4</v>
      </c>
      <c r="O115" s="12">
        <f t="shared" si="7"/>
        <v>7.8000000000000025</v>
      </c>
      <c r="P115" s="14">
        <f t="shared" si="8"/>
        <v>7.7550000000000017</v>
      </c>
    </row>
    <row r="116" spans="2:16" s="1" customFormat="1" ht="20" customHeight="1" x14ac:dyDescent="0.3">
      <c r="B116" s="10">
        <v>2001040157</v>
      </c>
      <c r="C116" s="8" t="s">
        <v>178</v>
      </c>
      <c r="D116" s="6" t="s">
        <v>91</v>
      </c>
      <c r="E116" s="12">
        <f>VLOOKUP(B116,ChuyenCan!$A$1:$B$446,2,0)</f>
        <v>9</v>
      </c>
      <c r="F116" s="14">
        <f>VLOOKUP(B116,Midterm!$A$1:$B$446,2,0)</f>
        <v>3.75</v>
      </c>
      <c r="G116" s="12">
        <f>VLOOKUP(B116,AsgScoreRaw!$A$2:$D$403,4,0)</f>
        <v>0</v>
      </c>
      <c r="H116" s="14">
        <f t="shared" si="5"/>
        <v>0</v>
      </c>
      <c r="I116" s="14">
        <f t="shared" si="6"/>
        <v>0</v>
      </c>
      <c r="J116" s="12"/>
      <c r="K116" s="12"/>
      <c r="L116" s="14">
        <f t="shared" si="9"/>
        <v>3.6562499999999996</v>
      </c>
      <c r="M116" s="12">
        <f>VLOOKUP(B116,FinalMCQ!$A$1:$B$432,2,0)</f>
        <v>6.2000000000000037</v>
      </c>
      <c r="N116" s="12">
        <f>VLOOKUP(B116,FinalSA!$A$2:$C$433,3,0)</f>
        <v>1.7</v>
      </c>
      <c r="O116" s="12">
        <f t="shared" si="7"/>
        <v>7.9000000000000039</v>
      </c>
      <c r="P116" s="14">
        <f t="shared" si="8"/>
        <v>6.2025000000000023</v>
      </c>
    </row>
    <row r="117" spans="2:16" s="1" customFormat="1" ht="20" customHeight="1" x14ac:dyDescent="0.3">
      <c r="B117" s="10">
        <v>2001040163</v>
      </c>
      <c r="C117" s="8" t="s">
        <v>179</v>
      </c>
      <c r="D117" s="6" t="s">
        <v>83</v>
      </c>
      <c r="E117" s="12">
        <f>VLOOKUP(B117,ChuyenCan!$A$1:$B$446,2,0)</f>
        <v>8</v>
      </c>
      <c r="F117" s="14">
        <f>VLOOKUP(B117,Midterm!$A$1:$B$446,2,0)</f>
        <v>6</v>
      </c>
      <c r="G117" s="12">
        <f>VLOOKUP(B117,AsgScoreRaw!$A$2:$D$403,4,0)</f>
        <v>67.2</v>
      </c>
      <c r="H117" s="14">
        <f t="shared" si="5"/>
        <v>6.7200000000000006</v>
      </c>
      <c r="I117" s="14">
        <f t="shared" si="6"/>
        <v>6.75</v>
      </c>
      <c r="J117" s="12" t="s">
        <v>486</v>
      </c>
      <c r="K117" s="15"/>
      <c r="L117" s="14">
        <f t="shared" si="9"/>
        <v>6.7812499999999991</v>
      </c>
      <c r="M117" s="12">
        <f>VLOOKUP(B117,FinalMCQ!$A$1:$B$432,2,0)</f>
        <v>4.8000000000000016</v>
      </c>
      <c r="N117" s="12">
        <f>VLOOKUP(B117,FinalSA!$A$2:$C$433,3,0)</f>
        <v>0.5</v>
      </c>
      <c r="O117" s="12">
        <f t="shared" si="7"/>
        <v>5.3000000000000016</v>
      </c>
      <c r="P117" s="14">
        <f t="shared" si="8"/>
        <v>5.892500000000001</v>
      </c>
    </row>
    <row r="118" spans="2:16" s="1" customFormat="1" ht="20" customHeight="1" x14ac:dyDescent="0.3">
      <c r="B118" s="10">
        <v>2001040170</v>
      </c>
      <c r="C118" s="8" t="s">
        <v>180</v>
      </c>
      <c r="D118" s="6" t="s">
        <v>79</v>
      </c>
      <c r="E118" s="12">
        <f>VLOOKUP(B118,ChuyenCan!$A$1:$B$446,2,0)</f>
        <v>8</v>
      </c>
      <c r="F118" s="14">
        <f>VLOOKUP(B118,Midterm!$A$1:$B$446,2,0)</f>
        <v>3.5</v>
      </c>
      <c r="G118" s="12" t="e">
        <f>VLOOKUP(B118,AsgScoreRaw!$A$2:$D$403,4,0)</f>
        <v>#N/A</v>
      </c>
      <c r="H118" s="14">
        <f t="shared" si="5"/>
        <v>0</v>
      </c>
      <c r="I118" s="14">
        <f t="shared" si="6"/>
        <v>0</v>
      </c>
      <c r="J118" s="12" t="s">
        <v>484</v>
      </c>
      <c r="K118" s="12" t="s">
        <v>484</v>
      </c>
      <c r="L118" s="14">
        <f t="shared" si="9"/>
        <v>3.3125000000000004</v>
      </c>
      <c r="M118" s="12">
        <f>VLOOKUP(B118,FinalMCQ!$A$1:$B$432,2,0)</f>
        <v>5.6000000000000023</v>
      </c>
      <c r="N118" s="12">
        <f>VLOOKUP(B118,FinalSA!$A$2:$C$433,3,0)</f>
        <v>1.6</v>
      </c>
      <c r="O118" s="12">
        <f t="shared" si="7"/>
        <v>7.2000000000000028</v>
      </c>
      <c r="P118" s="14">
        <f t="shared" si="8"/>
        <v>5.6450000000000014</v>
      </c>
    </row>
    <row r="119" spans="2:16" s="1" customFormat="1" ht="20" customHeight="1" x14ac:dyDescent="0.3">
      <c r="B119" s="10">
        <v>2001040180</v>
      </c>
      <c r="C119" s="8" t="s">
        <v>181</v>
      </c>
      <c r="D119" s="6" t="s">
        <v>91</v>
      </c>
      <c r="E119" s="12">
        <f>VLOOKUP(B119,ChuyenCan!$A$1:$B$446,2,0)</f>
        <v>9</v>
      </c>
      <c r="F119" s="14">
        <f>VLOOKUP(B119,Midterm!$A$1:$B$446,2,0)</f>
        <v>4.25</v>
      </c>
      <c r="G119" s="12">
        <f>VLOOKUP(B119,AsgScoreRaw!$A$2:$D$403,4,0)</f>
        <v>83</v>
      </c>
      <c r="H119" s="14">
        <f t="shared" si="5"/>
        <v>8.3000000000000007</v>
      </c>
      <c r="I119" s="14">
        <f t="shared" si="6"/>
        <v>8.25</v>
      </c>
      <c r="J119" s="12"/>
      <c r="K119" s="12"/>
      <c r="L119" s="14">
        <f t="shared" si="9"/>
        <v>6.9375000000000009</v>
      </c>
      <c r="M119" s="12">
        <f>VLOOKUP(B119,FinalMCQ!$A$1:$B$432,2,0)</f>
        <v>6.6000000000000041</v>
      </c>
      <c r="N119" s="12">
        <f>VLOOKUP(B119,FinalSA!$A$2:$C$433,3,0)</f>
        <v>1.8</v>
      </c>
      <c r="O119" s="12">
        <f t="shared" si="7"/>
        <v>8.4000000000000039</v>
      </c>
      <c r="P119" s="14">
        <f t="shared" si="8"/>
        <v>7.8150000000000022</v>
      </c>
    </row>
    <row r="120" spans="2:16" s="1" customFormat="1" ht="20" customHeight="1" x14ac:dyDescent="0.3">
      <c r="B120" s="10">
        <v>2001040192</v>
      </c>
      <c r="C120" s="8" t="s">
        <v>182</v>
      </c>
      <c r="D120" s="6" t="s">
        <v>170</v>
      </c>
      <c r="E120" s="12">
        <f>VLOOKUP(B120,ChuyenCan!$A$1:$B$446,2,0)</f>
        <v>9</v>
      </c>
      <c r="F120" s="14">
        <f>VLOOKUP(B120,Midterm!$A$1:$B$446,2,0)</f>
        <v>6.75</v>
      </c>
      <c r="G120" s="12">
        <f>VLOOKUP(B120,AsgScoreRaw!$A$2:$D$403,4,0)</f>
        <v>93</v>
      </c>
      <c r="H120" s="14">
        <f t="shared" si="5"/>
        <v>9.3000000000000007</v>
      </c>
      <c r="I120" s="14">
        <f t="shared" si="6"/>
        <v>9.25</v>
      </c>
      <c r="J120" s="12"/>
      <c r="K120" s="12"/>
      <c r="L120" s="14">
        <f t="shared" si="9"/>
        <v>8.2499999999999982</v>
      </c>
      <c r="M120" s="12">
        <f>VLOOKUP(B120,FinalMCQ!$A$1:$B$432,2,0)</f>
        <v>6.2000000000000028</v>
      </c>
      <c r="N120" s="12">
        <f>VLOOKUP(B120,FinalSA!$A$2:$C$433,3,0)</f>
        <v>1.5</v>
      </c>
      <c r="O120" s="12">
        <f t="shared" si="7"/>
        <v>7.7000000000000028</v>
      </c>
      <c r="P120" s="14">
        <f t="shared" si="8"/>
        <v>7.9200000000000017</v>
      </c>
    </row>
    <row r="121" spans="2:16" s="1" customFormat="1" ht="20" customHeight="1" x14ac:dyDescent="0.3">
      <c r="B121" s="10">
        <v>2001040195</v>
      </c>
      <c r="C121" s="8" t="s">
        <v>183</v>
      </c>
      <c r="D121" s="6" t="s">
        <v>91</v>
      </c>
      <c r="E121" s="12">
        <f>VLOOKUP(B121,ChuyenCan!$A$1:$B$446,2,0)</f>
        <v>9</v>
      </c>
      <c r="F121" s="14">
        <f>VLOOKUP(B121,Midterm!$A$1:$B$446,2,0)</f>
        <v>5</v>
      </c>
      <c r="G121" s="12">
        <f>VLOOKUP(B121,AsgScoreRaw!$A$2:$D$403,4,0)</f>
        <v>65.099999999999994</v>
      </c>
      <c r="H121" s="14">
        <f t="shared" si="5"/>
        <v>6.51</v>
      </c>
      <c r="I121" s="14">
        <f t="shared" si="6"/>
        <v>6.5</v>
      </c>
      <c r="J121" s="12"/>
      <c r="K121" s="12"/>
      <c r="L121" s="14">
        <f t="shared" si="9"/>
        <v>6.5625</v>
      </c>
      <c r="M121" s="12">
        <f>VLOOKUP(B121,FinalMCQ!$A$1:$B$432,2,0)</f>
        <v>6.6000000000000032</v>
      </c>
      <c r="N121" s="12">
        <f>VLOOKUP(B121,FinalSA!$A$2:$C$433,3,0)</f>
        <v>1.8</v>
      </c>
      <c r="O121" s="12">
        <f t="shared" si="7"/>
        <v>8.4000000000000039</v>
      </c>
      <c r="P121" s="14">
        <f t="shared" si="8"/>
        <v>7.6650000000000018</v>
      </c>
    </row>
    <row r="122" spans="2:16" s="1" customFormat="1" ht="20" customHeight="1" x14ac:dyDescent="0.3">
      <c r="B122" s="10">
        <v>2001040213</v>
      </c>
      <c r="C122" s="8" t="s">
        <v>184</v>
      </c>
      <c r="D122" s="6" t="s">
        <v>170</v>
      </c>
      <c r="E122" s="12">
        <f>VLOOKUP(B122,ChuyenCan!$A$1:$B$446,2,0)</f>
        <v>9</v>
      </c>
      <c r="F122" s="14">
        <f>VLOOKUP(B122,Midterm!$A$1:$B$446,2,0)</f>
        <v>4.5</v>
      </c>
      <c r="G122" s="12">
        <f>VLOOKUP(B122,AsgScoreRaw!$A$2:$D$403,4,0)</f>
        <v>66</v>
      </c>
      <c r="H122" s="14">
        <f t="shared" si="5"/>
        <v>6.6</v>
      </c>
      <c r="I122" s="14">
        <f t="shared" si="6"/>
        <v>6.5</v>
      </c>
      <c r="J122" s="12"/>
      <c r="K122" s="12"/>
      <c r="L122" s="14">
        <f t="shared" si="9"/>
        <v>6.3749999999999991</v>
      </c>
      <c r="M122" s="12">
        <f>VLOOKUP(B122,FinalMCQ!$A$1:$B$432,2,0)</f>
        <v>5.6000000000000023</v>
      </c>
      <c r="N122" s="12">
        <f>VLOOKUP(B122,FinalSA!$A$2:$C$433,3,0)</f>
        <v>1.1000000000000001</v>
      </c>
      <c r="O122" s="12">
        <f t="shared" si="7"/>
        <v>6.7000000000000028</v>
      </c>
      <c r="P122" s="14">
        <f t="shared" si="8"/>
        <v>6.5700000000000012</v>
      </c>
    </row>
    <row r="123" spans="2:16" s="1" customFormat="1" ht="20" customHeight="1" x14ac:dyDescent="0.3">
      <c r="B123" s="10">
        <v>2001040216</v>
      </c>
      <c r="C123" s="8" t="s">
        <v>185</v>
      </c>
      <c r="D123" s="6" t="s">
        <v>170</v>
      </c>
      <c r="E123" s="12">
        <f>VLOOKUP(B123,ChuyenCan!$A$1:$B$446,2,0)</f>
        <v>9</v>
      </c>
      <c r="F123" s="14">
        <f>VLOOKUP(B123,Midterm!$A$1:$B$446,2,0)</f>
        <v>7</v>
      </c>
      <c r="G123" s="12">
        <f>VLOOKUP(B123,AsgScoreRaw!$A$2:$D$403,4,0)</f>
        <v>70</v>
      </c>
      <c r="H123" s="14">
        <f t="shared" si="5"/>
        <v>7</v>
      </c>
      <c r="I123" s="14">
        <f t="shared" si="6"/>
        <v>7</v>
      </c>
      <c r="J123" s="12"/>
      <c r="K123" s="12"/>
      <c r="L123" s="14">
        <f t="shared" si="9"/>
        <v>7.5</v>
      </c>
      <c r="M123" s="12">
        <f>VLOOKUP(B123,FinalMCQ!$A$1:$B$432,2,0)</f>
        <v>6.400000000000003</v>
      </c>
      <c r="N123" s="12">
        <f>VLOOKUP(B123,FinalSA!$A$2:$C$433,3,0)</f>
        <v>1.8</v>
      </c>
      <c r="O123" s="12">
        <f t="shared" si="7"/>
        <v>8.2000000000000028</v>
      </c>
      <c r="P123" s="14">
        <f t="shared" si="8"/>
        <v>7.9200000000000017</v>
      </c>
    </row>
    <row r="124" spans="2:16" s="1" customFormat="1" ht="20" customHeight="1" x14ac:dyDescent="0.3">
      <c r="B124" s="10">
        <v>2001040217</v>
      </c>
      <c r="C124" s="8" t="s">
        <v>64</v>
      </c>
      <c r="D124" s="6" t="s">
        <v>93</v>
      </c>
      <c r="E124" s="12">
        <f>VLOOKUP(B124,ChuyenCan!$A$1:$B$446,2,0)</f>
        <v>9</v>
      </c>
      <c r="F124" s="14">
        <f>VLOOKUP(B124,Midterm!$A$1:$B$446,2,0)</f>
        <v>5.25</v>
      </c>
      <c r="G124" s="12">
        <f>VLOOKUP(B124,AsgScoreRaw!$A$2:$D$403,4,0)</f>
        <v>0</v>
      </c>
      <c r="H124" s="14">
        <f t="shared" si="5"/>
        <v>0</v>
      </c>
      <c r="I124" s="14">
        <f t="shared" si="6"/>
        <v>0</v>
      </c>
      <c r="J124" s="12" t="s">
        <v>486</v>
      </c>
      <c r="K124" s="15" t="s">
        <v>493</v>
      </c>
      <c r="L124" s="14">
        <f t="shared" si="9"/>
        <v>4.21875</v>
      </c>
      <c r="M124" s="12">
        <f>VLOOKUP(B124,FinalMCQ!$A$1:$B$432,2,0)</f>
        <v>6.6000000000000041</v>
      </c>
      <c r="N124" s="12">
        <f>VLOOKUP(B124,FinalSA!$A$2:$C$433,3,0)</f>
        <v>1.2</v>
      </c>
      <c r="O124" s="12">
        <f t="shared" si="7"/>
        <v>7.8000000000000043</v>
      </c>
      <c r="P124" s="14">
        <f t="shared" si="8"/>
        <v>6.3675000000000024</v>
      </c>
    </row>
    <row r="125" spans="2:16" s="1" customFormat="1" ht="20" customHeight="1" x14ac:dyDescent="0.3">
      <c r="B125" s="10">
        <v>2001040222</v>
      </c>
      <c r="C125" s="8" t="s">
        <v>186</v>
      </c>
      <c r="D125" s="6" t="s">
        <v>93</v>
      </c>
      <c r="E125" s="12">
        <f>VLOOKUP(B125,ChuyenCan!$A$1:$B$446,2,0)</f>
        <v>9</v>
      </c>
      <c r="F125" s="14">
        <f>VLOOKUP(B125,Midterm!$A$1:$B$446,2,0)</f>
        <v>7.5</v>
      </c>
      <c r="G125" s="12">
        <f>VLOOKUP(B125,AsgScoreRaw!$A$2:$D$403,4,0)</f>
        <v>67.2</v>
      </c>
      <c r="H125" s="14">
        <f t="shared" si="5"/>
        <v>6.7200000000000006</v>
      </c>
      <c r="I125" s="14">
        <f t="shared" si="6"/>
        <v>6.75</v>
      </c>
      <c r="J125" s="12"/>
      <c r="K125" s="12"/>
      <c r="L125" s="14">
        <f t="shared" si="9"/>
        <v>7.5937499999999991</v>
      </c>
      <c r="M125" s="12">
        <f>VLOOKUP(B125,FinalMCQ!$A$1:$B$432,2,0)</f>
        <v>6.400000000000003</v>
      </c>
      <c r="N125" s="12">
        <f>VLOOKUP(B125,FinalSA!$A$2:$C$433,3,0)</f>
        <v>1.6</v>
      </c>
      <c r="O125" s="12">
        <f t="shared" si="7"/>
        <v>8.0000000000000036</v>
      </c>
      <c r="P125" s="14">
        <f t="shared" si="8"/>
        <v>7.8375000000000012</v>
      </c>
    </row>
    <row r="126" spans="2:16" s="1" customFormat="1" ht="20" customHeight="1" x14ac:dyDescent="0.3">
      <c r="B126" s="10">
        <v>2001060001</v>
      </c>
      <c r="C126" s="8" t="s">
        <v>187</v>
      </c>
      <c r="D126" s="6" t="s">
        <v>188</v>
      </c>
      <c r="E126" s="12">
        <f>VLOOKUP(B126,ChuyenCan!$A$1:$B$446,2,0)</f>
        <v>9</v>
      </c>
      <c r="F126" s="14">
        <f>VLOOKUP(B126,Midterm!$A$1:$B$446,2,0)</f>
        <v>6.75</v>
      </c>
      <c r="G126" s="12">
        <f>VLOOKUP(B126,AsgScoreRaw!$A$2:$D$403,4,0)</f>
        <v>23</v>
      </c>
      <c r="H126" s="14">
        <f t="shared" si="5"/>
        <v>2.2999999999999998</v>
      </c>
      <c r="I126" s="14">
        <f t="shared" si="6"/>
        <v>2.25</v>
      </c>
      <c r="J126" s="12"/>
      <c r="K126" s="12"/>
      <c r="L126" s="14">
        <f t="shared" si="9"/>
        <v>5.625</v>
      </c>
      <c r="M126" s="12">
        <f>VLOOKUP(B126,FinalMCQ!$A$1:$B$432,2,0)</f>
        <v>4.0000000000000009</v>
      </c>
      <c r="N126" s="12">
        <f>VLOOKUP(B126,FinalSA!$A$2:$C$433,3,0)</f>
        <v>0.6</v>
      </c>
      <c r="O126" s="12">
        <f t="shared" si="7"/>
        <v>4.6000000000000005</v>
      </c>
      <c r="P126" s="14">
        <f t="shared" si="8"/>
        <v>5.01</v>
      </c>
    </row>
    <row r="127" spans="2:16" s="1" customFormat="1" ht="20" customHeight="1" x14ac:dyDescent="0.3">
      <c r="B127" s="10">
        <v>2001060002</v>
      </c>
      <c r="C127" s="8" t="s">
        <v>189</v>
      </c>
      <c r="D127" s="6" t="s">
        <v>188</v>
      </c>
      <c r="E127" s="12">
        <f>VLOOKUP(B127,ChuyenCan!$A$1:$B$446,2,0)</f>
        <v>9</v>
      </c>
      <c r="F127" s="14">
        <f>VLOOKUP(B127,Midterm!$A$1:$B$446,2,0)</f>
        <v>3.5</v>
      </c>
      <c r="G127" s="12">
        <f>VLOOKUP(B127,AsgScoreRaw!$A$2:$D$403,4,0)</f>
        <v>93</v>
      </c>
      <c r="H127" s="14">
        <f t="shared" si="5"/>
        <v>9.3000000000000007</v>
      </c>
      <c r="I127" s="14">
        <f t="shared" si="6"/>
        <v>9.25</v>
      </c>
      <c r="J127" s="12"/>
      <c r="K127" s="12"/>
      <c r="L127" s="14">
        <f t="shared" si="9"/>
        <v>7.03125</v>
      </c>
      <c r="M127" s="12">
        <f>VLOOKUP(B127,FinalMCQ!$A$1:$B$432,2,0)</f>
        <v>4.6000000000000014</v>
      </c>
      <c r="N127" s="12">
        <f>VLOOKUP(B127,FinalSA!$A$2:$C$433,3,0)</f>
        <v>0.5</v>
      </c>
      <c r="O127" s="12">
        <f t="shared" si="7"/>
        <v>5.1000000000000014</v>
      </c>
      <c r="P127" s="14">
        <f t="shared" si="8"/>
        <v>5.8725000000000005</v>
      </c>
    </row>
    <row r="128" spans="2:16" s="1" customFormat="1" ht="20" customHeight="1" x14ac:dyDescent="0.3">
      <c r="B128" s="10">
        <v>2001060003</v>
      </c>
      <c r="C128" s="8" t="s">
        <v>190</v>
      </c>
      <c r="D128" s="6" t="s">
        <v>188</v>
      </c>
      <c r="E128" s="12">
        <f>VLOOKUP(B128,ChuyenCan!$A$1:$B$446,2,0)</f>
        <v>9</v>
      </c>
      <c r="F128" s="14">
        <f>VLOOKUP(B128,Midterm!$A$1:$B$446,2,0)</f>
        <v>3.5</v>
      </c>
      <c r="G128" s="12">
        <f>VLOOKUP(B128,AsgScoreRaw!$A$2:$D$403,4,0)</f>
        <v>70</v>
      </c>
      <c r="H128" s="14">
        <f t="shared" si="5"/>
        <v>7</v>
      </c>
      <c r="I128" s="14">
        <f t="shared" si="6"/>
        <v>7</v>
      </c>
      <c r="J128" s="12"/>
      <c r="K128" s="12"/>
      <c r="L128" s="14">
        <f t="shared" si="9"/>
        <v>6.1875</v>
      </c>
      <c r="M128" s="12">
        <f>VLOOKUP(B128,FinalMCQ!$A$1:$B$432,2,0)</f>
        <v>5.8000000000000025</v>
      </c>
      <c r="N128" s="12">
        <f>VLOOKUP(B128,FinalSA!$A$2:$C$433,3,0)</f>
        <v>1.9</v>
      </c>
      <c r="O128" s="12">
        <f t="shared" si="7"/>
        <v>7.7000000000000028</v>
      </c>
      <c r="P128" s="14">
        <f t="shared" si="8"/>
        <v>7.0950000000000024</v>
      </c>
    </row>
    <row r="129" spans="2:16" s="1" customFormat="1" ht="20" customHeight="1" x14ac:dyDescent="0.3">
      <c r="B129" s="10">
        <v>2001060016</v>
      </c>
      <c r="C129" s="8" t="s">
        <v>191</v>
      </c>
      <c r="D129" s="6" t="s">
        <v>188</v>
      </c>
      <c r="E129" s="12">
        <f>VLOOKUP(B129,ChuyenCan!$A$1:$B$446,2,0)</f>
        <v>9</v>
      </c>
      <c r="F129" s="14">
        <f>VLOOKUP(B129,Midterm!$A$1:$B$446,2,0)</f>
        <v>6.25</v>
      </c>
      <c r="G129" s="12">
        <f>VLOOKUP(B129,AsgScoreRaw!$A$2:$D$403,4,0)</f>
        <v>70</v>
      </c>
      <c r="H129" s="14">
        <f t="shared" si="5"/>
        <v>7</v>
      </c>
      <c r="I129" s="14">
        <f t="shared" si="6"/>
        <v>7</v>
      </c>
      <c r="J129" s="12"/>
      <c r="K129" s="12"/>
      <c r="L129" s="14">
        <f t="shared" si="9"/>
        <v>7.21875</v>
      </c>
      <c r="M129" s="12">
        <f>VLOOKUP(B129,FinalMCQ!$A$1:$B$432,2,0)</f>
        <v>6.8000000000000034</v>
      </c>
      <c r="N129" s="12">
        <f>VLOOKUP(B129,FinalSA!$A$2:$C$433,3,0)</f>
        <v>1.9</v>
      </c>
      <c r="O129" s="12">
        <f t="shared" si="7"/>
        <v>8.7000000000000028</v>
      </c>
      <c r="P129" s="14">
        <f t="shared" si="8"/>
        <v>8.1075000000000017</v>
      </c>
    </row>
    <row r="130" spans="2:16" s="1" customFormat="1" ht="20" customHeight="1" x14ac:dyDescent="0.3">
      <c r="B130" s="10">
        <v>2001060018</v>
      </c>
      <c r="C130" s="8" t="s">
        <v>192</v>
      </c>
      <c r="D130" s="6" t="s">
        <v>188</v>
      </c>
      <c r="E130" s="12">
        <f>VLOOKUP(B130,ChuyenCan!$A$1:$B$446,2,0)</f>
        <v>9</v>
      </c>
      <c r="F130" s="14">
        <f>VLOOKUP(B130,Midterm!$A$1:$B$446,2,0)</f>
        <v>5.25</v>
      </c>
      <c r="G130" s="12">
        <f>VLOOKUP(B130,AsgScoreRaw!$A$2:$D$403,4,0)</f>
        <v>56</v>
      </c>
      <c r="H130" s="14">
        <f t="shared" si="5"/>
        <v>5.6</v>
      </c>
      <c r="I130" s="14">
        <f t="shared" si="6"/>
        <v>5.5</v>
      </c>
      <c r="J130" s="12"/>
      <c r="K130" s="12"/>
      <c r="L130" s="14">
        <f t="shared" si="9"/>
        <v>6.28125</v>
      </c>
      <c r="M130" s="12">
        <f>VLOOKUP(B130,FinalMCQ!$A$1:$B$432,2,0)</f>
        <v>5.2000000000000028</v>
      </c>
      <c r="N130" s="12">
        <f>VLOOKUP(B130,FinalSA!$A$2:$C$433,3,0)</f>
        <v>1.3</v>
      </c>
      <c r="O130" s="12">
        <f t="shared" si="7"/>
        <v>6.5000000000000027</v>
      </c>
      <c r="P130" s="14">
        <f t="shared" si="8"/>
        <v>6.4125000000000014</v>
      </c>
    </row>
    <row r="131" spans="2:16" s="1" customFormat="1" ht="20" customHeight="1" x14ac:dyDescent="0.3">
      <c r="B131" s="10">
        <v>2001060020</v>
      </c>
      <c r="C131" s="8" t="s">
        <v>193</v>
      </c>
      <c r="D131" s="6" t="s">
        <v>188</v>
      </c>
      <c r="E131" s="12">
        <f>VLOOKUP(B131,ChuyenCan!$A$1:$B$446,2,0)</f>
        <v>9</v>
      </c>
      <c r="F131" s="14">
        <f>VLOOKUP(B131,Midterm!$A$1:$B$446,2,0)</f>
        <v>6</v>
      </c>
      <c r="G131" s="12">
        <f>VLOOKUP(B131,AsgScoreRaw!$A$2:$D$403,4,0)</f>
        <v>90</v>
      </c>
      <c r="H131" s="14">
        <f t="shared" ref="H131:H194" si="10">IF(ISNA(G131),0,G131/10)</f>
        <v>9</v>
      </c>
      <c r="I131" s="14">
        <f t="shared" ref="I131:I194" si="11">ROUND(H131*4,0)/4</f>
        <v>9</v>
      </c>
      <c r="J131" s="12"/>
      <c r="K131" s="12"/>
      <c r="L131" s="14">
        <f t="shared" si="9"/>
        <v>7.8749999999999982</v>
      </c>
      <c r="M131" s="12">
        <f>VLOOKUP(B131,FinalMCQ!$A$1:$B$432,2,0)</f>
        <v>5.400000000000003</v>
      </c>
      <c r="N131" s="12">
        <f>VLOOKUP(B131,FinalSA!$A$2:$C$433,3,0)</f>
        <v>1</v>
      </c>
      <c r="O131" s="12">
        <f t="shared" ref="O131:O194" si="12">IF(ISNA(M131),0,M131)+IF(ISNA(N131),0,N131)</f>
        <v>6.400000000000003</v>
      </c>
      <c r="P131" s="14">
        <f t="shared" ref="P131:P194" si="13">E131*0.1+F131*0.15+I131*0.15+O131*0.6</f>
        <v>6.9900000000000011</v>
      </c>
    </row>
    <row r="132" spans="2:16" s="1" customFormat="1" ht="20" customHeight="1" x14ac:dyDescent="0.3">
      <c r="B132" s="10">
        <v>2001060022</v>
      </c>
      <c r="C132" s="8" t="s">
        <v>194</v>
      </c>
      <c r="D132" s="6" t="s">
        <v>188</v>
      </c>
      <c r="E132" s="12">
        <f>VLOOKUP(B132,ChuyenCan!$A$1:$B$446,2,0)</f>
        <v>9</v>
      </c>
      <c r="F132" s="14">
        <f>VLOOKUP(B132,Midterm!$A$1:$B$446,2,0)</f>
        <v>5.75</v>
      </c>
      <c r="G132" s="12">
        <f>VLOOKUP(B132,AsgScoreRaw!$A$2:$D$403,4,0)</f>
        <v>46.2</v>
      </c>
      <c r="H132" s="14">
        <f t="shared" si="10"/>
        <v>4.62</v>
      </c>
      <c r="I132" s="14">
        <f t="shared" si="11"/>
        <v>4.5</v>
      </c>
      <c r="J132" s="12"/>
      <c r="K132" s="12"/>
      <c r="L132" s="14">
        <f t="shared" ref="L132:L195" si="14">(E132*0.1+F132*0.15+I132*0.15)/0.4</f>
        <v>6.09375</v>
      </c>
      <c r="M132" s="12">
        <f>VLOOKUP(B132,FinalMCQ!$A$1:$B$432,2,0)</f>
        <v>5.4000000000000021</v>
      </c>
      <c r="N132" s="12">
        <f>VLOOKUP(B132,FinalSA!$A$2:$C$433,3,0)</f>
        <v>0.3</v>
      </c>
      <c r="O132" s="12">
        <f t="shared" si="12"/>
        <v>5.700000000000002</v>
      </c>
      <c r="P132" s="14">
        <f t="shared" si="13"/>
        <v>5.8575000000000017</v>
      </c>
    </row>
    <row r="133" spans="2:16" s="1" customFormat="1" ht="20" customHeight="1" x14ac:dyDescent="0.3">
      <c r="B133" s="10">
        <v>2001060024</v>
      </c>
      <c r="C133" s="8" t="s">
        <v>195</v>
      </c>
      <c r="D133" s="6" t="s">
        <v>188</v>
      </c>
      <c r="E133" s="12">
        <f>VLOOKUP(B133,ChuyenCan!$A$1:$B$446,2,0)</f>
        <v>9</v>
      </c>
      <c r="F133" s="14">
        <f>VLOOKUP(B133,Midterm!$A$1:$B$446,2,0)</f>
        <v>6.75</v>
      </c>
      <c r="G133" s="12">
        <f>VLOOKUP(B133,AsgScoreRaw!$A$2:$D$403,4,0)</f>
        <v>70</v>
      </c>
      <c r="H133" s="14">
        <f t="shared" si="10"/>
        <v>7</v>
      </c>
      <c r="I133" s="14">
        <f t="shared" si="11"/>
        <v>7</v>
      </c>
      <c r="J133" s="12"/>
      <c r="K133" s="12"/>
      <c r="L133" s="14">
        <f t="shared" si="14"/>
        <v>7.4062500000000009</v>
      </c>
      <c r="M133" s="12">
        <f>VLOOKUP(B133,FinalMCQ!$A$1:$B$432,2,0)</f>
        <v>4.6000000000000014</v>
      </c>
      <c r="N133" s="12">
        <f>VLOOKUP(B133,FinalSA!$A$2:$C$433,3,0)</f>
        <v>0.7</v>
      </c>
      <c r="O133" s="12">
        <f t="shared" si="12"/>
        <v>5.3000000000000016</v>
      </c>
      <c r="P133" s="14">
        <f t="shared" si="13"/>
        <v>6.1425000000000018</v>
      </c>
    </row>
    <row r="134" spans="2:16" s="1" customFormat="1" ht="20" customHeight="1" x14ac:dyDescent="0.3">
      <c r="B134" s="10">
        <v>2001060025</v>
      </c>
      <c r="C134" s="8" t="s">
        <v>196</v>
      </c>
      <c r="D134" s="6" t="s">
        <v>188</v>
      </c>
      <c r="E134" s="12">
        <f>VLOOKUP(B134,ChuyenCan!$A$1:$B$446,2,0)</f>
        <v>9</v>
      </c>
      <c r="F134" s="14">
        <f>VLOOKUP(B134,Midterm!$A$1:$B$446,2,0)</f>
        <v>3</v>
      </c>
      <c r="G134" s="12">
        <f>VLOOKUP(B134,AsgScoreRaw!$A$2:$D$403,4,0)</f>
        <v>46.2</v>
      </c>
      <c r="H134" s="14">
        <f t="shared" si="10"/>
        <v>4.62</v>
      </c>
      <c r="I134" s="14">
        <f t="shared" si="11"/>
        <v>4.5</v>
      </c>
      <c r="J134" s="12"/>
      <c r="K134" s="12"/>
      <c r="L134" s="14">
        <f t="shared" si="14"/>
        <v>5.0624999999999991</v>
      </c>
      <c r="M134" s="12">
        <f>VLOOKUP(B134,FinalMCQ!$A$1:$B$432,2,0)</f>
        <v>5.0000000000000027</v>
      </c>
      <c r="N134" s="12">
        <f>VLOOKUP(B134,FinalSA!$A$2:$C$433,3,0)</f>
        <v>1.5</v>
      </c>
      <c r="O134" s="12">
        <f t="shared" si="12"/>
        <v>6.5000000000000027</v>
      </c>
      <c r="P134" s="14">
        <f t="shared" si="13"/>
        <v>5.9250000000000007</v>
      </c>
    </row>
    <row r="135" spans="2:16" s="1" customFormat="1" ht="20" customHeight="1" x14ac:dyDescent="0.3">
      <c r="B135" s="10">
        <v>2001060029</v>
      </c>
      <c r="C135" s="8" t="s">
        <v>56</v>
      </c>
      <c r="D135" s="6" t="s">
        <v>188</v>
      </c>
      <c r="E135" s="12">
        <f>VLOOKUP(B135,ChuyenCan!$A$1:$B$446,2,0)</f>
        <v>9</v>
      </c>
      <c r="F135" s="14">
        <f>VLOOKUP(B135,Midterm!$A$1:$B$446,2,0)</f>
        <v>5.25</v>
      </c>
      <c r="G135" s="12">
        <f>VLOOKUP(B135,AsgScoreRaw!$A$2:$D$403,4,0)</f>
        <v>100</v>
      </c>
      <c r="H135" s="14">
        <f t="shared" si="10"/>
        <v>10</v>
      </c>
      <c r="I135" s="14">
        <f t="shared" si="11"/>
        <v>10</v>
      </c>
      <c r="J135" s="12"/>
      <c r="K135" s="12"/>
      <c r="L135" s="14">
        <f t="shared" si="14"/>
        <v>7.96875</v>
      </c>
      <c r="M135" s="12">
        <f>VLOOKUP(B135,FinalMCQ!$A$1:$B$432,2,0)</f>
        <v>7.0000000000000044</v>
      </c>
      <c r="N135" s="12">
        <f>VLOOKUP(B135,FinalSA!$A$2:$C$433,3,0)</f>
        <v>1.4</v>
      </c>
      <c r="O135" s="12">
        <f t="shared" si="12"/>
        <v>8.4000000000000039</v>
      </c>
      <c r="P135" s="14">
        <f t="shared" si="13"/>
        <v>8.2275000000000027</v>
      </c>
    </row>
    <row r="136" spans="2:16" s="1" customFormat="1" ht="20" customHeight="1" x14ac:dyDescent="0.3">
      <c r="B136" s="10">
        <v>2001060032</v>
      </c>
      <c r="C136" s="8" t="s">
        <v>197</v>
      </c>
      <c r="D136" s="6" t="s">
        <v>188</v>
      </c>
      <c r="E136" s="12">
        <f>VLOOKUP(B136,ChuyenCan!$A$1:$B$446,2,0)</f>
        <v>8</v>
      </c>
      <c r="F136" s="14">
        <f>VLOOKUP(B136,Midterm!$A$1:$B$446,2,0)</f>
        <v>8.25</v>
      </c>
      <c r="G136" s="12">
        <f>VLOOKUP(B136,AsgScoreRaw!$A$2:$D$403,4,0)</f>
        <v>86</v>
      </c>
      <c r="H136" s="14">
        <f t="shared" si="10"/>
        <v>8.6</v>
      </c>
      <c r="I136" s="14">
        <f t="shared" si="11"/>
        <v>8.5</v>
      </c>
      <c r="J136" s="12"/>
      <c r="K136" s="12"/>
      <c r="L136" s="14">
        <f t="shared" si="14"/>
        <v>8.28125</v>
      </c>
      <c r="M136" s="12">
        <f>VLOOKUP(B136,FinalMCQ!$A$1:$B$432,2,0)</f>
        <v>6.400000000000003</v>
      </c>
      <c r="N136" s="12">
        <f>VLOOKUP(B136,FinalSA!$A$2:$C$433,3,0)</f>
        <v>1.8</v>
      </c>
      <c r="O136" s="12">
        <f t="shared" si="12"/>
        <v>8.2000000000000028</v>
      </c>
      <c r="P136" s="14">
        <f t="shared" si="13"/>
        <v>8.2325000000000017</v>
      </c>
    </row>
    <row r="137" spans="2:16" s="1" customFormat="1" ht="20" customHeight="1" x14ac:dyDescent="0.3">
      <c r="B137" s="10">
        <v>2001060035</v>
      </c>
      <c r="C137" s="8" t="s">
        <v>198</v>
      </c>
      <c r="D137" s="6" t="s">
        <v>188</v>
      </c>
      <c r="E137" s="12">
        <f>VLOOKUP(B137,ChuyenCan!$A$1:$B$446,2,0)</f>
        <v>8</v>
      </c>
      <c r="F137" s="14">
        <f>VLOOKUP(B137,Midterm!$A$1:$B$446,2,0)</f>
        <v>8</v>
      </c>
      <c r="G137" s="12">
        <f>VLOOKUP(B137,AsgScoreRaw!$A$2:$D$403,4,0)</f>
        <v>37.1</v>
      </c>
      <c r="H137" s="14">
        <f t="shared" si="10"/>
        <v>3.71</v>
      </c>
      <c r="I137" s="14">
        <f t="shared" si="11"/>
        <v>3.75</v>
      </c>
      <c r="J137" s="12" t="s">
        <v>486</v>
      </c>
      <c r="K137" s="15"/>
      <c r="L137" s="14">
        <f t="shared" si="14"/>
        <v>6.40625</v>
      </c>
      <c r="M137" s="12">
        <f>VLOOKUP(B137,FinalMCQ!$A$1:$B$432,2,0)</f>
        <v>6.0000000000000027</v>
      </c>
      <c r="N137" s="12">
        <f>VLOOKUP(B137,FinalSA!$A$2:$C$433,3,0)</f>
        <v>1.3</v>
      </c>
      <c r="O137" s="12">
        <f t="shared" si="12"/>
        <v>7.3000000000000025</v>
      </c>
      <c r="P137" s="14">
        <f t="shared" si="13"/>
        <v>6.9425000000000017</v>
      </c>
    </row>
    <row r="138" spans="2:16" s="1" customFormat="1" ht="20" customHeight="1" x14ac:dyDescent="0.3">
      <c r="B138" s="10">
        <v>2001060036</v>
      </c>
      <c r="C138" s="8" t="s">
        <v>199</v>
      </c>
      <c r="D138" s="6" t="s">
        <v>188</v>
      </c>
      <c r="E138" s="12">
        <f>VLOOKUP(B138,ChuyenCan!$A$1:$B$446,2,0)</f>
        <v>8</v>
      </c>
      <c r="F138" s="14">
        <f>VLOOKUP(B138,Midterm!$A$1:$B$446,2,0)</f>
        <v>3</v>
      </c>
      <c r="G138" s="12">
        <f>VLOOKUP(B138,AsgScoreRaw!$A$2:$D$403,4,0)</f>
        <v>60.2</v>
      </c>
      <c r="H138" s="14">
        <f t="shared" si="10"/>
        <v>6.0200000000000005</v>
      </c>
      <c r="I138" s="14">
        <f t="shared" si="11"/>
        <v>6</v>
      </c>
      <c r="J138" s="12" t="s">
        <v>486</v>
      </c>
      <c r="K138" s="15"/>
      <c r="L138" s="14">
        <f t="shared" si="14"/>
        <v>5.3749999999999991</v>
      </c>
      <c r="M138" s="12">
        <f>VLOOKUP(B138,FinalMCQ!$A$1:$B$432,2,0)</f>
        <v>6.400000000000003</v>
      </c>
      <c r="N138" s="12">
        <f>VLOOKUP(B138,FinalSA!$A$2:$C$433,3,0)</f>
        <v>0.1</v>
      </c>
      <c r="O138" s="12">
        <f t="shared" si="12"/>
        <v>6.5000000000000027</v>
      </c>
      <c r="P138" s="14">
        <f t="shared" si="13"/>
        <v>6.0500000000000007</v>
      </c>
    </row>
    <row r="139" spans="2:16" s="1" customFormat="1" ht="20" customHeight="1" x14ac:dyDescent="0.3">
      <c r="B139" s="10">
        <v>2001060037</v>
      </c>
      <c r="C139" s="8" t="s">
        <v>200</v>
      </c>
      <c r="D139" s="6" t="s">
        <v>188</v>
      </c>
      <c r="E139" s="12">
        <f>VLOOKUP(B139,ChuyenCan!$A$1:$B$446,2,0)</f>
        <v>9</v>
      </c>
      <c r="F139" s="14">
        <f>VLOOKUP(B139,Midterm!$A$1:$B$446,2,0)</f>
        <v>2.75</v>
      </c>
      <c r="G139" s="12">
        <f>VLOOKUP(B139,AsgScoreRaw!$A$2:$D$403,4,0)</f>
        <v>53.2</v>
      </c>
      <c r="H139" s="14">
        <f t="shared" si="10"/>
        <v>5.32</v>
      </c>
      <c r="I139" s="14">
        <f t="shared" si="11"/>
        <v>5.25</v>
      </c>
      <c r="J139" s="12"/>
      <c r="K139" s="12"/>
      <c r="L139" s="14">
        <f t="shared" si="14"/>
        <v>5.25</v>
      </c>
      <c r="M139" s="12">
        <f>VLOOKUP(B139,FinalMCQ!$A$1:$B$432,2,0)</f>
        <v>4.6000000000000014</v>
      </c>
      <c r="N139" s="12">
        <f>VLOOKUP(B139,FinalSA!$A$2:$C$433,3,0)</f>
        <v>1.8</v>
      </c>
      <c r="O139" s="12">
        <f t="shared" si="12"/>
        <v>6.4000000000000012</v>
      </c>
      <c r="P139" s="14">
        <f t="shared" si="13"/>
        <v>5.9400000000000013</v>
      </c>
    </row>
    <row r="140" spans="2:16" s="1" customFormat="1" ht="20" customHeight="1" x14ac:dyDescent="0.3">
      <c r="B140" s="10">
        <v>2001060038</v>
      </c>
      <c r="C140" s="8" t="s">
        <v>201</v>
      </c>
      <c r="D140" s="6" t="s">
        <v>188</v>
      </c>
      <c r="E140" s="12">
        <f>VLOOKUP(B140,ChuyenCan!$A$1:$B$446,2,0)</f>
        <v>8</v>
      </c>
      <c r="F140" s="14">
        <f>VLOOKUP(B140,Midterm!$A$1:$B$446,2,0)</f>
        <v>5</v>
      </c>
      <c r="G140" s="12">
        <f>VLOOKUP(B140,AsgScoreRaw!$A$2:$D$403,4,0)</f>
        <v>0</v>
      </c>
      <c r="H140" s="14">
        <f t="shared" si="10"/>
        <v>0</v>
      </c>
      <c r="I140" s="14">
        <f t="shared" si="11"/>
        <v>0</v>
      </c>
      <c r="J140" s="12"/>
      <c r="K140" s="12"/>
      <c r="L140" s="14">
        <f t="shared" si="14"/>
        <v>3.875</v>
      </c>
      <c r="M140" s="12">
        <f>VLOOKUP(B140,FinalMCQ!$A$1:$B$432,2,0)</f>
        <v>6.6000000000000041</v>
      </c>
      <c r="N140" s="12">
        <f>VLOOKUP(B140,FinalSA!$A$2:$C$433,3,0)</f>
        <v>0.5</v>
      </c>
      <c r="O140" s="12">
        <f t="shared" si="12"/>
        <v>7.1000000000000041</v>
      </c>
      <c r="P140" s="14">
        <f t="shared" si="13"/>
        <v>5.8100000000000023</v>
      </c>
    </row>
    <row r="141" spans="2:16" s="1" customFormat="1" ht="20" customHeight="1" x14ac:dyDescent="0.3">
      <c r="B141" s="10">
        <v>2001060040</v>
      </c>
      <c r="C141" s="8" t="s">
        <v>202</v>
      </c>
      <c r="D141" s="6" t="s">
        <v>188</v>
      </c>
      <c r="E141" s="12">
        <f>VLOOKUP(B141,ChuyenCan!$A$1:$B$446,2,0)</f>
        <v>9</v>
      </c>
      <c r="F141" s="14">
        <f>VLOOKUP(B141,Midterm!$A$1:$B$446,2,0)</f>
        <v>4.5</v>
      </c>
      <c r="G141" s="12">
        <f>VLOOKUP(B141,AsgScoreRaw!$A$2:$D$403,4,0)</f>
        <v>86</v>
      </c>
      <c r="H141" s="14">
        <f t="shared" si="10"/>
        <v>8.6</v>
      </c>
      <c r="I141" s="14">
        <f t="shared" si="11"/>
        <v>8.5</v>
      </c>
      <c r="J141" s="12"/>
      <c r="K141" s="12"/>
      <c r="L141" s="14">
        <f t="shared" si="14"/>
        <v>7.1249999999999991</v>
      </c>
      <c r="M141" s="12">
        <f>VLOOKUP(B141,FinalMCQ!$A$1:$B$432,2,0)</f>
        <v>4.0000000000000009</v>
      </c>
      <c r="N141" s="12">
        <f>VLOOKUP(B141,FinalSA!$A$2:$C$433,3,0)</f>
        <v>0.2</v>
      </c>
      <c r="O141" s="12">
        <f t="shared" si="12"/>
        <v>4.2000000000000011</v>
      </c>
      <c r="P141" s="14">
        <f t="shared" si="13"/>
        <v>5.37</v>
      </c>
    </row>
    <row r="142" spans="2:16" s="1" customFormat="1" ht="20" customHeight="1" x14ac:dyDescent="0.3">
      <c r="B142" s="10">
        <v>2001060044</v>
      </c>
      <c r="C142" s="8" t="s">
        <v>203</v>
      </c>
      <c r="D142" s="6" t="s">
        <v>188</v>
      </c>
      <c r="E142" s="12">
        <f>VLOOKUP(B142,ChuyenCan!$A$1:$B$446,2,0)</f>
        <v>9</v>
      </c>
      <c r="F142" s="14">
        <f>VLOOKUP(B142,Midterm!$A$1:$B$446,2,0)</f>
        <v>4.25</v>
      </c>
      <c r="G142" s="12">
        <f>VLOOKUP(B142,AsgScoreRaw!$A$2:$D$403,4,0)</f>
        <v>100</v>
      </c>
      <c r="H142" s="14">
        <f t="shared" si="10"/>
        <v>10</v>
      </c>
      <c r="I142" s="14">
        <f t="shared" si="11"/>
        <v>10</v>
      </c>
      <c r="J142" s="12"/>
      <c r="K142" s="12"/>
      <c r="L142" s="14">
        <f t="shared" si="14"/>
        <v>7.59375</v>
      </c>
      <c r="M142" s="12">
        <f>VLOOKUP(B142,FinalMCQ!$A$1:$B$432,2,0)</f>
        <v>7.4000000000000048</v>
      </c>
      <c r="N142" s="12">
        <f>VLOOKUP(B142,FinalSA!$A$2:$C$433,3,0)</f>
        <v>1.9</v>
      </c>
      <c r="O142" s="12">
        <f t="shared" si="12"/>
        <v>9.3000000000000043</v>
      </c>
      <c r="P142" s="14">
        <f t="shared" si="13"/>
        <v>8.6175000000000033</v>
      </c>
    </row>
    <row r="143" spans="2:16" s="1" customFormat="1" ht="20" customHeight="1" x14ac:dyDescent="0.3">
      <c r="B143" s="10">
        <v>2001060046</v>
      </c>
      <c r="C143" s="8" t="s">
        <v>204</v>
      </c>
      <c r="D143" s="6" t="s">
        <v>188</v>
      </c>
      <c r="E143" s="12">
        <f>VLOOKUP(B143,ChuyenCan!$A$1:$B$446,2,0)</f>
        <v>9</v>
      </c>
      <c r="F143" s="14">
        <f>VLOOKUP(B143,Midterm!$A$1:$B$446,2,0)</f>
        <v>3.75</v>
      </c>
      <c r="G143" s="12">
        <f>VLOOKUP(B143,AsgScoreRaw!$A$2:$D$403,4,0)</f>
        <v>67.2</v>
      </c>
      <c r="H143" s="14">
        <f t="shared" si="10"/>
        <v>6.7200000000000006</v>
      </c>
      <c r="I143" s="14">
        <f t="shared" si="11"/>
        <v>6.75</v>
      </c>
      <c r="J143" s="15" t="s">
        <v>491</v>
      </c>
      <c r="K143" s="15"/>
      <c r="L143" s="14">
        <f t="shared" si="14"/>
        <v>6.1874999999999991</v>
      </c>
      <c r="M143" s="12">
        <f>VLOOKUP(B143,FinalMCQ!$A$1:$B$432,2,0)</f>
        <v>5.8000000000000025</v>
      </c>
      <c r="N143" s="12">
        <f>VLOOKUP(B143,FinalSA!$A$2:$C$433,3,0)</f>
        <v>0.8</v>
      </c>
      <c r="O143" s="12">
        <f t="shared" si="12"/>
        <v>6.6000000000000023</v>
      </c>
      <c r="P143" s="14">
        <f t="shared" si="13"/>
        <v>6.4350000000000005</v>
      </c>
    </row>
    <row r="144" spans="2:16" s="1" customFormat="1" ht="20" customHeight="1" x14ac:dyDescent="0.3">
      <c r="B144" s="10">
        <v>2001060051</v>
      </c>
      <c r="C144" s="8" t="s">
        <v>205</v>
      </c>
      <c r="D144" s="6" t="s">
        <v>188</v>
      </c>
      <c r="E144" s="12">
        <f>VLOOKUP(B144,ChuyenCan!$A$1:$B$446,2,0)</f>
        <v>9</v>
      </c>
      <c r="F144" s="14">
        <f>VLOOKUP(B144,Midterm!$A$1:$B$446,2,0)</f>
        <v>8.25</v>
      </c>
      <c r="G144" s="12">
        <f>VLOOKUP(B144,AsgScoreRaw!$A$2:$D$403,4,0)</f>
        <v>53.2</v>
      </c>
      <c r="H144" s="14">
        <f t="shared" si="10"/>
        <v>5.32</v>
      </c>
      <c r="I144" s="14">
        <f t="shared" si="11"/>
        <v>5.25</v>
      </c>
      <c r="J144" s="12"/>
      <c r="K144" s="12"/>
      <c r="L144" s="14">
        <f t="shared" si="14"/>
        <v>7.3125</v>
      </c>
      <c r="M144" s="12">
        <f>VLOOKUP(B144,FinalMCQ!$A$1:$B$432,2,0)</f>
        <v>6.400000000000003</v>
      </c>
      <c r="N144" s="12">
        <f>VLOOKUP(B144,FinalSA!$A$2:$C$433,3,0)</f>
        <v>1.9</v>
      </c>
      <c r="O144" s="12">
        <f t="shared" si="12"/>
        <v>8.3000000000000025</v>
      </c>
      <c r="P144" s="14">
        <f t="shared" si="13"/>
        <v>7.9050000000000011</v>
      </c>
    </row>
    <row r="145" spans="2:16" s="23" customFormat="1" ht="20" customHeight="1" x14ac:dyDescent="0.3">
      <c r="B145" s="18">
        <v>2001060055</v>
      </c>
      <c r="C145" s="19" t="s">
        <v>206</v>
      </c>
      <c r="D145" s="20" t="s">
        <v>188</v>
      </c>
      <c r="E145" s="15">
        <f>VLOOKUP(B145,ChuyenCan!$A$1:$B$446,2,0)</f>
        <v>9</v>
      </c>
      <c r="F145" s="21">
        <f>VLOOKUP(B145,Midterm!$A$1:$B$446,2,0)</f>
        <v>4.25</v>
      </c>
      <c r="G145" s="15">
        <f>VLOOKUP(B145,AsgScoreRaw!$A$2:$D$403,4,0)</f>
        <v>65.099999999999994</v>
      </c>
      <c r="H145" s="21">
        <f t="shared" si="10"/>
        <v>6.51</v>
      </c>
      <c r="I145" s="21">
        <f t="shared" si="11"/>
        <v>6.5</v>
      </c>
      <c r="J145" s="15"/>
      <c r="K145" s="15"/>
      <c r="L145" s="21">
        <f t="shared" si="14"/>
        <v>6.28125</v>
      </c>
      <c r="M145" s="15">
        <f>VLOOKUP(B145,FinalMCQ!$A$1:$B$432,2,0)</f>
        <v>7.2000000000000046</v>
      </c>
      <c r="N145" s="15">
        <f>VLOOKUP(B145,FinalSA!$A$2:$C$433,3,0)</f>
        <v>1.8</v>
      </c>
      <c r="O145" s="15">
        <f t="shared" si="12"/>
        <v>9.0000000000000053</v>
      </c>
      <c r="P145" s="21">
        <f t="shared" si="13"/>
        <v>7.9125000000000032</v>
      </c>
    </row>
    <row r="146" spans="2:16" s="1" customFormat="1" ht="20" customHeight="1" x14ac:dyDescent="0.3">
      <c r="B146" s="10">
        <v>2001060059</v>
      </c>
      <c r="C146" s="8" t="s">
        <v>207</v>
      </c>
      <c r="D146" s="6" t="s">
        <v>188</v>
      </c>
      <c r="E146" s="12">
        <f>VLOOKUP(B146,ChuyenCan!$A$1:$B$446,2,0)</f>
        <v>9</v>
      </c>
      <c r="F146" s="14">
        <f>VLOOKUP(B146,Midterm!$A$1:$B$446,2,0)</f>
        <v>7</v>
      </c>
      <c r="G146" s="12">
        <f>VLOOKUP(B146,AsgScoreRaw!$A$2:$D$403,4,0)</f>
        <v>60</v>
      </c>
      <c r="H146" s="14">
        <f t="shared" si="10"/>
        <v>6</v>
      </c>
      <c r="I146" s="14">
        <f t="shared" si="11"/>
        <v>6</v>
      </c>
      <c r="J146" s="12"/>
      <c r="K146" s="12"/>
      <c r="L146" s="14">
        <f t="shared" si="14"/>
        <v>7.125</v>
      </c>
      <c r="M146" s="12">
        <f>VLOOKUP(B146,FinalMCQ!$A$1:$B$432,2,0)</f>
        <v>6.6000000000000041</v>
      </c>
      <c r="N146" s="12">
        <f>VLOOKUP(B146,FinalSA!$A$2:$C$433,3,0)</f>
        <v>1.4</v>
      </c>
      <c r="O146" s="12">
        <f t="shared" si="12"/>
        <v>8.0000000000000036</v>
      </c>
      <c r="P146" s="14">
        <f t="shared" si="13"/>
        <v>7.6500000000000021</v>
      </c>
    </row>
    <row r="147" spans="2:16" s="1" customFormat="1" ht="20" customHeight="1" x14ac:dyDescent="0.3">
      <c r="B147" s="10">
        <v>2001060061</v>
      </c>
      <c r="C147" s="8" t="s">
        <v>208</v>
      </c>
      <c r="D147" s="6" t="s">
        <v>188</v>
      </c>
      <c r="E147" s="12">
        <f>VLOOKUP(B147,ChuyenCan!$A$1:$B$446,2,0)</f>
        <v>9</v>
      </c>
      <c r="F147" s="14">
        <f>VLOOKUP(B147,Midterm!$A$1:$B$446,2,0)</f>
        <v>3.75</v>
      </c>
      <c r="G147" s="12">
        <f>VLOOKUP(B147,AsgScoreRaw!$A$2:$D$403,4,0)</f>
        <v>70</v>
      </c>
      <c r="H147" s="14">
        <f t="shared" si="10"/>
        <v>7</v>
      </c>
      <c r="I147" s="14">
        <f t="shared" si="11"/>
        <v>7</v>
      </c>
      <c r="J147" s="12"/>
      <c r="K147" s="12"/>
      <c r="L147" s="14">
        <f t="shared" si="14"/>
        <v>6.28125</v>
      </c>
      <c r="M147" s="12">
        <f>VLOOKUP(B147,FinalMCQ!$A$1:$B$432,2,0)</f>
        <v>6.8000000000000043</v>
      </c>
      <c r="N147" s="12">
        <f>VLOOKUP(B147,FinalSA!$A$2:$C$433,3,0)</f>
        <v>1.1000000000000001</v>
      </c>
      <c r="O147" s="12">
        <f t="shared" si="12"/>
        <v>7.9000000000000039</v>
      </c>
      <c r="P147" s="14">
        <f t="shared" si="13"/>
        <v>7.2525000000000022</v>
      </c>
    </row>
    <row r="148" spans="2:16" s="1" customFormat="1" ht="20" customHeight="1" x14ac:dyDescent="0.3">
      <c r="B148" s="10">
        <v>2001060063</v>
      </c>
      <c r="C148" s="8" t="s">
        <v>209</v>
      </c>
      <c r="D148" s="6" t="s">
        <v>188</v>
      </c>
      <c r="E148" s="12">
        <f>VLOOKUP(B148,ChuyenCan!$A$1:$B$446,2,0)</f>
        <v>9</v>
      </c>
      <c r="F148" s="14">
        <f>VLOOKUP(B148,Midterm!$A$1:$B$446,2,0)</f>
        <v>3.25</v>
      </c>
      <c r="G148" s="12">
        <f>VLOOKUP(B148,AsgScoreRaw!$A$2:$D$403,4,0)</f>
        <v>67.2</v>
      </c>
      <c r="H148" s="14">
        <f t="shared" si="10"/>
        <v>6.7200000000000006</v>
      </c>
      <c r="I148" s="14">
        <f t="shared" si="11"/>
        <v>6.75</v>
      </c>
      <c r="J148" s="12"/>
      <c r="K148" s="12"/>
      <c r="L148" s="14">
        <f t="shared" si="14"/>
        <v>5.9999999999999991</v>
      </c>
      <c r="M148" s="12">
        <f>VLOOKUP(B148,FinalMCQ!$A$1:$B$432,2,0)</f>
        <v>7.4000000000000048</v>
      </c>
      <c r="N148" s="12">
        <f>VLOOKUP(B148,FinalSA!$A$2:$C$433,3,0)</f>
        <v>1.9</v>
      </c>
      <c r="O148" s="12">
        <f t="shared" si="12"/>
        <v>9.3000000000000043</v>
      </c>
      <c r="P148" s="14">
        <f t="shared" si="13"/>
        <v>7.9800000000000022</v>
      </c>
    </row>
    <row r="149" spans="2:16" s="1" customFormat="1" ht="20" customHeight="1" x14ac:dyDescent="0.3">
      <c r="B149" s="10">
        <v>2001060064</v>
      </c>
      <c r="C149" s="8" t="s">
        <v>210</v>
      </c>
      <c r="D149" s="6" t="s">
        <v>188</v>
      </c>
      <c r="E149" s="12">
        <f>VLOOKUP(B149,ChuyenCan!$A$1:$B$446,2,0)</f>
        <v>8.5</v>
      </c>
      <c r="F149" s="14">
        <f>VLOOKUP(B149,Midterm!$A$1:$B$446,2,0)</f>
        <v>3</v>
      </c>
      <c r="G149" s="12" t="e">
        <f>VLOOKUP(B149,AsgScoreRaw!$A$2:$D$403,4,0)</f>
        <v>#N/A</v>
      </c>
      <c r="H149" s="14">
        <f t="shared" si="10"/>
        <v>0</v>
      </c>
      <c r="I149" s="14">
        <f t="shared" si="11"/>
        <v>0</v>
      </c>
      <c r="J149" s="12" t="s">
        <v>484</v>
      </c>
      <c r="K149" s="12" t="s">
        <v>484</v>
      </c>
      <c r="L149" s="14">
        <f t="shared" si="14"/>
        <v>3.25</v>
      </c>
      <c r="M149" s="12">
        <f>VLOOKUP(B149,FinalMCQ!$A$1:$B$432,2,0)</f>
        <v>5.8000000000000025</v>
      </c>
      <c r="N149" s="12">
        <f>VLOOKUP(B149,FinalSA!$A$2:$C$433,3,0)</f>
        <v>0.7</v>
      </c>
      <c r="O149" s="12">
        <f t="shared" si="12"/>
        <v>6.5000000000000027</v>
      </c>
      <c r="P149" s="14">
        <f t="shared" si="13"/>
        <v>5.2000000000000011</v>
      </c>
    </row>
    <row r="150" spans="2:16" s="1" customFormat="1" ht="20" customHeight="1" x14ac:dyDescent="0.3">
      <c r="B150" s="10">
        <v>2001060085</v>
      </c>
      <c r="C150" s="8" t="s">
        <v>211</v>
      </c>
      <c r="D150" s="6" t="s">
        <v>188</v>
      </c>
      <c r="E150" s="12">
        <f>VLOOKUP(B150,ChuyenCan!$A$1:$B$446,2,0)</f>
        <v>9</v>
      </c>
      <c r="F150" s="14">
        <f>VLOOKUP(B150,Midterm!$A$1:$B$446,2,0)</f>
        <v>5.5</v>
      </c>
      <c r="G150" s="12">
        <f>VLOOKUP(B150,AsgScoreRaw!$A$2:$D$403,4,0)</f>
        <v>86</v>
      </c>
      <c r="H150" s="14">
        <f t="shared" si="10"/>
        <v>8.6</v>
      </c>
      <c r="I150" s="14">
        <f t="shared" si="11"/>
        <v>8.5</v>
      </c>
      <c r="J150" s="12"/>
      <c r="K150" s="12"/>
      <c r="L150" s="14">
        <f t="shared" si="14"/>
        <v>7.5</v>
      </c>
      <c r="M150" s="12">
        <f>VLOOKUP(B150,FinalMCQ!$A$1:$B$432,2,0)</f>
        <v>5.0000000000000018</v>
      </c>
      <c r="N150" s="12">
        <f>VLOOKUP(B150,FinalSA!$A$2:$C$433,3,0)</f>
        <v>0</v>
      </c>
      <c r="O150" s="12">
        <f t="shared" si="12"/>
        <v>5.0000000000000018</v>
      </c>
      <c r="P150" s="14">
        <f t="shared" si="13"/>
        <v>6.0000000000000009</v>
      </c>
    </row>
    <row r="151" spans="2:16" s="1" customFormat="1" ht="20" customHeight="1" x14ac:dyDescent="0.3">
      <c r="B151" s="10">
        <v>2001060086</v>
      </c>
      <c r="C151" s="8" t="s">
        <v>212</v>
      </c>
      <c r="D151" s="6" t="s">
        <v>188</v>
      </c>
      <c r="E151" s="12">
        <f>VLOOKUP(B151,ChuyenCan!$A$1:$B$446,2,0)</f>
        <v>9</v>
      </c>
      <c r="F151" s="14">
        <f>VLOOKUP(B151,Midterm!$A$1:$B$446,2,0)</f>
        <v>4.5</v>
      </c>
      <c r="G151" s="12">
        <f>VLOOKUP(B151,AsgScoreRaw!$A$2:$D$403,4,0)</f>
        <v>86</v>
      </c>
      <c r="H151" s="14">
        <f t="shared" si="10"/>
        <v>8.6</v>
      </c>
      <c r="I151" s="14">
        <f t="shared" si="11"/>
        <v>8.5</v>
      </c>
      <c r="J151" s="12"/>
      <c r="K151" s="12"/>
      <c r="L151" s="14">
        <f t="shared" si="14"/>
        <v>7.1249999999999991</v>
      </c>
      <c r="M151" s="12">
        <f>VLOOKUP(B151,FinalMCQ!$A$1:$B$432,2,0)</f>
        <v>7.2000000000000046</v>
      </c>
      <c r="N151" s="12">
        <f>VLOOKUP(B151,FinalSA!$A$2:$C$433,3,0)</f>
        <v>1.6</v>
      </c>
      <c r="O151" s="12">
        <f t="shared" si="12"/>
        <v>8.8000000000000043</v>
      </c>
      <c r="P151" s="14">
        <f t="shared" si="13"/>
        <v>8.1300000000000026</v>
      </c>
    </row>
    <row r="152" spans="2:16" s="1" customFormat="1" ht="20" customHeight="1" x14ac:dyDescent="0.3">
      <c r="B152" s="10">
        <v>2001060087</v>
      </c>
      <c r="C152" s="8" t="s">
        <v>213</v>
      </c>
      <c r="D152" s="6" t="s">
        <v>188</v>
      </c>
      <c r="E152" s="12">
        <f>VLOOKUP(B152,ChuyenCan!$A$1:$B$446,2,0)</f>
        <v>9</v>
      </c>
      <c r="F152" s="14">
        <f>VLOOKUP(B152,Midterm!$A$1:$B$446,2,0)</f>
        <v>9.25</v>
      </c>
      <c r="G152" s="12">
        <f>VLOOKUP(B152,AsgScoreRaw!$A$2:$D$403,4,0)</f>
        <v>73</v>
      </c>
      <c r="H152" s="14">
        <f t="shared" si="10"/>
        <v>7.3</v>
      </c>
      <c r="I152" s="14">
        <f t="shared" si="11"/>
        <v>7.25</v>
      </c>
      <c r="J152" s="12"/>
      <c r="K152" s="12"/>
      <c r="L152" s="14">
        <f t="shared" si="14"/>
        <v>8.4375</v>
      </c>
      <c r="M152" s="12">
        <f>VLOOKUP(B152,FinalMCQ!$A$1:$B$432,2,0)</f>
        <v>6.6000000000000041</v>
      </c>
      <c r="N152" s="12">
        <f>VLOOKUP(B152,FinalSA!$A$2:$C$433,3,0)</f>
        <v>1.9</v>
      </c>
      <c r="O152" s="12">
        <f t="shared" si="12"/>
        <v>8.5000000000000036</v>
      </c>
      <c r="P152" s="14">
        <f t="shared" si="13"/>
        <v>8.4750000000000014</v>
      </c>
    </row>
    <row r="153" spans="2:16" s="1" customFormat="1" ht="20" customHeight="1" x14ac:dyDescent="0.3">
      <c r="B153" s="10">
        <v>2001060090</v>
      </c>
      <c r="C153" s="8" t="s">
        <v>214</v>
      </c>
      <c r="D153" s="6" t="s">
        <v>188</v>
      </c>
      <c r="E153" s="12">
        <f>VLOOKUP(B153,ChuyenCan!$A$1:$B$446,2,0)</f>
        <v>9</v>
      </c>
      <c r="F153" s="14">
        <f>VLOOKUP(B153,Midterm!$A$1:$B$446,2,0)</f>
        <v>4.75</v>
      </c>
      <c r="G153" s="12">
        <f>VLOOKUP(B153,AsgScoreRaw!$A$2:$D$403,4,0)</f>
        <v>73</v>
      </c>
      <c r="H153" s="14">
        <f t="shared" si="10"/>
        <v>7.3</v>
      </c>
      <c r="I153" s="14">
        <f t="shared" si="11"/>
        <v>7.25</v>
      </c>
      <c r="J153" s="12"/>
      <c r="K153" s="12"/>
      <c r="L153" s="14">
        <f t="shared" si="14"/>
        <v>6.75</v>
      </c>
      <c r="M153" s="12">
        <f>VLOOKUP(B153,FinalMCQ!$A$1:$B$432,2,0)</f>
        <v>6.6000000000000032</v>
      </c>
      <c r="N153" s="12">
        <f>VLOOKUP(B153,FinalSA!$A$2:$C$433,3,0)</f>
        <v>1.6</v>
      </c>
      <c r="O153" s="12">
        <f t="shared" si="12"/>
        <v>8.2000000000000028</v>
      </c>
      <c r="P153" s="14">
        <f t="shared" si="13"/>
        <v>7.6200000000000019</v>
      </c>
    </row>
    <row r="154" spans="2:16" s="1" customFormat="1" ht="20" customHeight="1" x14ac:dyDescent="0.3">
      <c r="B154" s="10">
        <v>2001060091</v>
      </c>
      <c r="C154" s="8" t="s">
        <v>215</v>
      </c>
      <c r="D154" s="6" t="s">
        <v>188</v>
      </c>
      <c r="E154" s="12">
        <f>VLOOKUP(B154,ChuyenCan!$A$1:$B$446,2,0)</f>
        <v>8.5</v>
      </c>
      <c r="F154" s="14">
        <f>VLOOKUP(B154,Midterm!$A$1:$B$446,2,0)</f>
        <v>5.5</v>
      </c>
      <c r="G154" s="12">
        <f>VLOOKUP(B154,AsgScoreRaw!$A$2:$D$403,4,0)</f>
        <v>55</v>
      </c>
      <c r="H154" s="14">
        <f t="shared" si="10"/>
        <v>5.5</v>
      </c>
      <c r="I154" s="14">
        <f t="shared" si="11"/>
        <v>5.5</v>
      </c>
      <c r="J154" s="12"/>
      <c r="K154" s="12"/>
      <c r="L154" s="14">
        <f t="shared" si="14"/>
        <v>6.25</v>
      </c>
      <c r="M154" s="12">
        <f>VLOOKUP(B154,FinalMCQ!$A$1:$B$432,2,0)</f>
        <v>4.2000000000000011</v>
      </c>
      <c r="N154" s="12">
        <f>VLOOKUP(B154,FinalSA!$A$2:$C$433,3,0)</f>
        <v>0</v>
      </c>
      <c r="O154" s="12">
        <f t="shared" si="12"/>
        <v>4.2000000000000011</v>
      </c>
      <c r="P154" s="14">
        <f t="shared" si="13"/>
        <v>5.0200000000000005</v>
      </c>
    </row>
    <row r="155" spans="2:16" s="1" customFormat="1" ht="20" customHeight="1" x14ac:dyDescent="0.3">
      <c r="B155" s="10">
        <v>2001060092</v>
      </c>
      <c r="C155" s="8" t="s">
        <v>216</v>
      </c>
      <c r="D155" s="6" t="s">
        <v>188</v>
      </c>
      <c r="E155" s="12">
        <f>VLOOKUP(B155,ChuyenCan!$A$1:$B$446,2,0)</f>
        <v>9</v>
      </c>
      <c r="F155" s="14">
        <f>VLOOKUP(B155,Midterm!$A$1:$B$446,2,0)</f>
        <v>9</v>
      </c>
      <c r="G155" s="12">
        <f>VLOOKUP(B155,AsgScoreRaw!$A$2:$D$403,4,0)</f>
        <v>96</v>
      </c>
      <c r="H155" s="14">
        <f t="shared" si="10"/>
        <v>9.6</v>
      </c>
      <c r="I155" s="14">
        <f t="shared" si="11"/>
        <v>9.5</v>
      </c>
      <c r="J155" s="12"/>
      <c r="K155" s="12"/>
      <c r="L155" s="14">
        <f t="shared" si="14"/>
        <v>9.1874999999999982</v>
      </c>
      <c r="M155" s="12">
        <f>VLOOKUP(B155,FinalMCQ!$A$1:$B$432,2,0)</f>
        <v>5.8000000000000025</v>
      </c>
      <c r="N155" s="12">
        <f>VLOOKUP(B155,FinalSA!$A$2:$C$433,3,0)</f>
        <v>1.9</v>
      </c>
      <c r="O155" s="12">
        <f t="shared" si="12"/>
        <v>7.7000000000000028</v>
      </c>
      <c r="P155" s="14">
        <f t="shared" si="13"/>
        <v>8.2950000000000017</v>
      </c>
    </row>
    <row r="156" spans="2:16" s="1" customFormat="1" ht="20" customHeight="1" x14ac:dyDescent="0.3">
      <c r="B156" s="10">
        <v>1601040234</v>
      </c>
      <c r="C156" s="8" t="s">
        <v>217</v>
      </c>
      <c r="D156" s="6" t="s">
        <v>68</v>
      </c>
      <c r="E156" s="12">
        <f>VLOOKUP(B156,ChuyenCan!$A$1:$B$446,2,0)</f>
        <v>6.5</v>
      </c>
      <c r="F156" s="14">
        <f>VLOOKUP(B156,Midterm!$A$1:$B$446,2,0)</f>
        <v>4.5</v>
      </c>
      <c r="G156" s="12" t="e">
        <f>VLOOKUP(B156,AsgScoreRaw!$A$2:$D$403,4,0)</f>
        <v>#N/A</v>
      </c>
      <c r="H156" s="14">
        <f t="shared" si="10"/>
        <v>0</v>
      </c>
      <c r="I156" s="14">
        <f t="shared" si="11"/>
        <v>0</v>
      </c>
      <c r="J156" s="12" t="s">
        <v>484</v>
      </c>
      <c r="K156" s="12" t="s">
        <v>484</v>
      </c>
      <c r="L156" s="14">
        <f t="shared" si="14"/>
        <v>3.3124999999999996</v>
      </c>
      <c r="M156" s="12">
        <f>VLOOKUP(B156,FinalMCQ!$A$1:$B$432,2,0)</f>
        <v>5.6000000000000023</v>
      </c>
      <c r="N156" s="12">
        <f>VLOOKUP(B156,FinalSA!$A$2:$C$433,3,0)</f>
        <v>1.4</v>
      </c>
      <c r="O156" s="12">
        <f t="shared" si="12"/>
        <v>7.0000000000000018</v>
      </c>
      <c r="P156" s="14">
        <f t="shared" si="13"/>
        <v>5.5250000000000012</v>
      </c>
    </row>
    <row r="157" spans="2:16" s="1" customFormat="1" ht="20" customHeight="1" x14ac:dyDescent="0.3">
      <c r="B157" s="10">
        <v>1701040089</v>
      </c>
      <c r="C157" s="8" t="s">
        <v>218</v>
      </c>
      <c r="D157" s="6" t="s">
        <v>48</v>
      </c>
      <c r="E157" s="12">
        <f>VLOOKUP(B157,ChuyenCan!$A$1:$B$446,2,0)</f>
        <v>7.5</v>
      </c>
      <c r="F157" s="14">
        <f>VLOOKUP(B157,Midterm!$A$1:$B$446,2,0)</f>
        <v>8</v>
      </c>
      <c r="G157" s="12">
        <f>VLOOKUP(B157,AsgScoreRaw!$A$2:$D$403,4,0)</f>
        <v>76</v>
      </c>
      <c r="H157" s="14">
        <f t="shared" si="10"/>
        <v>7.6</v>
      </c>
      <c r="I157" s="14">
        <f t="shared" si="11"/>
        <v>7.5</v>
      </c>
      <c r="J157" s="12"/>
      <c r="K157" s="12"/>
      <c r="L157" s="14">
        <f t="shared" si="14"/>
        <v>7.6875</v>
      </c>
      <c r="M157" s="12">
        <f>VLOOKUP(B157,FinalMCQ!$A$1:$B$432,2,0)</f>
        <v>4.8000000000000016</v>
      </c>
      <c r="N157" s="12">
        <f>VLOOKUP(B157,FinalSA!$A$2:$C$433,3,0)</f>
        <v>0.6</v>
      </c>
      <c r="O157" s="12">
        <f t="shared" si="12"/>
        <v>5.4000000000000012</v>
      </c>
      <c r="P157" s="14">
        <f t="shared" si="13"/>
        <v>6.3150000000000013</v>
      </c>
    </row>
    <row r="158" spans="2:16" s="1" customFormat="1" ht="20" customHeight="1" x14ac:dyDescent="0.3">
      <c r="B158" s="10">
        <v>1801040019</v>
      </c>
      <c r="C158" s="8" t="s">
        <v>219</v>
      </c>
      <c r="D158" s="6" t="s">
        <v>10</v>
      </c>
      <c r="E158" s="12">
        <f>VLOOKUP(B158,ChuyenCan!$A$1:$B$446,2,0)</f>
        <v>9</v>
      </c>
      <c r="F158" s="14">
        <f>VLOOKUP(B158,Midterm!$A$1:$B$446,2,0)</f>
        <v>4</v>
      </c>
      <c r="G158" s="12">
        <f>VLOOKUP(B158,AsgScoreRaw!$A$2:$D$403,4,0)</f>
        <v>20</v>
      </c>
      <c r="H158" s="14">
        <f t="shared" si="10"/>
        <v>2</v>
      </c>
      <c r="I158" s="14">
        <f t="shared" si="11"/>
        <v>2</v>
      </c>
      <c r="J158" s="12"/>
      <c r="K158" s="12"/>
      <c r="L158" s="14">
        <f t="shared" si="14"/>
        <v>4.5</v>
      </c>
      <c r="M158" s="12">
        <f>VLOOKUP(B158,FinalMCQ!$A$1:$B$432,2,0)</f>
        <v>4.2000000000000011</v>
      </c>
      <c r="N158" s="12">
        <f>VLOOKUP(B158,FinalSA!$A$2:$C$433,3,0)</f>
        <v>1.2</v>
      </c>
      <c r="O158" s="12">
        <f t="shared" si="12"/>
        <v>5.4000000000000012</v>
      </c>
      <c r="P158" s="14">
        <f t="shared" si="13"/>
        <v>5.0400000000000009</v>
      </c>
    </row>
    <row r="159" spans="2:16" s="1" customFormat="1" ht="20" customHeight="1" x14ac:dyDescent="0.3">
      <c r="B159" s="10">
        <v>1801040031</v>
      </c>
      <c r="C159" s="8" t="s">
        <v>220</v>
      </c>
      <c r="D159" s="6" t="s">
        <v>6</v>
      </c>
      <c r="E159" s="12">
        <f>VLOOKUP(B159,ChuyenCan!$A$1:$B$446,2,0)</f>
        <v>7.5</v>
      </c>
      <c r="F159" s="14">
        <f>VLOOKUP(B159,Midterm!$A$1:$B$446,2,0)</f>
        <v>8</v>
      </c>
      <c r="G159" s="12">
        <f>VLOOKUP(B159,AsgScoreRaw!$A$2:$D$403,4,0)</f>
        <v>86</v>
      </c>
      <c r="H159" s="14">
        <f t="shared" si="10"/>
        <v>8.6</v>
      </c>
      <c r="I159" s="14">
        <f t="shared" si="11"/>
        <v>8.5</v>
      </c>
      <c r="J159" s="12"/>
      <c r="K159" s="12"/>
      <c r="L159" s="14">
        <f t="shared" si="14"/>
        <v>8.0624999999999982</v>
      </c>
      <c r="M159" s="12">
        <f>VLOOKUP(B159,FinalMCQ!$A$1:$B$432,2,0)</f>
        <v>4.4000000000000012</v>
      </c>
      <c r="N159" s="12">
        <f>VLOOKUP(B159,FinalSA!$A$2:$C$433,3,0)</f>
        <v>1.8</v>
      </c>
      <c r="O159" s="12">
        <f t="shared" si="12"/>
        <v>6.2000000000000011</v>
      </c>
      <c r="P159" s="14">
        <f t="shared" si="13"/>
        <v>6.9450000000000003</v>
      </c>
    </row>
    <row r="160" spans="2:16" s="1" customFormat="1" ht="20" customHeight="1" x14ac:dyDescent="0.3">
      <c r="B160" s="10">
        <v>1801040035</v>
      </c>
      <c r="C160" s="8" t="s">
        <v>221</v>
      </c>
      <c r="D160" s="6" t="s">
        <v>5</v>
      </c>
      <c r="E160" s="12">
        <f>VLOOKUP(B160,ChuyenCan!$A$1:$B$446,2,0)</f>
        <v>8</v>
      </c>
      <c r="F160" s="14">
        <f>VLOOKUP(B160,Midterm!$A$1:$B$446,2,0)</f>
        <v>7</v>
      </c>
      <c r="G160" s="12">
        <f>VLOOKUP(B160,AsgScoreRaw!$A$2:$D$403,4,0)</f>
        <v>58.1</v>
      </c>
      <c r="H160" s="14">
        <f t="shared" si="10"/>
        <v>5.8100000000000005</v>
      </c>
      <c r="I160" s="14">
        <f t="shared" si="11"/>
        <v>5.75</v>
      </c>
      <c r="J160" s="12" t="s">
        <v>488</v>
      </c>
      <c r="K160" s="15"/>
      <c r="L160" s="14">
        <f t="shared" si="14"/>
        <v>6.7812499999999991</v>
      </c>
      <c r="M160" s="12">
        <f>VLOOKUP(B160,FinalMCQ!$A$1:$B$432,2,0)</f>
        <v>4.4000000000000012</v>
      </c>
      <c r="N160" s="12">
        <f>VLOOKUP(B160,FinalSA!$A$2:$C$433,3,0)</f>
        <v>1.4</v>
      </c>
      <c r="O160" s="12">
        <f t="shared" si="12"/>
        <v>5.8000000000000007</v>
      </c>
      <c r="P160" s="14">
        <f t="shared" si="13"/>
        <v>6.1925000000000008</v>
      </c>
    </row>
    <row r="161" spans="2:16" s="1" customFormat="1" ht="20" customHeight="1" x14ac:dyDescent="0.3">
      <c r="B161" s="10">
        <v>1801040059</v>
      </c>
      <c r="C161" s="8" t="s">
        <v>40</v>
      </c>
      <c r="D161" s="6" t="s">
        <v>5</v>
      </c>
      <c r="E161" s="12">
        <f>VLOOKUP(B161,ChuyenCan!$A$1:$B$446,2,0)</f>
        <v>7.5</v>
      </c>
      <c r="F161" s="14">
        <f>VLOOKUP(B161,Midterm!$A$1:$B$446,2,0)</f>
        <v>3</v>
      </c>
      <c r="G161" s="12">
        <f>VLOOKUP(B161,AsgScoreRaw!$A$2:$D$403,4,0)</f>
        <v>60</v>
      </c>
      <c r="H161" s="14">
        <f t="shared" si="10"/>
        <v>6</v>
      </c>
      <c r="I161" s="14">
        <f t="shared" si="11"/>
        <v>6</v>
      </c>
      <c r="J161" s="12"/>
      <c r="K161" s="12"/>
      <c r="L161" s="14">
        <f t="shared" si="14"/>
        <v>5.2499999999999991</v>
      </c>
      <c r="M161" s="12">
        <f>VLOOKUP(B161,FinalMCQ!$A$1:$B$432,2,0)</f>
        <v>7.0000000000000036</v>
      </c>
      <c r="N161" s="12">
        <f>VLOOKUP(B161,FinalSA!$A$2:$C$433,3,0)</f>
        <v>1.9</v>
      </c>
      <c r="O161" s="12">
        <f t="shared" si="12"/>
        <v>8.9000000000000039</v>
      </c>
      <c r="P161" s="14">
        <f t="shared" si="13"/>
        <v>7.4400000000000022</v>
      </c>
    </row>
    <row r="162" spans="2:16" s="1" customFormat="1" ht="20" customHeight="1" x14ac:dyDescent="0.3">
      <c r="B162" s="10">
        <v>1801040073</v>
      </c>
      <c r="C162" s="8" t="s">
        <v>222</v>
      </c>
      <c r="D162" s="6" t="s">
        <v>10</v>
      </c>
      <c r="E162" s="12">
        <f>VLOOKUP(B162,ChuyenCan!$A$1:$B$446,2,0)</f>
        <v>9</v>
      </c>
      <c r="F162" s="14">
        <f>VLOOKUP(B162,Midterm!$A$1:$B$446,2,0)</f>
        <v>6</v>
      </c>
      <c r="G162" s="12">
        <f>VLOOKUP(B162,AsgScoreRaw!$A$2:$D$403,4,0)</f>
        <v>56</v>
      </c>
      <c r="H162" s="14">
        <f t="shared" si="10"/>
        <v>5.6</v>
      </c>
      <c r="I162" s="14">
        <f t="shared" si="11"/>
        <v>5.5</v>
      </c>
      <c r="J162" s="12"/>
      <c r="K162" s="12"/>
      <c r="L162" s="14">
        <f t="shared" si="14"/>
        <v>6.5625</v>
      </c>
      <c r="M162" s="12">
        <f>VLOOKUP(B162,FinalMCQ!$A$1:$B$432,2,0)</f>
        <v>4.8000000000000025</v>
      </c>
      <c r="N162" s="12">
        <f>VLOOKUP(B162,FinalSA!$A$2:$C$433,3,0)</f>
        <v>0.2</v>
      </c>
      <c r="O162" s="12">
        <f t="shared" si="12"/>
        <v>5.0000000000000027</v>
      </c>
      <c r="P162" s="14">
        <f t="shared" si="13"/>
        <v>5.6250000000000018</v>
      </c>
    </row>
    <row r="163" spans="2:16" s="1" customFormat="1" ht="20" customHeight="1" x14ac:dyDescent="0.3">
      <c r="B163" s="10">
        <v>1801040094</v>
      </c>
      <c r="C163" s="8" t="s">
        <v>223</v>
      </c>
      <c r="D163" s="6" t="s">
        <v>6</v>
      </c>
      <c r="E163" s="12">
        <f>VLOOKUP(B163,ChuyenCan!$A$1:$B$446,2,0)</f>
        <v>8</v>
      </c>
      <c r="F163" s="14">
        <f>VLOOKUP(B163,Midterm!$A$1:$B$446,2,0)</f>
        <v>8.5</v>
      </c>
      <c r="G163" s="12">
        <f>VLOOKUP(B163,AsgScoreRaw!$A$2:$D$403,4,0)</f>
        <v>53</v>
      </c>
      <c r="H163" s="14">
        <f t="shared" si="10"/>
        <v>5.3</v>
      </c>
      <c r="I163" s="14">
        <f t="shared" si="11"/>
        <v>5.25</v>
      </c>
      <c r="J163" s="12"/>
      <c r="K163" s="12"/>
      <c r="L163" s="14">
        <f t="shared" si="14"/>
        <v>7.15625</v>
      </c>
      <c r="M163" s="12">
        <f>VLOOKUP(B163,FinalMCQ!$A$1:$B$432,2,0)</f>
        <v>6.4000000000000039</v>
      </c>
      <c r="N163" s="12">
        <f>VLOOKUP(B163,FinalSA!$A$2:$C$433,3,0)</f>
        <v>1.4</v>
      </c>
      <c r="O163" s="12">
        <f t="shared" si="12"/>
        <v>7.8000000000000043</v>
      </c>
      <c r="P163" s="14">
        <f t="shared" si="13"/>
        <v>7.5425000000000022</v>
      </c>
    </row>
    <row r="164" spans="2:16" s="1" customFormat="1" ht="20" customHeight="1" x14ac:dyDescent="0.3">
      <c r="B164" s="10">
        <v>1801040108</v>
      </c>
      <c r="C164" s="8" t="s">
        <v>224</v>
      </c>
      <c r="D164" s="6" t="s">
        <v>10</v>
      </c>
      <c r="E164" s="12">
        <f>VLOOKUP(B164,ChuyenCan!$A$1:$B$446,2,0)</f>
        <v>9</v>
      </c>
      <c r="F164" s="14">
        <f>VLOOKUP(B164,Midterm!$A$1:$B$446,2,0)</f>
        <v>6.5</v>
      </c>
      <c r="G164" s="12">
        <f>VLOOKUP(B164,AsgScoreRaw!$A$2:$D$403,4,0)</f>
        <v>13</v>
      </c>
      <c r="H164" s="14">
        <f t="shared" si="10"/>
        <v>1.3</v>
      </c>
      <c r="I164" s="14">
        <f t="shared" si="11"/>
        <v>1.25</v>
      </c>
      <c r="J164" s="12"/>
      <c r="K164" s="12"/>
      <c r="L164" s="14">
        <f t="shared" si="14"/>
        <v>5.15625</v>
      </c>
      <c r="M164" s="12">
        <f>VLOOKUP(B164,FinalMCQ!$A$1:$B$432,2,0)</f>
        <v>4.6000000000000014</v>
      </c>
      <c r="N164" s="12">
        <f>VLOOKUP(B164,FinalSA!$A$2:$C$433,3,0)</f>
        <v>1</v>
      </c>
      <c r="O164" s="12">
        <f t="shared" si="12"/>
        <v>5.6000000000000014</v>
      </c>
      <c r="P164" s="14">
        <f t="shared" si="13"/>
        <v>5.4225000000000012</v>
      </c>
    </row>
    <row r="165" spans="2:16" s="1" customFormat="1" ht="20" customHeight="1" x14ac:dyDescent="0.3">
      <c r="B165" s="10">
        <v>1801040133</v>
      </c>
      <c r="C165" s="8" t="s">
        <v>225</v>
      </c>
      <c r="D165" s="6" t="s">
        <v>6</v>
      </c>
      <c r="E165" s="12">
        <f>VLOOKUP(B165,ChuyenCan!$A$1:$B$446,2,0)</f>
        <v>9</v>
      </c>
      <c r="F165" s="14">
        <f>VLOOKUP(B165,Midterm!$A$1:$B$446,2,0)</f>
        <v>7.5</v>
      </c>
      <c r="G165" s="12">
        <f>VLOOKUP(B165,AsgScoreRaw!$A$2:$D$403,4,0)</f>
        <v>53</v>
      </c>
      <c r="H165" s="14">
        <f t="shared" si="10"/>
        <v>5.3</v>
      </c>
      <c r="I165" s="14">
        <f t="shared" si="11"/>
        <v>5.25</v>
      </c>
      <c r="J165" s="12"/>
      <c r="K165" s="12"/>
      <c r="L165" s="14">
        <f t="shared" si="14"/>
        <v>7.03125</v>
      </c>
      <c r="M165" s="12">
        <f>VLOOKUP(B165,FinalMCQ!$A$1:$B$432,2,0)</f>
        <v>6.8000000000000043</v>
      </c>
      <c r="N165" s="12">
        <f>VLOOKUP(B165,FinalSA!$A$2:$C$433,3,0)</f>
        <v>1.7</v>
      </c>
      <c r="O165" s="12">
        <f t="shared" si="12"/>
        <v>8.5000000000000036</v>
      </c>
      <c r="P165" s="14">
        <f t="shared" si="13"/>
        <v>7.9125000000000023</v>
      </c>
    </row>
    <row r="166" spans="2:16" s="1" customFormat="1" ht="20" customHeight="1" x14ac:dyDescent="0.3">
      <c r="B166" s="10">
        <v>1801040209</v>
      </c>
      <c r="C166" s="8" t="s">
        <v>226</v>
      </c>
      <c r="D166" s="6" t="s">
        <v>15</v>
      </c>
      <c r="E166" s="12">
        <f>VLOOKUP(B166,ChuyenCan!$A$1:$B$446,2,0)</f>
        <v>9</v>
      </c>
      <c r="F166" s="14">
        <f>VLOOKUP(B166,Midterm!$A$1:$B$446,2,0)</f>
        <v>4.5</v>
      </c>
      <c r="G166" s="12">
        <f>VLOOKUP(B166,AsgScoreRaw!$A$2:$D$403,4,0)</f>
        <v>90</v>
      </c>
      <c r="H166" s="14">
        <f t="shared" si="10"/>
        <v>9</v>
      </c>
      <c r="I166" s="14">
        <f t="shared" si="11"/>
        <v>9</v>
      </c>
      <c r="J166" s="12"/>
      <c r="K166" s="12"/>
      <c r="L166" s="14">
        <f t="shared" si="14"/>
        <v>7.3124999999999991</v>
      </c>
      <c r="M166" s="12">
        <f>VLOOKUP(B166,FinalMCQ!$A$1:$B$432,2,0)</f>
        <v>6.0000000000000027</v>
      </c>
      <c r="N166" s="12">
        <f>VLOOKUP(B166,FinalSA!$A$2:$C$433,3,0)</f>
        <v>1.6</v>
      </c>
      <c r="O166" s="12">
        <f t="shared" si="12"/>
        <v>7.6000000000000032</v>
      </c>
      <c r="P166" s="14">
        <f t="shared" si="13"/>
        <v>7.4850000000000012</v>
      </c>
    </row>
    <row r="167" spans="2:16" s="1" customFormat="1" ht="20" customHeight="1" x14ac:dyDescent="0.3">
      <c r="B167" s="10">
        <v>1901040016</v>
      </c>
      <c r="C167" s="8" t="s">
        <v>38</v>
      </c>
      <c r="D167" s="6" t="s">
        <v>34</v>
      </c>
      <c r="E167" s="12">
        <f>VLOOKUP(B167,ChuyenCan!$A$1:$B$446,2,0)</f>
        <v>7.5</v>
      </c>
      <c r="F167" s="14">
        <f>VLOOKUP(B167,Midterm!$A$1:$B$446,2,0)</f>
        <v>8.25</v>
      </c>
      <c r="G167" s="12">
        <f>VLOOKUP(B167,AsgScoreRaw!$A$2:$D$403,4,0)</f>
        <v>56</v>
      </c>
      <c r="H167" s="14">
        <f t="shared" si="10"/>
        <v>5.6</v>
      </c>
      <c r="I167" s="14">
        <f t="shared" si="11"/>
        <v>5.5</v>
      </c>
      <c r="J167" s="12"/>
      <c r="K167" s="12"/>
      <c r="L167" s="14">
        <f t="shared" si="14"/>
        <v>7.03125</v>
      </c>
      <c r="M167" s="12">
        <f>VLOOKUP(B167,FinalMCQ!$A$1:$B$432,2,0)</f>
        <v>6.4000000000000039</v>
      </c>
      <c r="N167" s="12">
        <f>VLOOKUP(B167,FinalSA!$A$2:$C$433,3,0)</f>
        <v>1.7</v>
      </c>
      <c r="O167" s="12">
        <f t="shared" si="12"/>
        <v>8.1000000000000032</v>
      </c>
      <c r="P167" s="14">
        <f t="shared" si="13"/>
        <v>7.6725000000000021</v>
      </c>
    </row>
    <row r="168" spans="2:16" s="1" customFormat="1" ht="20" customHeight="1" x14ac:dyDescent="0.3">
      <c r="B168" s="10">
        <v>1901040033</v>
      </c>
      <c r="C168" s="8" t="s">
        <v>227</v>
      </c>
      <c r="D168" s="6" t="s">
        <v>32</v>
      </c>
      <c r="E168" s="12">
        <f>VLOOKUP(B168,ChuyenCan!$A$1:$B$446,2,0)</f>
        <v>8</v>
      </c>
      <c r="F168" s="14">
        <f>VLOOKUP(B168,Midterm!$A$1:$B$446,2,0)</f>
        <v>8</v>
      </c>
      <c r="G168" s="12">
        <f>VLOOKUP(B168,AsgScoreRaw!$A$2:$D$403,4,0)</f>
        <v>0</v>
      </c>
      <c r="H168" s="14">
        <f t="shared" si="10"/>
        <v>0</v>
      </c>
      <c r="I168" s="14">
        <f t="shared" si="11"/>
        <v>0</v>
      </c>
      <c r="J168" s="12"/>
      <c r="K168" s="12"/>
      <c r="L168" s="14">
        <f t="shared" si="14"/>
        <v>5</v>
      </c>
      <c r="M168" s="12">
        <f>VLOOKUP(B168,FinalMCQ!$A$1:$B$432,2,0)</f>
        <v>5.8000000000000025</v>
      </c>
      <c r="N168" s="12">
        <f>VLOOKUP(B168,FinalSA!$A$2:$C$433,3,0)</f>
        <v>1.5</v>
      </c>
      <c r="O168" s="12">
        <f t="shared" si="12"/>
        <v>7.3000000000000025</v>
      </c>
      <c r="P168" s="14">
        <f t="shared" si="13"/>
        <v>6.3800000000000017</v>
      </c>
    </row>
    <row r="169" spans="2:16" s="1" customFormat="1" ht="20" customHeight="1" x14ac:dyDescent="0.3">
      <c r="B169" s="10">
        <v>1901040034</v>
      </c>
      <c r="C169" s="8" t="s">
        <v>228</v>
      </c>
      <c r="D169" s="6" t="s">
        <v>32</v>
      </c>
      <c r="E169" s="12">
        <f>VLOOKUP(B169,ChuyenCan!$A$1:$B$446,2,0)</f>
        <v>10</v>
      </c>
      <c r="F169" s="14">
        <f>VLOOKUP(B169,Midterm!$A$1:$B$446,2,0)</f>
        <v>7.75</v>
      </c>
      <c r="G169" s="12">
        <f>VLOOKUP(B169,AsgScoreRaw!$A$2:$D$403,4,0)</f>
        <v>53.2</v>
      </c>
      <c r="H169" s="14">
        <f t="shared" si="10"/>
        <v>5.32</v>
      </c>
      <c r="I169" s="14">
        <f t="shared" si="11"/>
        <v>5.25</v>
      </c>
      <c r="J169" s="15" t="s">
        <v>491</v>
      </c>
      <c r="K169" s="15"/>
      <c r="L169" s="14">
        <f t="shared" si="14"/>
        <v>7.3749999999999991</v>
      </c>
      <c r="M169" s="12">
        <f>VLOOKUP(B169,FinalMCQ!$A$1:$B$432,2,0)</f>
        <v>6.0000000000000036</v>
      </c>
      <c r="N169" s="12">
        <f>VLOOKUP(B169,FinalSA!$A$2:$C$433,3,0)</f>
        <v>1.5</v>
      </c>
      <c r="O169" s="12">
        <f t="shared" si="12"/>
        <v>7.5000000000000036</v>
      </c>
      <c r="P169" s="14">
        <f t="shared" si="13"/>
        <v>7.4500000000000011</v>
      </c>
    </row>
    <row r="170" spans="2:16" s="1" customFormat="1" ht="20" customHeight="1" x14ac:dyDescent="0.3">
      <c r="B170" s="10">
        <v>1901040062</v>
      </c>
      <c r="C170" s="8" t="s">
        <v>229</v>
      </c>
      <c r="D170" s="6" t="s">
        <v>35</v>
      </c>
      <c r="E170" s="12">
        <f>VLOOKUP(B170,ChuyenCan!$A$1:$B$446,2,0)</f>
        <v>8.5</v>
      </c>
      <c r="F170" s="14">
        <f>VLOOKUP(B170,Midterm!$A$1:$B$446,2,0)</f>
        <v>6.25</v>
      </c>
      <c r="G170" s="12">
        <f>VLOOKUP(B170,AsgScoreRaw!$A$2:$D$403,4,0)</f>
        <v>63</v>
      </c>
      <c r="H170" s="14">
        <f t="shared" si="10"/>
        <v>6.3</v>
      </c>
      <c r="I170" s="14">
        <f t="shared" si="11"/>
        <v>6.25</v>
      </c>
      <c r="J170" s="12"/>
      <c r="K170" s="12"/>
      <c r="L170" s="14">
        <f t="shared" si="14"/>
        <v>6.8125</v>
      </c>
      <c r="M170" s="12">
        <f>VLOOKUP(B170,FinalMCQ!$A$1:$B$432,2,0)</f>
        <v>7.0000000000000044</v>
      </c>
      <c r="N170" s="12">
        <f>VLOOKUP(B170,FinalSA!$A$2:$C$433,3,0)</f>
        <v>1.9</v>
      </c>
      <c r="O170" s="12">
        <f t="shared" si="12"/>
        <v>8.9000000000000039</v>
      </c>
      <c r="P170" s="14">
        <f t="shared" si="13"/>
        <v>8.0650000000000031</v>
      </c>
    </row>
    <row r="171" spans="2:16" s="1" customFormat="1" ht="20" customHeight="1" x14ac:dyDescent="0.3">
      <c r="B171" s="10">
        <v>1901040073</v>
      </c>
      <c r="C171" s="8" t="s">
        <v>230</v>
      </c>
      <c r="D171" s="6" t="s">
        <v>47</v>
      </c>
      <c r="E171" s="12">
        <f>VLOOKUP(B171,ChuyenCan!$A$1:$B$446,2,0)</f>
        <v>7.5</v>
      </c>
      <c r="F171" s="14">
        <f>VLOOKUP(B171,Midterm!$A$1:$B$446,2,0)</f>
        <v>5.75</v>
      </c>
      <c r="G171" s="12">
        <f>VLOOKUP(B171,AsgScoreRaw!$A$2:$D$403,4,0)</f>
        <v>90</v>
      </c>
      <c r="H171" s="14">
        <f t="shared" si="10"/>
        <v>9</v>
      </c>
      <c r="I171" s="14">
        <f t="shared" si="11"/>
        <v>9</v>
      </c>
      <c r="J171" s="12"/>
      <c r="K171" s="12"/>
      <c r="L171" s="14">
        <f t="shared" si="14"/>
        <v>7.4062499999999982</v>
      </c>
      <c r="M171" s="12">
        <f>VLOOKUP(B171,FinalMCQ!$A$1:$B$432,2,0)</f>
        <v>5.2000000000000028</v>
      </c>
      <c r="N171" s="12">
        <f>VLOOKUP(B171,FinalSA!$A$2:$C$433,3,0)</f>
        <v>1.3</v>
      </c>
      <c r="O171" s="12">
        <f t="shared" si="12"/>
        <v>6.5000000000000027</v>
      </c>
      <c r="P171" s="14">
        <f t="shared" si="13"/>
        <v>6.8625000000000007</v>
      </c>
    </row>
    <row r="172" spans="2:16" s="1" customFormat="1" ht="20" customHeight="1" x14ac:dyDescent="0.3">
      <c r="B172" s="10">
        <v>1901040078</v>
      </c>
      <c r="C172" s="8" t="s">
        <v>24</v>
      </c>
      <c r="D172" s="6" t="s">
        <v>32</v>
      </c>
      <c r="E172" s="12">
        <f>VLOOKUP(B172,ChuyenCan!$A$1:$B$446,2,0)</f>
        <v>9</v>
      </c>
      <c r="F172" s="14">
        <f>VLOOKUP(B172,Midterm!$A$1:$B$446,2,0)</f>
        <v>6</v>
      </c>
      <c r="G172" s="12">
        <f>VLOOKUP(B172,AsgScoreRaw!$A$2:$D$403,4,0)</f>
        <v>60.2</v>
      </c>
      <c r="H172" s="14">
        <f t="shared" si="10"/>
        <v>6.0200000000000005</v>
      </c>
      <c r="I172" s="14">
        <f t="shared" si="11"/>
        <v>6</v>
      </c>
      <c r="J172" s="12"/>
      <c r="K172" s="12"/>
      <c r="L172" s="14">
        <f t="shared" si="14"/>
        <v>6.7499999999999991</v>
      </c>
      <c r="M172" s="12">
        <f>VLOOKUP(B172,FinalMCQ!$A$1:$B$432,2,0)</f>
        <v>5.200000000000002</v>
      </c>
      <c r="N172" s="12">
        <f>VLOOKUP(B172,FinalSA!$A$2:$C$433,3,0)</f>
        <v>1.8</v>
      </c>
      <c r="O172" s="12">
        <f t="shared" si="12"/>
        <v>7.0000000000000018</v>
      </c>
      <c r="P172" s="14">
        <f t="shared" si="13"/>
        <v>6.9</v>
      </c>
    </row>
    <row r="173" spans="2:16" s="1" customFormat="1" ht="20" customHeight="1" x14ac:dyDescent="0.3">
      <c r="B173" s="10">
        <v>1901040094</v>
      </c>
      <c r="C173" s="8" t="s">
        <v>231</v>
      </c>
      <c r="D173" s="6" t="s">
        <v>30</v>
      </c>
      <c r="E173" s="12">
        <f>VLOOKUP(B173,ChuyenCan!$A$1:$B$446,2,0)</f>
        <v>7</v>
      </c>
      <c r="F173" s="14">
        <f>VLOOKUP(B173,Midterm!$A$1:$B$446,2,0)</f>
        <v>5.75</v>
      </c>
      <c r="G173" s="12" t="e">
        <f>VLOOKUP(B173,AsgScoreRaw!$A$2:$D$403,4,0)</f>
        <v>#N/A</v>
      </c>
      <c r="H173" s="14">
        <f t="shared" si="10"/>
        <v>0</v>
      </c>
      <c r="I173" s="14">
        <f t="shared" si="11"/>
        <v>0</v>
      </c>
      <c r="J173" s="15" t="s">
        <v>484</v>
      </c>
      <c r="K173" s="12" t="s">
        <v>484</v>
      </c>
      <c r="L173" s="14">
        <f t="shared" si="14"/>
        <v>3.90625</v>
      </c>
      <c r="M173" s="12">
        <f>VLOOKUP(B173,FinalMCQ!$A$1:$B$432,2,0)</f>
        <v>6.4000000000000039</v>
      </c>
      <c r="N173" s="12">
        <f>VLOOKUP(B173,FinalSA!$A$2:$C$433,3,0)</f>
        <v>0.5</v>
      </c>
      <c r="O173" s="12">
        <f t="shared" si="12"/>
        <v>6.9000000000000039</v>
      </c>
      <c r="P173" s="14">
        <f t="shared" si="13"/>
        <v>5.7025000000000023</v>
      </c>
    </row>
    <row r="174" spans="2:16" s="1" customFormat="1" ht="20" customHeight="1" x14ac:dyDescent="0.3">
      <c r="B174" s="10">
        <v>1901040107</v>
      </c>
      <c r="C174" s="8" t="s">
        <v>232</v>
      </c>
      <c r="D174" s="6" t="s">
        <v>35</v>
      </c>
      <c r="E174" s="12">
        <f>VLOOKUP(B174,ChuyenCan!$A$1:$B$446,2,0)</f>
        <v>7</v>
      </c>
      <c r="F174" s="14">
        <f>VLOOKUP(B174,Midterm!$A$1:$B$446,2,0)</f>
        <v>6.5</v>
      </c>
      <c r="G174" s="12">
        <f>VLOOKUP(B174,AsgScoreRaw!$A$2:$D$403,4,0)</f>
        <v>58.1</v>
      </c>
      <c r="H174" s="14">
        <f t="shared" si="10"/>
        <v>5.8100000000000005</v>
      </c>
      <c r="I174" s="14">
        <f t="shared" si="11"/>
        <v>5.75</v>
      </c>
      <c r="J174" s="12"/>
      <c r="K174" s="12"/>
      <c r="L174" s="14">
        <f t="shared" si="14"/>
        <v>6.34375</v>
      </c>
      <c r="M174" s="12">
        <f>VLOOKUP(B174,FinalMCQ!$A$1:$B$432,2,0)</f>
        <v>6.4000000000000039</v>
      </c>
      <c r="N174" s="12">
        <f>VLOOKUP(B174,FinalSA!$A$2:$C$433,3,0)</f>
        <v>1</v>
      </c>
      <c r="O174" s="12">
        <f t="shared" si="12"/>
        <v>7.4000000000000039</v>
      </c>
      <c r="P174" s="14">
        <f t="shared" si="13"/>
        <v>6.9775000000000027</v>
      </c>
    </row>
    <row r="175" spans="2:16" s="1" customFormat="1" ht="20" customHeight="1" x14ac:dyDescent="0.3">
      <c r="B175" s="10">
        <v>1901040126</v>
      </c>
      <c r="C175" s="8" t="s">
        <v>233</v>
      </c>
      <c r="D175" s="6" t="s">
        <v>35</v>
      </c>
      <c r="E175" s="12">
        <f>VLOOKUP(B175,ChuyenCan!$A$1:$B$446,2,0)</f>
        <v>9</v>
      </c>
      <c r="F175" s="14">
        <f>VLOOKUP(B175,Midterm!$A$1:$B$446,2,0)</f>
        <v>8.25</v>
      </c>
      <c r="G175" s="12">
        <f>VLOOKUP(B175,AsgScoreRaw!$A$2:$D$403,4,0)</f>
        <v>76</v>
      </c>
      <c r="H175" s="14">
        <f t="shared" si="10"/>
        <v>7.6</v>
      </c>
      <c r="I175" s="14">
        <f t="shared" si="11"/>
        <v>7.5</v>
      </c>
      <c r="J175" s="12"/>
      <c r="K175" s="12"/>
      <c r="L175" s="14">
        <f t="shared" si="14"/>
        <v>8.15625</v>
      </c>
      <c r="M175" s="12">
        <f>VLOOKUP(B175,FinalMCQ!$A$1:$B$432,2,0)</f>
        <v>7.600000000000005</v>
      </c>
      <c r="N175" s="12">
        <f>VLOOKUP(B175,FinalSA!$A$2:$C$433,3,0)</f>
        <v>1.7</v>
      </c>
      <c r="O175" s="12">
        <f t="shared" si="12"/>
        <v>9.3000000000000043</v>
      </c>
      <c r="P175" s="14">
        <f t="shared" si="13"/>
        <v>8.8425000000000029</v>
      </c>
    </row>
    <row r="176" spans="2:16" s="1" customFormat="1" ht="20" customHeight="1" x14ac:dyDescent="0.3">
      <c r="B176" s="10">
        <v>1901040130</v>
      </c>
      <c r="C176" s="8" t="s">
        <v>234</v>
      </c>
      <c r="D176" s="6" t="s">
        <v>34</v>
      </c>
      <c r="E176" s="12">
        <f>VLOOKUP(B176,ChuyenCan!$A$1:$B$446,2,0)</f>
        <v>9</v>
      </c>
      <c r="F176" s="14">
        <f>VLOOKUP(B176,Midterm!$A$1:$B$446,2,0)</f>
        <v>6.25</v>
      </c>
      <c r="G176" s="12">
        <f>VLOOKUP(B176,AsgScoreRaw!$A$2:$D$403,4,0)</f>
        <v>76</v>
      </c>
      <c r="H176" s="14">
        <f t="shared" si="10"/>
        <v>7.6</v>
      </c>
      <c r="I176" s="14">
        <f t="shared" si="11"/>
        <v>7.5</v>
      </c>
      <c r="J176" s="12"/>
      <c r="K176" s="12"/>
      <c r="L176" s="14">
        <f t="shared" si="14"/>
        <v>7.4062499999999991</v>
      </c>
      <c r="M176" s="12">
        <f>VLOOKUP(B176,FinalMCQ!$A$1:$B$432,2,0)</f>
        <v>6.2000000000000037</v>
      </c>
      <c r="N176" s="12">
        <f>VLOOKUP(B176,FinalSA!$A$2:$C$433,3,0)</f>
        <v>1.4</v>
      </c>
      <c r="O176" s="12">
        <f t="shared" si="12"/>
        <v>7.6000000000000032</v>
      </c>
      <c r="P176" s="14">
        <f t="shared" si="13"/>
        <v>7.5225000000000009</v>
      </c>
    </row>
    <row r="177" spans="2:16" s="1" customFormat="1" ht="20" customHeight="1" x14ac:dyDescent="0.3">
      <c r="B177" s="10">
        <v>1901040132</v>
      </c>
      <c r="C177" s="8" t="s">
        <v>235</v>
      </c>
      <c r="D177" s="6" t="s">
        <v>35</v>
      </c>
      <c r="E177" s="12">
        <f>VLOOKUP(B177,ChuyenCan!$A$1:$B$446,2,0)</f>
        <v>8</v>
      </c>
      <c r="F177" s="14">
        <f>VLOOKUP(B177,Midterm!$A$1:$B$446,2,0)</f>
        <v>6.25</v>
      </c>
      <c r="G177" s="12">
        <f>VLOOKUP(B177,AsgScoreRaw!$A$2:$D$403,4,0)</f>
        <v>60.2</v>
      </c>
      <c r="H177" s="14">
        <f t="shared" si="10"/>
        <v>6.0200000000000005</v>
      </c>
      <c r="I177" s="14">
        <f t="shared" si="11"/>
        <v>6</v>
      </c>
      <c r="J177" s="12"/>
      <c r="K177" s="12"/>
      <c r="L177" s="14">
        <f t="shared" si="14"/>
        <v>6.59375</v>
      </c>
      <c r="M177" s="12">
        <f>VLOOKUP(B177,FinalMCQ!$A$1:$B$432,2,0)</f>
        <v>7.6000000000000041</v>
      </c>
      <c r="N177" s="12">
        <f>VLOOKUP(B177,FinalSA!$A$2:$C$433,3,0)</f>
        <v>1.6</v>
      </c>
      <c r="O177" s="12">
        <f t="shared" si="12"/>
        <v>9.2000000000000046</v>
      </c>
      <c r="P177" s="14">
        <f t="shared" si="13"/>
        <v>8.1575000000000024</v>
      </c>
    </row>
    <row r="178" spans="2:16" s="1" customFormat="1" ht="20" customHeight="1" x14ac:dyDescent="0.3">
      <c r="B178" s="10">
        <v>1901040135</v>
      </c>
      <c r="C178" s="8" t="s">
        <v>236</v>
      </c>
      <c r="D178" s="6" t="s">
        <v>35</v>
      </c>
      <c r="E178" s="12">
        <f>VLOOKUP(B178,ChuyenCan!$A$1:$B$446,2,0)</f>
        <v>6</v>
      </c>
      <c r="F178" s="14">
        <f>VLOOKUP(B178,Midterm!$A$1:$B$446,2,0)</f>
        <v>0</v>
      </c>
      <c r="G178" s="12" t="e">
        <f>VLOOKUP(B178,AsgScoreRaw!$A$2:$D$403,4,0)</f>
        <v>#N/A</v>
      </c>
      <c r="H178" s="14">
        <f t="shared" si="10"/>
        <v>0</v>
      </c>
      <c r="I178" s="14">
        <f t="shared" si="11"/>
        <v>0</v>
      </c>
      <c r="J178" s="12" t="s">
        <v>484</v>
      </c>
      <c r="K178" s="12" t="s">
        <v>484</v>
      </c>
      <c r="L178" s="14">
        <f t="shared" si="14"/>
        <v>1.5000000000000002</v>
      </c>
      <c r="M178" s="12" t="e">
        <f>VLOOKUP(B178,FinalMCQ!$A$1:$B$432,2,0)</f>
        <v>#N/A</v>
      </c>
      <c r="N178" s="12" t="e">
        <f>VLOOKUP(B178,FinalSA!$A$2:$C$433,3,0)</f>
        <v>#N/A</v>
      </c>
      <c r="O178" s="12">
        <f t="shared" si="12"/>
        <v>0</v>
      </c>
      <c r="P178" s="14">
        <f t="shared" si="13"/>
        <v>0.60000000000000009</v>
      </c>
    </row>
    <row r="179" spans="2:16" s="1" customFormat="1" ht="20" customHeight="1" x14ac:dyDescent="0.3">
      <c r="B179" s="10">
        <v>1901040140</v>
      </c>
      <c r="C179" s="8" t="s">
        <v>237</v>
      </c>
      <c r="D179" s="6" t="s">
        <v>32</v>
      </c>
      <c r="E179" s="12">
        <f>VLOOKUP(B179,ChuyenCan!$A$1:$B$446,2,0)</f>
        <v>7.5</v>
      </c>
      <c r="F179" s="14">
        <f>VLOOKUP(B179,Midterm!$A$1:$B$446,2,0)</f>
        <v>4.25</v>
      </c>
      <c r="G179" s="12">
        <f>VLOOKUP(B179,AsgScoreRaw!$A$2:$D$403,4,0)</f>
        <v>96</v>
      </c>
      <c r="H179" s="14">
        <f t="shared" si="10"/>
        <v>9.6</v>
      </c>
      <c r="I179" s="14">
        <f t="shared" si="11"/>
        <v>9.5</v>
      </c>
      <c r="J179" s="12"/>
      <c r="K179" s="12"/>
      <c r="L179" s="14">
        <f t="shared" si="14"/>
        <v>7.03125</v>
      </c>
      <c r="M179" s="12">
        <f>VLOOKUP(B179,FinalMCQ!$A$1:$B$432,2,0)</f>
        <v>5.0000000000000018</v>
      </c>
      <c r="N179" s="12">
        <f>VLOOKUP(B179,FinalSA!$A$2:$C$433,3,0)</f>
        <v>1.5</v>
      </c>
      <c r="O179" s="12">
        <f t="shared" si="12"/>
        <v>6.5000000000000018</v>
      </c>
      <c r="P179" s="14">
        <f t="shared" si="13"/>
        <v>6.7125000000000004</v>
      </c>
    </row>
    <row r="180" spans="2:16" s="1" customFormat="1" ht="20" customHeight="1" x14ac:dyDescent="0.3">
      <c r="B180" s="10">
        <v>1901040164</v>
      </c>
      <c r="C180" s="8" t="s">
        <v>238</v>
      </c>
      <c r="D180" s="6" t="s">
        <v>47</v>
      </c>
      <c r="E180" s="12">
        <f>VLOOKUP(B180,ChuyenCan!$A$1:$B$446,2,0)</f>
        <v>9</v>
      </c>
      <c r="F180" s="14">
        <f>VLOOKUP(B180,Midterm!$A$1:$B$446,2,0)</f>
        <v>6</v>
      </c>
      <c r="G180" s="12">
        <f>VLOOKUP(B180,AsgScoreRaw!$A$2:$D$403,4,0)</f>
        <v>60.2</v>
      </c>
      <c r="H180" s="14">
        <f t="shared" si="10"/>
        <v>6.0200000000000005</v>
      </c>
      <c r="I180" s="14">
        <f t="shared" si="11"/>
        <v>6</v>
      </c>
      <c r="J180" s="12"/>
      <c r="K180" s="12"/>
      <c r="L180" s="14">
        <f t="shared" si="14"/>
        <v>6.7499999999999991</v>
      </c>
      <c r="M180" s="12">
        <f>VLOOKUP(B180,FinalMCQ!$A$1:$B$432,2,0)</f>
        <v>5.4000000000000021</v>
      </c>
      <c r="N180" s="12">
        <f>VLOOKUP(B180,FinalSA!$A$2:$C$433,3,0)</f>
        <v>0</v>
      </c>
      <c r="O180" s="12">
        <f t="shared" si="12"/>
        <v>5.4000000000000021</v>
      </c>
      <c r="P180" s="14">
        <f t="shared" si="13"/>
        <v>5.9400000000000013</v>
      </c>
    </row>
    <row r="181" spans="2:16" s="1" customFormat="1" ht="20" customHeight="1" x14ac:dyDescent="0.3">
      <c r="B181" s="10">
        <v>1901040171</v>
      </c>
      <c r="C181" s="8" t="s">
        <v>239</v>
      </c>
      <c r="D181" s="6" t="s">
        <v>34</v>
      </c>
      <c r="E181" s="12">
        <f>VLOOKUP(B181,ChuyenCan!$A$1:$B$446,2,0)</f>
        <v>8</v>
      </c>
      <c r="F181" s="14">
        <f>VLOOKUP(B181,Midterm!$A$1:$B$446,2,0)</f>
        <v>1.75</v>
      </c>
      <c r="G181" s="12">
        <f>VLOOKUP(B181,AsgScoreRaw!$A$2:$D$403,4,0)</f>
        <v>96</v>
      </c>
      <c r="H181" s="14">
        <f t="shared" si="10"/>
        <v>9.6</v>
      </c>
      <c r="I181" s="14">
        <f t="shared" si="11"/>
        <v>9.5</v>
      </c>
      <c r="J181" s="12"/>
      <c r="K181" s="12"/>
      <c r="L181" s="14">
        <f t="shared" si="14"/>
        <v>6.2187499999999991</v>
      </c>
      <c r="M181" s="12">
        <f>VLOOKUP(B181,FinalMCQ!$A$1:$B$432,2,0)</f>
        <v>6.2000000000000028</v>
      </c>
      <c r="N181" s="12">
        <f>VLOOKUP(B181,FinalSA!$A$2:$C$433,3,0)</f>
        <v>1.8</v>
      </c>
      <c r="O181" s="12">
        <f t="shared" si="12"/>
        <v>8.0000000000000036</v>
      </c>
      <c r="P181" s="14">
        <f t="shared" si="13"/>
        <v>7.2875000000000014</v>
      </c>
    </row>
    <row r="182" spans="2:16" s="1" customFormat="1" ht="20" customHeight="1" x14ac:dyDescent="0.3">
      <c r="B182" s="10">
        <v>1901040205</v>
      </c>
      <c r="C182" s="8" t="s">
        <v>240</v>
      </c>
      <c r="D182" s="6" t="s">
        <v>30</v>
      </c>
      <c r="E182" s="12">
        <f>VLOOKUP(B182,ChuyenCan!$A$1:$B$446,2,0)</f>
        <v>9</v>
      </c>
      <c r="F182" s="14">
        <f>VLOOKUP(B182,Midterm!$A$1:$B$446,2,0)</f>
        <v>8</v>
      </c>
      <c r="G182" s="12">
        <f>VLOOKUP(B182,AsgScoreRaw!$A$2:$D$403,4,0)</f>
        <v>56</v>
      </c>
      <c r="H182" s="14">
        <f t="shared" si="10"/>
        <v>5.6</v>
      </c>
      <c r="I182" s="14">
        <f t="shared" si="11"/>
        <v>5.5</v>
      </c>
      <c r="J182" s="12"/>
      <c r="K182" s="12"/>
      <c r="L182" s="14">
        <f t="shared" si="14"/>
        <v>7.3124999999999991</v>
      </c>
      <c r="M182" s="12">
        <f>VLOOKUP(B182,FinalMCQ!$A$1:$B$432,2,0)</f>
        <v>6.2000000000000028</v>
      </c>
      <c r="N182" s="12">
        <f>VLOOKUP(B182,FinalSA!$A$2:$C$433,3,0)</f>
        <v>0.7</v>
      </c>
      <c r="O182" s="12">
        <f t="shared" si="12"/>
        <v>6.900000000000003</v>
      </c>
      <c r="P182" s="14">
        <f t="shared" si="13"/>
        <v>7.0650000000000013</v>
      </c>
    </row>
    <row r="183" spans="2:16" s="1" customFormat="1" ht="20" customHeight="1" x14ac:dyDescent="0.3">
      <c r="B183" s="10">
        <v>1901040248</v>
      </c>
      <c r="C183" s="8" t="s">
        <v>241</v>
      </c>
      <c r="D183" s="6" t="s">
        <v>47</v>
      </c>
      <c r="E183" s="12">
        <f>VLOOKUP(B183,ChuyenCan!$A$1:$B$446,2,0)</f>
        <v>9</v>
      </c>
      <c r="F183" s="14">
        <f>VLOOKUP(B183,Midterm!$A$1:$B$446,2,0)</f>
        <v>7.75</v>
      </c>
      <c r="G183" s="12">
        <f>VLOOKUP(B183,AsgScoreRaw!$A$2:$D$403,4,0)</f>
        <v>93</v>
      </c>
      <c r="H183" s="14">
        <f t="shared" si="10"/>
        <v>9.3000000000000007</v>
      </c>
      <c r="I183" s="14">
        <f t="shared" si="11"/>
        <v>9.25</v>
      </c>
      <c r="J183" s="12"/>
      <c r="K183" s="12"/>
      <c r="L183" s="14">
        <f t="shared" si="14"/>
        <v>8.625</v>
      </c>
      <c r="M183" s="12">
        <f>VLOOKUP(B183,FinalMCQ!$A$1:$B$432,2,0)</f>
        <v>5.8000000000000034</v>
      </c>
      <c r="N183" s="12">
        <f>VLOOKUP(B183,FinalSA!$A$2:$C$433,3,0)</f>
        <v>1.9</v>
      </c>
      <c r="O183" s="12">
        <f t="shared" si="12"/>
        <v>7.7000000000000028</v>
      </c>
      <c r="P183" s="14">
        <f t="shared" si="13"/>
        <v>8.0700000000000021</v>
      </c>
    </row>
    <row r="184" spans="2:16" s="1" customFormat="1" ht="20" customHeight="1" x14ac:dyDescent="0.3">
      <c r="B184" s="10">
        <v>2001040062</v>
      </c>
      <c r="C184" s="8" t="s">
        <v>242</v>
      </c>
      <c r="D184" s="6" t="s">
        <v>83</v>
      </c>
      <c r="E184" s="12">
        <f>VLOOKUP(B184,ChuyenCan!$A$1:$B$446,2,0)</f>
        <v>7.5</v>
      </c>
      <c r="F184" s="14">
        <f>VLOOKUP(B184,Midterm!$A$1:$B$446,2,0)</f>
        <v>7.75</v>
      </c>
      <c r="G184" s="12" t="e">
        <f>VLOOKUP(B184,AsgScoreRaw!$A$2:$D$403,4,0)</f>
        <v>#N/A</v>
      </c>
      <c r="H184" s="14">
        <f t="shared" si="10"/>
        <v>0</v>
      </c>
      <c r="I184" s="14">
        <f t="shared" si="11"/>
        <v>0</v>
      </c>
      <c r="J184" s="12" t="s">
        <v>484</v>
      </c>
      <c r="K184" s="12" t="s">
        <v>484</v>
      </c>
      <c r="L184" s="14">
        <f t="shared" si="14"/>
        <v>4.7812499999999991</v>
      </c>
      <c r="M184" s="12">
        <f>VLOOKUP(B184,FinalMCQ!$A$1:$B$432,2,0)</f>
        <v>5.6000000000000023</v>
      </c>
      <c r="N184" s="12">
        <f>VLOOKUP(B184,FinalSA!$A$2:$C$433,3,0)</f>
        <v>1.5</v>
      </c>
      <c r="O184" s="12">
        <f t="shared" si="12"/>
        <v>7.1000000000000023</v>
      </c>
      <c r="P184" s="14">
        <f t="shared" si="13"/>
        <v>6.1725000000000012</v>
      </c>
    </row>
    <row r="185" spans="2:16" s="1" customFormat="1" ht="20" customHeight="1" x14ac:dyDescent="0.3">
      <c r="B185" s="10">
        <v>2001040099</v>
      </c>
      <c r="C185" s="8" t="s">
        <v>243</v>
      </c>
      <c r="D185" s="6" t="s">
        <v>88</v>
      </c>
      <c r="E185" s="12">
        <f>VLOOKUP(B185,ChuyenCan!$A$1:$B$446,2,0)</f>
        <v>7.5</v>
      </c>
      <c r="F185" s="14">
        <f>VLOOKUP(B185,Midterm!$A$1:$B$446,2,0)</f>
        <v>8.25</v>
      </c>
      <c r="G185" s="12">
        <f>VLOOKUP(B185,AsgScoreRaw!$A$2:$D$403,4,0)</f>
        <v>53</v>
      </c>
      <c r="H185" s="14">
        <f t="shared" si="10"/>
        <v>5.3</v>
      </c>
      <c r="I185" s="14">
        <f t="shared" si="11"/>
        <v>5.25</v>
      </c>
      <c r="J185" s="12"/>
      <c r="K185" s="12"/>
      <c r="L185" s="14">
        <f t="shared" si="14"/>
        <v>6.9374999999999991</v>
      </c>
      <c r="M185" s="12">
        <f>VLOOKUP(B185,FinalMCQ!$A$1:$B$432,2,0)</f>
        <v>6.0000000000000027</v>
      </c>
      <c r="N185" s="12">
        <f>VLOOKUP(B185,FinalSA!$A$2:$C$433,3,0)</f>
        <v>1.1000000000000001</v>
      </c>
      <c r="O185" s="12">
        <f t="shared" si="12"/>
        <v>7.1000000000000032</v>
      </c>
      <c r="P185" s="14">
        <f t="shared" si="13"/>
        <v>7.0350000000000019</v>
      </c>
    </row>
    <row r="186" spans="2:16" s="1" customFormat="1" ht="20" customHeight="1" x14ac:dyDescent="0.3">
      <c r="B186" s="10">
        <v>2001040156</v>
      </c>
      <c r="C186" s="8" t="s">
        <v>244</v>
      </c>
      <c r="D186" s="6" t="s">
        <v>79</v>
      </c>
      <c r="E186" s="12">
        <f>VLOOKUP(B186,ChuyenCan!$A$1:$B$446,2,0)</f>
        <v>8</v>
      </c>
      <c r="F186" s="14">
        <f>VLOOKUP(B186,Midterm!$A$1:$B$446,2,0)</f>
        <v>2.75</v>
      </c>
      <c r="G186" s="12" t="e">
        <f>VLOOKUP(B186,AsgScoreRaw!$A$2:$D$403,4,0)</f>
        <v>#N/A</v>
      </c>
      <c r="H186" s="14">
        <f t="shared" si="10"/>
        <v>0</v>
      </c>
      <c r="I186" s="14">
        <f t="shared" si="11"/>
        <v>0</v>
      </c>
      <c r="J186" s="15" t="s">
        <v>491</v>
      </c>
      <c r="K186" s="12" t="s">
        <v>486</v>
      </c>
      <c r="L186" s="14">
        <f t="shared" si="14"/>
        <v>3.0312499999999996</v>
      </c>
      <c r="M186" s="12">
        <f>VLOOKUP(B186,FinalMCQ!$A$1:$B$432,2,0)</f>
        <v>4.0000000000000009</v>
      </c>
      <c r="N186" s="12">
        <f>VLOOKUP(B186,FinalSA!$A$2:$C$433,3,0)</f>
        <v>0.9</v>
      </c>
      <c r="O186" s="12">
        <f t="shared" si="12"/>
        <v>4.9000000000000012</v>
      </c>
      <c r="P186" s="14">
        <f t="shared" si="13"/>
        <v>4.1525000000000007</v>
      </c>
    </row>
    <row r="187" spans="2:16" s="1" customFormat="1" ht="20" customHeight="1" x14ac:dyDescent="0.3">
      <c r="B187" s="10">
        <v>2001040185</v>
      </c>
      <c r="C187" s="8" t="s">
        <v>245</v>
      </c>
      <c r="D187" s="6" t="s">
        <v>79</v>
      </c>
      <c r="E187" s="12">
        <f>VLOOKUP(B187,ChuyenCan!$A$1:$B$446,2,0)</f>
        <v>9</v>
      </c>
      <c r="F187" s="14">
        <f>VLOOKUP(B187,Midterm!$A$1:$B$446,2,0)</f>
        <v>3</v>
      </c>
      <c r="G187" s="12">
        <f>VLOOKUP(B187,AsgScoreRaw!$A$2:$D$403,4,0)</f>
        <v>40</v>
      </c>
      <c r="H187" s="14">
        <f t="shared" si="10"/>
        <v>4</v>
      </c>
      <c r="I187" s="14">
        <f t="shared" si="11"/>
        <v>4</v>
      </c>
      <c r="J187" s="12"/>
      <c r="K187" s="12"/>
      <c r="L187" s="14">
        <f t="shared" si="14"/>
        <v>4.875</v>
      </c>
      <c r="M187" s="12">
        <f>VLOOKUP(B187,FinalMCQ!$A$1:$B$432,2,0)</f>
        <v>4.4000000000000012</v>
      </c>
      <c r="N187" s="12">
        <f>VLOOKUP(B187,FinalSA!$A$2:$C$433,3,0)</f>
        <v>0</v>
      </c>
      <c r="O187" s="12">
        <f t="shared" si="12"/>
        <v>4.4000000000000012</v>
      </c>
      <c r="P187" s="14">
        <f t="shared" si="13"/>
        <v>4.5900000000000007</v>
      </c>
    </row>
    <row r="188" spans="2:16" s="1" customFormat="1" ht="20" customHeight="1" x14ac:dyDescent="0.3">
      <c r="B188" s="10">
        <v>1701040024</v>
      </c>
      <c r="C188" s="8" t="s">
        <v>246</v>
      </c>
      <c r="D188" s="6" t="s">
        <v>14</v>
      </c>
      <c r="E188" s="12">
        <f>VLOOKUP(B188,ChuyenCan!$A$1:$B$446,2,0)</f>
        <v>8</v>
      </c>
      <c r="F188" s="14">
        <f>VLOOKUP(B188,Midterm!$A$1:$B$446,2,0)</f>
        <v>5.25</v>
      </c>
      <c r="G188" s="12">
        <f>VLOOKUP(B188,AsgScoreRaw!$A$2:$D$403,4,0)</f>
        <v>33</v>
      </c>
      <c r="H188" s="14">
        <f t="shared" si="10"/>
        <v>3.3</v>
      </c>
      <c r="I188" s="14">
        <f t="shared" si="11"/>
        <v>3.25</v>
      </c>
      <c r="J188" s="12" t="s">
        <v>484</v>
      </c>
      <c r="K188" s="12" t="s">
        <v>484</v>
      </c>
      <c r="L188" s="14">
        <f t="shared" si="14"/>
        <v>5.1874999999999991</v>
      </c>
      <c r="M188" s="12">
        <f>VLOOKUP(B188,FinalMCQ!$A$1:$B$432,2,0)</f>
        <v>4.4000000000000012</v>
      </c>
      <c r="N188" s="12">
        <f>VLOOKUP(B188,FinalSA!$A$2:$C$433,3,0)</f>
        <v>0.5</v>
      </c>
      <c r="O188" s="12">
        <f t="shared" si="12"/>
        <v>4.9000000000000012</v>
      </c>
      <c r="P188" s="14">
        <f t="shared" si="13"/>
        <v>5.0150000000000006</v>
      </c>
    </row>
    <row r="189" spans="2:16" s="1" customFormat="1" ht="20" customHeight="1" x14ac:dyDescent="0.3">
      <c r="B189" s="10">
        <v>2001040008</v>
      </c>
      <c r="C189" s="8" t="s">
        <v>247</v>
      </c>
      <c r="D189" s="6" t="s">
        <v>170</v>
      </c>
      <c r="E189" s="12">
        <f>VLOOKUP(B189,ChuyenCan!$A$1:$B$446,2,0)</f>
        <v>10</v>
      </c>
      <c r="F189" s="14">
        <f>VLOOKUP(B189,Midterm!$A$1:$B$446,2,0)</f>
        <v>8</v>
      </c>
      <c r="G189" s="12">
        <f>VLOOKUP(B189,AsgScoreRaw!$A$2:$D$403,4,0)</f>
        <v>70</v>
      </c>
      <c r="H189" s="14">
        <f t="shared" si="10"/>
        <v>7</v>
      </c>
      <c r="I189" s="14">
        <f t="shared" si="11"/>
        <v>7</v>
      </c>
      <c r="J189" s="12"/>
      <c r="K189" s="12"/>
      <c r="L189" s="14">
        <f t="shared" si="14"/>
        <v>8.125</v>
      </c>
      <c r="M189" s="12">
        <f>VLOOKUP(B189,FinalMCQ!$A$1:$B$432,2,0)</f>
        <v>6.2000000000000037</v>
      </c>
      <c r="N189" s="12">
        <f>VLOOKUP(B189,FinalSA!$A$2:$C$433,3,0)</f>
        <v>1.8</v>
      </c>
      <c r="O189" s="12">
        <f t="shared" si="12"/>
        <v>8.0000000000000036</v>
      </c>
      <c r="P189" s="14">
        <f t="shared" si="13"/>
        <v>8.0500000000000007</v>
      </c>
    </row>
    <row r="190" spans="2:16" s="1" customFormat="1" ht="20" customHeight="1" x14ac:dyDescent="0.3">
      <c r="B190" s="10">
        <v>2001040010</v>
      </c>
      <c r="C190" s="8" t="s">
        <v>248</v>
      </c>
      <c r="D190" s="6" t="s">
        <v>83</v>
      </c>
      <c r="E190" s="12">
        <f>VLOOKUP(B190,ChuyenCan!$A$1:$B$446,2,0)</f>
        <v>10</v>
      </c>
      <c r="F190" s="14">
        <f>VLOOKUP(B190,Midterm!$A$1:$B$446,2,0)</f>
        <v>9</v>
      </c>
      <c r="G190" s="12">
        <f>VLOOKUP(B190,AsgScoreRaw!$A$2:$D$403,4,0)</f>
        <v>70</v>
      </c>
      <c r="H190" s="14">
        <f t="shared" si="10"/>
        <v>7</v>
      </c>
      <c r="I190" s="14">
        <f t="shared" si="11"/>
        <v>7</v>
      </c>
      <c r="J190" s="12"/>
      <c r="K190" s="12"/>
      <c r="L190" s="14">
        <f t="shared" si="14"/>
        <v>8.4999999999999982</v>
      </c>
      <c r="M190" s="12">
        <f>VLOOKUP(B190,FinalMCQ!$A$1:$B$432,2,0)</f>
        <v>6.6000000000000032</v>
      </c>
      <c r="N190" s="12">
        <f>VLOOKUP(B190,FinalSA!$A$2:$C$433,3,0)</f>
        <v>1.6</v>
      </c>
      <c r="O190" s="12">
        <f t="shared" si="12"/>
        <v>8.2000000000000028</v>
      </c>
      <c r="P190" s="14">
        <f t="shared" si="13"/>
        <v>8.32</v>
      </c>
    </row>
    <row r="191" spans="2:16" s="1" customFormat="1" ht="20" customHeight="1" x14ac:dyDescent="0.3">
      <c r="B191" s="10">
        <v>2001040012</v>
      </c>
      <c r="C191" s="8" t="s">
        <v>249</v>
      </c>
      <c r="D191" s="6" t="s">
        <v>79</v>
      </c>
      <c r="E191" s="12">
        <f>VLOOKUP(B191,ChuyenCan!$A$1:$B$446,2,0)</f>
        <v>9</v>
      </c>
      <c r="F191" s="14">
        <f>VLOOKUP(B191,Midterm!$A$1:$B$446,2,0)</f>
        <v>6</v>
      </c>
      <c r="G191" s="12">
        <f>VLOOKUP(B191,AsgScoreRaw!$A$2:$D$403,4,0)</f>
        <v>20</v>
      </c>
      <c r="H191" s="14">
        <f t="shared" si="10"/>
        <v>2</v>
      </c>
      <c r="I191" s="14">
        <f t="shared" si="11"/>
        <v>2</v>
      </c>
      <c r="J191" s="12"/>
      <c r="K191" s="12"/>
      <c r="L191" s="14">
        <f t="shared" si="14"/>
        <v>5.2499999999999991</v>
      </c>
      <c r="M191" s="12">
        <f>VLOOKUP(B191,FinalMCQ!$A$1:$B$432,2,0)</f>
        <v>6.400000000000003</v>
      </c>
      <c r="N191" s="12">
        <f>VLOOKUP(B191,FinalSA!$A$2:$C$433,3,0)</f>
        <v>1.1000000000000001</v>
      </c>
      <c r="O191" s="12">
        <f t="shared" si="12"/>
        <v>7.5000000000000036</v>
      </c>
      <c r="P191" s="14">
        <f t="shared" si="13"/>
        <v>6.6000000000000014</v>
      </c>
    </row>
    <row r="192" spans="2:16" s="1" customFormat="1" ht="20" customHeight="1" x14ac:dyDescent="0.3">
      <c r="B192" s="10">
        <v>2001040019</v>
      </c>
      <c r="C192" s="8" t="s">
        <v>250</v>
      </c>
      <c r="D192" s="6" t="s">
        <v>79</v>
      </c>
      <c r="E192" s="12">
        <f>VLOOKUP(B192,ChuyenCan!$A$1:$B$446,2,0)</f>
        <v>8</v>
      </c>
      <c r="F192" s="14">
        <f>VLOOKUP(B192,Midterm!$A$1:$B$446,2,0)</f>
        <v>8.25</v>
      </c>
      <c r="G192" s="12">
        <f>VLOOKUP(B192,AsgScoreRaw!$A$2:$D$403,4,0)</f>
        <v>33</v>
      </c>
      <c r="H192" s="14">
        <f t="shared" si="10"/>
        <v>3.3</v>
      </c>
      <c r="I192" s="14">
        <f t="shared" si="11"/>
        <v>3.25</v>
      </c>
      <c r="J192" s="12"/>
      <c r="K192" s="12"/>
      <c r="L192" s="14">
        <f t="shared" si="14"/>
        <v>6.3124999999999991</v>
      </c>
      <c r="M192" s="12">
        <f>VLOOKUP(B192,FinalMCQ!$A$1:$B$432,2,0)</f>
        <v>7.2000000000000046</v>
      </c>
      <c r="N192" s="12">
        <f>VLOOKUP(B192,FinalSA!$A$2:$C$433,3,0)</f>
        <v>1.8</v>
      </c>
      <c r="O192" s="12">
        <f t="shared" si="12"/>
        <v>9.0000000000000053</v>
      </c>
      <c r="P192" s="14">
        <f t="shared" si="13"/>
        <v>7.9250000000000025</v>
      </c>
    </row>
    <row r="193" spans="2:16" s="1" customFormat="1" ht="20" customHeight="1" x14ac:dyDescent="0.3">
      <c r="B193" s="10">
        <v>2001040029</v>
      </c>
      <c r="C193" s="8" t="s">
        <v>251</v>
      </c>
      <c r="D193" s="6" t="s">
        <v>88</v>
      </c>
      <c r="E193" s="12">
        <f>VLOOKUP(B193,ChuyenCan!$A$1:$B$446,2,0)</f>
        <v>9</v>
      </c>
      <c r="F193" s="14">
        <f>VLOOKUP(B193,Midterm!$A$1:$B$446,2,0)</f>
        <v>8.5</v>
      </c>
      <c r="G193" s="12">
        <f>VLOOKUP(B193,AsgScoreRaw!$A$2:$D$403,4,0)</f>
        <v>46</v>
      </c>
      <c r="H193" s="14">
        <f t="shared" si="10"/>
        <v>4.5999999999999996</v>
      </c>
      <c r="I193" s="14">
        <f t="shared" si="11"/>
        <v>4.5</v>
      </c>
      <c r="J193" s="12"/>
      <c r="K193" s="12"/>
      <c r="L193" s="14">
        <f t="shared" si="14"/>
        <v>7.1249999999999991</v>
      </c>
      <c r="M193" s="12">
        <f>VLOOKUP(B193,FinalMCQ!$A$1:$B$432,2,0)</f>
        <v>7.2000000000000046</v>
      </c>
      <c r="N193" s="12">
        <f>VLOOKUP(B193,FinalSA!$A$2:$C$433,3,0)</f>
        <v>1.8</v>
      </c>
      <c r="O193" s="12">
        <f t="shared" si="12"/>
        <v>9.0000000000000053</v>
      </c>
      <c r="P193" s="14">
        <f t="shared" si="13"/>
        <v>8.2500000000000036</v>
      </c>
    </row>
    <row r="194" spans="2:16" s="1" customFormat="1" ht="20" customHeight="1" x14ac:dyDescent="0.3">
      <c r="B194" s="10">
        <v>2001040035</v>
      </c>
      <c r="C194" s="8" t="s">
        <v>252</v>
      </c>
      <c r="D194" s="6" t="s">
        <v>83</v>
      </c>
      <c r="E194" s="12">
        <f>VLOOKUP(B194,ChuyenCan!$A$1:$B$446,2,0)</f>
        <v>8</v>
      </c>
      <c r="F194" s="14">
        <f>VLOOKUP(B194,Midterm!$A$1:$B$446,2,0)</f>
        <v>9</v>
      </c>
      <c r="G194" s="12">
        <f>VLOOKUP(B194,AsgScoreRaw!$A$2:$D$403,4,0)</f>
        <v>51.1</v>
      </c>
      <c r="H194" s="14">
        <f t="shared" si="10"/>
        <v>5.1100000000000003</v>
      </c>
      <c r="I194" s="14">
        <f t="shared" si="11"/>
        <v>5</v>
      </c>
      <c r="J194" s="15" t="s">
        <v>491</v>
      </c>
      <c r="K194" s="12" t="s">
        <v>484</v>
      </c>
      <c r="L194" s="14">
        <f t="shared" si="14"/>
        <v>7.2499999999999991</v>
      </c>
      <c r="M194" s="12">
        <f>VLOOKUP(B194,FinalMCQ!$A$1:$B$432,2,0)</f>
        <v>5.6000000000000032</v>
      </c>
      <c r="N194" s="12">
        <f>VLOOKUP(B194,FinalSA!$A$2:$C$433,3,0)</f>
        <v>1.9</v>
      </c>
      <c r="O194" s="12">
        <f t="shared" si="12"/>
        <v>7.5000000000000036</v>
      </c>
      <c r="P194" s="14">
        <f t="shared" si="13"/>
        <v>7.4000000000000021</v>
      </c>
    </row>
    <row r="195" spans="2:16" s="1" customFormat="1" ht="20" customHeight="1" x14ac:dyDescent="0.3">
      <c r="B195" s="10">
        <v>2001040042</v>
      </c>
      <c r="C195" s="8" t="s">
        <v>253</v>
      </c>
      <c r="D195" s="6" t="s">
        <v>79</v>
      </c>
      <c r="E195" s="12">
        <f>VLOOKUP(B195,ChuyenCan!$A$1:$B$446,2,0)</f>
        <v>9</v>
      </c>
      <c r="F195" s="14">
        <f>VLOOKUP(B195,Midterm!$A$1:$B$446,2,0)</f>
        <v>6.25</v>
      </c>
      <c r="G195" s="12">
        <f>VLOOKUP(B195,AsgScoreRaw!$A$2:$D$403,4,0)</f>
        <v>56</v>
      </c>
      <c r="H195" s="14">
        <f t="shared" ref="H195:H258" si="15">IF(ISNA(G195),0,G195/10)</f>
        <v>5.6</v>
      </c>
      <c r="I195" s="14">
        <f t="shared" ref="I195:I258" si="16">ROUND(H195*4,0)/4</f>
        <v>5.5</v>
      </c>
      <c r="J195" s="12"/>
      <c r="K195" s="12"/>
      <c r="L195" s="14">
        <f t="shared" si="14"/>
        <v>6.6562499999999991</v>
      </c>
      <c r="M195" s="12">
        <f>VLOOKUP(B195,FinalMCQ!$A$1:$B$432,2,0)</f>
        <v>6.2000000000000037</v>
      </c>
      <c r="N195" s="12">
        <f>VLOOKUP(B195,FinalSA!$A$2:$C$433,3,0)</f>
        <v>0.4</v>
      </c>
      <c r="O195" s="12">
        <f t="shared" ref="O195:O258" si="17">IF(ISNA(M195),0,M195)+IF(ISNA(N195),0,N195)</f>
        <v>6.6000000000000041</v>
      </c>
      <c r="P195" s="14">
        <f t="shared" ref="P195:P258" si="18">E195*0.1+F195*0.15+I195*0.15+O195*0.6</f>
        <v>6.6225000000000023</v>
      </c>
    </row>
    <row r="196" spans="2:16" s="1" customFormat="1" ht="20" customHeight="1" x14ac:dyDescent="0.3">
      <c r="B196" s="10">
        <v>2001040049</v>
      </c>
      <c r="C196" s="8" t="s">
        <v>254</v>
      </c>
      <c r="D196" s="6" t="s">
        <v>79</v>
      </c>
      <c r="E196" s="12">
        <f>VLOOKUP(B196,ChuyenCan!$A$1:$B$446,2,0)</f>
        <v>7</v>
      </c>
      <c r="F196" s="14">
        <f>VLOOKUP(B196,Midterm!$A$1:$B$446,2,0)</f>
        <v>5.25</v>
      </c>
      <c r="G196" s="12">
        <f>VLOOKUP(B196,AsgScoreRaw!$A$2:$D$403,4,0)</f>
        <v>6</v>
      </c>
      <c r="H196" s="14">
        <f t="shared" si="15"/>
        <v>0.6</v>
      </c>
      <c r="I196" s="14">
        <f t="shared" si="16"/>
        <v>0.5</v>
      </c>
      <c r="J196" s="12"/>
      <c r="K196" s="12"/>
      <c r="L196" s="14">
        <f t="shared" ref="L196:L259" si="19">(E196*0.1+F196*0.15+I196*0.15)/0.4</f>
        <v>3.90625</v>
      </c>
      <c r="M196" s="12">
        <f>VLOOKUP(B196,FinalMCQ!$A$1:$B$432,2,0)</f>
        <v>3.2000000000000006</v>
      </c>
      <c r="N196" s="12">
        <f>VLOOKUP(B196,FinalSA!$A$2:$C$433,3,0)</f>
        <v>0.5</v>
      </c>
      <c r="O196" s="12">
        <f t="shared" si="17"/>
        <v>3.7000000000000006</v>
      </c>
      <c r="P196" s="14">
        <f t="shared" si="18"/>
        <v>3.7825000000000002</v>
      </c>
    </row>
    <row r="197" spans="2:16" s="1" customFormat="1" ht="20" customHeight="1" x14ac:dyDescent="0.3">
      <c r="B197" s="10">
        <v>2001040054</v>
      </c>
      <c r="C197" s="8" t="s">
        <v>255</v>
      </c>
      <c r="D197" s="6" t="s">
        <v>85</v>
      </c>
      <c r="E197" s="12">
        <f>VLOOKUP(B197,ChuyenCan!$A$1:$B$446,2,0)</f>
        <v>8</v>
      </c>
      <c r="F197" s="14">
        <f>VLOOKUP(B197,Midterm!$A$1:$B$446,2,0)</f>
        <v>6.75</v>
      </c>
      <c r="G197" s="12">
        <f>VLOOKUP(B197,AsgScoreRaw!$A$2:$D$403,4,0)</f>
        <v>53</v>
      </c>
      <c r="H197" s="14">
        <f t="shared" si="15"/>
        <v>5.3</v>
      </c>
      <c r="I197" s="14">
        <f t="shared" si="16"/>
        <v>5.25</v>
      </c>
      <c r="J197" s="12"/>
      <c r="K197" s="12"/>
      <c r="L197" s="14">
        <f t="shared" si="19"/>
        <v>6.5</v>
      </c>
      <c r="M197" s="12">
        <f>VLOOKUP(B197,FinalMCQ!$A$1:$B$432,2,0)</f>
        <v>6.400000000000003</v>
      </c>
      <c r="N197" s="12">
        <f>VLOOKUP(B197,FinalSA!$A$2:$C$433,3,0)</f>
        <v>1.7</v>
      </c>
      <c r="O197" s="12">
        <f t="shared" si="17"/>
        <v>8.1000000000000032</v>
      </c>
      <c r="P197" s="14">
        <f t="shared" si="18"/>
        <v>7.4600000000000026</v>
      </c>
    </row>
    <row r="198" spans="2:16" s="1" customFormat="1" ht="20" customHeight="1" x14ac:dyDescent="0.3">
      <c r="B198" s="10">
        <v>2001040067</v>
      </c>
      <c r="C198" s="8" t="s">
        <v>256</v>
      </c>
      <c r="D198" s="6" t="s">
        <v>170</v>
      </c>
      <c r="E198" s="12">
        <f>VLOOKUP(B198,ChuyenCan!$A$1:$B$446,2,0)</f>
        <v>10</v>
      </c>
      <c r="F198" s="14">
        <f>VLOOKUP(B198,Midterm!$A$1:$B$446,2,0)</f>
        <v>8</v>
      </c>
      <c r="G198" s="12">
        <f>VLOOKUP(B198,AsgScoreRaw!$A$2:$D$403,4,0)</f>
        <v>76</v>
      </c>
      <c r="H198" s="14">
        <f t="shared" si="15"/>
        <v>7.6</v>
      </c>
      <c r="I198" s="14">
        <f t="shared" si="16"/>
        <v>7.5</v>
      </c>
      <c r="J198" s="12"/>
      <c r="K198" s="12"/>
      <c r="L198" s="14">
        <f t="shared" si="19"/>
        <v>8.3125</v>
      </c>
      <c r="M198" s="12">
        <f>VLOOKUP(B198,FinalMCQ!$A$1:$B$432,2,0)</f>
        <v>5.8000000000000025</v>
      </c>
      <c r="N198" s="12">
        <f>VLOOKUP(B198,FinalSA!$A$2:$C$433,3,0)</f>
        <v>1.5</v>
      </c>
      <c r="O198" s="12">
        <f t="shared" si="17"/>
        <v>7.3000000000000025</v>
      </c>
      <c r="P198" s="14">
        <f t="shared" si="18"/>
        <v>7.7050000000000018</v>
      </c>
    </row>
    <row r="199" spans="2:16" s="1" customFormat="1" ht="20" customHeight="1" x14ac:dyDescent="0.3">
      <c r="B199" s="10">
        <v>2001040077</v>
      </c>
      <c r="C199" s="8" t="s">
        <v>257</v>
      </c>
      <c r="D199" s="6" t="s">
        <v>93</v>
      </c>
      <c r="E199" s="12">
        <f>VLOOKUP(B199,ChuyenCan!$A$1:$B$446,2,0)</f>
        <v>8.5</v>
      </c>
      <c r="F199" s="14">
        <f>VLOOKUP(B199,Midterm!$A$1:$B$446,2,0)</f>
        <v>7.75</v>
      </c>
      <c r="G199" s="12">
        <f>VLOOKUP(B199,AsgScoreRaw!$A$2:$D$403,4,0)</f>
        <v>16.100000000000001</v>
      </c>
      <c r="H199" s="14">
        <f t="shared" si="15"/>
        <v>1.61</v>
      </c>
      <c r="I199" s="14">
        <f t="shared" si="16"/>
        <v>1.5</v>
      </c>
      <c r="J199" s="15" t="s">
        <v>491</v>
      </c>
      <c r="K199" s="15"/>
      <c r="L199" s="14">
        <f t="shared" si="19"/>
        <v>5.59375</v>
      </c>
      <c r="M199" s="12">
        <f>VLOOKUP(B199,FinalMCQ!$A$1:$B$432,2,0)</f>
        <v>5.4000000000000021</v>
      </c>
      <c r="N199" s="12">
        <f>VLOOKUP(B199,FinalSA!$A$2:$C$433,3,0)</f>
        <v>1.5</v>
      </c>
      <c r="O199" s="12">
        <f t="shared" si="17"/>
        <v>6.9000000000000021</v>
      </c>
      <c r="P199" s="14">
        <f t="shared" si="18"/>
        <v>6.3775000000000013</v>
      </c>
    </row>
    <row r="200" spans="2:16" s="1" customFormat="1" ht="20" customHeight="1" x14ac:dyDescent="0.3">
      <c r="B200" s="10">
        <v>2001040079</v>
      </c>
      <c r="C200" s="8" t="s">
        <v>258</v>
      </c>
      <c r="D200" s="6" t="s">
        <v>170</v>
      </c>
      <c r="E200" s="12">
        <f>VLOOKUP(B200,ChuyenCan!$A$1:$B$446,2,0)</f>
        <v>9</v>
      </c>
      <c r="F200" s="14">
        <f>VLOOKUP(B200,Midterm!$A$1:$B$446,2,0)</f>
        <v>3.75</v>
      </c>
      <c r="G200" s="12">
        <f>VLOOKUP(B200,AsgScoreRaw!$A$2:$D$403,4,0)</f>
        <v>80</v>
      </c>
      <c r="H200" s="14">
        <f t="shared" si="15"/>
        <v>8</v>
      </c>
      <c r="I200" s="14">
        <f t="shared" si="16"/>
        <v>8</v>
      </c>
      <c r="J200" s="12"/>
      <c r="K200" s="12"/>
      <c r="L200" s="14">
        <f t="shared" si="19"/>
        <v>6.6562499999999991</v>
      </c>
      <c r="M200" s="12">
        <f>VLOOKUP(B200,FinalMCQ!$A$1:$B$432,2,0)</f>
        <v>5.6000000000000032</v>
      </c>
      <c r="N200" s="12">
        <f>VLOOKUP(B200,FinalSA!$A$2:$C$433,3,0)</f>
        <v>1.6</v>
      </c>
      <c r="O200" s="12">
        <f t="shared" si="17"/>
        <v>7.2000000000000028</v>
      </c>
      <c r="P200" s="14">
        <f t="shared" si="18"/>
        <v>6.9825000000000008</v>
      </c>
    </row>
    <row r="201" spans="2:16" s="1" customFormat="1" ht="20" customHeight="1" x14ac:dyDescent="0.3">
      <c r="B201" s="10">
        <v>2001040082</v>
      </c>
      <c r="C201" s="8" t="s">
        <v>259</v>
      </c>
      <c r="D201" s="6" t="s">
        <v>91</v>
      </c>
      <c r="E201" s="12">
        <f>VLOOKUP(B201,ChuyenCan!$A$1:$B$446,2,0)</f>
        <v>6.5</v>
      </c>
      <c r="F201" s="14">
        <f>VLOOKUP(B201,Midterm!$A$1:$B$446,2,0)</f>
        <v>6</v>
      </c>
      <c r="G201" s="12" t="e">
        <f>VLOOKUP(B201,AsgScoreRaw!$A$2:$D$403,4,0)</f>
        <v>#N/A</v>
      </c>
      <c r="H201" s="14">
        <f t="shared" si="15"/>
        <v>0</v>
      </c>
      <c r="I201" s="14">
        <f t="shared" si="16"/>
        <v>0</v>
      </c>
      <c r="J201" s="12" t="s">
        <v>486</v>
      </c>
      <c r="K201" s="12" t="s">
        <v>484</v>
      </c>
      <c r="L201" s="14">
        <f t="shared" si="19"/>
        <v>3.8749999999999996</v>
      </c>
      <c r="M201" s="12">
        <f>VLOOKUP(B201,FinalMCQ!$A$1:$B$432,2,0)</f>
        <v>5.4000000000000021</v>
      </c>
      <c r="N201" s="12">
        <f>VLOOKUP(B201,FinalSA!$A$2:$C$433,3,0)</f>
        <v>0.7</v>
      </c>
      <c r="O201" s="12">
        <f t="shared" si="17"/>
        <v>6.1000000000000023</v>
      </c>
      <c r="P201" s="14">
        <f t="shared" si="18"/>
        <v>5.2100000000000009</v>
      </c>
    </row>
    <row r="202" spans="2:16" s="1" customFormat="1" ht="20" customHeight="1" x14ac:dyDescent="0.3">
      <c r="B202" s="10">
        <v>2001040096</v>
      </c>
      <c r="C202" s="8" t="s">
        <v>260</v>
      </c>
      <c r="D202" s="6" t="s">
        <v>88</v>
      </c>
      <c r="E202" s="12">
        <f>VLOOKUP(B202,ChuyenCan!$A$1:$B$446,2,0)</f>
        <v>8.5</v>
      </c>
      <c r="F202" s="14">
        <f>VLOOKUP(B202,Midterm!$A$1:$B$446,2,0)</f>
        <v>8</v>
      </c>
      <c r="G202" s="12">
        <f>VLOOKUP(B202,AsgScoreRaw!$A$2:$D$403,4,0)</f>
        <v>90</v>
      </c>
      <c r="H202" s="14">
        <f t="shared" si="15"/>
        <v>9</v>
      </c>
      <c r="I202" s="14">
        <f t="shared" si="16"/>
        <v>9</v>
      </c>
      <c r="J202" s="12"/>
      <c r="K202" s="12"/>
      <c r="L202" s="14">
        <f t="shared" si="19"/>
        <v>8.4999999999999982</v>
      </c>
      <c r="M202" s="12">
        <f>VLOOKUP(B202,FinalMCQ!$A$1:$B$432,2,0)</f>
        <v>7.4000000000000039</v>
      </c>
      <c r="N202" s="12">
        <f>VLOOKUP(B202,FinalSA!$A$2:$C$433,3,0)</f>
        <v>1.7</v>
      </c>
      <c r="O202" s="12">
        <f t="shared" si="17"/>
        <v>9.1000000000000032</v>
      </c>
      <c r="P202" s="14">
        <f t="shared" si="18"/>
        <v>8.8600000000000012</v>
      </c>
    </row>
    <row r="203" spans="2:16" s="1" customFormat="1" ht="20" customHeight="1" x14ac:dyDescent="0.3">
      <c r="B203" s="10">
        <v>2001040106</v>
      </c>
      <c r="C203" s="8" t="s">
        <v>261</v>
      </c>
      <c r="D203" s="6" t="s">
        <v>93</v>
      </c>
      <c r="E203" s="12">
        <f>VLOOKUP(B203,ChuyenCan!$A$1:$B$446,2,0)</f>
        <v>8</v>
      </c>
      <c r="F203" s="14">
        <f>VLOOKUP(B203,Midterm!$A$1:$B$446,2,0)</f>
        <v>8.5</v>
      </c>
      <c r="G203" s="12">
        <f>VLOOKUP(B203,AsgScoreRaw!$A$2:$D$403,4,0)</f>
        <v>23.1</v>
      </c>
      <c r="H203" s="14">
        <f t="shared" si="15"/>
        <v>2.31</v>
      </c>
      <c r="I203" s="14">
        <f t="shared" si="16"/>
        <v>2.25</v>
      </c>
      <c r="J203" s="12"/>
      <c r="K203" s="12"/>
      <c r="L203" s="14">
        <f t="shared" si="19"/>
        <v>6.03125</v>
      </c>
      <c r="M203" s="12">
        <f>VLOOKUP(B203,FinalMCQ!$A$1:$B$432,2,0)</f>
        <v>6.0000000000000036</v>
      </c>
      <c r="N203" s="12">
        <f>VLOOKUP(B203,FinalSA!$A$2:$C$433,3,0)</f>
        <v>1.6</v>
      </c>
      <c r="O203" s="12">
        <f t="shared" si="17"/>
        <v>7.6000000000000032</v>
      </c>
      <c r="P203" s="14">
        <f t="shared" si="18"/>
        <v>6.9725000000000019</v>
      </c>
    </row>
    <row r="204" spans="2:16" s="1" customFormat="1" ht="20" customHeight="1" x14ac:dyDescent="0.3">
      <c r="B204" s="10">
        <v>2001040114</v>
      </c>
      <c r="C204" s="8" t="s">
        <v>262</v>
      </c>
      <c r="D204" s="6" t="s">
        <v>85</v>
      </c>
      <c r="E204" s="12">
        <f>VLOOKUP(B204,ChuyenCan!$A$1:$B$446,2,0)</f>
        <v>8.5</v>
      </c>
      <c r="F204" s="14">
        <f>VLOOKUP(B204,Midterm!$A$1:$B$446,2,0)</f>
        <v>6.75</v>
      </c>
      <c r="G204" s="12">
        <f>VLOOKUP(B204,AsgScoreRaw!$A$2:$D$403,4,0)</f>
        <v>40</v>
      </c>
      <c r="H204" s="14">
        <f t="shared" si="15"/>
        <v>4</v>
      </c>
      <c r="I204" s="14">
        <f t="shared" si="16"/>
        <v>4</v>
      </c>
      <c r="J204" s="12"/>
      <c r="K204" s="12"/>
      <c r="L204" s="14">
        <f t="shared" si="19"/>
        <v>6.1562499999999991</v>
      </c>
      <c r="M204" s="12">
        <f>VLOOKUP(B204,FinalMCQ!$A$1:$B$432,2,0)</f>
        <v>6.2000000000000037</v>
      </c>
      <c r="N204" s="12">
        <f>VLOOKUP(B204,FinalSA!$A$2:$C$433,3,0)</f>
        <v>0.2</v>
      </c>
      <c r="O204" s="12">
        <f t="shared" si="17"/>
        <v>6.4000000000000039</v>
      </c>
      <c r="P204" s="14">
        <f t="shared" si="18"/>
        <v>6.302500000000002</v>
      </c>
    </row>
    <row r="205" spans="2:16" s="1" customFormat="1" ht="20" customHeight="1" x14ac:dyDescent="0.3">
      <c r="B205" s="10">
        <v>2001040121</v>
      </c>
      <c r="C205" s="8" t="s">
        <v>263</v>
      </c>
      <c r="D205" s="6" t="s">
        <v>93</v>
      </c>
      <c r="E205" s="12">
        <f>VLOOKUP(B205,ChuyenCan!$A$1:$B$446,2,0)</f>
        <v>7</v>
      </c>
      <c r="F205" s="14">
        <f>VLOOKUP(B205,Midterm!$A$1:$B$446,2,0)</f>
        <v>4.25</v>
      </c>
      <c r="G205" s="12">
        <f>VLOOKUP(B205,AsgScoreRaw!$A$2:$D$403,4,0)</f>
        <v>70</v>
      </c>
      <c r="H205" s="14">
        <f t="shared" si="15"/>
        <v>7</v>
      </c>
      <c r="I205" s="14">
        <f t="shared" si="16"/>
        <v>7</v>
      </c>
      <c r="J205" s="12"/>
      <c r="K205" s="12"/>
      <c r="L205" s="14">
        <f t="shared" si="19"/>
        <v>5.96875</v>
      </c>
      <c r="M205" s="12">
        <f>VLOOKUP(B205,FinalMCQ!$A$1:$B$432,2,0)</f>
        <v>6.4000000000000039</v>
      </c>
      <c r="N205" s="12">
        <f>VLOOKUP(B205,FinalSA!$A$2:$C$433,3,0)</f>
        <v>1.6</v>
      </c>
      <c r="O205" s="12">
        <f t="shared" si="17"/>
        <v>8.0000000000000036</v>
      </c>
      <c r="P205" s="14">
        <f t="shared" si="18"/>
        <v>7.1875000000000018</v>
      </c>
    </row>
    <row r="206" spans="2:16" s="1" customFormat="1" ht="20" customHeight="1" x14ac:dyDescent="0.3">
      <c r="B206" s="10">
        <v>2001040126</v>
      </c>
      <c r="C206" s="8" t="s">
        <v>264</v>
      </c>
      <c r="D206" s="6" t="s">
        <v>88</v>
      </c>
      <c r="E206" s="12">
        <f>VLOOKUP(B206,ChuyenCan!$A$1:$B$446,2,0)</f>
        <v>9</v>
      </c>
      <c r="F206" s="14">
        <f>VLOOKUP(B206,Midterm!$A$1:$B$446,2,0)</f>
        <v>8.5</v>
      </c>
      <c r="G206" s="12">
        <f>VLOOKUP(B206,AsgScoreRaw!$A$2:$D$403,4,0)</f>
        <v>63</v>
      </c>
      <c r="H206" s="14">
        <f t="shared" si="15"/>
        <v>6.3</v>
      </c>
      <c r="I206" s="14">
        <f t="shared" si="16"/>
        <v>6.25</v>
      </c>
      <c r="J206" s="12"/>
      <c r="K206" s="12"/>
      <c r="L206" s="14">
        <f t="shared" si="19"/>
        <v>7.7812499999999991</v>
      </c>
      <c r="M206" s="12">
        <f>VLOOKUP(B206,FinalMCQ!$A$1:$B$432,2,0)</f>
        <v>6.2000000000000028</v>
      </c>
      <c r="N206" s="12">
        <f>VLOOKUP(B206,FinalSA!$A$2:$C$433,3,0)</f>
        <v>1.6</v>
      </c>
      <c r="O206" s="12">
        <f t="shared" si="17"/>
        <v>7.8000000000000025</v>
      </c>
      <c r="P206" s="14">
        <f t="shared" si="18"/>
        <v>7.7925000000000013</v>
      </c>
    </row>
    <row r="207" spans="2:16" s="1" customFormat="1" ht="20" customHeight="1" x14ac:dyDescent="0.3">
      <c r="B207" s="10">
        <v>2001040130</v>
      </c>
      <c r="C207" s="8" t="s">
        <v>265</v>
      </c>
      <c r="D207" s="6" t="s">
        <v>79</v>
      </c>
      <c r="E207" s="12">
        <f>VLOOKUP(B207,ChuyenCan!$A$1:$B$446,2,0)</f>
        <v>7.5</v>
      </c>
      <c r="F207" s="14">
        <f>VLOOKUP(B207,Midterm!$A$1:$B$446,2,0)</f>
        <v>7.5</v>
      </c>
      <c r="G207" s="12">
        <f>VLOOKUP(B207,AsgScoreRaw!$A$2:$D$403,4,0)</f>
        <v>53</v>
      </c>
      <c r="H207" s="14">
        <f t="shared" si="15"/>
        <v>5.3</v>
      </c>
      <c r="I207" s="14">
        <f t="shared" si="16"/>
        <v>5.25</v>
      </c>
      <c r="J207" s="12"/>
      <c r="K207" s="12"/>
      <c r="L207" s="14">
        <f t="shared" si="19"/>
        <v>6.65625</v>
      </c>
      <c r="M207" s="12">
        <f>VLOOKUP(B207,FinalMCQ!$A$1:$B$432,2,0)</f>
        <v>7.0000000000000036</v>
      </c>
      <c r="N207" s="12">
        <f>VLOOKUP(B207,FinalSA!$A$2:$C$433,3,0)</f>
        <v>1.9</v>
      </c>
      <c r="O207" s="12">
        <f t="shared" si="17"/>
        <v>8.9000000000000039</v>
      </c>
      <c r="P207" s="14">
        <f t="shared" si="18"/>
        <v>8.0025000000000031</v>
      </c>
    </row>
    <row r="208" spans="2:16" s="1" customFormat="1" ht="20" customHeight="1" x14ac:dyDescent="0.3">
      <c r="B208" s="10">
        <v>2001040131</v>
      </c>
      <c r="C208" s="8" t="s">
        <v>266</v>
      </c>
      <c r="D208" s="6" t="s">
        <v>79</v>
      </c>
      <c r="E208" s="12">
        <f>VLOOKUP(B208,ChuyenCan!$A$1:$B$446,2,0)</f>
        <v>8.5</v>
      </c>
      <c r="F208" s="14">
        <f>VLOOKUP(B208,Midterm!$A$1:$B$446,2,0)</f>
        <v>3.75</v>
      </c>
      <c r="G208" s="12">
        <f>VLOOKUP(B208,AsgScoreRaw!$A$2:$D$403,4,0)</f>
        <v>10</v>
      </c>
      <c r="H208" s="14">
        <f t="shared" si="15"/>
        <v>1</v>
      </c>
      <c r="I208" s="14">
        <f t="shared" si="16"/>
        <v>1</v>
      </c>
      <c r="J208" s="12"/>
      <c r="K208" s="12"/>
      <c r="L208" s="14">
        <f t="shared" si="19"/>
        <v>3.90625</v>
      </c>
      <c r="M208" s="12">
        <f>VLOOKUP(B208,FinalMCQ!$A$1:$B$432,2,0)</f>
        <v>4.6000000000000014</v>
      </c>
      <c r="N208" s="12">
        <f>VLOOKUP(B208,FinalSA!$A$2:$C$433,3,0)</f>
        <v>0.3</v>
      </c>
      <c r="O208" s="12">
        <f t="shared" si="17"/>
        <v>4.9000000000000012</v>
      </c>
      <c r="P208" s="14">
        <f t="shared" si="18"/>
        <v>4.5025000000000013</v>
      </c>
    </row>
    <row r="209" spans="2:16" s="1" customFormat="1" ht="20" customHeight="1" x14ac:dyDescent="0.3">
      <c r="B209" s="10">
        <v>2001040135</v>
      </c>
      <c r="C209" s="8" t="s">
        <v>267</v>
      </c>
      <c r="D209" s="6" t="s">
        <v>88</v>
      </c>
      <c r="E209" s="12">
        <f>VLOOKUP(B209,ChuyenCan!$A$1:$B$446,2,0)</f>
        <v>8</v>
      </c>
      <c r="F209" s="14">
        <f>VLOOKUP(B209,Midterm!$A$1:$B$446,2,0)</f>
        <v>9</v>
      </c>
      <c r="G209" s="12">
        <f>VLOOKUP(B209,AsgScoreRaw!$A$2:$D$403,4,0)</f>
        <v>58.1</v>
      </c>
      <c r="H209" s="14">
        <f t="shared" si="15"/>
        <v>5.8100000000000005</v>
      </c>
      <c r="I209" s="14">
        <f t="shared" si="16"/>
        <v>5.75</v>
      </c>
      <c r="J209" s="12"/>
      <c r="K209" s="12"/>
      <c r="L209" s="14">
        <f t="shared" si="19"/>
        <v>7.5312499999999991</v>
      </c>
      <c r="M209" s="12">
        <f>VLOOKUP(B209,FinalMCQ!$A$1:$B$432,2,0)</f>
        <v>6.8000000000000043</v>
      </c>
      <c r="N209" s="12">
        <f>VLOOKUP(B209,FinalSA!$A$2:$C$433,3,0)</f>
        <v>1.9</v>
      </c>
      <c r="O209" s="12">
        <f t="shared" si="17"/>
        <v>8.7000000000000046</v>
      </c>
      <c r="P209" s="14">
        <f t="shared" si="18"/>
        <v>8.2325000000000017</v>
      </c>
    </row>
    <row r="210" spans="2:16" s="1" customFormat="1" ht="20" customHeight="1" x14ac:dyDescent="0.3">
      <c r="B210" s="10">
        <v>2001040145</v>
      </c>
      <c r="C210" s="8" t="s">
        <v>268</v>
      </c>
      <c r="D210" s="6" t="s">
        <v>79</v>
      </c>
      <c r="E210" s="12">
        <f>VLOOKUP(B210,ChuyenCan!$A$1:$B$446,2,0)</f>
        <v>9</v>
      </c>
      <c r="F210" s="14">
        <f>VLOOKUP(B210,Midterm!$A$1:$B$446,2,0)</f>
        <v>7</v>
      </c>
      <c r="G210" s="12">
        <f>VLOOKUP(B210,AsgScoreRaw!$A$2:$D$403,4,0)</f>
        <v>80</v>
      </c>
      <c r="H210" s="14">
        <f t="shared" si="15"/>
        <v>8</v>
      </c>
      <c r="I210" s="14">
        <f t="shared" si="16"/>
        <v>8</v>
      </c>
      <c r="J210" s="12"/>
      <c r="K210" s="12"/>
      <c r="L210" s="14">
        <f t="shared" si="19"/>
        <v>7.8750000000000009</v>
      </c>
      <c r="M210" s="12">
        <f>VLOOKUP(B210,FinalMCQ!$A$1:$B$432,2,0)</f>
        <v>4.4000000000000004</v>
      </c>
      <c r="N210" s="12">
        <f>VLOOKUP(B210,FinalSA!$A$2:$C$433,3,0)</f>
        <v>1.1000000000000001</v>
      </c>
      <c r="O210" s="12">
        <f t="shared" si="17"/>
        <v>5.5</v>
      </c>
      <c r="P210" s="14">
        <f t="shared" si="18"/>
        <v>6.45</v>
      </c>
    </row>
    <row r="211" spans="2:16" s="1" customFormat="1" ht="20" customHeight="1" x14ac:dyDescent="0.3">
      <c r="B211" s="10">
        <v>2001040168</v>
      </c>
      <c r="C211" s="8" t="s">
        <v>269</v>
      </c>
      <c r="D211" s="6" t="s">
        <v>170</v>
      </c>
      <c r="E211" s="12">
        <f>VLOOKUP(B211,ChuyenCan!$A$1:$B$446,2,0)</f>
        <v>9</v>
      </c>
      <c r="F211" s="14">
        <f>VLOOKUP(B211,Midterm!$A$1:$B$446,2,0)</f>
        <v>8</v>
      </c>
      <c r="G211" s="12">
        <f>VLOOKUP(B211,AsgScoreRaw!$A$2:$D$403,4,0)</f>
        <v>40</v>
      </c>
      <c r="H211" s="14">
        <f t="shared" si="15"/>
        <v>4</v>
      </c>
      <c r="I211" s="14">
        <f t="shared" si="16"/>
        <v>4</v>
      </c>
      <c r="J211" s="12"/>
      <c r="K211" s="12"/>
      <c r="L211" s="14">
        <f t="shared" si="19"/>
        <v>6.75</v>
      </c>
      <c r="M211" s="12">
        <f>VLOOKUP(B211,FinalMCQ!$A$1:$B$432,2,0)</f>
        <v>7.0000000000000044</v>
      </c>
      <c r="N211" s="12">
        <f>VLOOKUP(B211,FinalSA!$A$2:$C$433,3,0)</f>
        <v>1.7</v>
      </c>
      <c r="O211" s="12">
        <f t="shared" si="17"/>
        <v>8.7000000000000046</v>
      </c>
      <c r="P211" s="14">
        <f t="shared" si="18"/>
        <v>7.9200000000000026</v>
      </c>
    </row>
    <row r="212" spans="2:16" s="1" customFormat="1" ht="20" customHeight="1" x14ac:dyDescent="0.3">
      <c r="B212" s="10">
        <v>2001040186</v>
      </c>
      <c r="C212" s="8" t="s">
        <v>270</v>
      </c>
      <c r="D212" s="6" t="s">
        <v>79</v>
      </c>
      <c r="E212" s="12">
        <f>VLOOKUP(B212,ChuyenCan!$A$1:$B$446,2,0)</f>
        <v>10</v>
      </c>
      <c r="F212" s="14">
        <f>VLOOKUP(B212,Midterm!$A$1:$B$446,2,0)</f>
        <v>7</v>
      </c>
      <c r="G212" s="12">
        <f>VLOOKUP(B212,AsgScoreRaw!$A$2:$D$403,4,0)</f>
        <v>70</v>
      </c>
      <c r="H212" s="14">
        <f t="shared" si="15"/>
        <v>7</v>
      </c>
      <c r="I212" s="14">
        <f t="shared" si="16"/>
        <v>7</v>
      </c>
      <c r="J212" s="12"/>
      <c r="K212" s="12"/>
      <c r="L212" s="14">
        <f t="shared" si="19"/>
        <v>7.7499999999999991</v>
      </c>
      <c r="M212" s="12">
        <f>VLOOKUP(B212,FinalMCQ!$A$1:$B$432,2,0)</f>
        <v>7.0000000000000036</v>
      </c>
      <c r="N212" s="12">
        <f>VLOOKUP(B212,FinalSA!$A$2:$C$433,3,0)</f>
        <v>1.9</v>
      </c>
      <c r="O212" s="12">
        <f t="shared" si="17"/>
        <v>8.9000000000000039</v>
      </c>
      <c r="P212" s="14">
        <f t="shared" si="18"/>
        <v>8.4400000000000013</v>
      </c>
    </row>
    <row r="213" spans="2:16" s="1" customFormat="1" ht="20" customHeight="1" x14ac:dyDescent="0.3">
      <c r="B213" s="10">
        <v>2001040190</v>
      </c>
      <c r="C213" s="8" t="s">
        <v>122</v>
      </c>
      <c r="D213" s="6" t="s">
        <v>85</v>
      </c>
      <c r="E213" s="12">
        <f>VLOOKUP(B213,ChuyenCan!$A$1:$B$446,2,0)</f>
        <v>10</v>
      </c>
      <c r="F213" s="14">
        <f>VLOOKUP(B213,Midterm!$A$1:$B$446,2,0)</f>
        <v>6.5</v>
      </c>
      <c r="G213" s="12">
        <f>VLOOKUP(B213,AsgScoreRaw!$A$2:$D$403,4,0)</f>
        <v>42</v>
      </c>
      <c r="H213" s="14">
        <f t="shared" si="15"/>
        <v>4.2</v>
      </c>
      <c r="I213" s="14">
        <f t="shared" si="16"/>
        <v>4.25</v>
      </c>
      <c r="J213" s="12"/>
      <c r="K213" s="12"/>
      <c r="L213" s="14">
        <f t="shared" si="19"/>
        <v>6.5312499999999991</v>
      </c>
      <c r="M213" s="12">
        <f>VLOOKUP(B213,FinalMCQ!$A$1:$B$432,2,0)</f>
        <v>6.6000000000000041</v>
      </c>
      <c r="N213" s="12">
        <f>VLOOKUP(B213,FinalSA!$A$2:$C$433,3,0)</f>
        <v>1.3</v>
      </c>
      <c r="O213" s="12">
        <f t="shared" si="17"/>
        <v>7.9000000000000039</v>
      </c>
      <c r="P213" s="14">
        <f t="shared" si="18"/>
        <v>7.3525000000000018</v>
      </c>
    </row>
    <row r="214" spans="2:16" s="1" customFormat="1" ht="20" customHeight="1" x14ac:dyDescent="0.3">
      <c r="B214" s="10">
        <v>2001040196</v>
      </c>
      <c r="C214" s="8" t="s">
        <v>271</v>
      </c>
      <c r="D214" s="6" t="s">
        <v>83</v>
      </c>
      <c r="E214" s="12">
        <f>VLOOKUP(B214,ChuyenCan!$A$1:$B$446,2,0)</f>
        <v>9</v>
      </c>
      <c r="F214" s="14">
        <f>VLOOKUP(B214,Midterm!$A$1:$B$446,2,0)</f>
        <v>6</v>
      </c>
      <c r="G214" s="12">
        <f>VLOOKUP(B214,AsgScoreRaw!$A$2:$D$403,4,0)</f>
        <v>63</v>
      </c>
      <c r="H214" s="14">
        <f t="shared" si="15"/>
        <v>6.3</v>
      </c>
      <c r="I214" s="14">
        <f t="shared" si="16"/>
        <v>6.25</v>
      </c>
      <c r="J214" s="12"/>
      <c r="K214" s="12"/>
      <c r="L214" s="14">
        <f t="shared" si="19"/>
        <v>6.8437499999999991</v>
      </c>
      <c r="M214" s="12">
        <f>VLOOKUP(B214,FinalMCQ!$A$1:$B$432,2,0)</f>
        <v>6.4000000000000039</v>
      </c>
      <c r="N214" s="12">
        <f>VLOOKUP(B214,FinalSA!$A$2:$C$433,3,0)</f>
        <v>1.3</v>
      </c>
      <c r="O214" s="12">
        <f t="shared" si="17"/>
        <v>7.7000000000000037</v>
      </c>
      <c r="P214" s="14">
        <f t="shared" si="18"/>
        <v>7.3575000000000017</v>
      </c>
    </row>
    <row r="215" spans="2:16" s="1" customFormat="1" ht="20" customHeight="1" x14ac:dyDescent="0.3">
      <c r="B215" s="10">
        <v>2001040202</v>
      </c>
      <c r="C215" s="8" t="s">
        <v>272</v>
      </c>
      <c r="D215" s="6" t="s">
        <v>83</v>
      </c>
      <c r="E215" s="12">
        <f>VLOOKUP(B215,ChuyenCan!$A$1:$B$446,2,0)</f>
        <v>9</v>
      </c>
      <c r="F215" s="14">
        <f>VLOOKUP(B215,Midterm!$A$1:$B$446,2,0)</f>
        <v>8.25</v>
      </c>
      <c r="G215" s="12">
        <f>VLOOKUP(B215,AsgScoreRaw!$A$2:$D$403,4,0)</f>
        <v>65.099999999999994</v>
      </c>
      <c r="H215" s="14">
        <f t="shared" si="15"/>
        <v>6.51</v>
      </c>
      <c r="I215" s="14">
        <f t="shared" si="16"/>
        <v>6.5</v>
      </c>
      <c r="J215" s="12"/>
      <c r="K215" s="12"/>
      <c r="L215" s="14">
        <f t="shared" si="19"/>
        <v>7.78125</v>
      </c>
      <c r="M215" s="12">
        <f>VLOOKUP(B215,FinalMCQ!$A$1:$B$432,2,0)</f>
        <v>7.0000000000000044</v>
      </c>
      <c r="N215" s="12">
        <f>VLOOKUP(B215,FinalSA!$A$2:$C$433,3,0)</f>
        <v>1.8</v>
      </c>
      <c r="O215" s="12">
        <f t="shared" si="17"/>
        <v>8.8000000000000043</v>
      </c>
      <c r="P215" s="14">
        <f t="shared" si="18"/>
        <v>8.3925000000000018</v>
      </c>
    </row>
    <row r="216" spans="2:16" s="1" customFormat="1" ht="20" customHeight="1" x14ac:dyDescent="0.3">
      <c r="B216" s="10">
        <v>2001040205</v>
      </c>
      <c r="C216" s="8" t="s">
        <v>273</v>
      </c>
      <c r="D216" s="6" t="s">
        <v>88</v>
      </c>
      <c r="E216" s="12">
        <f>VLOOKUP(B216,ChuyenCan!$A$1:$B$446,2,0)</f>
        <v>9</v>
      </c>
      <c r="F216" s="14">
        <f>VLOOKUP(B216,Midterm!$A$1:$B$446,2,0)</f>
        <v>9</v>
      </c>
      <c r="G216" s="12">
        <f>VLOOKUP(B216,AsgScoreRaw!$A$2:$D$403,4,0)</f>
        <v>70</v>
      </c>
      <c r="H216" s="14">
        <f t="shared" si="15"/>
        <v>7</v>
      </c>
      <c r="I216" s="14">
        <f t="shared" si="16"/>
        <v>7</v>
      </c>
      <c r="J216" s="12"/>
      <c r="K216" s="12"/>
      <c r="L216" s="14">
        <f t="shared" si="19"/>
        <v>8.2499999999999982</v>
      </c>
      <c r="M216" s="12">
        <f>VLOOKUP(B216,FinalMCQ!$A$1:$B$432,2,0)</f>
        <v>5.4000000000000021</v>
      </c>
      <c r="N216" s="12">
        <f>VLOOKUP(B216,FinalSA!$A$2:$C$433,3,0)</f>
        <v>1.9</v>
      </c>
      <c r="O216" s="12">
        <f t="shared" si="17"/>
        <v>7.3000000000000025</v>
      </c>
      <c r="P216" s="14">
        <f t="shared" si="18"/>
        <v>7.6800000000000015</v>
      </c>
    </row>
    <row r="217" spans="2:16" s="1" customFormat="1" ht="20" customHeight="1" x14ac:dyDescent="0.3">
      <c r="B217" s="10">
        <v>2001040228</v>
      </c>
      <c r="C217" s="8" t="s">
        <v>274</v>
      </c>
      <c r="D217" s="6" t="s">
        <v>93</v>
      </c>
      <c r="E217" s="12">
        <f>VLOOKUP(B217,ChuyenCan!$A$1:$B$446,2,0)</f>
        <v>7.5</v>
      </c>
      <c r="F217" s="14">
        <f>VLOOKUP(B217,Midterm!$A$1:$B$446,2,0)</f>
        <v>8</v>
      </c>
      <c r="G217" s="12">
        <f>VLOOKUP(B217,AsgScoreRaw!$A$2:$D$403,4,0)</f>
        <v>53</v>
      </c>
      <c r="H217" s="14">
        <f t="shared" si="15"/>
        <v>5.3</v>
      </c>
      <c r="I217" s="14">
        <f t="shared" si="16"/>
        <v>5.25</v>
      </c>
      <c r="J217" s="12"/>
      <c r="K217" s="12"/>
      <c r="L217" s="14">
        <f t="shared" si="19"/>
        <v>6.8437499999999991</v>
      </c>
      <c r="M217" s="12">
        <f>VLOOKUP(B217,FinalMCQ!$A$1:$B$432,2,0)</f>
        <v>6.6000000000000032</v>
      </c>
      <c r="N217" s="12">
        <f>VLOOKUP(B217,FinalSA!$A$2:$C$433,3,0)</f>
        <v>1.8</v>
      </c>
      <c r="O217" s="12">
        <f t="shared" si="17"/>
        <v>8.4000000000000039</v>
      </c>
      <c r="P217" s="14">
        <f t="shared" si="18"/>
        <v>7.7775000000000016</v>
      </c>
    </row>
    <row r="218" spans="2:16" s="1" customFormat="1" ht="20" customHeight="1" x14ac:dyDescent="0.3">
      <c r="B218" s="10">
        <v>2001040231</v>
      </c>
      <c r="C218" s="8" t="s">
        <v>275</v>
      </c>
      <c r="D218" s="6" t="s">
        <v>93</v>
      </c>
      <c r="E218" s="12">
        <f>VLOOKUP(B218,ChuyenCan!$A$1:$B$446,2,0)</f>
        <v>8</v>
      </c>
      <c r="F218" s="14">
        <f>VLOOKUP(B218,Midterm!$A$1:$B$446,2,0)</f>
        <v>8.25</v>
      </c>
      <c r="G218" s="12">
        <f>VLOOKUP(B218,AsgScoreRaw!$A$2:$D$403,4,0)</f>
        <v>63</v>
      </c>
      <c r="H218" s="14">
        <f t="shared" si="15"/>
        <v>6.3</v>
      </c>
      <c r="I218" s="14">
        <f t="shared" si="16"/>
        <v>6.25</v>
      </c>
      <c r="J218" s="12"/>
      <c r="K218" s="12"/>
      <c r="L218" s="14">
        <f t="shared" si="19"/>
        <v>7.4375</v>
      </c>
      <c r="M218" s="12">
        <f>VLOOKUP(B218,FinalMCQ!$A$1:$B$432,2,0)</f>
        <v>6.400000000000003</v>
      </c>
      <c r="N218" s="12">
        <f>VLOOKUP(B218,FinalSA!$A$2:$C$433,3,0)</f>
        <v>1.8</v>
      </c>
      <c r="O218" s="12">
        <f t="shared" si="17"/>
        <v>8.2000000000000028</v>
      </c>
      <c r="P218" s="14">
        <f t="shared" si="18"/>
        <v>7.8950000000000014</v>
      </c>
    </row>
    <row r="219" spans="2:16" s="1" customFormat="1" ht="20" customHeight="1" x14ac:dyDescent="0.3">
      <c r="B219" s="10">
        <v>2101060001</v>
      </c>
      <c r="C219" s="8" t="s">
        <v>276</v>
      </c>
      <c r="D219" s="6" t="s">
        <v>188</v>
      </c>
      <c r="E219" s="12">
        <f>VLOOKUP(B219,ChuyenCan!$A$1:$B$446,2,0)</f>
        <v>9</v>
      </c>
      <c r="F219" s="14">
        <f>VLOOKUP(B219,Midterm!$A$1:$B$446,2,0)</f>
        <v>3</v>
      </c>
      <c r="G219" s="12">
        <f>VLOOKUP(B219,AsgScoreRaw!$A$2:$D$403,4,0)</f>
        <v>43</v>
      </c>
      <c r="H219" s="14">
        <f t="shared" si="15"/>
        <v>4.3</v>
      </c>
      <c r="I219" s="14">
        <f t="shared" si="16"/>
        <v>4.25</v>
      </c>
      <c r="J219" s="12"/>
      <c r="K219" s="12"/>
      <c r="L219" s="14">
        <f t="shared" si="19"/>
        <v>4.96875</v>
      </c>
      <c r="M219" s="12">
        <f>VLOOKUP(B219,FinalMCQ!$A$1:$B$432,2,0)</f>
        <v>6.400000000000003</v>
      </c>
      <c r="N219" s="12">
        <f>VLOOKUP(B219,FinalSA!$A$2:$C$433,3,0)</f>
        <v>1.3</v>
      </c>
      <c r="O219" s="12">
        <f t="shared" si="17"/>
        <v>7.7000000000000028</v>
      </c>
      <c r="P219" s="14">
        <f t="shared" si="18"/>
        <v>6.6075000000000017</v>
      </c>
    </row>
    <row r="220" spans="2:16" s="1" customFormat="1" ht="20" customHeight="1" x14ac:dyDescent="0.3">
      <c r="B220" s="10">
        <v>2101060002</v>
      </c>
      <c r="C220" s="8" t="s">
        <v>277</v>
      </c>
      <c r="D220" s="6" t="s">
        <v>188</v>
      </c>
      <c r="E220" s="12">
        <f>VLOOKUP(B220,ChuyenCan!$A$1:$B$446,2,0)</f>
        <v>5</v>
      </c>
      <c r="F220" s="14">
        <f>VLOOKUP(B220,Midterm!$A$1:$B$446,2,0)</f>
        <v>0</v>
      </c>
      <c r="G220" s="12" t="e">
        <f>VLOOKUP(B220,AsgScoreRaw!$A$2:$D$403,4,0)</f>
        <v>#N/A</v>
      </c>
      <c r="H220" s="14">
        <f t="shared" si="15"/>
        <v>0</v>
      </c>
      <c r="I220" s="14">
        <f t="shared" si="16"/>
        <v>0</v>
      </c>
      <c r="J220" s="12" t="s">
        <v>484</v>
      </c>
      <c r="K220" s="12" t="s">
        <v>484</v>
      </c>
      <c r="L220" s="14">
        <f t="shared" si="19"/>
        <v>1.25</v>
      </c>
      <c r="M220" s="12" t="e">
        <f>VLOOKUP(B220,FinalMCQ!$A$1:$B$432,2,0)</f>
        <v>#N/A</v>
      </c>
      <c r="N220" s="12" t="e">
        <f>VLOOKUP(B220,FinalSA!$A$2:$C$433,3,0)</f>
        <v>#N/A</v>
      </c>
      <c r="O220" s="12">
        <f t="shared" si="17"/>
        <v>0</v>
      </c>
      <c r="P220" s="14">
        <f t="shared" si="18"/>
        <v>0.5</v>
      </c>
    </row>
    <row r="221" spans="2:16" s="1" customFormat="1" ht="20" customHeight="1" x14ac:dyDescent="0.3">
      <c r="B221" s="10">
        <v>2101060003</v>
      </c>
      <c r="C221" s="8" t="s">
        <v>278</v>
      </c>
      <c r="D221" s="6" t="s">
        <v>188</v>
      </c>
      <c r="E221" s="12">
        <f>VLOOKUP(B221,ChuyenCan!$A$1:$B$446,2,0)</f>
        <v>7</v>
      </c>
      <c r="F221" s="14">
        <f>VLOOKUP(B221,Midterm!$A$1:$B$446,2,0)</f>
        <v>5.75</v>
      </c>
      <c r="G221" s="12">
        <f>VLOOKUP(B221,AsgScoreRaw!$A$2:$D$403,4,0)</f>
        <v>4.2</v>
      </c>
      <c r="H221" s="14">
        <f t="shared" si="15"/>
        <v>0.42000000000000004</v>
      </c>
      <c r="I221" s="14">
        <f t="shared" si="16"/>
        <v>0.5</v>
      </c>
      <c r="J221" s="12"/>
      <c r="K221" s="12"/>
      <c r="L221" s="14">
        <f t="shared" si="19"/>
        <v>4.09375</v>
      </c>
      <c r="M221" s="12">
        <f>VLOOKUP(B221,FinalMCQ!$A$1:$B$432,2,0)</f>
        <v>6.6000000000000032</v>
      </c>
      <c r="N221" s="12">
        <f>VLOOKUP(B221,FinalSA!$A$2:$C$433,3,0)</f>
        <v>0.3</v>
      </c>
      <c r="O221" s="12">
        <f t="shared" si="17"/>
        <v>6.900000000000003</v>
      </c>
      <c r="P221" s="14">
        <f t="shared" si="18"/>
        <v>5.7775000000000016</v>
      </c>
    </row>
    <row r="222" spans="2:16" s="1" customFormat="1" ht="20" customHeight="1" x14ac:dyDescent="0.3">
      <c r="B222" s="10">
        <v>2101040001</v>
      </c>
      <c r="C222" s="8" t="s">
        <v>279</v>
      </c>
      <c r="D222" s="6" t="s">
        <v>79</v>
      </c>
      <c r="E222" s="12">
        <f>VLOOKUP(B222,ChuyenCan!$A$1:$B$446,2,0)</f>
        <v>7.5</v>
      </c>
      <c r="F222" s="14">
        <f>VLOOKUP(B222,Midterm!$A$1:$B$446,2,0)</f>
        <v>0</v>
      </c>
      <c r="G222" s="12">
        <f>VLOOKUP(B222,AsgScoreRaw!$A$2:$D$403,4,0)</f>
        <v>53</v>
      </c>
      <c r="H222" s="14">
        <f t="shared" si="15"/>
        <v>5.3</v>
      </c>
      <c r="I222" s="14">
        <f t="shared" si="16"/>
        <v>5.25</v>
      </c>
      <c r="J222" s="12"/>
      <c r="K222" s="12"/>
      <c r="L222" s="14">
        <f t="shared" si="19"/>
        <v>3.84375</v>
      </c>
      <c r="M222" s="12">
        <f>VLOOKUP(B222,FinalMCQ!$A$1:$B$432,2,0)</f>
        <v>6.4000000000000039</v>
      </c>
      <c r="N222" s="12">
        <f>VLOOKUP(B222,FinalSA!$A$2:$C$433,3,0)</f>
        <v>0.7</v>
      </c>
      <c r="O222" s="12">
        <f t="shared" si="17"/>
        <v>7.1000000000000041</v>
      </c>
      <c r="P222" s="14">
        <f t="shared" si="18"/>
        <v>5.797500000000003</v>
      </c>
    </row>
    <row r="223" spans="2:16" s="1" customFormat="1" ht="20" customHeight="1" x14ac:dyDescent="0.3">
      <c r="B223" s="10">
        <v>2101040002</v>
      </c>
      <c r="C223" s="8" t="s">
        <v>280</v>
      </c>
      <c r="D223" s="6" t="s">
        <v>79</v>
      </c>
      <c r="E223" s="12">
        <f>VLOOKUP(B223,ChuyenCan!$A$1:$B$446,2,0)</f>
        <v>9</v>
      </c>
      <c r="F223" s="14">
        <f>VLOOKUP(B223,Midterm!$A$1:$B$446,2,0)</f>
        <v>4.25</v>
      </c>
      <c r="G223" s="12">
        <f>VLOOKUP(B223,AsgScoreRaw!$A$2:$D$403,4,0)</f>
        <v>13</v>
      </c>
      <c r="H223" s="14">
        <f t="shared" si="15"/>
        <v>1.3</v>
      </c>
      <c r="I223" s="14">
        <f t="shared" si="16"/>
        <v>1.25</v>
      </c>
      <c r="J223" s="12"/>
      <c r="K223" s="12"/>
      <c r="L223" s="14">
        <f t="shared" si="19"/>
        <v>4.3125</v>
      </c>
      <c r="M223" s="12">
        <f>VLOOKUP(B223,FinalMCQ!$A$1:$B$432,2,0)</f>
        <v>6.0000000000000027</v>
      </c>
      <c r="N223" s="12">
        <f>VLOOKUP(B223,FinalSA!$A$2:$C$433,3,0)</f>
        <v>1.2</v>
      </c>
      <c r="O223" s="12">
        <f t="shared" si="17"/>
        <v>7.2000000000000028</v>
      </c>
      <c r="P223" s="14">
        <f t="shared" si="18"/>
        <v>6.0450000000000017</v>
      </c>
    </row>
    <row r="224" spans="2:16" s="1" customFormat="1" ht="20" customHeight="1" x14ac:dyDescent="0.3">
      <c r="B224" s="10">
        <v>2101040003</v>
      </c>
      <c r="C224" s="8" t="s">
        <v>281</v>
      </c>
      <c r="D224" s="6" t="s">
        <v>79</v>
      </c>
      <c r="E224" s="12">
        <f>VLOOKUP(B224,ChuyenCan!$A$1:$B$446,2,0)</f>
        <v>9</v>
      </c>
      <c r="F224" s="14">
        <f>VLOOKUP(B224,Midterm!$A$1:$B$446,2,0)</f>
        <v>6</v>
      </c>
      <c r="G224" s="12">
        <f>VLOOKUP(B224,AsgScoreRaw!$A$2:$D$403,4,0)</f>
        <v>56</v>
      </c>
      <c r="H224" s="14">
        <f t="shared" si="15"/>
        <v>5.6</v>
      </c>
      <c r="I224" s="14">
        <f t="shared" si="16"/>
        <v>5.5</v>
      </c>
      <c r="J224" s="12"/>
      <c r="K224" s="12"/>
      <c r="L224" s="14">
        <f t="shared" si="19"/>
        <v>6.5625</v>
      </c>
      <c r="M224" s="12">
        <f>VLOOKUP(B224,FinalMCQ!$A$1:$B$432,2,0)</f>
        <v>5.6000000000000023</v>
      </c>
      <c r="N224" s="12">
        <f>VLOOKUP(B224,FinalSA!$A$2:$C$433,3,0)</f>
        <v>0.8</v>
      </c>
      <c r="O224" s="12">
        <f t="shared" si="17"/>
        <v>6.4000000000000021</v>
      </c>
      <c r="P224" s="14">
        <f t="shared" si="18"/>
        <v>6.4650000000000016</v>
      </c>
    </row>
    <row r="225" spans="2:16" s="1" customFormat="1" ht="20" customHeight="1" x14ac:dyDescent="0.3">
      <c r="B225" s="10">
        <v>2101040004</v>
      </c>
      <c r="C225" s="8" t="s">
        <v>282</v>
      </c>
      <c r="D225" s="6" t="s">
        <v>79</v>
      </c>
      <c r="E225" s="12">
        <f>VLOOKUP(B225,ChuyenCan!$A$1:$B$446,2,0)</f>
        <v>6.5</v>
      </c>
      <c r="F225" s="14">
        <f>VLOOKUP(B225,Midterm!$A$1:$B$446,2,0)</f>
        <v>3.5</v>
      </c>
      <c r="G225" s="12" t="e">
        <f>VLOOKUP(B225,AsgScoreRaw!$A$2:$D$403,4,0)</f>
        <v>#N/A</v>
      </c>
      <c r="H225" s="14">
        <f t="shared" si="15"/>
        <v>0</v>
      </c>
      <c r="I225" s="14">
        <f t="shared" si="16"/>
        <v>0</v>
      </c>
      <c r="J225" s="12" t="s">
        <v>484</v>
      </c>
      <c r="K225" s="12" t="s">
        <v>484</v>
      </c>
      <c r="L225" s="14">
        <f t="shared" si="19"/>
        <v>2.9375</v>
      </c>
      <c r="M225" s="12">
        <f>VLOOKUP(B225,FinalMCQ!$A$1:$B$432,2,0)</f>
        <v>4.2000000000000011</v>
      </c>
      <c r="N225" s="12">
        <f>VLOOKUP(B225,FinalSA!$A$2:$C$433,3,0)</f>
        <v>0</v>
      </c>
      <c r="O225" s="12">
        <f t="shared" si="17"/>
        <v>4.2000000000000011</v>
      </c>
      <c r="P225" s="14">
        <f t="shared" si="18"/>
        <v>3.6950000000000003</v>
      </c>
    </row>
    <row r="226" spans="2:16" s="1" customFormat="1" ht="20" customHeight="1" x14ac:dyDescent="0.3">
      <c r="B226" s="10">
        <v>2101040006</v>
      </c>
      <c r="C226" s="8" t="s">
        <v>283</v>
      </c>
      <c r="D226" s="6" t="s">
        <v>79</v>
      </c>
      <c r="E226" s="12">
        <f>VLOOKUP(B226,ChuyenCan!$A$1:$B$446,2,0)</f>
        <v>7.5</v>
      </c>
      <c r="F226" s="14">
        <f>VLOOKUP(B226,Midterm!$A$1:$B$446,2,0)</f>
        <v>8</v>
      </c>
      <c r="G226" s="12">
        <f>VLOOKUP(B226,AsgScoreRaw!$A$2:$D$403,4,0)</f>
        <v>7</v>
      </c>
      <c r="H226" s="14">
        <f t="shared" si="15"/>
        <v>0.7</v>
      </c>
      <c r="I226" s="14">
        <f t="shared" si="16"/>
        <v>0.75</v>
      </c>
      <c r="J226" s="12"/>
      <c r="K226" s="12"/>
      <c r="L226" s="14">
        <f t="shared" si="19"/>
        <v>5.15625</v>
      </c>
      <c r="M226" s="12">
        <f>VLOOKUP(B226,FinalMCQ!$A$1:$B$432,2,0)</f>
        <v>4.4000000000000012</v>
      </c>
      <c r="N226" s="12">
        <f>VLOOKUP(B226,FinalSA!$A$2:$C$433,3,0)</f>
        <v>0.5</v>
      </c>
      <c r="O226" s="12">
        <f t="shared" si="17"/>
        <v>4.9000000000000012</v>
      </c>
      <c r="P226" s="14">
        <f t="shared" si="18"/>
        <v>5.0025000000000013</v>
      </c>
    </row>
    <row r="227" spans="2:16" s="1" customFormat="1" ht="20" customHeight="1" x14ac:dyDescent="0.3">
      <c r="B227" s="10">
        <v>2101040005</v>
      </c>
      <c r="C227" s="8" t="s">
        <v>284</v>
      </c>
      <c r="D227" s="6" t="s">
        <v>79</v>
      </c>
      <c r="E227" s="12">
        <f>VLOOKUP(B227,ChuyenCan!$A$1:$B$446,2,0)</f>
        <v>5</v>
      </c>
      <c r="F227" s="14">
        <f>VLOOKUP(B227,Midterm!$A$1:$B$446,2,0)</f>
        <v>0</v>
      </c>
      <c r="G227" s="12" t="e">
        <f>VLOOKUP(B227,AsgScoreRaw!$A$2:$D$403,4,0)</f>
        <v>#N/A</v>
      </c>
      <c r="H227" s="14">
        <f t="shared" si="15"/>
        <v>0</v>
      </c>
      <c r="I227" s="14">
        <f t="shared" si="16"/>
        <v>0</v>
      </c>
      <c r="J227" s="12" t="s">
        <v>489</v>
      </c>
      <c r="K227" s="12" t="s">
        <v>489</v>
      </c>
      <c r="L227" s="14">
        <f t="shared" si="19"/>
        <v>1.25</v>
      </c>
      <c r="M227" s="12" t="e">
        <f>VLOOKUP(B227,FinalMCQ!$A$1:$B$432,2,0)</f>
        <v>#N/A</v>
      </c>
      <c r="N227" s="12" t="e">
        <f>VLOOKUP(B227,FinalSA!$A$2:$C$433,3,0)</f>
        <v>#N/A</v>
      </c>
      <c r="O227" s="12">
        <f t="shared" si="17"/>
        <v>0</v>
      </c>
      <c r="P227" s="14">
        <f t="shared" si="18"/>
        <v>0.5</v>
      </c>
    </row>
    <row r="228" spans="2:16" s="1" customFormat="1" ht="20" customHeight="1" x14ac:dyDescent="0.3">
      <c r="B228" s="10">
        <v>2101040008</v>
      </c>
      <c r="C228" s="8" t="s">
        <v>285</v>
      </c>
      <c r="D228" s="6" t="s">
        <v>79</v>
      </c>
      <c r="E228" s="12">
        <f>VLOOKUP(B228,ChuyenCan!$A$1:$B$446,2,0)</f>
        <v>5</v>
      </c>
      <c r="F228" s="14">
        <f>VLOOKUP(B228,Midterm!$A$1:$B$446,2,0)</f>
        <v>0</v>
      </c>
      <c r="G228" s="12" t="e">
        <f>VLOOKUP(B228,AsgScoreRaw!$A$2:$D$403,4,0)</f>
        <v>#N/A</v>
      </c>
      <c r="H228" s="14">
        <f t="shared" si="15"/>
        <v>0</v>
      </c>
      <c r="I228" s="14">
        <f t="shared" si="16"/>
        <v>0</v>
      </c>
      <c r="J228" s="12" t="s">
        <v>489</v>
      </c>
      <c r="K228" s="12" t="s">
        <v>489</v>
      </c>
      <c r="L228" s="14">
        <f t="shared" si="19"/>
        <v>1.25</v>
      </c>
      <c r="M228" s="12" t="e">
        <f>VLOOKUP(B228,FinalMCQ!$A$1:$B$432,2,0)</f>
        <v>#N/A</v>
      </c>
      <c r="N228" s="12" t="e">
        <f>VLOOKUP(B228,FinalSA!$A$2:$C$433,3,0)</f>
        <v>#N/A</v>
      </c>
      <c r="O228" s="12">
        <f t="shared" si="17"/>
        <v>0</v>
      </c>
      <c r="P228" s="14">
        <f t="shared" si="18"/>
        <v>0.5</v>
      </c>
    </row>
    <row r="229" spans="2:16" s="1" customFormat="1" ht="20" customHeight="1" x14ac:dyDescent="0.3">
      <c r="B229" s="10">
        <v>1801040166</v>
      </c>
      <c r="C229" s="8" t="s">
        <v>286</v>
      </c>
      <c r="D229" s="6" t="s">
        <v>8</v>
      </c>
      <c r="E229" s="12">
        <f>VLOOKUP(B229,ChuyenCan!$A$1:$B$446,2,0)</f>
        <v>6.5</v>
      </c>
      <c r="F229" s="14">
        <f>VLOOKUP(B229,Midterm!$A$1:$B$446,2,0)</f>
        <v>5</v>
      </c>
      <c r="G229" s="12">
        <f>VLOOKUP(B229,AsgScoreRaw!$A$2:$D$403,4,0)</f>
        <v>86</v>
      </c>
      <c r="H229" s="14">
        <f t="shared" si="15"/>
        <v>8.6</v>
      </c>
      <c r="I229" s="14">
        <f t="shared" si="16"/>
        <v>8.5</v>
      </c>
      <c r="J229" s="12"/>
      <c r="K229" s="12"/>
      <c r="L229" s="14">
        <f t="shared" si="19"/>
        <v>6.6874999999999991</v>
      </c>
      <c r="M229" s="12">
        <f>VLOOKUP(B229,FinalMCQ!$A$1:$B$432,2,0)</f>
        <v>6.6000000000000032</v>
      </c>
      <c r="N229" s="12">
        <f>VLOOKUP(B229,FinalSA!$A$2:$C$433,3,0)</f>
        <v>1.9</v>
      </c>
      <c r="O229" s="12">
        <f t="shared" si="17"/>
        <v>8.5000000000000036</v>
      </c>
      <c r="P229" s="14">
        <f t="shared" si="18"/>
        <v>7.7750000000000021</v>
      </c>
    </row>
    <row r="230" spans="2:16" s="1" customFormat="1" ht="20" customHeight="1" x14ac:dyDescent="0.3">
      <c r="B230" s="10">
        <v>1901040002</v>
      </c>
      <c r="C230" s="8" t="s">
        <v>287</v>
      </c>
      <c r="D230" s="6" t="s">
        <v>35</v>
      </c>
      <c r="E230" s="12">
        <f>VLOOKUP(B230,ChuyenCan!$A$1:$B$446,2,0)</f>
        <v>8</v>
      </c>
      <c r="F230" s="14">
        <f>VLOOKUP(B230,Midterm!$A$1:$B$446,2,0)</f>
        <v>8</v>
      </c>
      <c r="G230" s="12">
        <f>VLOOKUP(B230,AsgScoreRaw!$A$2:$D$403,4,0)</f>
        <v>49</v>
      </c>
      <c r="H230" s="14">
        <f t="shared" si="15"/>
        <v>4.9000000000000004</v>
      </c>
      <c r="I230" s="14">
        <f t="shared" si="16"/>
        <v>5</v>
      </c>
      <c r="J230" s="12" t="s">
        <v>490</v>
      </c>
      <c r="K230" s="15"/>
      <c r="L230" s="14">
        <f t="shared" si="19"/>
        <v>6.875</v>
      </c>
      <c r="M230" s="12">
        <f>VLOOKUP(B230,FinalMCQ!$A$1:$B$432,2,0)</f>
        <v>6.6000000000000032</v>
      </c>
      <c r="N230" s="12">
        <f>VLOOKUP(B230,FinalSA!$A$2:$C$433,3,0)</f>
        <v>1.5</v>
      </c>
      <c r="O230" s="12">
        <f t="shared" si="17"/>
        <v>8.1000000000000032</v>
      </c>
      <c r="P230" s="14">
        <f t="shared" si="18"/>
        <v>7.6100000000000021</v>
      </c>
    </row>
    <row r="231" spans="2:16" s="1" customFormat="1" ht="20" customHeight="1" x14ac:dyDescent="0.3">
      <c r="B231" s="10">
        <v>1901040136</v>
      </c>
      <c r="C231" s="8" t="s">
        <v>288</v>
      </c>
      <c r="D231" s="6" t="s">
        <v>33</v>
      </c>
      <c r="E231" s="12">
        <f>VLOOKUP(B231,ChuyenCan!$A$1:$B$446,2,0)</f>
        <v>8</v>
      </c>
      <c r="F231" s="14">
        <f>VLOOKUP(B231,Midterm!$A$1:$B$446,2,0)</f>
        <v>7</v>
      </c>
      <c r="G231" s="12">
        <f>VLOOKUP(B231,AsgScoreRaw!$A$2:$D$403,4,0)</f>
        <v>20</v>
      </c>
      <c r="H231" s="14">
        <f t="shared" si="15"/>
        <v>2</v>
      </c>
      <c r="I231" s="14">
        <f t="shared" si="16"/>
        <v>2</v>
      </c>
      <c r="J231" s="12"/>
      <c r="K231" s="12"/>
      <c r="L231" s="14">
        <f t="shared" si="19"/>
        <v>5.3749999999999991</v>
      </c>
      <c r="M231" s="12">
        <f>VLOOKUP(B231,FinalMCQ!$A$1:$B$432,2,0)</f>
        <v>7.4000000000000048</v>
      </c>
      <c r="N231" s="12">
        <f>VLOOKUP(B231,FinalSA!$A$2:$C$433,3,0)</f>
        <v>1.9</v>
      </c>
      <c r="O231" s="12">
        <f t="shared" si="17"/>
        <v>9.3000000000000043</v>
      </c>
      <c r="P231" s="14">
        <f t="shared" si="18"/>
        <v>7.7300000000000022</v>
      </c>
    </row>
    <row r="232" spans="2:16" s="1" customFormat="1" ht="20" customHeight="1" x14ac:dyDescent="0.3">
      <c r="B232" s="10">
        <v>1901060036</v>
      </c>
      <c r="C232" s="8" t="s">
        <v>289</v>
      </c>
      <c r="D232" s="6" t="s">
        <v>290</v>
      </c>
      <c r="E232" s="12">
        <f>VLOOKUP(B232,ChuyenCan!$A$1:$B$446,2,0)</f>
        <v>9</v>
      </c>
      <c r="F232" s="14">
        <f>VLOOKUP(B232,Midterm!$A$1:$B$446,2,0)</f>
        <v>4.75</v>
      </c>
      <c r="G232" s="12">
        <f>VLOOKUP(B232,AsgScoreRaw!$A$2:$D$403,4,0)</f>
        <v>50</v>
      </c>
      <c r="H232" s="14">
        <f t="shared" si="15"/>
        <v>5</v>
      </c>
      <c r="I232" s="14">
        <f t="shared" si="16"/>
        <v>5</v>
      </c>
      <c r="J232" s="12"/>
      <c r="K232" s="12"/>
      <c r="L232" s="14">
        <f t="shared" si="19"/>
        <v>5.9062499999999991</v>
      </c>
      <c r="M232" s="12">
        <f>VLOOKUP(B232,FinalMCQ!$A$1:$B$432,2,0)</f>
        <v>5.6000000000000023</v>
      </c>
      <c r="N232" s="12">
        <f>VLOOKUP(B232,FinalSA!$A$2:$C$433,3,0)</f>
        <v>1.7</v>
      </c>
      <c r="O232" s="12">
        <f t="shared" si="17"/>
        <v>7.3000000000000025</v>
      </c>
      <c r="P232" s="14">
        <f t="shared" si="18"/>
        <v>6.7425000000000015</v>
      </c>
    </row>
    <row r="233" spans="2:16" s="1" customFormat="1" ht="20" customHeight="1" x14ac:dyDescent="0.3">
      <c r="B233" s="10">
        <v>1901060047</v>
      </c>
      <c r="C233" s="8" t="s">
        <v>291</v>
      </c>
      <c r="D233" s="6" t="s">
        <v>290</v>
      </c>
      <c r="E233" s="12">
        <f>VLOOKUP(B233,ChuyenCan!$A$1:$B$446,2,0)</f>
        <v>8</v>
      </c>
      <c r="F233" s="14">
        <f>VLOOKUP(B233,Midterm!$A$1:$B$446,2,0)</f>
        <v>7.75</v>
      </c>
      <c r="G233" s="12">
        <f>VLOOKUP(B233,AsgScoreRaw!$A$2:$D$403,4,0)</f>
        <v>60</v>
      </c>
      <c r="H233" s="14">
        <f t="shared" si="15"/>
        <v>6</v>
      </c>
      <c r="I233" s="14">
        <f t="shared" si="16"/>
        <v>6</v>
      </c>
      <c r="J233" s="12"/>
      <c r="K233" s="12"/>
      <c r="L233" s="14">
        <f t="shared" si="19"/>
        <v>7.1562499999999991</v>
      </c>
      <c r="M233" s="12">
        <f>VLOOKUP(B233,FinalMCQ!$A$1:$B$432,2,0)</f>
        <v>5.6000000000000023</v>
      </c>
      <c r="N233" s="12">
        <f>VLOOKUP(B233,FinalSA!$A$2:$C$433,3,0)</f>
        <v>0.7</v>
      </c>
      <c r="O233" s="12">
        <f t="shared" si="17"/>
        <v>6.3000000000000025</v>
      </c>
      <c r="P233" s="14">
        <f t="shared" si="18"/>
        <v>6.642500000000001</v>
      </c>
    </row>
    <row r="234" spans="2:16" s="1" customFormat="1" ht="20" customHeight="1" x14ac:dyDescent="0.3">
      <c r="B234" s="10">
        <v>2001040006</v>
      </c>
      <c r="C234" s="8" t="s">
        <v>292</v>
      </c>
      <c r="D234" s="6" t="s">
        <v>93</v>
      </c>
      <c r="E234" s="12">
        <f>VLOOKUP(B234,ChuyenCan!$A$1:$B$446,2,0)</f>
        <v>8</v>
      </c>
      <c r="F234" s="14">
        <f>VLOOKUP(B234,Midterm!$A$1:$B$446,2,0)</f>
        <v>8</v>
      </c>
      <c r="G234" s="12">
        <f>VLOOKUP(B234,AsgScoreRaw!$A$2:$D$403,4,0)</f>
        <v>56</v>
      </c>
      <c r="H234" s="14">
        <f t="shared" si="15"/>
        <v>5.6</v>
      </c>
      <c r="I234" s="14">
        <f t="shared" si="16"/>
        <v>5.5</v>
      </c>
      <c r="J234" s="15" t="s">
        <v>491</v>
      </c>
      <c r="K234" s="15"/>
      <c r="L234" s="14">
        <f t="shared" si="19"/>
        <v>7.0625</v>
      </c>
      <c r="M234" s="12">
        <f>VLOOKUP(B234,FinalMCQ!$A$1:$B$432,2,0)</f>
        <v>7.4000000000000039</v>
      </c>
      <c r="N234" s="12">
        <f>VLOOKUP(B234,FinalSA!$A$2:$C$433,3,0)</f>
        <v>1.8</v>
      </c>
      <c r="O234" s="12">
        <f t="shared" si="17"/>
        <v>9.2000000000000046</v>
      </c>
      <c r="P234" s="14">
        <f t="shared" si="18"/>
        <v>8.3450000000000024</v>
      </c>
    </row>
    <row r="235" spans="2:16" s="1" customFormat="1" ht="20" customHeight="1" x14ac:dyDescent="0.3">
      <c r="B235" s="10">
        <v>2001040023</v>
      </c>
      <c r="C235" s="8" t="s">
        <v>293</v>
      </c>
      <c r="D235" s="6" t="s">
        <v>91</v>
      </c>
      <c r="E235" s="12">
        <f>VLOOKUP(B235,ChuyenCan!$A$1:$B$446,2,0)</f>
        <v>10</v>
      </c>
      <c r="F235" s="14">
        <f>VLOOKUP(B235,Midterm!$A$1:$B$446,2,0)</f>
        <v>7.75</v>
      </c>
      <c r="G235" s="12">
        <f>VLOOKUP(B235,AsgScoreRaw!$A$2:$D$403,4,0)</f>
        <v>49</v>
      </c>
      <c r="H235" s="14">
        <f t="shared" si="15"/>
        <v>4.9000000000000004</v>
      </c>
      <c r="I235" s="14">
        <f t="shared" si="16"/>
        <v>5</v>
      </c>
      <c r="J235" s="12"/>
      <c r="K235" s="12"/>
      <c r="L235" s="14">
        <f t="shared" si="19"/>
        <v>7.2812499999999991</v>
      </c>
      <c r="M235" s="12">
        <f>VLOOKUP(B235,FinalMCQ!$A$1:$B$432,2,0)</f>
        <v>7.4000000000000048</v>
      </c>
      <c r="N235" s="12">
        <f>VLOOKUP(B235,FinalSA!$A$2:$C$433,3,0)</f>
        <v>1.7</v>
      </c>
      <c r="O235" s="12">
        <f t="shared" si="17"/>
        <v>9.100000000000005</v>
      </c>
      <c r="P235" s="14">
        <f t="shared" si="18"/>
        <v>8.3725000000000023</v>
      </c>
    </row>
    <row r="236" spans="2:16" s="1" customFormat="1" ht="20" customHeight="1" x14ac:dyDescent="0.3">
      <c r="B236" s="10">
        <v>2001040046</v>
      </c>
      <c r="C236" s="8" t="s">
        <v>294</v>
      </c>
      <c r="D236" s="6" t="s">
        <v>91</v>
      </c>
      <c r="E236" s="12">
        <f>VLOOKUP(B236,ChuyenCan!$A$1:$B$446,2,0)</f>
        <v>7.5</v>
      </c>
      <c r="F236" s="14">
        <f>VLOOKUP(B236,Midterm!$A$1:$B$446,2,0)</f>
        <v>6</v>
      </c>
      <c r="G236" s="12">
        <f>VLOOKUP(B236,AsgScoreRaw!$A$2:$D$403,4,0)</f>
        <v>60.2</v>
      </c>
      <c r="H236" s="14">
        <f t="shared" si="15"/>
        <v>6.0200000000000005</v>
      </c>
      <c r="I236" s="14">
        <f t="shared" si="16"/>
        <v>6</v>
      </c>
      <c r="J236" s="12"/>
      <c r="K236" s="12"/>
      <c r="L236" s="14">
        <f t="shared" si="19"/>
        <v>6.3749999999999991</v>
      </c>
      <c r="M236" s="12">
        <f>VLOOKUP(B236,FinalMCQ!$A$1:$B$432,2,0)</f>
        <v>5.6000000000000023</v>
      </c>
      <c r="N236" s="12">
        <f>VLOOKUP(B236,FinalSA!$A$2:$C$433,3,0)</f>
        <v>0.5</v>
      </c>
      <c r="O236" s="12">
        <f t="shared" si="17"/>
        <v>6.1000000000000023</v>
      </c>
      <c r="P236" s="14">
        <f t="shared" si="18"/>
        <v>6.2100000000000009</v>
      </c>
    </row>
    <row r="237" spans="2:16" s="1" customFormat="1" ht="20" customHeight="1" x14ac:dyDescent="0.3">
      <c r="B237" s="10">
        <v>2001040048</v>
      </c>
      <c r="C237" s="8" t="s">
        <v>295</v>
      </c>
      <c r="D237" s="6" t="s">
        <v>91</v>
      </c>
      <c r="E237" s="12">
        <f>VLOOKUP(B237,ChuyenCan!$A$1:$B$446,2,0)</f>
        <v>9.5</v>
      </c>
      <c r="F237" s="14">
        <f>VLOOKUP(B237,Midterm!$A$1:$B$446,2,0)</f>
        <v>8.75</v>
      </c>
      <c r="G237" s="12">
        <f>VLOOKUP(B237,AsgScoreRaw!$A$2:$D$403,4,0)</f>
        <v>49</v>
      </c>
      <c r="H237" s="14">
        <f t="shared" si="15"/>
        <v>4.9000000000000004</v>
      </c>
      <c r="I237" s="14">
        <f t="shared" si="16"/>
        <v>5</v>
      </c>
      <c r="J237" s="12" t="s">
        <v>486</v>
      </c>
      <c r="K237" s="15"/>
      <c r="L237" s="14">
        <f t="shared" si="19"/>
        <v>7.53125</v>
      </c>
      <c r="M237" s="12">
        <f>VLOOKUP(B237,FinalMCQ!$A$1:$B$432,2,0)</f>
        <v>7.600000000000005</v>
      </c>
      <c r="N237" s="12">
        <f>VLOOKUP(B237,FinalSA!$A$2:$C$433,3,0)</f>
        <v>1.6</v>
      </c>
      <c r="O237" s="12">
        <f t="shared" si="17"/>
        <v>9.2000000000000046</v>
      </c>
      <c r="P237" s="14">
        <f t="shared" si="18"/>
        <v>8.5325000000000024</v>
      </c>
    </row>
    <row r="238" spans="2:16" s="1" customFormat="1" ht="20" customHeight="1" x14ac:dyDescent="0.3">
      <c r="B238" s="10">
        <v>2001040057</v>
      </c>
      <c r="C238" s="8" t="s">
        <v>296</v>
      </c>
      <c r="D238" s="6" t="s">
        <v>170</v>
      </c>
      <c r="E238" s="12">
        <f>VLOOKUP(B238,ChuyenCan!$A$1:$B$446,2,0)</f>
        <v>9</v>
      </c>
      <c r="F238" s="14">
        <f>VLOOKUP(B238,Midterm!$A$1:$B$446,2,0)</f>
        <v>3.5</v>
      </c>
      <c r="G238" s="12">
        <f>VLOOKUP(B238,AsgScoreRaw!$A$2:$D$403,4,0)</f>
        <v>76</v>
      </c>
      <c r="H238" s="14">
        <f t="shared" si="15"/>
        <v>7.6</v>
      </c>
      <c r="I238" s="14">
        <f t="shared" si="16"/>
        <v>7.5</v>
      </c>
      <c r="J238" s="12"/>
      <c r="K238" s="12"/>
      <c r="L238" s="14">
        <f t="shared" si="19"/>
        <v>6.3749999999999991</v>
      </c>
      <c r="M238" s="12">
        <f>VLOOKUP(B238,FinalMCQ!$A$1:$B$432,2,0)</f>
        <v>6.0000000000000027</v>
      </c>
      <c r="N238" s="12">
        <f>VLOOKUP(B238,FinalSA!$A$2:$C$433,3,0)</f>
        <v>0</v>
      </c>
      <c r="O238" s="12">
        <f t="shared" si="17"/>
        <v>6.0000000000000027</v>
      </c>
      <c r="P238" s="14">
        <f t="shared" si="18"/>
        <v>6.1500000000000012</v>
      </c>
    </row>
    <row r="239" spans="2:16" s="1" customFormat="1" ht="20" customHeight="1" x14ac:dyDescent="0.3">
      <c r="B239" s="10">
        <v>2001040063</v>
      </c>
      <c r="C239" s="8" t="s">
        <v>297</v>
      </c>
      <c r="D239" s="6" t="s">
        <v>170</v>
      </c>
      <c r="E239" s="12">
        <f>VLOOKUP(B239,ChuyenCan!$A$1:$B$446,2,0)</f>
        <v>10</v>
      </c>
      <c r="F239" s="14">
        <f>VLOOKUP(B239,Midterm!$A$1:$B$446,2,0)</f>
        <v>9.25</v>
      </c>
      <c r="G239" s="12">
        <f>VLOOKUP(B239,AsgScoreRaw!$A$2:$D$403,4,0)</f>
        <v>86</v>
      </c>
      <c r="H239" s="14">
        <f t="shared" si="15"/>
        <v>8.6</v>
      </c>
      <c r="I239" s="14">
        <f t="shared" si="16"/>
        <v>8.5</v>
      </c>
      <c r="J239" s="12"/>
      <c r="K239" s="12"/>
      <c r="L239" s="14">
        <f t="shared" si="19"/>
        <v>9.15625</v>
      </c>
      <c r="M239" s="12">
        <f>VLOOKUP(B239,FinalMCQ!$A$1:$B$432,2,0)</f>
        <v>6.8000000000000043</v>
      </c>
      <c r="N239" s="12">
        <f>VLOOKUP(B239,FinalSA!$A$2:$C$433,3,0)</f>
        <v>1.9</v>
      </c>
      <c r="O239" s="12">
        <f t="shared" si="17"/>
        <v>8.7000000000000046</v>
      </c>
      <c r="P239" s="14">
        <f t="shared" si="18"/>
        <v>8.8825000000000021</v>
      </c>
    </row>
    <row r="240" spans="2:16" s="1" customFormat="1" ht="20" customHeight="1" x14ac:dyDescent="0.3">
      <c r="B240" s="10">
        <v>2001040072</v>
      </c>
      <c r="C240" s="8" t="s">
        <v>298</v>
      </c>
      <c r="D240" s="6" t="s">
        <v>93</v>
      </c>
      <c r="E240" s="12">
        <f>VLOOKUP(B240,ChuyenCan!$A$1:$B$446,2,0)</f>
        <v>9</v>
      </c>
      <c r="F240" s="14">
        <f>VLOOKUP(B240,Midterm!$A$1:$B$446,2,0)</f>
        <v>7.25</v>
      </c>
      <c r="G240" s="12">
        <f>VLOOKUP(B240,AsgScoreRaw!$A$2:$D$403,4,0)</f>
        <v>58.1</v>
      </c>
      <c r="H240" s="14">
        <f t="shared" si="15"/>
        <v>5.8100000000000005</v>
      </c>
      <c r="I240" s="14">
        <f t="shared" si="16"/>
        <v>5.75</v>
      </c>
      <c r="J240" s="12"/>
      <c r="K240" s="12"/>
      <c r="L240" s="14">
        <f t="shared" si="19"/>
        <v>7.1249999999999991</v>
      </c>
      <c r="M240" s="12">
        <f>VLOOKUP(B240,FinalMCQ!$A$1:$B$432,2,0)</f>
        <v>6.6000000000000032</v>
      </c>
      <c r="N240" s="12">
        <f>VLOOKUP(B240,FinalSA!$A$2:$C$433,3,0)</f>
        <v>1.4</v>
      </c>
      <c r="O240" s="12">
        <f t="shared" si="17"/>
        <v>8.0000000000000036</v>
      </c>
      <c r="P240" s="14">
        <f t="shared" si="18"/>
        <v>7.6500000000000012</v>
      </c>
    </row>
    <row r="241" spans="2:16" s="1" customFormat="1" ht="20" customHeight="1" x14ac:dyDescent="0.3">
      <c r="B241" s="10">
        <v>2001040090</v>
      </c>
      <c r="C241" s="8" t="s">
        <v>299</v>
      </c>
      <c r="D241" s="6" t="s">
        <v>170</v>
      </c>
      <c r="E241" s="12">
        <f>VLOOKUP(B241,ChuyenCan!$A$1:$B$446,2,0)</f>
        <v>9</v>
      </c>
      <c r="F241" s="14">
        <f>VLOOKUP(B241,Midterm!$A$1:$B$446,2,0)</f>
        <v>6.25</v>
      </c>
      <c r="G241" s="12">
        <f>VLOOKUP(B241,AsgScoreRaw!$A$2:$D$403,4,0)</f>
        <v>60.2</v>
      </c>
      <c r="H241" s="14">
        <f t="shared" si="15"/>
        <v>6.0200000000000005</v>
      </c>
      <c r="I241" s="14">
        <f t="shared" si="16"/>
        <v>6</v>
      </c>
      <c r="J241" s="12"/>
      <c r="K241" s="12"/>
      <c r="L241" s="14">
        <f t="shared" si="19"/>
        <v>6.8437499999999991</v>
      </c>
      <c r="M241" s="12">
        <f>VLOOKUP(B241,FinalMCQ!$A$1:$B$432,2,0)</f>
        <v>6.6000000000000032</v>
      </c>
      <c r="N241" s="12">
        <f>VLOOKUP(B241,FinalSA!$A$2:$C$433,3,0)</f>
        <v>1.1000000000000001</v>
      </c>
      <c r="O241" s="12">
        <f t="shared" si="17"/>
        <v>7.7000000000000028</v>
      </c>
      <c r="P241" s="14">
        <f t="shared" si="18"/>
        <v>7.3575000000000017</v>
      </c>
    </row>
    <row r="242" spans="2:16" s="1" customFormat="1" ht="20" customHeight="1" x14ac:dyDescent="0.3">
      <c r="B242" s="10">
        <v>2001040094</v>
      </c>
      <c r="C242" s="8" t="s">
        <v>300</v>
      </c>
      <c r="D242" s="6" t="s">
        <v>93</v>
      </c>
      <c r="E242" s="12">
        <f>VLOOKUP(B242,ChuyenCan!$A$1:$B$446,2,0)</f>
        <v>10</v>
      </c>
      <c r="F242" s="14">
        <f>VLOOKUP(B242,Midterm!$A$1:$B$446,2,0)</f>
        <v>7.75</v>
      </c>
      <c r="G242" s="12">
        <f>VLOOKUP(B242,AsgScoreRaw!$A$2:$D$403,4,0)</f>
        <v>93</v>
      </c>
      <c r="H242" s="14">
        <f t="shared" si="15"/>
        <v>9.3000000000000007</v>
      </c>
      <c r="I242" s="14">
        <f t="shared" si="16"/>
        <v>9.25</v>
      </c>
      <c r="J242" s="12"/>
      <c r="K242" s="12"/>
      <c r="L242" s="14">
        <f t="shared" si="19"/>
        <v>8.8749999999999982</v>
      </c>
      <c r="M242" s="12">
        <f>VLOOKUP(B242,FinalMCQ!$A$1:$B$432,2,0)</f>
        <v>5.8000000000000034</v>
      </c>
      <c r="N242" s="12">
        <f>VLOOKUP(B242,FinalSA!$A$2:$C$433,3,0)</f>
        <v>1.8</v>
      </c>
      <c r="O242" s="12">
        <f t="shared" si="17"/>
        <v>7.6000000000000032</v>
      </c>
      <c r="P242" s="14">
        <f t="shared" si="18"/>
        <v>8.1100000000000012</v>
      </c>
    </row>
    <row r="243" spans="2:16" s="1" customFormat="1" ht="20" customHeight="1" x14ac:dyDescent="0.3">
      <c r="B243" s="10">
        <v>2001040129</v>
      </c>
      <c r="C243" s="8" t="s">
        <v>301</v>
      </c>
      <c r="D243" s="6" t="s">
        <v>85</v>
      </c>
      <c r="E243" s="12">
        <f>VLOOKUP(B243,ChuyenCan!$A$1:$B$446,2,0)</f>
        <v>8.5</v>
      </c>
      <c r="F243" s="14">
        <f>VLOOKUP(B243,Midterm!$A$1:$B$446,2,0)</f>
        <v>5.5</v>
      </c>
      <c r="G243" s="12">
        <f>VLOOKUP(B243,AsgScoreRaw!$A$2:$D$403,4,0)</f>
        <v>56</v>
      </c>
      <c r="H243" s="14">
        <f t="shared" si="15"/>
        <v>5.6</v>
      </c>
      <c r="I243" s="14">
        <f t="shared" si="16"/>
        <v>5.5</v>
      </c>
      <c r="J243" s="12"/>
      <c r="K243" s="12"/>
      <c r="L243" s="14">
        <f t="shared" si="19"/>
        <v>6.25</v>
      </c>
      <c r="M243" s="12">
        <f>VLOOKUP(B243,FinalMCQ!$A$1:$B$432,2,0)</f>
        <v>4.4000000000000012</v>
      </c>
      <c r="N243" s="12">
        <f>VLOOKUP(B243,FinalSA!$A$2:$C$433,3,0)</f>
        <v>0.5</v>
      </c>
      <c r="O243" s="12">
        <f t="shared" si="17"/>
        <v>4.9000000000000012</v>
      </c>
      <c r="P243" s="14">
        <f t="shared" si="18"/>
        <v>5.4400000000000013</v>
      </c>
    </row>
    <row r="244" spans="2:16" s="1" customFormat="1" ht="20" customHeight="1" x14ac:dyDescent="0.3">
      <c r="B244" s="10">
        <v>2001040137</v>
      </c>
      <c r="C244" s="8" t="s">
        <v>302</v>
      </c>
      <c r="D244" s="6" t="s">
        <v>170</v>
      </c>
      <c r="E244" s="12">
        <f>VLOOKUP(B244,ChuyenCan!$A$1:$B$446,2,0)</f>
        <v>8.5</v>
      </c>
      <c r="F244" s="14">
        <f>VLOOKUP(B244,Midterm!$A$1:$B$446,2,0)</f>
        <v>6.25</v>
      </c>
      <c r="G244" s="12">
        <f>VLOOKUP(B244,AsgScoreRaw!$A$2:$D$403,4,0)</f>
        <v>63</v>
      </c>
      <c r="H244" s="14">
        <f t="shared" si="15"/>
        <v>6.3</v>
      </c>
      <c r="I244" s="14">
        <f t="shared" si="16"/>
        <v>6.25</v>
      </c>
      <c r="J244" s="12"/>
      <c r="K244" s="12"/>
      <c r="L244" s="14">
        <f t="shared" si="19"/>
        <v>6.8125</v>
      </c>
      <c r="M244" s="12">
        <f>VLOOKUP(B244,FinalMCQ!$A$1:$B$432,2,0)</f>
        <v>6.2000000000000028</v>
      </c>
      <c r="N244" s="12">
        <f>VLOOKUP(B244,FinalSA!$A$2:$C$433,3,0)</f>
        <v>1.4</v>
      </c>
      <c r="O244" s="12">
        <f t="shared" si="17"/>
        <v>7.6000000000000032</v>
      </c>
      <c r="P244" s="14">
        <f t="shared" si="18"/>
        <v>7.2850000000000019</v>
      </c>
    </row>
    <row r="245" spans="2:16" s="1" customFormat="1" ht="20" customHeight="1" x14ac:dyDescent="0.3">
      <c r="B245" s="10">
        <v>2001040139</v>
      </c>
      <c r="C245" s="8" t="s">
        <v>303</v>
      </c>
      <c r="D245" s="6" t="s">
        <v>88</v>
      </c>
      <c r="E245" s="12">
        <f>VLOOKUP(B245,ChuyenCan!$A$1:$B$446,2,0)</f>
        <v>7.5</v>
      </c>
      <c r="F245" s="14">
        <f>VLOOKUP(B245,Midterm!$A$1:$B$446,2,0)</f>
        <v>6.75</v>
      </c>
      <c r="G245" s="12">
        <f>VLOOKUP(B245,AsgScoreRaw!$A$2:$D$403,4,0)</f>
        <v>63</v>
      </c>
      <c r="H245" s="14">
        <f t="shared" si="15"/>
        <v>6.3</v>
      </c>
      <c r="I245" s="14">
        <f t="shared" si="16"/>
        <v>6.25</v>
      </c>
      <c r="J245" s="12"/>
      <c r="K245" s="12"/>
      <c r="L245" s="14">
        <f t="shared" si="19"/>
        <v>6.75</v>
      </c>
      <c r="M245" s="12">
        <f>VLOOKUP(B245,FinalMCQ!$A$1:$B$432,2,0)</f>
        <v>7.8000000000000043</v>
      </c>
      <c r="N245" s="12">
        <f>VLOOKUP(B245,FinalSA!$A$2:$C$433,3,0)</f>
        <v>1.4</v>
      </c>
      <c r="O245" s="12">
        <f t="shared" si="17"/>
        <v>9.2000000000000046</v>
      </c>
      <c r="P245" s="14">
        <f t="shared" si="18"/>
        <v>8.2200000000000024</v>
      </c>
    </row>
    <row r="246" spans="2:16" s="1" customFormat="1" ht="20" customHeight="1" x14ac:dyDescent="0.3">
      <c r="B246" s="10">
        <v>2001040144</v>
      </c>
      <c r="C246" s="8" t="s">
        <v>304</v>
      </c>
      <c r="D246" s="6" t="s">
        <v>91</v>
      </c>
      <c r="E246" s="12">
        <f>VLOOKUP(B246,ChuyenCan!$A$1:$B$446,2,0)</f>
        <v>8</v>
      </c>
      <c r="F246" s="14">
        <f>VLOOKUP(B246,Midterm!$A$1:$B$446,2,0)</f>
        <v>5</v>
      </c>
      <c r="G246" s="12">
        <f>VLOOKUP(B246,AsgScoreRaw!$A$2:$D$403,4,0)</f>
        <v>70</v>
      </c>
      <c r="H246" s="14">
        <f t="shared" si="15"/>
        <v>7</v>
      </c>
      <c r="I246" s="14">
        <f t="shared" si="16"/>
        <v>7</v>
      </c>
      <c r="J246" s="12" t="s">
        <v>486</v>
      </c>
      <c r="K246" s="15"/>
      <c r="L246" s="14">
        <f t="shared" si="19"/>
        <v>6.5</v>
      </c>
      <c r="M246" s="12">
        <f>VLOOKUP(B246,FinalMCQ!$A$1:$B$432,2,0)</f>
        <v>5.0000000000000018</v>
      </c>
      <c r="N246" s="12">
        <f>VLOOKUP(B246,FinalSA!$A$2:$C$433,3,0)</f>
        <v>1.9</v>
      </c>
      <c r="O246" s="12">
        <f t="shared" si="17"/>
        <v>6.9000000000000021</v>
      </c>
      <c r="P246" s="14">
        <f t="shared" si="18"/>
        <v>6.740000000000002</v>
      </c>
    </row>
    <row r="247" spans="2:16" s="1" customFormat="1" ht="20" customHeight="1" x14ac:dyDescent="0.3">
      <c r="B247" s="10">
        <v>2001040146</v>
      </c>
      <c r="C247" s="8" t="s">
        <v>305</v>
      </c>
      <c r="D247" s="6" t="s">
        <v>79</v>
      </c>
      <c r="E247" s="12">
        <f>VLOOKUP(B247,ChuyenCan!$A$1:$B$446,2,0)</f>
        <v>5.5</v>
      </c>
      <c r="F247" s="14">
        <f>VLOOKUP(B247,Midterm!$A$1:$B$446,2,0)</f>
        <v>0</v>
      </c>
      <c r="G247" s="12" t="e">
        <f>VLOOKUP(B247,AsgScoreRaw!$A$2:$D$403,4,0)</f>
        <v>#N/A</v>
      </c>
      <c r="H247" s="14">
        <f t="shared" si="15"/>
        <v>0</v>
      </c>
      <c r="I247" s="14">
        <f t="shared" si="16"/>
        <v>0</v>
      </c>
      <c r="J247" s="12" t="s">
        <v>484</v>
      </c>
      <c r="K247" s="12" t="s">
        <v>484</v>
      </c>
      <c r="L247" s="14">
        <f t="shared" si="19"/>
        <v>1.375</v>
      </c>
      <c r="M247" s="12" t="e">
        <f>VLOOKUP(B247,FinalMCQ!$A$1:$B$432,2,0)</f>
        <v>#N/A</v>
      </c>
      <c r="N247" s="12" t="e">
        <f>VLOOKUP(B247,FinalSA!$A$2:$C$433,3,0)</f>
        <v>#N/A</v>
      </c>
      <c r="O247" s="12">
        <f t="shared" si="17"/>
        <v>0</v>
      </c>
      <c r="P247" s="14">
        <f t="shared" si="18"/>
        <v>0.55000000000000004</v>
      </c>
    </row>
    <row r="248" spans="2:16" s="1" customFormat="1" ht="20" customHeight="1" x14ac:dyDescent="0.3">
      <c r="B248" s="10">
        <v>2001040165</v>
      </c>
      <c r="C248" s="8" t="s">
        <v>306</v>
      </c>
      <c r="D248" s="6" t="s">
        <v>79</v>
      </c>
      <c r="E248" s="12">
        <f>VLOOKUP(B248,ChuyenCan!$A$1:$B$446,2,0)</f>
        <v>8.5</v>
      </c>
      <c r="F248" s="14">
        <f>VLOOKUP(B248,Midterm!$A$1:$B$446,2,0)</f>
        <v>3.5</v>
      </c>
      <c r="G248" s="12">
        <f>VLOOKUP(B248,AsgScoreRaw!$A$2:$D$403,4,0)</f>
        <v>66</v>
      </c>
      <c r="H248" s="14">
        <f t="shared" si="15"/>
        <v>6.6</v>
      </c>
      <c r="I248" s="14">
        <f t="shared" si="16"/>
        <v>6.5</v>
      </c>
      <c r="J248" s="12"/>
      <c r="K248" s="12"/>
      <c r="L248" s="14">
        <f t="shared" si="19"/>
        <v>5.875</v>
      </c>
      <c r="M248" s="12">
        <f>VLOOKUP(B248,FinalMCQ!$A$1:$B$432,2,0)</f>
        <v>5.6000000000000032</v>
      </c>
      <c r="N248" s="12">
        <f>VLOOKUP(B248,FinalSA!$A$2:$C$433,3,0)</f>
        <v>0.4</v>
      </c>
      <c r="O248" s="12">
        <f t="shared" si="17"/>
        <v>6.0000000000000036</v>
      </c>
      <c r="P248" s="14">
        <f t="shared" si="18"/>
        <v>5.950000000000002</v>
      </c>
    </row>
    <row r="249" spans="2:16" s="1" customFormat="1" ht="20" customHeight="1" x14ac:dyDescent="0.3">
      <c r="B249" s="10">
        <v>2001040173</v>
      </c>
      <c r="C249" s="8" t="s">
        <v>307</v>
      </c>
      <c r="D249" s="6" t="s">
        <v>91</v>
      </c>
      <c r="E249" s="12">
        <f>VLOOKUP(B249,ChuyenCan!$A$1:$B$446,2,0)</f>
        <v>9.5</v>
      </c>
      <c r="F249" s="14">
        <f>VLOOKUP(B249,Midterm!$A$1:$B$446,2,0)</f>
        <v>7.75</v>
      </c>
      <c r="G249" s="12">
        <f>VLOOKUP(B249,AsgScoreRaw!$A$2:$D$403,4,0)</f>
        <v>80</v>
      </c>
      <c r="H249" s="14">
        <f t="shared" si="15"/>
        <v>8</v>
      </c>
      <c r="I249" s="14">
        <f t="shared" si="16"/>
        <v>8</v>
      </c>
      <c r="J249" s="12"/>
      <c r="K249" s="12"/>
      <c r="L249" s="14">
        <f t="shared" si="19"/>
        <v>8.28125</v>
      </c>
      <c r="M249" s="12">
        <f>VLOOKUP(B249,FinalMCQ!$A$1:$B$432,2,0)</f>
        <v>6.2000000000000028</v>
      </c>
      <c r="N249" s="12">
        <f>VLOOKUP(B249,FinalSA!$A$2:$C$433,3,0)</f>
        <v>1</v>
      </c>
      <c r="O249" s="12">
        <f t="shared" si="17"/>
        <v>7.2000000000000028</v>
      </c>
      <c r="P249" s="14">
        <f t="shared" si="18"/>
        <v>7.6325000000000012</v>
      </c>
    </row>
    <row r="250" spans="2:16" s="1" customFormat="1" ht="20" customHeight="1" x14ac:dyDescent="0.3">
      <c r="B250" s="10">
        <v>2001040177</v>
      </c>
      <c r="C250" s="8" t="s">
        <v>308</v>
      </c>
      <c r="D250" s="6" t="s">
        <v>91</v>
      </c>
      <c r="E250" s="12">
        <f>VLOOKUP(B250,ChuyenCan!$A$1:$B$446,2,0)</f>
        <v>7.5</v>
      </c>
      <c r="F250" s="14">
        <f>VLOOKUP(B250,Midterm!$A$1:$B$446,2,0)</f>
        <v>4.5</v>
      </c>
      <c r="G250" s="12" t="e">
        <f>VLOOKUP(B250,AsgScoreRaw!$A$2:$D$403,4,0)</f>
        <v>#N/A</v>
      </c>
      <c r="H250" s="14">
        <f t="shared" si="15"/>
        <v>0</v>
      </c>
      <c r="I250" s="14">
        <f t="shared" si="16"/>
        <v>0</v>
      </c>
      <c r="J250" s="12" t="s">
        <v>486</v>
      </c>
      <c r="K250" s="15" t="s">
        <v>491</v>
      </c>
      <c r="L250" s="14">
        <f t="shared" si="19"/>
        <v>3.5624999999999996</v>
      </c>
      <c r="M250" s="12">
        <f>VLOOKUP(B250,FinalMCQ!$A$1:$B$432,2,0)</f>
        <v>5.6000000000000032</v>
      </c>
      <c r="N250" s="12">
        <f>VLOOKUP(B250,FinalSA!$A$2:$C$433,3,0)</f>
        <v>1.9</v>
      </c>
      <c r="O250" s="12">
        <f t="shared" si="17"/>
        <v>7.5000000000000036</v>
      </c>
      <c r="P250" s="14">
        <f t="shared" si="18"/>
        <v>5.9250000000000016</v>
      </c>
    </row>
    <row r="251" spans="2:16" s="1" customFormat="1" ht="20" customHeight="1" x14ac:dyDescent="0.3">
      <c r="B251" s="10">
        <v>2001040183</v>
      </c>
      <c r="C251" s="8" t="s">
        <v>309</v>
      </c>
      <c r="D251" s="6" t="s">
        <v>91</v>
      </c>
      <c r="E251" s="12">
        <f>VLOOKUP(B251,ChuyenCan!$A$1:$B$446,2,0)</f>
        <v>10</v>
      </c>
      <c r="F251" s="14">
        <f>VLOOKUP(B251,Midterm!$A$1:$B$446,2,0)</f>
        <v>8.5</v>
      </c>
      <c r="G251" s="12">
        <f>VLOOKUP(B251,AsgScoreRaw!$A$2:$D$403,4,0)</f>
        <v>66</v>
      </c>
      <c r="H251" s="14">
        <f t="shared" si="15"/>
        <v>6.6</v>
      </c>
      <c r="I251" s="14">
        <f t="shared" si="16"/>
        <v>6.5</v>
      </c>
      <c r="J251" s="12"/>
      <c r="K251" s="12"/>
      <c r="L251" s="14">
        <f t="shared" si="19"/>
        <v>8.125</v>
      </c>
      <c r="M251" s="12">
        <f>VLOOKUP(B251,FinalMCQ!$A$1:$B$432,2,0)</f>
        <v>7.6000000000000041</v>
      </c>
      <c r="N251" s="12">
        <f>VLOOKUP(B251,FinalSA!$A$2:$C$433,3,0)</f>
        <v>1.5</v>
      </c>
      <c r="O251" s="12">
        <f t="shared" si="17"/>
        <v>9.100000000000005</v>
      </c>
      <c r="P251" s="14">
        <f t="shared" si="18"/>
        <v>8.7100000000000026</v>
      </c>
    </row>
    <row r="252" spans="2:16" s="1" customFormat="1" ht="20" customHeight="1" x14ac:dyDescent="0.3">
      <c r="B252" s="10">
        <v>2001040189</v>
      </c>
      <c r="C252" s="8" t="s">
        <v>310</v>
      </c>
      <c r="D252" s="6" t="s">
        <v>91</v>
      </c>
      <c r="E252" s="12">
        <f>VLOOKUP(B252,ChuyenCan!$A$1:$B$446,2,0)</f>
        <v>8</v>
      </c>
      <c r="F252" s="14">
        <f>VLOOKUP(B252,Midterm!$A$1:$B$446,2,0)</f>
        <v>2.25</v>
      </c>
      <c r="G252" s="12">
        <f>VLOOKUP(B252,AsgScoreRaw!$A$2:$D$403,4,0)</f>
        <v>46.2</v>
      </c>
      <c r="H252" s="14">
        <f t="shared" si="15"/>
        <v>4.62</v>
      </c>
      <c r="I252" s="14">
        <f t="shared" si="16"/>
        <v>4.5</v>
      </c>
      <c r="J252" s="12" t="s">
        <v>486</v>
      </c>
      <c r="K252" s="15"/>
      <c r="L252" s="14">
        <f t="shared" si="19"/>
        <v>4.53125</v>
      </c>
      <c r="M252" s="12">
        <f>VLOOKUP(B252,FinalMCQ!$A$1:$B$432,2,0)</f>
        <v>4.4000000000000021</v>
      </c>
      <c r="N252" s="12">
        <f>VLOOKUP(B252,FinalSA!$A$2:$C$433,3,0)</f>
        <v>0.5</v>
      </c>
      <c r="O252" s="12">
        <f t="shared" si="17"/>
        <v>4.9000000000000021</v>
      </c>
      <c r="P252" s="14">
        <f t="shared" si="18"/>
        <v>4.7525000000000013</v>
      </c>
    </row>
    <row r="253" spans="2:16" s="1" customFormat="1" ht="20" customHeight="1" x14ac:dyDescent="0.3">
      <c r="B253" s="10">
        <v>2001040191</v>
      </c>
      <c r="C253" s="8" t="s">
        <v>311</v>
      </c>
      <c r="D253" s="6" t="s">
        <v>93</v>
      </c>
      <c r="E253" s="12">
        <f>VLOOKUP(B253,ChuyenCan!$A$1:$B$446,2,0)</f>
        <v>9</v>
      </c>
      <c r="F253" s="14">
        <f>VLOOKUP(B253,Midterm!$A$1:$B$446,2,0)</f>
        <v>7.5</v>
      </c>
      <c r="G253" s="12">
        <f>VLOOKUP(B253,AsgScoreRaw!$A$2:$D$403,4,0)</f>
        <v>70</v>
      </c>
      <c r="H253" s="14">
        <f t="shared" si="15"/>
        <v>7</v>
      </c>
      <c r="I253" s="14">
        <f t="shared" si="16"/>
        <v>7</v>
      </c>
      <c r="J253" s="12"/>
      <c r="K253" s="12"/>
      <c r="L253" s="14">
        <f t="shared" si="19"/>
        <v>7.6875</v>
      </c>
      <c r="M253" s="12">
        <f>VLOOKUP(B253,FinalMCQ!$A$1:$B$432,2,0)</f>
        <v>6.2000000000000037</v>
      </c>
      <c r="N253" s="12">
        <f>VLOOKUP(B253,FinalSA!$A$2:$C$433,3,0)</f>
        <v>1.8</v>
      </c>
      <c r="O253" s="12">
        <f t="shared" si="17"/>
        <v>8.0000000000000036</v>
      </c>
      <c r="P253" s="14">
        <f t="shared" si="18"/>
        <v>7.8750000000000018</v>
      </c>
    </row>
    <row r="254" spans="2:16" s="1" customFormat="1" ht="20" customHeight="1" x14ac:dyDescent="0.3">
      <c r="B254" s="10">
        <v>2001040211</v>
      </c>
      <c r="C254" s="8" t="s">
        <v>312</v>
      </c>
      <c r="D254" s="6" t="s">
        <v>79</v>
      </c>
      <c r="E254" s="12">
        <f>VLOOKUP(B254,ChuyenCan!$A$1:$B$446,2,0)</f>
        <v>8</v>
      </c>
      <c r="F254" s="14">
        <f>VLOOKUP(B254,Midterm!$A$1:$B$446,2,0)</f>
        <v>6.25</v>
      </c>
      <c r="G254" s="12">
        <f>VLOOKUP(B254,AsgScoreRaw!$A$2:$D$403,4,0)</f>
        <v>58.1</v>
      </c>
      <c r="H254" s="14">
        <f t="shared" si="15"/>
        <v>5.8100000000000005</v>
      </c>
      <c r="I254" s="14">
        <f t="shared" si="16"/>
        <v>5.75</v>
      </c>
      <c r="J254" s="12"/>
      <c r="K254" s="12"/>
      <c r="L254" s="14">
        <f t="shared" si="19"/>
        <v>6.5</v>
      </c>
      <c r="M254" s="12">
        <f>VLOOKUP(B254,FinalMCQ!$A$1:$B$432,2,0)</f>
        <v>7.2000000000000046</v>
      </c>
      <c r="N254" s="12">
        <f>VLOOKUP(B254,FinalSA!$A$2:$C$433,3,0)</f>
        <v>1.5</v>
      </c>
      <c r="O254" s="12">
        <f t="shared" si="17"/>
        <v>8.7000000000000046</v>
      </c>
      <c r="P254" s="14">
        <f t="shared" si="18"/>
        <v>7.8200000000000021</v>
      </c>
    </row>
    <row r="255" spans="2:16" s="1" customFormat="1" ht="20" customHeight="1" x14ac:dyDescent="0.3">
      <c r="B255" s="10">
        <v>2001040214</v>
      </c>
      <c r="C255" s="8" t="s">
        <v>313</v>
      </c>
      <c r="D255" s="6" t="s">
        <v>170</v>
      </c>
      <c r="E255" s="12">
        <f>VLOOKUP(B255,ChuyenCan!$A$1:$B$446,2,0)</f>
        <v>9</v>
      </c>
      <c r="F255" s="14">
        <f>VLOOKUP(B255,Midterm!$A$1:$B$446,2,0)</f>
        <v>6.75</v>
      </c>
      <c r="G255" s="12">
        <f>VLOOKUP(B255,AsgScoreRaw!$A$2:$D$403,4,0)</f>
        <v>37.1</v>
      </c>
      <c r="H255" s="14">
        <f t="shared" si="15"/>
        <v>3.71</v>
      </c>
      <c r="I255" s="14">
        <f t="shared" si="16"/>
        <v>3.75</v>
      </c>
      <c r="J255" s="12"/>
      <c r="K255" s="12"/>
      <c r="L255" s="14">
        <f t="shared" si="19"/>
        <v>6.1875</v>
      </c>
      <c r="M255" s="12">
        <f>VLOOKUP(B255,FinalMCQ!$A$1:$B$432,2,0)</f>
        <v>5.8000000000000034</v>
      </c>
      <c r="N255" s="12">
        <f>VLOOKUP(B255,FinalSA!$A$2:$C$433,3,0)</f>
        <v>1.6</v>
      </c>
      <c r="O255" s="12">
        <f t="shared" si="17"/>
        <v>7.4000000000000039</v>
      </c>
      <c r="P255" s="14">
        <f t="shared" si="18"/>
        <v>6.9150000000000027</v>
      </c>
    </row>
    <row r="256" spans="2:16" s="1" customFormat="1" ht="20" customHeight="1" x14ac:dyDescent="0.3">
      <c r="B256" s="10">
        <v>2001040219</v>
      </c>
      <c r="C256" s="8" t="s">
        <v>314</v>
      </c>
      <c r="D256" s="6" t="s">
        <v>91</v>
      </c>
      <c r="E256" s="12">
        <f>VLOOKUP(B256,ChuyenCan!$A$1:$B$446,2,0)</f>
        <v>9</v>
      </c>
      <c r="F256" s="14">
        <f>VLOOKUP(B256,Midterm!$A$1:$B$446,2,0)</f>
        <v>8.5</v>
      </c>
      <c r="G256" s="12">
        <f>VLOOKUP(B256,AsgScoreRaw!$A$2:$D$403,4,0)</f>
        <v>49</v>
      </c>
      <c r="H256" s="14">
        <f t="shared" si="15"/>
        <v>4.9000000000000004</v>
      </c>
      <c r="I256" s="14">
        <f t="shared" si="16"/>
        <v>5</v>
      </c>
      <c r="J256" s="12"/>
      <c r="K256" s="12"/>
      <c r="L256" s="14">
        <f t="shared" si="19"/>
        <v>7.3124999999999991</v>
      </c>
      <c r="M256" s="12">
        <f>VLOOKUP(B256,FinalMCQ!$A$1:$B$432,2,0)</f>
        <v>6.8000000000000043</v>
      </c>
      <c r="N256" s="12">
        <f>VLOOKUP(B256,FinalSA!$A$2:$C$433,3,0)</f>
        <v>1.5</v>
      </c>
      <c r="O256" s="12">
        <f t="shared" si="17"/>
        <v>8.3000000000000043</v>
      </c>
      <c r="P256" s="14">
        <f t="shared" si="18"/>
        <v>7.905000000000002</v>
      </c>
    </row>
    <row r="257" spans="2:16" s="1" customFormat="1" ht="20" customHeight="1" x14ac:dyDescent="0.3">
      <c r="B257" s="10">
        <v>2001040221</v>
      </c>
      <c r="C257" s="8" t="s">
        <v>315</v>
      </c>
      <c r="D257" s="6" t="s">
        <v>170</v>
      </c>
      <c r="E257" s="12">
        <f>VLOOKUP(B257,ChuyenCan!$A$1:$B$446,2,0)</f>
        <v>9</v>
      </c>
      <c r="F257" s="14">
        <f>VLOOKUP(B257,Midterm!$A$1:$B$446,2,0)</f>
        <v>3.25</v>
      </c>
      <c r="G257" s="12">
        <f>VLOOKUP(B257,AsgScoreRaw!$A$2:$D$403,4,0)</f>
        <v>60</v>
      </c>
      <c r="H257" s="14">
        <f t="shared" si="15"/>
        <v>6</v>
      </c>
      <c r="I257" s="14">
        <f t="shared" si="16"/>
        <v>6</v>
      </c>
      <c r="J257" s="12"/>
      <c r="K257" s="12"/>
      <c r="L257" s="14">
        <f t="shared" si="19"/>
        <v>5.7187499999999991</v>
      </c>
      <c r="M257" s="12">
        <f>VLOOKUP(B257,FinalMCQ!$A$1:$B$432,2,0)</f>
        <v>6.0000000000000027</v>
      </c>
      <c r="N257" s="12">
        <f>VLOOKUP(B257,FinalSA!$A$2:$C$433,3,0)</f>
        <v>0.4</v>
      </c>
      <c r="O257" s="12">
        <f t="shared" si="17"/>
        <v>6.400000000000003</v>
      </c>
      <c r="P257" s="14">
        <f t="shared" si="18"/>
        <v>6.1275000000000013</v>
      </c>
    </row>
    <row r="258" spans="2:16" s="1" customFormat="1" ht="20" customHeight="1" x14ac:dyDescent="0.3">
      <c r="B258" s="10">
        <v>2001040224</v>
      </c>
      <c r="C258" s="8" t="s">
        <v>316</v>
      </c>
      <c r="D258" s="6" t="s">
        <v>170</v>
      </c>
      <c r="E258" s="12">
        <f>VLOOKUP(B258,ChuyenCan!$A$1:$B$446,2,0)</f>
        <v>9.5</v>
      </c>
      <c r="F258" s="14">
        <f>VLOOKUP(B258,Midterm!$A$1:$B$446,2,0)</f>
        <v>5.75</v>
      </c>
      <c r="G258" s="12">
        <f>VLOOKUP(B258,AsgScoreRaw!$A$2:$D$403,4,0)</f>
        <v>60.2</v>
      </c>
      <c r="H258" s="14">
        <f t="shared" si="15"/>
        <v>6.0200000000000005</v>
      </c>
      <c r="I258" s="14">
        <f t="shared" si="16"/>
        <v>6</v>
      </c>
      <c r="J258" s="12"/>
      <c r="K258" s="12"/>
      <c r="L258" s="14">
        <f t="shared" si="19"/>
        <v>6.7812499999999991</v>
      </c>
      <c r="M258" s="12">
        <f>VLOOKUP(B258,FinalMCQ!$A$1:$B$432,2,0)</f>
        <v>6.0000000000000036</v>
      </c>
      <c r="N258" s="12">
        <f>VLOOKUP(B258,FinalSA!$A$2:$C$433,3,0)</f>
        <v>1.4</v>
      </c>
      <c r="O258" s="12">
        <f t="shared" si="17"/>
        <v>7.4000000000000039</v>
      </c>
      <c r="P258" s="14">
        <f t="shared" si="18"/>
        <v>7.1525000000000016</v>
      </c>
    </row>
    <row r="259" spans="2:16" s="1" customFormat="1" ht="20" customHeight="1" x14ac:dyDescent="0.3">
      <c r="B259" s="10">
        <v>1801040008</v>
      </c>
      <c r="C259" s="8" t="s">
        <v>58</v>
      </c>
      <c r="D259" s="6" t="s">
        <v>47</v>
      </c>
      <c r="E259" s="12">
        <f>VLOOKUP(B259,ChuyenCan!$A$1:$B$446,2,0)</f>
        <v>9</v>
      </c>
      <c r="F259" s="14">
        <f>VLOOKUP(B259,Midterm!$A$1:$B$446,2,0)</f>
        <v>8</v>
      </c>
      <c r="G259" s="12">
        <f>VLOOKUP(B259,AsgScoreRaw!$A$2:$D$403,4,0)</f>
        <v>96</v>
      </c>
      <c r="H259" s="14">
        <f t="shared" ref="H259:H322" si="20">IF(ISNA(G259),0,G259/10)</f>
        <v>9.6</v>
      </c>
      <c r="I259" s="14">
        <f t="shared" ref="I259:I322" si="21">ROUND(H259*4,0)/4</f>
        <v>9.5</v>
      </c>
      <c r="J259" s="12"/>
      <c r="K259" s="12"/>
      <c r="L259" s="14">
        <f t="shared" si="19"/>
        <v>8.8125</v>
      </c>
      <c r="M259" s="12">
        <f>VLOOKUP(B259,FinalMCQ!$A$1:$B$432,2,0)</f>
        <v>7.0000000000000044</v>
      </c>
      <c r="N259" s="12">
        <f>VLOOKUP(B259,FinalSA!$A$2:$C$433,3,0)</f>
        <v>1.3</v>
      </c>
      <c r="O259" s="12">
        <f t="shared" ref="O259:O322" si="22">IF(ISNA(M259),0,M259)+IF(ISNA(N259),0,N259)</f>
        <v>8.3000000000000043</v>
      </c>
      <c r="P259" s="14">
        <f t="shared" ref="P259:P322" si="23">E259*0.1+F259*0.15+I259*0.15+O259*0.6</f>
        <v>8.5050000000000026</v>
      </c>
    </row>
    <row r="260" spans="2:16" s="1" customFormat="1" ht="20" customHeight="1" x14ac:dyDescent="0.3">
      <c r="B260" s="10">
        <v>1801040219</v>
      </c>
      <c r="C260" s="8" t="s">
        <v>317</v>
      </c>
      <c r="D260" s="6" t="s">
        <v>170</v>
      </c>
      <c r="E260" s="12">
        <f>VLOOKUP(B260,ChuyenCan!$A$1:$B$446,2,0)</f>
        <v>6.5</v>
      </c>
      <c r="F260" s="14">
        <f>VLOOKUP(B260,Midterm!$A$1:$B$446,2,0)</f>
        <v>3.5</v>
      </c>
      <c r="G260" s="12" t="e">
        <f>VLOOKUP(B260,AsgScoreRaw!$A$2:$D$403,4,0)</f>
        <v>#N/A</v>
      </c>
      <c r="H260" s="14">
        <f t="shared" si="20"/>
        <v>0</v>
      </c>
      <c r="I260" s="14">
        <f t="shared" si="21"/>
        <v>0</v>
      </c>
      <c r="J260" s="12" t="s">
        <v>484</v>
      </c>
      <c r="K260" s="12" t="s">
        <v>484</v>
      </c>
      <c r="L260" s="14">
        <f t="shared" ref="L260:L323" si="24">(E260*0.1+F260*0.15+I260*0.15)/0.4</f>
        <v>2.9375</v>
      </c>
      <c r="M260" s="12">
        <f>VLOOKUP(B260,FinalMCQ!$A$1:$B$432,2,0)</f>
        <v>4.8000000000000016</v>
      </c>
      <c r="N260" s="12">
        <f>VLOOKUP(B260,FinalSA!$A$2:$C$433,3,0)</f>
        <v>0.4</v>
      </c>
      <c r="O260" s="12">
        <f t="shared" si="22"/>
        <v>5.200000000000002</v>
      </c>
      <c r="P260" s="14">
        <f t="shared" si="23"/>
        <v>4.2950000000000008</v>
      </c>
    </row>
    <row r="261" spans="2:16" s="1" customFormat="1" ht="20" customHeight="1" x14ac:dyDescent="0.3">
      <c r="B261" s="10">
        <v>1901040110</v>
      </c>
      <c r="C261" s="8" t="s">
        <v>26</v>
      </c>
      <c r="D261" s="6" t="s">
        <v>33</v>
      </c>
      <c r="E261" s="12">
        <f>VLOOKUP(B261,ChuyenCan!$A$1:$B$446,2,0)</f>
        <v>7.5</v>
      </c>
      <c r="F261" s="14">
        <f>VLOOKUP(B261,Midterm!$A$1:$B$446,2,0)</f>
        <v>4</v>
      </c>
      <c r="G261" s="12" t="e">
        <f>VLOOKUP(B261,AsgScoreRaw!$A$2:$D$403,4,0)</f>
        <v>#N/A</v>
      </c>
      <c r="H261" s="14">
        <f t="shared" si="20"/>
        <v>0</v>
      </c>
      <c r="I261" s="14">
        <f t="shared" si="21"/>
        <v>0</v>
      </c>
      <c r="J261" s="12" t="s">
        <v>484</v>
      </c>
      <c r="K261" s="12" t="s">
        <v>484</v>
      </c>
      <c r="L261" s="14">
        <f t="shared" si="24"/>
        <v>3.375</v>
      </c>
      <c r="M261" s="12">
        <f>VLOOKUP(B261,FinalMCQ!$A$1:$B$432,2,0)</f>
        <v>5.0000000000000018</v>
      </c>
      <c r="N261" s="12">
        <f>VLOOKUP(B261,FinalSA!$A$2:$C$433,3,0)</f>
        <v>0.9</v>
      </c>
      <c r="O261" s="12">
        <f t="shared" si="22"/>
        <v>5.9000000000000021</v>
      </c>
      <c r="P261" s="14">
        <f t="shared" si="23"/>
        <v>4.8900000000000015</v>
      </c>
    </row>
    <row r="262" spans="2:16" s="1" customFormat="1" ht="20" customHeight="1" x14ac:dyDescent="0.3">
      <c r="B262" s="10">
        <v>1901060001</v>
      </c>
      <c r="C262" s="8" t="s">
        <v>318</v>
      </c>
      <c r="D262" s="6" t="s">
        <v>319</v>
      </c>
      <c r="E262" s="12">
        <f>VLOOKUP(B262,ChuyenCan!$A$1:$B$446,2,0)</f>
        <v>8</v>
      </c>
      <c r="F262" s="14">
        <f>VLOOKUP(B262,Midterm!$A$1:$B$446,2,0)</f>
        <v>8.75</v>
      </c>
      <c r="G262" s="12">
        <f>VLOOKUP(B262,AsgScoreRaw!$A$2:$D$403,4,0)</f>
        <v>86</v>
      </c>
      <c r="H262" s="14">
        <f t="shared" si="20"/>
        <v>8.6</v>
      </c>
      <c r="I262" s="14">
        <f t="shared" si="21"/>
        <v>8.5</v>
      </c>
      <c r="J262" s="12"/>
      <c r="K262" s="12"/>
      <c r="L262" s="14">
        <f t="shared" si="24"/>
        <v>8.4687499999999982</v>
      </c>
      <c r="M262" s="12">
        <f>VLOOKUP(B262,FinalMCQ!$A$1:$B$432,2,0)</f>
        <v>6.8000000000000034</v>
      </c>
      <c r="N262" s="12">
        <f>VLOOKUP(B262,FinalSA!$A$2:$C$433,3,0)</f>
        <v>1.7</v>
      </c>
      <c r="O262" s="12">
        <f t="shared" si="22"/>
        <v>8.5000000000000036</v>
      </c>
      <c r="P262" s="14">
        <f t="shared" si="23"/>
        <v>8.4875000000000025</v>
      </c>
    </row>
    <row r="263" spans="2:16" s="1" customFormat="1" ht="20" customHeight="1" x14ac:dyDescent="0.3">
      <c r="B263" s="10">
        <v>1901060004</v>
      </c>
      <c r="C263" s="8" t="s">
        <v>320</v>
      </c>
      <c r="D263" s="6" t="s">
        <v>319</v>
      </c>
      <c r="E263" s="12">
        <f>VLOOKUP(B263,ChuyenCan!$A$1:$B$446,2,0)</f>
        <v>9</v>
      </c>
      <c r="F263" s="14">
        <f>VLOOKUP(B263,Midterm!$A$1:$B$446,2,0)</f>
        <v>7.25</v>
      </c>
      <c r="G263" s="12">
        <f>VLOOKUP(B263,AsgScoreRaw!$A$2:$D$403,4,0)</f>
        <v>58.1</v>
      </c>
      <c r="H263" s="14">
        <f t="shared" si="20"/>
        <v>5.8100000000000005</v>
      </c>
      <c r="I263" s="14">
        <f t="shared" si="21"/>
        <v>5.75</v>
      </c>
      <c r="J263" s="12"/>
      <c r="K263" s="12"/>
      <c r="L263" s="14">
        <f t="shared" si="24"/>
        <v>7.1249999999999991</v>
      </c>
      <c r="M263" s="12">
        <f>VLOOKUP(B263,FinalMCQ!$A$1:$B$432,2,0)</f>
        <v>5.200000000000002</v>
      </c>
      <c r="N263" s="12">
        <f>VLOOKUP(B263,FinalSA!$A$2:$C$433,3,0)</f>
        <v>1.7</v>
      </c>
      <c r="O263" s="12">
        <f t="shared" si="22"/>
        <v>6.9000000000000021</v>
      </c>
      <c r="P263" s="14">
        <f t="shared" si="23"/>
        <v>6.9900000000000011</v>
      </c>
    </row>
    <row r="264" spans="2:16" s="1" customFormat="1" ht="20" customHeight="1" x14ac:dyDescent="0.3">
      <c r="B264" s="10">
        <v>1901060008</v>
      </c>
      <c r="C264" s="8" t="s">
        <v>321</v>
      </c>
      <c r="D264" s="6" t="s">
        <v>319</v>
      </c>
      <c r="E264" s="12">
        <f>VLOOKUP(B264,ChuyenCan!$A$1:$B$446,2,0)</f>
        <v>9</v>
      </c>
      <c r="F264" s="14">
        <f>VLOOKUP(B264,Midterm!$A$1:$B$446,2,0)</f>
        <v>7.25</v>
      </c>
      <c r="G264" s="12">
        <f>VLOOKUP(B264,AsgScoreRaw!$A$2:$D$403,4,0)</f>
        <v>80</v>
      </c>
      <c r="H264" s="14">
        <f t="shared" si="20"/>
        <v>8</v>
      </c>
      <c r="I264" s="14">
        <f t="shared" si="21"/>
        <v>8</v>
      </c>
      <c r="J264" s="12"/>
      <c r="K264" s="12"/>
      <c r="L264" s="14">
        <f t="shared" si="24"/>
        <v>7.96875</v>
      </c>
      <c r="M264" s="12">
        <f>VLOOKUP(B264,FinalMCQ!$A$1:$B$432,2,0)</f>
        <v>5.8000000000000025</v>
      </c>
      <c r="N264" s="12">
        <f>VLOOKUP(B264,FinalSA!$A$2:$C$433,3,0)</f>
        <v>1.1000000000000001</v>
      </c>
      <c r="O264" s="12">
        <f t="shared" si="22"/>
        <v>6.9000000000000021</v>
      </c>
      <c r="P264" s="14">
        <f t="shared" si="23"/>
        <v>7.3275000000000015</v>
      </c>
    </row>
    <row r="265" spans="2:16" s="1" customFormat="1" ht="20" customHeight="1" x14ac:dyDescent="0.3">
      <c r="B265" s="10">
        <v>1901060010</v>
      </c>
      <c r="C265" s="8" t="s">
        <v>322</v>
      </c>
      <c r="D265" s="6" t="s">
        <v>290</v>
      </c>
      <c r="E265" s="12">
        <f>VLOOKUP(B265,ChuyenCan!$A$1:$B$446,2,0)</f>
        <v>9.5</v>
      </c>
      <c r="F265" s="14">
        <f>VLOOKUP(B265,Midterm!$A$1:$B$446,2,0)</f>
        <v>5.25</v>
      </c>
      <c r="G265" s="12">
        <f>VLOOKUP(B265,AsgScoreRaw!$A$2:$D$403,4,0)</f>
        <v>93</v>
      </c>
      <c r="H265" s="14">
        <f t="shared" si="20"/>
        <v>9.3000000000000007</v>
      </c>
      <c r="I265" s="14">
        <f t="shared" si="21"/>
        <v>9.25</v>
      </c>
      <c r="J265" s="12"/>
      <c r="K265" s="12"/>
      <c r="L265" s="14">
        <f t="shared" si="24"/>
        <v>7.8125</v>
      </c>
      <c r="M265" s="12">
        <f>VLOOKUP(B265,FinalMCQ!$A$1:$B$432,2,0)</f>
        <v>6.0000000000000027</v>
      </c>
      <c r="N265" s="12">
        <f>VLOOKUP(B265,FinalSA!$A$2:$C$433,3,0)</f>
        <v>1.3</v>
      </c>
      <c r="O265" s="12">
        <f t="shared" si="22"/>
        <v>7.3000000000000025</v>
      </c>
      <c r="P265" s="14">
        <f t="shared" si="23"/>
        <v>7.5050000000000017</v>
      </c>
    </row>
    <row r="266" spans="2:16" s="1" customFormat="1" ht="20" customHeight="1" x14ac:dyDescent="0.3">
      <c r="B266" s="10">
        <v>1901060015</v>
      </c>
      <c r="C266" s="8" t="s">
        <v>323</v>
      </c>
      <c r="D266" s="6" t="s">
        <v>290</v>
      </c>
      <c r="E266" s="12">
        <f>VLOOKUP(B266,ChuyenCan!$A$1:$B$446,2,0)</f>
        <v>9</v>
      </c>
      <c r="F266" s="14">
        <f>VLOOKUP(B266,Midterm!$A$1:$B$446,2,0)</f>
        <v>6</v>
      </c>
      <c r="G266" s="12">
        <f>VLOOKUP(B266,AsgScoreRaw!$A$2:$D$403,4,0)</f>
        <v>93</v>
      </c>
      <c r="H266" s="14">
        <f t="shared" si="20"/>
        <v>9.3000000000000007</v>
      </c>
      <c r="I266" s="14">
        <f t="shared" si="21"/>
        <v>9.25</v>
      </c>
      <c r="J266" s="12"/>
      <c r="K266" s="12"/>
      <c r="L266" s="14">
        <f t="shared" si="24"/>
        <v>7.96875</v>
      </c>
      <c r="M266" s="12">
        <f>VLOOKUP(B266,FinalMCQ!$A$1:$B$432,2,0)</f>
        <v>5.4000000000000021</v>
      </c>
      <c r="N266" s="12">
        <f>VLOOKUP(B266,FinalSA!$A$2:$C$433,3,0)</f>
        <v>1.6</v>
      </c>
      <c r="O266" s="12">
        <f t="shared" si="22"/>
        <v>7.0000000000000018</v>
      </c>
      <c r="P266" s="14">
        <f t="shared" si="23"/>
        <v>7.3875000000000011</v>
      </c>
    </row>
    <row r="267" spans="2:16" s="1" customFormat="1" ht="20" customHeight="1" x14ac:dyDescent="0.3">
      <c r="B267" s="10">
        <v>1901060019</v>
      </c>
      <c r="C267" s="8" t="s">
        <v>202</v>
      </c>
      <c r="D267" s="6" t="s">
        <v>319</v>
      </c>
      <c r="E267" s="12">
        <f>VLOOKUP(B267,ChuyenCan!$A$1:$B$446,2,0)</f>
        <v>9.5</v>
      </c>
      <c r="F267" s="14">
        <f>VLOOKUP(B267,Midterm!$A$1:$B$446,2,0)</f>
        <v>5.75</v>
      </c>
      <c r="G267" s="12">
        <f>VLOOKUP(B267,AsgScoreRaw!$A$2:$D$403,4,0)</f>
        <v>70</v>
      </c>
      <c r="H267" s="14">
        <f t="shared" si="20"/>
        <v>7</v>
      </c>
      <c r="I267" s="14">
        <f t="shared" si="21"/>
        <v>7</v>
      </c>
      <c r="J267" s="12"/>
      <c r="K267" s="12"/>
      <c r="L267" s="14">
        <f t="shared" si="24"/>
        <v>7.1562499999999991</v>
      </c>
      <c r="M267" s="12">
        <f>VLOOKUP(B267,FinalMCQ!$A$1:$B$432,2,0)</f>
        <v>4.8000000000000016</v>
      </c>
      <c r="N267" s="12">
        <f>VLOOKUP(B267,FinalSA!$A$2:$C$433,3,0)</f>
        <v>0.9</v>
      </c>
      <c r="O267" s="12">
        <f t="shared" si="22"/>
        <v>5.700000000000002</v>
      </c>
      <c r="P267" s="14">
        <f t="shared" si="23"/>
        <v>6.2825000000000006</v>
      </c>
    </row>
    <row r="268" spans="2:16" s="1" customFormat="1" ht="20" customHeight="1" x14ac:dyDescent="0.3">
      <c r="B268" s="10">
        <v>1901060027</v>
      </c>
      <c r="C268" s="8" t="s">
        <v>324</v>
      </c>
      <c r="D268" s="6" t="s">
        <v>319</v>
      </c>
      <c r="E268" s="12">
        <f>VLOOKUP(B268,ChuyenCan!$A$1:$B$446,2,0)</f>
        <v>8</v>
      </c>
      <c r="F268" s="14">
        <f>VLOOKUP(B268,Midterm!$A$1:$B$446,2,0)</f>
        <v>6</v>
      </c>
      <c r="G268" s="12">
        <f>VLOOKUP(B268,AsgScoreRaw!$A$2:$D$403,4,0)</f>
        <v>56</v>
      </c>
      <c r="H268" s="14">
        <f t="shared" si="20"/>
        <v>5.6</v>
      </c>
      <c r="I268" s="14">
        <f t="shared" si="21"/>
        <v>5.5</v>
      </c>
      <c r="J268" s="12"/>
      <c r="K268" s="12"/>
      <c r="L268" s="14">
        <f t="shared" si="24"/>
        <v>6.3124999999999991</v>
      </c>
      <c r="M268" s="12">
        <f>VLOOKUP(B268,FinalMCQ!$A$1:$B$432,2,0)</f>
        <v>5.200000000000002</v>
      </c>
      <c r="N268" s="12">
        <f>VLOOKUP(B268,FinalSA!$A$2:$C$433,3,0)</f>
        <v>0.7</v>
      </c>
      <c r="O268" s="12">
        <f t="shared" si="22"/>
        <v>5.9000000000000021</v>
      </c>
      <c r="P268" s="14">
        <f t="shared" si="23"/>
        <v>6.0650000000000013</v>
      </c>
    </row>
    <row r="269" spans="2:16" s="1" customFormat="1" ht="20" customHeight="1" x14ac:dyDescent="0.3">
      <c r="B269" s="10">
        <v>1901060039</v>
      </c>
      <c r="C269" s="8" t="s">
        <v>325</v>
      </c>
      <c r="D269" s="6" t="s">
        <v>319</v>
      </c>
      <c r="E269" s="12">
        <f>VLOOKUP(B269,ChuyenCan!$A$1:$B$446,2,0)</f>
        <v>7.5</v>
      </c>
      <c r="F269" s="14">
        <f>VLOOKUP(B269,Midterm!$A$1:$B$446,2,0)</f>
        <v>5.5</v>
      </c>
      <c r="G269" s="12">
        <f>VLOOKUP(B269,AsgScoreRaw!$A$2:$D$403,4,0)</f>
        <v>53.2</v>
      </c>
      <c r="H269" s="14">
        <f t="shared" si="20"/>
        <v>5.32</v>
      </c>
      <c r="I269" s="14">
        <f t="shared" si="21"/>
        <v>5.25</v>
      </c>
      <c r="J269" s="12"/>
      <c r="K269" s="12"/>
      <c r="L269" s="14">
        <f t="shared" si="24"/>
        <v>5.9062499999999991</v>
      </c>
      <c r="M269" s="12">
        <f>VLOOKUP(B269,FinalMCQ!$A$1:$B$432,2,0)</f>
        <v>4.0000000000000009</v>
      </c>
      <c r="N269" s="12">
        <f>VLOOKUP(B269,FinalSA!$A$2:$C$433,3,0)</f>
        <v>0</v>
      </c>
      <c r="O269" s="12">
        <f t="shared" si="22"/>
        <v>4.0000000000000009</v>
      </c>
      <c r="P269" s="14">
        <f t="shared" si="23"/>
        <v>4.7625000000000002</v>
      </c>
    </row>
    <row r="270" spans="2:16" s="1" customFormat="1" ht="20" customHeight="1" x14ac:dyDescent="0.3">
      <c r="B270" s="10">
        <v>1901060042</v>
      </c>
      <c r="C270" s="8" t="s">
        <v>326</v>
      </c>
      <c r="D270" s="6" t="s">
        <v>319</v>
      </c>
      <c r="E270" s="12">
        <f>VLOOKUP(B270,ChuyenCan!$A$1:$B$446,2,0)</f>
        <v>8.5</v>
      </c>
      <c r="F270" s="14">
        <f>VLOOKUP(B270,Midterm!$A$1:$B$446,2,0)</f>
        <v>5.5</v>
      </c>
      <c r="G270" s="12">
        <f>VLOOKUP(B270,AsgScoreRaw!$A$2:$D$403,4,0)</f>
        <v>58.1</v>
      </c>
      <c r="H270" s="14">
        <f t="shared" si="20"/>
        <v>5.8100000000000005</v>
      </c>
      <c r="I270" s="14">
        <f t="shared" si="21"/>
        <v>5.75</v>
      </c>
      <c r="J270" s="12"/>
      <c r="K270" s="12"/>
      <c r="L270" s="14">
        <f t="shared" si="24"/>
        <v>6.34375</v>
      </c>
      <c r="M270" s="12">
        <f>VLOOKUP(B270,FinalMCQ!$A$1:$B$432,2,0)</f>
        <v>6.4000000000000039</v>
      </c>
      <c r="N270" s="12">
        <f>VLOOKUP(B270,FinalSA!$A$2:$C$433,3,0)</f>
        <v>0.3</v>
      </c>
      <c r="O270" s="12">
        <f t="shared" si="22"/>
        <v>6.7000000000000037</v>
      </c>
      <c r="P270" s="14">
        <f t="shared" si="23"/>
        <v>6.5575000000000028</v>
      </c>
    </row>
    <row r="271" spans="2:16" s="1" customFormat="1" ht="20" customHeight="1" x14ac:dyDescent="0.3">
      <c r="B271" s="10">
        <v>1901060043</v>
      </c>
      <c r="C271" s="8" t="s">
        <v>327</v>
      </c>
      <c r="D271" s="6" t="s">
        <v>290</v>
      </c>
      <c r="E271" s="12">
        <f>VLOOKUP(B271,ChuyenCan!$A$1:$B$446,2,0)</f>
        <v>9</v>
      </c>
      <c r="F271" s="14">
        <f>VLOOKUP(B271,Midterm!$A$1:$B$446,2,0)</f>
        <v>7</v>
      </c>
      <c r="G271" s="12">
        <f>VLOOKUP(B271,AsgScoreRaw!$A$2:$D$403,4,0)</f>
        <v>63</v>
      </c>
      <c r="H271" s="14">
        <f t="shared" si="20"/>
        <v>6.3</v>
      </c>
      <c r="I271" s="14">
        <f t="shared" si="21"/>
        <v>6.25</v>
      </c>
      <c r="J271" s="12"/>
      <c r="K271" s="12"/>
      <c r="L271" s="14">
        <f t="shared" si="24"/>
        <v>7.21875</v>
      </c>
      <c r="M271" s="12">
        <f>VLOOKUP(B271,FinalMCQ!$A$1:$B$432,2,0)</f>
        <v>6.8000000000000034</v>
      </c>
      <c r="N271" s="12">
        <f>VLOOKUP(B271,FinalSA!$A$2:$C$433,3,0)</f>
        <v>0.7</v>
      </c>
      <c r="O271" s="12">
        <f t="shared" si="22"/>
        <v>7.5000000000000036</v>
      </c>
      <c r="P271" s="14">
        <f t="shared" si="23"/>
        <v>7.387500000000002</v>
      </c>
    </row>
    <row r="272" spans="2:16" s="1" customFormat="1" ht="20" customHeight="1" x14ac:dyDescent="0.3">
      <c r="B272" s="10">
        <v>1901060051</v>
      </c>
      <c r="C272" s="8" t="s">
        <v>328</v>
      </c>
      <c r="D272" s="6" t="s">
        <v>290</v>
      </c>
      <c r="E272" s="12">
        <f>VLOOKUP(B272,ChuyenCan!$A$1:$B$446,2,0)</f>
        <v>8</v>
      </c>
      <c r="F272" s="14">
        <f>VLOOKUP(B272,Midterm!$A$1:$B$446,2,0)</f>
        <v>6.25</v>
      </c>
      <c r="G272" s="12">
        <f>VLOOKUP(B272,AsgScoreRaw!$A$2:$D$403,4,0)</f>
        <v>60.2</v>
      </c>
      <c r="H272" s="14">
        <f t="shared" si="20"/>
        <v>6.0200000000000005</v>
      </c>
      <c r="I272" s="14">
        <f t="shared" si="21"/>
        <v>6</v>
      </c>
      <c r="J272" s="12"/>
      <c r="K272" s="12"/>
      <c r="L272" s="14">
        <f t="shared" si="24"/>
        <v>6.59375</v>
      </c>
      <c r="M272" s="12">
        <f>VLOOKUP(B272,FinalMCQ!$A$1:$B$432,2,0)</f>
        <v>6.8000000000000034</v>
      </c>
      <c r="N272" s="12">
        <f>VLOOKUP(B272,FinalSA!$A$2:$C$433,3,0)</f>
        <v>0.9</v>
      </c>
      <c r="O272" s="12">
        <f t="shared" si="22"/>
        <v>7.7000000000000037</v>
      </c>
      <c r="P272" s="14">
        <f t="shared" si="23"/>
        <v>7.2575000000000021</v>
      </c>
    </row>
    <row r="273" spans="2:16" s="1" customFormat="1" ht="20" customHeight="1" x14ac:dyDescent="0.3">
      <c r="B273" s="10">
        <v>1901060058</v>
      </c>
      <c r="C273" s="8" t="s">
        <v>329</v>
      </c>
      <c r="D273" s="6" t="s">
        <v>319</v>
      </c>
      <c r="E273" s="12">
        <f>VLOOKUP(B273,ChuyenCan!$A$1:$B$446,2,0)</f>
        <v>9</v>
      </c>
      <c r="F273" s="14">
        <f>VLOOKUP(B273,Midterm!$A$1:$B$446,2,0)</f>
        <v>5.5</v>
      </c>
      <c r="G273" s="12">
        <f>VLOOKUP(B273,AsgScoreRaw!$A$2:$D$403,4,0)</f>
        <v>83</v>
      </c>
      <c r="H273" s="14">
        <f t="shared" si="20"/>
        <v>8.3000000000000007</v>
      </c>
      <c r="I273" s="14">
        <f t="shared" si="21"/>
        <v>8.25</v>
      </c>
      <c r="J273" s="12"/>
      <c r="K273" s="12"/>
      <c r="L273" s="14">
        <f t="shared" si="24"/>
        <v>7.4062500000000009</v>
      </c>
      <c r="M273" s="12">
        <f>VLOOKUP(B273,FinalMCQ!$A$1:$B$432,2,0)</f>
        <v>4.6000000000000005</v>
      </c>
      <c r="N273" s="12">
        <f>VLOOKUP(B273,FinalSA!$A$2:$C$433,3,0)</f>
        <v>1.3</v>
      </c>
      <c r="O273" s="12">
        <f t="shared" si="22"/>
        <v>5.9</v>
      </c>
      <c r="P273" s="14">
        <f t="shared" si="23"/>
        <v>6.5025000000000004</v>
      </c>
    </row>
    <row r="274" spans="2:16" s="1" customFormat="1" ht="20" customHeight="1" x14ac:dyDescent="0.3">
      <c r="B274" s="10">
        <v>2001040036</v>
      </c>
      <c r="C274" s="8" t="s">
        <v>330</v>
      </c>
      <c r="D274" s="6" t="s">
        <v>85</v>
      </c>
      <c r="E274" s="12">
        <f>VLOOKUP(B274,ChuyenCan!$A$1:$B$446,2,0)</f>
        <v>7.5</v>
      </c>
      <c r="F274" s="14">
        <f>VLOOKUP(B274,Midterm!$A$1:$B$446,2,0)</f>
        <v>6.75</v>
      </c>
      <c r="G274" s="12">
        <f>VLOOKUP(B274,AsgScoreRaw!$A$2:$D$403,4,0)</f>
        <v>63</v>
      </c>
      <c r="H274" s="14">
        <f t="shared" si="20"/>
        <v>6.3</v>
      </c>
      <c r="I274" s="14">
        <f t="shared" si="21"/>
        <v>6.25</v>
      </c>
      <c r="J274" s="12"/>
      <c r="K274" s="12"/>
      <c r="L274" s="14">
        <f t="shared" si="24"/>
        <v>6.75</v>
      </c>
      <c r="M274" s="12">
        <f>VLOOKUP(B274,FinalMCQ!$A$1:$B$432,2,0)</f>
        <v>6.2000000000000037</v>
      </c>
      <c r="N274" s="12">
        <f>VLOOKUP(B274,FinalSA!$A$2:$C$433,3,0)</f>
        <v>1</v>
      </c>
      <c r="O274" s="12">
        <f t="shared" si="22"/>
        <v>7.2000000000000037</v>
      </c>
      <c r="P274" s="14">
        <f t="shared" si="23"/>
        <v>7.0200000000000022</v>
      </c>
    </row>
    <row r="275" spans="2:16" s="1" customFormat="1" ht="20" customHeight="1" x14ac:dyDescent="0.3">
      <c r="B275" s="10">
        <v>2001040045</v>
      </c>
      <c r="C275" s="8" t="s">
        <v>331</v>
      </c>
      <c r="D275" s="6" t="s">
        <v>85</v>
      </c>
      <c r="E275" s="12">
        <f>VLOOKUP(B275,ChuyenCan!$A$1:$B$446,2,0)</f>
        <v>9</v>
      </c>
      <c r="F275" s="14">
        <f>VLOOKUP(B275,Midterm!$A$1:$B$446,2,0)</f>
        <v>8.25</v>
      </c>
      <c r="G275" s="12">
        <f>VLOOKUP(B275,AsgScoreRaw!$A$2:$D$403,4,0)</f>
        <v>25.2</v>
      </c>
      <c r="H275" s="14">
        <f t="shared" si="20"/>
        <v>2.52</v>
      </c>
      <c r="I275" s="14">
        <f t="shared" si="21"/>
        <v>2.5</v>
      </c>
      <c r="J275" s="12"/>
      <c r="K275" s="12"/>
      <c r="L275" s="14">
        <f t="shared" si="24"/>
        <v>6.28125</v>
      </c>
      <c r="M275" s="12">
        <f>VLOOKUP(B275,FinalMCQ!$A$1:$B$432,2,0)</f>
        <v>6.8000000000000034</v>
      </c>
      <c r="N275" s="12">
        <f>VLOOKUP(B275,FinalSA!$A$2:$C$433,3,0)</f>
        <v>1</v>
      </c>
      <c r="O275" s="12">
        <f t="shared" si="22"/>
        <v>7.8000000000000034</v>
      </c>
      <c r="P275" s="14">
        <f t="shared" si="23"/>
        <v>7.1925000000000017</v>
      </c>
    </row>
    <row r="276" spans="2:16" s="1" customFormat="1" ht="20" customHeight="1" x14ac:dyDescent="0.3">
      <c r="B276" s="10">
        <v>2001040070</v>
      </c>
      <c r="C276" s="8" t="s">
        <v>332</v>
      </c>
      <c r="D276" s="6" t="s">
        <v>83</v>
      </c>
      <c r="E276" s="12">
        <f>VLOOKUP(B276,ChuyenCan!$A$1:$B$446,2,0)</f>
        <v>8</v>
      </c>
      <c r="F276" s="14">
        <f>VLOOKUP(B276,Midterm!$A$1:$B$446,2,0)</f>
        <v>7</v>
      </c>
      <c r="G276" s="12">
        <f>VLOOKUP(B276,AsgScoreRaw!$A$2:$D$403,4,0)</f>
        <v>67.2</v>
      </c>
      <c r="H276" s="14">
        <f t="shared" si="20"/>
        <v>6.7200000000000006</v>
      </c>
      <c r="I276" s="14">
        <f t="shared" si="21"/>
        <v>6.75</v>
      </c>
      <c r="J276" s="12"/>
      <c r="K276" s="12"/>
      <c r="L276" s="14">
        <f t="shared" si="24"/>
        <v>7.1562499999999991</v>
      </c>
      <c r="M276" s="12">
        <f>VLOOKUP(B276,FinalMCQ!$A$1:$B$432,2,0)</f>
        <v>7.0000000000000044</v>
      </c>
      <c r="N276" s="12">
        <f>VLOOKUP(B276,FinalSA!$A$2:$C$433,3,0)</f>
        <v>0</v>
      </c>
      <c r="O276" s="12">
        <f t="shared" si="22"/>
        <v>7.0000000000000044</v>
      </c>
      <c r="P276" s="14">
        <f t="shared" si="23"/>
        <v>7.0625000000000027</v>
      </c>
    </row>
    <row r="277" spans="2:16" s="1" customFormat="1" ht="20" customHeight="1" x14ac:dyDescent="0.3">
      <c r="B277" s="10">
        <v>2001040071</v>
      </c>
      <c r="C277" s="8" t="s">
        <v>333</v>
      </c>
      <c r="D277" s="6" t="s">
        <v>83</v>
      </c>
      <c r="E277" s="12">
        <f>VLOOKUP(B277,ChuyenCan!$A$1:$B$446,2,0)</f>
        <v>9</v>
      </c>
      <c r="F277" s="14">
        <f>VLOOKUP(B277,Midterm!$A$1:$B$446,2,0)</f>
        <v>9.5</v>
      </c>
      <c r="G277" s="12">
        <f>VLOOKUP(B277,AsgScoreRaw!$A$2:$D$403,4,0)</f>
        <v>23.1</v>
      </c>
      <c r="H277" s="14">
        <f t="shared" si="20"/>
        <v>2.31</v>
      </c>
      <c r="I277" s="14">
        <f t="shared" si="21"/>
        <v>2.25</v>
      </c>
      <c r="J277" s="12"/>
      <c r="K277" s="12"/>
      <c r="L277" s="14">
        <f t="shared" si="24"/>
        <v>6.65625</v>
      </c>
      <c r="M277" s="12">
        <f>VLOOKUP(B277,FinalMCQ!$A$1:$B$432,2,0)</f>
        <v>5.6000000000000032</v>
      </c>
      <c r="N277" s="12">
        <f>VLOOKUP(B277,FinalSA!$A$2:$C$433,3,0)</f>
        <v>1.7</v>
      </c>
      <c r="O277" s="12">
        <f t="shared" si="22"/>
        <v>7.3000000000000034</v>
      </c>
      <c r="P277" s="14">
        <f t="shared" si="23"/>
        <v>7.0425000000000022</v>
      </c>
    </row>
    <row r="278" spans="2:16" s="1" customFormat="1" ht="20" customHeight="1" x14ac:dyDescent="0.3">
      <c r="B278" s="10">
        <v>2001040089</v>
      </c>
      <c r="C278" s="8" t="s">
        <v>334</v>
      </c>
      <c r="D278" s="6" t="s">
        <v>88</v>
      </c>
      <c r="E278" s="12">
        <f>VLOOKUP(B278,ChuyenCan!$A$1:$B$446,2,0)</f>
        <v>10</v>
      </c>
      <c r="F278" s="14">
        <f>VLOOKUP(B278,Midterm!$A$1:$B$446,2,0)</f>
        <v>8.75</v>
      </c>
      <c r="G278" s="12">
        <f>VLOOKUP(B278,AsgScoreRaw!$A$2:$D$403,4,0)</f>
        <v>67.2</v>
      </c>
      <c r="H278" s="14">
        <f t="shared" si="20"/>
        <v>6.7200000000000006</v>
      </c>
      <c r="I278" s="14">
        <f t="shared" si="21"/>
        <v>6.75</v>
      </c>
      <c r="J278" s="12"/>
      <c r="K278" s="12"/>
      <c r="L278" s="14">
        <f t="shared" si="24"/>
        <v>8.3125</v>
      </c>
      <c r="M278" s="12">
        <f>VLOOKUP(B278,FinalMCQ!$A$1:$B$432,2,0)</f>
        <v>6.6000000000000032</v>
      </c>
      <c r="N278" s="12">
        <f>VLOOKUP(B278,FinalSA!$A$2:$C$433,3,0)</f>
        <v>1.9</v>
      </c>
      <c r="O278" s="12">
        <f t="shared" si="22"/>
        <v>8.5000000000000036</v>
      </c>
      <c r="P278" s="14">
        <f t="shared" si="23"/>
        <v>8.4250000000000025</v>
      </c>
    </row>
    <row r="279" spans="2:16" s="1" customFormat="1" ht="20" customHeight="1" x14ac:dyDescent="0.3">
      <c r="B279" s="10">
        <v>2001040112</v>
      </c>
      <c r="C279" s="8" t="s">
        <v>335</v>
      </c>
      <c r="D279" s="6" t="s">
        <v>83</v>
      </c>
      <c r="E279" s="12">
        <f>VLOOKUP(B279,ChuyenCan!$A$1:$B$446,2,0)</f>
        <v>7.5</v>
      </c>
      <c r="F279" s="14">
        <f>VLOOKUP(B279,Midterm!$A$1:$B$446,2,0)</f>
        <v>6.75</v>
      </c>
      <c r="G279" s="12">
        <f>VLOOKUP(B279,AsgScoreRaw!$A$2:$D$403,4,0)</f>
        <v>60.2</v>
      </c>
      <c r="H279" s="14">
        <f t="shared" si="20"/>
        <v>6.0200000000000005</v>
      </c>
      <c r="I279" s="14">
        <f t="shared" si="21"/>
        <v>6</v>
      </c>
      <c r="J279" s="12"/>
      <c r="K279" s="12"/>
      <c r="L279" s="14">
        <f t="shared" si="24"/>
        <v>6.6562499999999991</v>
      </c>
      <c r="M279" s="12">
        <f>VLOOKUP(B279,FinalMCQ!$A$1:$B$432,2,0)</f>
        <v>6.6000000000000041</v>
      </c>
      <c r="N279" s="12">
        <f>VLOOKUP(B279,FinalSA!$A$2:$C$433,3,0)</f>
        <v>0.6</v>
      </c>
      <c r="O279" s="12">
        <f t="shared" si="22"/>
        <v>7.2000000000000037</v>
      </c>
      <c r="P279" s="14">
        <f t="shared" si="23"/>
        <v>6.9825000000000017</v>
      </c>
    </row>
    <row r="280" spans="2:16" s="1" customFormat="1" ht="20" customHeight="1" x14ac:dyDescent="0.3">
      <c r="B280" s="10">
        <v>2001040116</v>
      </c>
      <c r="C280" s="8" t="s">
        <v>336</v>
      </c>
      <c r="D280" s="6" t="s">
        <v>93</v>
      </c>
      <c r="E280" s="12">
        <f>VLOOKUP(B280,ChuyenCan!$A$1:$B$446,2,0)</f>
        <v>10</v>
      </c>
      <c r="F280" s="14">
        <f>VLOOKUP(B280,Midterm!$A$1:$B$446,2,0)</f>
        <v>10</v>
      </c>
      <c r="G280" s="12">
        <f>VLOOKUP(B280,AsgScoreRaw!$A$2:$D$403,4,0)</f>
        <v>100</v>
      </c>
      <c r="H280" s="14">
        <f t="shared" si="20"/>
        <v>10</v>
      </c>
      <c r="I280" s="14">
        <f t="shared" si="21"/>
        <v>10</v>
      </c>
      <c r="J280" s="12"/>
      <c r="K280" s="12"/>
      <c r="L280" s="14">
        <f t="shared" si="24"/>
        <v>10</v>
      </c>
      <c r="M280" s="12">
        <f>VLOOKUP(B280,FinalMCQ!$A$1:$B$432,2,0)</f>
        <v>6.4000000000000039</v>
      </c>
      <c r="N280" s="12">
        <f>VLOOKUP(B280,FinalSA!$A$2:$C$433,3,0)</f>
        <v>1.9</v>
      </c>
      <c r="O280" s="12">
        <f t="shared" si="22"/>
        <v>8.3000000000000043</v>
      </c>
      <c r="P280" s="14">
        <f t="shared" si="23"/>
        <v>8.9800000000000022</v>
      </c>
    </row>
    <row r="281" spans="2:16" s="1" customFormat="1" ht="20" customHeight="1" x14ac:dyDescent="0.3">
      <c r="B281" s="10">
        <v>2001040122</v>
      </c>
      <c r="C281" s="8" t="s">
        <v>337</v>
      </c>
      <c r="D281" s="6" t="s">
        <v>93</v>
      </c>
      <c r="E281" s="12">
        <f>VLOOKUP(B281,ChuyenCan!$A$1:$B$446,2,0)</f>
        <v>7.5</v>
      </c>
      <c r="F281" s="14">
        <f>VLOOKUP(B281,Midterm!$A$1:$B$446,2,0)</f>
        <v>9</v>
      </c>
      <c r="G281" s="12" t="e">
        <f>VLOOKUP(B281,AsgScoreRaw!$A$2:$D$403,4,0)</f>
        <v>#N/A</v>
      </c>
      <c r="H281" s="14">
        <f t="shared" si="20"/>
        <v>0</v>
      </c>
      <c r="I281" s="14">
        <f t="shared" si="21"/>
        <v>0</v>
      </c>
      <c r="J281" s="12" t="s">
        <v>486</v>
      </c>
      <c r="K281" s="12" t="s">
        <v>486</v>
      </c>
      <c r="L281" s="14">
        <f t="shared" si="24"/>
        <v>5.2499999999999991</v>
      </c>
      <c r="M281" s="12">
        <f>VLOOKUP(B281,FinalMCQ!$A$1:$B$432,2,0)</f>
        <v>5.8000000000000025</v>
      </c>
      <c r="N281" s="12">
        <f>VLOOKUP(B281,FinalSA!$A$2:$C$433,3,0)</f>
        <v>1.9</v>
      </c>
      <c r="O281" s="12">
        <f t="shared" si="22"/>
        <v>7.7000000000000028</v>
      </c>
      <c r="P281" s="14">
        <f t="shared" si="23"/>
        <v>6.7200000000000015</v>
      </c>
    </row>
    <row r="282" spans="2:16" s="1" customFormat="1" ht="20" customHeight="1" x14ac:dyDescent="0.3">
      <c r="B282" s="10">
        <v>2001040136</v>
      </c>
      <c r="C282" s="8" t="s">
        <v>338</v>
      </c>
      <c r="D282" s="6" t="s">
        <v>83</v>
      </c>
      <c r="E282" s="12">
        <f>VLOOKUP(B282,ChuyenCan!$A$1:$B$446,2,0)</f>
        <v>7.5</v>
      </c>
      <c r="F282" s="14">
        <f>VLOOKUP(B282,Midterm!$A$1:$B$446,2,0)</f>
        <v>7.25</v>
      </c>
      <c r="G282" s="12">
        <f>VLOOKUP(B282,AsgScoreRaw!$A$2:$D$403,4,0)</f>
        <v>70</v>
      </c>
      <c r="H282" s="14">
        <f t="shared" si="20"/>
        <v>7</v>
      </c>
      <c r="I282" s="14">
        <f t="shared" si="21"/>
        <v>7</v>
      </c>
      <c r="J282" s="12"/>
      <c r="K282" s="12"/>
      <c r="L282" s="14">
        <f t="shared" si="24"/>
        <v>7.21875</v>
      </c>
      <c r="M282" s="12">
        <f>VLOOKUP(B282,FinalMCQ!$A$1:$B$432,2,0)</f>
        <v>6.0000000000000036</v>
      </c>
      <c r="N282" s="12">
        <f>VLOOKUP(B282,FinalSA!$A$2:$C$433,3,0)</f>
        <v>1</v>
      </c>
      <c r="O282" s="12">
        <f t="shared" si="22"/>
        <v>7.0000000000000036</v>
      </c>
      <c r="P282" s="14">
        <f t="shared" si="23"/>
        <v>7.0875000000000021</v>
      </c>
    </row>
    <row r="283" spans="2:16" s="1" customFormat="1" ht="20" customHeight="1" x14ac:dyDescent="0.3">
      <c r="B283" s="10">
        <v>2001040140</v>
      </c>
      <c r="C283" s="8" t="s">
        <v>339</v>
      </c>
      <c r="D283" s="6" t="s">
        <v>91</v>
      </c>
      <c r="E283" s="12">
        <f>VLOOKUP(B283,ChuyenCan!$A$1:$B$446,2,0)</f>
        <v>7.5</v>
      </c>
      <c r="F283" s="14">
        <f>VLOOKUP(B283,Midterm!$A$1:$B$446,2,0)</f>
        <v>4.75</v>
      </c>
      <c r="G283" s="12">
        <f>VLOOKUP(B283,AsgScoreRaw!$A$2:$D$403,4,0)</f>
        <v>58.1</v>
      </c>
      <c r="H283" s="14">
        <f t="shared" si="20"/>
        <v>5.8100000000000005</v>
      </c>
      <c r="I283" s="14">
        <f t="shared" si="21"/>
        <v>5.75</v>
      </c>
      <c r="J283" s="12"/>
      <c r="K283" s="12"/>
      <c r="L283" s="14">
        <f t="shared" si="24"/>
        <v>5.8124999999999991</v>
      </c>
      <c r="M283" s="12">
        <f>VLOOKUP(B283,FinalMCQ!$A$1:$B$432,2,0)</f>
        <v>4.6000000000000005</v>
      </c>
      <c r="N283" s="12">
        <f>VLOOKUP(B283,FinalSA!$A$2:$C$433,3,0)</f>
        <v>1</v>
      </c>
      <c r="O283" s="12">
        <f t="shared" si="22"/>
        <v>5.6000000000000005</v>
      </c>
      <c r="P283" s="14">
        <f t="shared" si="23"/>
        <v>5.6850000000000005</v>
      </c>
    </row>
    <row r="284" spans="2:16" s="1" customFormat="1" ht="20" customHeight="1" x14ac:dyDescent="0.3">
      <c r="B284" s="10">
        <v>2001040151</v>
      </c>
      <c r="C284" s="8" t="s">
        <v>340</v>
      </c>
      <c r="D284" s="6" t="s">
        <v>93</v>
      </c>
      <c r="E284" s="12">
        <f>VLOOKUP(B284,ChuyenCan!$A$1:$B$446,2,0)</f>
        <v>10</v>
      </c>
      <c r="F284" s="14">
        <f>VLOOKUP(B284,Midterm!$A$1:$B$446,2,0)</f>
        <v>8.75</v>
      </c>
      <c r="G284" s="12">
        <f>VLOOKUP(B284,AsgScoreRaw!$A$2:$D$403,4,0)</f>
        <v>70</v>
      </c>
      <c r="H284" s="14">
        <f t="shared" si="20"/>
        <v>7</v>
      </c>
      <c r="I284" s="14">
        <f t="shared" si="21"/>
        <v>7</v>
      </c>
      <c r="J284" s="12"/>
      <c r="K284" s="12"/>
      <c r="L284" s="14">
        <f t="shared" si="24"/>
        <v>8.4062499999999982</v>
      </c>
      <c r="M284" s="12">
        <f>VLOOKUP(B284,FinalMCQ!$A$1:$B$432,2,0)</f>
        <v>6.4000000000000039</v>
      </c>
      <c r="N284" s="12">
        <f>VLOOKUP(B284,FinalSA!$A$2:$C$433,3,0)</f>
        <v>1.4</v>
      </c>
      <c r="O284" s="12">
        <f t="shared" si="22"/>
        <v>7.8000000000000043</v>
      </c>
      <c r="P284" s="14">
        <f t="shared" si="23"/>
        <v>8.0425000000000022</v>
      </c>
    </row>
    <row r="285" spans="2:16" s="1" customFormat="1" ht="20" customHeight="1" x14ac:dyDescent="0.3">
      <c r="B285" s="10">
        <v>2001040169</v>
      </c>
      <c r="C285" s="8" t="s">
        <v>341</v>
      </c>
      <c r="D285" s="6" t="s">
        <v>83</v>
      </c>
      <c r="E285" s="12">
        <f>VLOOKUP(B285,ChuyenCan!$A$1:$B$446,2,0)</f>
        <v>8</v>
      </c>
      <c r="F285" s="14">
        <f>VLOOKUP(B285,Midterm!$A$1:$B$446,2,0)</f>
        <v>5.5</v>
      </c>
      <c r="G285" s="12">
        <f>VLOOKUP(B285,AsgScoreRaw!$A$2:$D$403,4,0)</f>
        <v>28</v>
      </c>
      <c r="H285" s="14">
        <f t="shared" si="20"/>
        <v>2.8</v>
      </c>
      <c r="I285" s="14">
        <f t="shared" si="21"/>
        <v>2.75</v>
      </c>
      <c r="J285" s="15" t="s">
        <v>491</v>
      </c>
      <c r="K285" s="15"/>
      <c r="L285" s="14">
        <f t="shared" si="24"/>
        <v>5.09375</v>
      </c>
      <c r="M285" s="12">
        <f>VLOOKUP(B285,FinalMCQ!$A$1:$B$432,2,0)</f>
        <v>6.0000000000000027</v>
      </c>
      <c r="N285" s="12">
        <f>VLOOKUP(B285,FinalSA!$A$2:$C$433,3,0)</f>
        <v>0.9</v>
      </c>
      <c r="O285" s="12">
        <f t="shared" si="22"/>
        <v>6.900000000000003</v>
      </c>
      <c r="P285" s="14">
        <f t="shared" si="23"/>
        <v>6.177500000000002</v>
      </c>
    </row>
    <row r="286" spans="2:16" s="1" customFormat="1" ht="20" customHeight="1" x14ac:dyDescent="0.3">
      <c r="B286" s="10">
        <v>2001040187</v>
      </c>
      <c r="C286" s="8" t="s">
        <v>342</v>
      </c>
      <c r="D286" s="6" t="s">
        <v>83</v>
      </c>
      <c r="E286" s="12">
        <f>VLOOKUP(B286,ChuyenCan!$A$1:$B$446,2,0)</f>
        <v>9</v>
      </c>
      <c r="F286" s="14">
        <f>VLOOKUP(B286,Midterm!$A$1:$B$446,2,0)</f>
        <v>4.75</v>
      </c>
      <c r="G286" s="12">
        <f>VLOOKUP(B286,AsgScoreRaw!$A$2:$D$403,4,0)</f>
        <v>56</v>
      </c>
      <c r="H286" s="14">
        <f t="shared" si="20"/>
        <v>5.6</v>
      </c>
      <c r="I286" s="14">
        <f t="shared" si="21"/>
        <v>5.5</v>
      </c>
      <c r="J286" s="12"/>
      <c r="K286" s="12"/>
      <c r="L286" s="14">
        <f t="shared" si="24"/>
        <v>6.09375</v>
      </c>
      <c r="M286" s="12">
        <f>VLOOKUP(B286,FinalMCQ!$A$1:$B$432,2,0)</f>
        <v>6.400000000000003</v>
      </c>
      <c r="N286" s="12">
        <f>VLOOKUP(B286,FinalSA!$A$2:$C$433,3,0)</f>
        <v>1.4</v>
      </c>
      <c r="O286" s="12">
        <f t="shared" si="22"/>
        <v>7.8000000000000025</v>
      </c>
      <c r="P286" s="14">
        <f t="shared" si="23"/>
        <v>7.1175000000000015</v>
      </c>
    </row>
    <row r="287" spans="2:16" s="1" customFormat="1" ht="20" customHeight="1" x14ac:dyDescent="0.3">
      <c r="B287" s="10">
        <v>2001040188</v>
      </c>
      <c r="C287" s="8" t="s">
        <v>343</v>
      </c>
      <c r="D287" s="6" t="s">
        <v>83</v>
      </c>
      <c r="E287" s="12">
        <f>VLOOKUP(B287,ChuyenCan!$A$1:$B$446,2,0)</f>
        <v>9</v>
      </c>
      <c r="F287" s="14">
        <f>VLOOKUP(B287,Midterm!$A$1:$B$446,2,0)</f>
        <v>5.5</v>
      </c>
      <c r="G287" s="12">
        <f>VLOOKUP(B287,AsgScoreRaw!$A$2:$D$403,4,0)</f>
        <v>70</v>
      </c>
      <c r="H287" s="14">
        <f t="shared" si="20"/>
        <v>7</v>
      </c>
      <c r="I287" s="14">
        <f t="shared" si="21"/>
        <v>7</v>
      </c>
      <c r="J287" s="12"/>
      <c r="K287" s="12"/>
      <c r="L287" s="14">
        <f t="shared" si="24"/>
        <v>6.9375000000000009</v>
      </c>
      <c r="M287" s="12">
        <f>VLOOKUP(B287,FinalMCQ!$A$1:$B$432,2,0)</f>
        <v>5.4000000000000012</v>
      </c>
      <c r="N287" s="12">
        <f>VLOOKUP(B287,FinalSA!$A$2:$C$433,3,0)</f>
        <v>0.5</v>
      </c>
      <c r="O287" s="12">
        <f t="shared" si="22"/>
        <v>5.9000000000000012</v>
      </c>
      <c r="P287" s="14">
        <f t="shared" si="23"/>
        <v>6.3150000000000013</v>
      </c>
    </row>
    <row r="288" spans="2:16" s="1" customFormat="1" ht="20" customHeight="1" x14ac:dyDescent="0.3">
      <c r="B288" s="10">
        <v>2001040218</v>
      </c>
      <c r="C288" s="8" t="s">
        <v>344</v>
      </c>
      <c r="D288" s="6" t="s">
        <v>170</v>
      </c>
      <c r="E288" s="12">
        <f>VLOOKUP(B288,ChuyenCan!$A$1:$B$446,2,0)</f>
        <v>8</v>
      </c>
      <c r="F288" s="14">
        <f>VLOOKUP(B288,Midterm!$A$1:$B$446,2,0)</f>
        <v>4.25</v>
      </c>
      <c r="G288" s="12">
        <f>VLOOKUP(B288,AsgScoreRaw!$A$2:$D$403,4,0)</f>
        <v>44.1</v>
      </c>
      <c r="H288" s="14">
        <f t="shared" si="20"/>
        <v>4.41</v>
      </c>
      <c r="I288" s="14">
        <f t="shared" si="21"/>
        <v>4.5</v>
      </c>
      <c r="J288" s="12"/>
      <c r="K288" s="12"/>
      <c r="L288" s="14">
        <f t="shared" si="24"/>
        <v>5.2812499999999991</v>
      </c>
      <c r="M288" s="12">
        <f>VLOOKUP(B288,FinalMCQ!$A$1:$B$432,2,0)</f>
        <v>5.200000000000002</v>
      </c>
      <c r="N288" s="12">
        <f>VLOOKUP(B288,FinalSA!$A$2:$C$433,3,0)</f>
        <v>0.1</v>
      </c>
      <c r="O288" s="12">
        <f t="shared" si="22"/>
        <v>5.3000000000000016</v>
      </c>
      <c r="P288" s="14">
        <f t="shared" si="23"/>
        <v>5.2925000000000004</v>
      </c>
    </row>
    <row r="289" spans="2:16" s="1" customFormat="1" ht="20" customHeight="1" x14ac:dyDescent="0.3">
      <c r="B289" s="10">
        <v>2001040230</v>
      </c>
      <c r="C289" s="8" t="s">
        <v>345</v>
      </c>
      <c r="D289" s="6" t="s">
        <v>170</v>
      </c>
      <c r="E289" s="12">
        <f>VLOOKUP(B289,ChuyenCan!$A$1:$B$446,2,0)</f>
        <v>8</v>
      </c>
      <c r="F289" s="14">
        <f>VLOOKUP(B289,Midterm!$A$1:$B$446,2,0)</f>
        <v>3.5</v>
      </c>
      <c r="G289" s="12">
        <f>VLOOKUP(B289,AsgScoreRaw!$A$2:$D$403,4,0)</f>
        <v>16.100000000000001</v>
      </c>
      <c r="H289" s="14">
        <f t="shared" si="20"/>
        <v>1.61</v>
      </c>
      <c r="I289" s="14">
        <f t="shared" si="21"/>
        <v>1.5</v>
      </c>
      <c r="J289" s="15" t="s">
        <v>491</v>
      </c>
      <c r="K289" s="15"/>
      <c r="L289" s="14">
        <f t="shared" si="24"/>
        <v>3.8750000000000004</v>
      </c>
      <c r="M289" s="12">
        <f>VLOOKUP(B289,FinalMCQ!$A$1:$B$432,2,0)</f>
        <v>4.2000000000000011</v>
      </c>
      <c r="N289" s="12">
        <f>VLOOKUP(B289,FinalSA!$A$2:$C$433,3,0)</f>
        <v>1.8</v>
      </c>
      <c r="O289" s="12">
        <f t="shared" si="22"/>
        <v>6.0000000000000009</v>
      </c>
      <c r="P289" s="14">
        <f t="shared" si="23"/>
        <v>5.15</v>
      </c>
    </row>
    <row r="290" spans="2:16" s="1" customFormat="1" ht="20" customHeight="1" x14ac:dyDescent="0.3">
      <c r="B290" s="10">
        <v>1801040069</v>
      </c>
      <c r="C290" s="8" t="s">
        <v>55</v>
      </c>
      <c r="D290" s="6" t="s">
        <v>6</v>
      </c>
      <c r="E290" s="12">
        <f>VLOOKUP(B290,ChuyenCan!$A$1:$B$446,2,0)</f>
        <v>9.5</v>
      </c>
      <c r="F290" s="14">
        <f>VLOOKUP(B290,Midterm!$A$1:$B$446,2,0)</f>
        <v>6.25</v>
      </c>
      <c r="G290" s="12">
        <f>VLOOKUP(B290,AsgScoreRaw!$A$2:$D$403,4,0)</f>
        <v>4.2</v>
      </c>
      <c r="H290" s="14">
        <f t="shared" si="20"/>
        <v>0.42000000000000004</v>
      </c>
      <c r="I290" s="14">
        <f t="shared" si="21"/>
        <v>0.5</v>
      </c>
      <c r="J290" s="12"/>
      <c r="K290" s="12"/>
      <c r="L290" s="14">
        <f t="shared" si="24"/>
        <v>4.90625</v>
      </c>
      <c r="M290" s="12">
        <f>VLOOKUP(B290,FinalMCQ!$A$1:$B$432,2,0)</f>
        <v>5.200000000000002</v>
      </c>
      <c r="N290" s="12">
        <f>VLOOKUP(B290,FinalSA!$A$2:$C$433,3,0)</f>
        <v>1.5</v>
      </c>
      <c r="O290" s="12">
        <f t="shared" si="22"/>
        <v>6.700000000000002</v>
      </c>
      <c r="P290" s="14">
        <f t="shared" si="23"/>
        <v>5.9825000000000017</v>
      </c>
    </row>
    <row r="291" spans="2:16" s="1" customFormat="1" ht="20" customHeight="1" x14ac:dyDescent="0.3">
      <c r="B291" s="10">
        <v>1807010249</v>
      </c>
      <c r="C291" s="8" t="s">
        <v>46</v>
      </c>
      <c r="D291" s="6" t="s">
        <v>49</v>
      </c>
      <c r="E291" s="12">
        <f>VLOOKUP(B291,ChuyenCan!$A$1:$B$446,2,0)</f>
        <v>9</v>
      </c>
      <c r="F291" s="14">
        <f>VLOOKUP(B291,Midterm!$A$1:$B$446,2,0)</f>
        <v>5</v>
      </c>
      <c r="G291" s="12">
        <f>VLOOKUP(B291,AsgScoreRaw!$A$2:$D$403,4,0)</f>
        <v>39.200000000000003</v>
      </c>
      <c r="H291" s="14">
        <f t="shared" si="20"/>
        <v>3.9200000000000004</v>
      </c>
      <c r="I291" s="14">
        <f t="shared" si="21"/>
        <v>4</v>
      </c>
      <c r="J291" s="12"/>
      <c r="K291" s="12"/>
      <c r="L291" s="14">
        <f t="shared" si="24"/>
        <v>5.625</v>
      </c>
      <c r="M291" s="12">
        <f>VLOOKUP(B291,FinalMCQ!$A$1:$B$432,2,0)</f>
        <v>7.4000000000000048</v>
      </c>
      <c r="N291" s="12">
        <f>VLOOKUP(B291,FinalSA!$A$2:$C$433,3,0)</f>
        <v>1.5</v>
      </c>
      <c r="O291" s="12">
        <f t="shared" si="22"/>
        <v>8.9000000000000057</v>
      </c>
      <c r="P291" s="14">
        <f t="shared" si="23"/>
        <v>7.5900000000000034</v>
      </c>
    </row>
    <row r="292" spans="2:16" s="1" customFormat="1" ht="20" customHeight="1" x14ac:dyDescent="0.3">
      <c r="B292" s="10">
        <v>1901040001</v>
      </c>
      <c r="C292" s="8" t="s">
        <v>36</v>
      </c>
      <c r="D292" s="6" t="s">
        <v>33</v>
      </c>
      <c r="E292" s="12">
        <f>VLOOKUP(B292,ChuyenCan!$A$1:$B$446,2,0)</f>
        <v>9</v>
      </c>
      <c r="F292" s="14">
        <f>VLOOKUP(B292,Midterm!$A$1:$B$446,2,0)</f>
        <v>9.25</v>
      </c>
      <c r="G292" s="12">
        <f>VLOOKUP(B292,AsgScoreRaw!$A$2:$D$403,4,0)</f>
        <v>46.2</v>
      </c>
      <c r="H292" s="14">
        <f t="shared" si="20"/>
        <v>4.62</v>
      </c>
      <c r="I292" s="14">
        <f t="shared" si="21"/>
        <v>4.5</v>
      </c>
      <c r="J292" s="12" t="s">
        <v>486</v>
      </c>
      <c r="K292" s="15"/>
      <c r="L292" s="14">
        <f t="shared" si="24"/>
        <v>7.4062499999999991</v>
      </c>
      <c r="M292" s="12">
        <f>VLOOKUP(B292,FinalMCQ!$A$1:$B$432,2,0)</f>
        <v>6.400000000000003</v>
      </c>
      <c r="N292" s="12">
        <f>VLOOKUP(B292,FinalSA!$A$2:$C$433,3,0)</f>
        <v>1.3</v>
      </c>
      <c r="O292" s="12">
        <f t="shared" si="22"/>
        <v>7.7000000000000028</v>
      </c>
      <c r="P292" s="14">
        <f t="shared" si="23"/>
        <v>7.5825000000000014</v>
      </c>
    </row>
    <row r="293" spans="2:16" s="1" customFormat="1" ht="20" customHeight="1" x14ac:dyDescent="0.3">
      <c r="B293" s="10">
        <v>1901040012</v>
      </c>
      <c r="C293" s="8" t="s">
        <v>346</v>
      </c>
      <c r="D293" s="6" t="s">
        <v>29</v>
      </c>
      <c r="E293" s="12">
        <f>VLOOKUP(B293,ChuyenCan!$A$1:$B$446,2,0)</f>
        <v>9.5</v>
      </c>
      <c r="F293" s="14">
        <f>VLOOKUP(B293,Midterm!$A$1:$B$446,2,0)</f>
        <v>4</v>
      </c>
      <c r="G293" s="12">
        <f>VLOOKUP(B293,AsgScoreRaw!$A$2:$D$403,4,0)</f>
        <v>58.1</v>
      </c>
      <c r="H293" s="14">
        <f t="shared" si="20"/>
        <v>5.8100000000000005</v>
      </c>
      <c r="I293" s="14">
        <f t="shared" si="21"/>
        <v>5.75</v>
      </c>
      <c r="J293" s="12"/>
      <c r="K293" s="12"/>
      <c r="L293" s="14">
        <f t="shared" si="24"/>
        <v>6.03125</v>
      </c>
      <c r="M293" s="12">
        <f>VLOOKUP(B293,FinalMCQ!$A$1:$B$432,2,0)</f>
        <v>4.8000000000000016</v>
      </c>
      <c r="N293" s="12">
        <f>VLOOKUP(B293,FinalSA!$A$2:$C$433,3,0)</f>
        <v>0.5</v>
      </c>
      <c r="O293" s="12">
        <f t="shared" si="22"/>
        <v>5.3000000000000016</v>
      </c>
      <c r="P293" s="14">
        <f t="shared" si="23"/>
        <v>5.5925000000000011</v>
      </c>
    </row>
    <row r="294" spans="2:16" s="1" customFormat="1" ht="20" customHeight="1" x14ac:dyDescent="0.3">
      <c r="B294" s="10">
        <v>1901040018</v>
      </c>
      <c r="C294" s="8" t="s">
        <v>50</v>
      </c>
      <c r="D294" s="6" t="s">
        <v>31</v>
      </c>
      <c r="E294" s="12">
        <f>VLOOKUP(B294,ChuyenCan!$A$1:$B$446,2,0)</f>
        <v>9</v>
      </c>
      <c r="F294" s="14">
        <f>VLOOKUP(B294,Midterm!$A$1:$B$446,2,0)</f>
        <v>5.75</v>
      </c>
      <c r="G294" s="12">
        <f>VLOOKUP(B294,AsgScoreRaw!$A$2:$D$403,4,0)</f>
        <v>0</v>
      </c>
      <c r="H294" s="14">
        <f t="shared" si="20"/>
        <v>0</v>
      </c>
      <c r="I294" s="14">
        <f t="shared" si="21"/>
        <v>0</v>
      </c>
      <c r="J294" s="12"/>
      <c r="K294" s="12"/>
      <c r="L294" s="14">
        <f t="shared" si="24"/>
        <v>4.40625</v>
      </c>
      <c r="M294" s="12">
        <f>VLOOKUP(B294,FinalMCQ!$A$1:$B$432,2,0)</f>
        <v>4.8000000000000007</v>
      </c>
      <c r="N294" s="12">
        <f>VLOOKUP(B294,FinalSA!$A$2:$C$433,3,0)</f>
        <v>0</v>
      </c>
      <c r="O294" s="12">
        <f t="shared" si="22"/>
        <v>4.8000000000000007</v>
      </c>
      <c r="P294" s="14">
        <f t="shared" si="23"/>
        <v>4.6425000000000001</v>
      </c>
    </row>
    <row r="295" spans="2:16" s="1" customFormat="1" ht="20" customHeight="1" x14ac:dyDescent="0.3">
      <c r="B295" s="10">
        <v>1901040024</v>
      </c>
      <c r="C295" s="8" t="s">
        <v>347</v>
      </c>
      <c r="D295" s="6" t="s">
        <v>33</v>
      </c>
      <c r="E295" s="12">
        <f>VLOOKUP(B295,ChuyenCan!$A$1:$B$446,2,0)</f>
        <v>9.5</v>
      </c>
      <c r="F295" s="14">
        <f>VLOOKUP(B295,Midterm!$A$1:$B$446,2,0)</f>
        <v>6.5</v>
      </c>
      <c r="G295" s="12">
        <f>VLOOKUP(B295,AsgScoreRaw!$A$2:$D$403,4,0)</f>
        <v>42</v>
      </c>
      <c r="H295" s="14">
        <f t="shared" si="20"/>
        <v>4.2</v>
      </c>
      <c r="I295" s="14">
        <f t="shared" si="21"/>
        <v>4.25</v>
      </c>
      <c r="J295" s="12"/>
      <c r="K295" s="12"/>
      <c r="L295" s="14">
        <f t="shared" si="24"/>
        <v>6.40625</v>
      </c>
      <c r="M295" s="12">
        <f>VLOOKUP(B295,FinalMCQ!$A$1:$B$432,2,0)</f>
        <v>7.2000000000000037</v>
      </c>
      <c r="N295" s="12">
        <f>VLOOKUP(B295,FinalSA!$A$2:$C$433,3,0)</f>
        <v>2</v>
      </c>
      <c r="O295" s="12">
        <f t="shared" si="22"/>
        <v>9.2000000000000028</v>
      </c>
      <c r="P295" s="14">
        <f t="shared" si="23"/>
        <v>8.0825000000000014</v>
      </c>
    </row>
    <row r="296" spans="2:16" s="1" customFormat="1" ht="20" customHeight="1" x14ac:dyDescent="0.3">
      <c r="B296" s="10">
        <v>1901040031</v>
      </c>
      <c r="C296" s="8" t="s">
        <v>348</v>
      </c>
      <c r="D296" s="6" t="s">
        <v>30</v>
      </c>
      <c r="E296" s="12">
        <f>VLOOKUP(B296,ChuyenCan!$A$1:$B$446,2,0)</f>
        <v>9</v>
      </c>
      <c r="F296" s="14">
        <f>VLOOKUP(B296,Midterm!$A$1:$B$446,2,0)</f>
        <v>8.25</v>
      </c>
      <c r="G296" s="12">
        <f>VLOOKUP(B296,AsgScoreRaw!$A$2:$D$403,4,0)</f>
        <v>16.100000000000001</v>
      </c>
      <c r="H296" s="14">
        <f t="shared" si="20"/>
        <v>1.61</v>
      </c>
      <c r="I296" s="14">
        <f t="shared" si="21"/>
        <v>1.5</v>
      </c>
      <c r="J296" s="12"/>
      <c r="K296" s="12"/>
      <c r="L296" s="14">
        <f t="shared" si="24"/>
        <v>5.90625</v>
      </c>
      <c r="M296" s="12">
        <f>VLOOKUP(B296,FinalMCQ!$A$1:$B$432,2,0)</f>
        <v>4.4000000000000012</v>
      </c>
      <c r="N296" s="12">
        <f>VLOOKUP(B296,FinalSA!$A$2:$C$433,3,0)</f>
        <v>0</v>
      </c>
      <c r="O296" s="12">
        <f t="shared" si="22"/>
        <v>4.4000000000000012</v>
      </c>
      <c r="P296" s="14">
        <f t="shared" si="23"/>
        <v>5.0025000000000013</v>
      </c>
    </row>
    <row r="297" spans="2:16" s="1" customFormat="1" ht="20" customHeight="1" x14ac:dyDescent="0.3">
      <c r="B297" s="10">
        <v>1901040032</v>
      </c>
      <c r="C297" s="8" t="s">
        <v>349</v>
      </c>
      <c r="D297" s="6" t="s">
        <v>47</v>
      </c>
      <c r="E297" s="12">
        <f>VLOOKUP(B297,ChuyenCan!$A$1:$B$446,2,0)</f>
        <v>9</v>
      </c>
      <c r="F297" s="14">
        <f>VLOOKUP(B297,Midterm!$A$1:$B$446,2,0)</f>
        <v>6</v>
      </c>
      <c r="G297" s="12">
        <f>VLOOKUP(B297,AsgScoreRaw!$A$2:$D$403,4,0)</f>
        <v>37.1</v>
      </c>
      <c r="H297" s="14">
        <f t="shared" si="20"/>
        <v>3.71</v>
      </c>
      <c r="I297" s="14">
        <f t="shared" si="21"/>
        <v>3.75</v>
      </c>
      <c r="J297" s="12"/>
      <c r="K297" s="12"/>
      <c r="L297" s="14">
        <f t="shared" si="24"/>
        <v>5.9062499999999991</v>
      </c>
      <c r="M297" s="12">
        <f>VLOOKUP(B297,FinalMCQ!$A$1:$B$432,2,0)</f>
        <v>5.200000000000002</v>
      </c>
      <c r="N297" s="12">
        <f>VLOOKUP(B297,FinalSA!$A$2:$C$433,3,0)</f>
        <v>0.1</v>
      </c>
      <c r="O297" s="12">
        <f t="shared" si="22"/>
        <v>5.3000000000000016</v>
      </c>
      <c r="P297" s="14">
        <f t="shared" si="23"/>
        <v>5.5425000000000004</v>
      </c>
    </row>
    <row r="298" spans="2:16" s="1" customFormat="1" ht="20" customHeight="1" x14ac:dyDescent="0.3">
      <c r="B298" s="10">
        <v>1901040036</v>
      </c>
      <c r="C298" s="8" t="s">
        <v>39</v>
      </c>
      <c r="D298" s="6" t="s">
        <v>33</v>
      </c>
      <c r="E298" s="12">
        <f>VLOOKUP(B298,ChuyenCan!$A$1:$B$446,2,0)</f>
        <v>9.5</v>
      </c>
      <c r="F298" s="14">
        <f>VLOOKUP(B298,Midterm!$A$1:$B$446,2,0)</f>
        <v>9.25</v>
      </c>
      <c r="G298" s="12">
        <f>VLOOKUP(B298,AsgScoreRaw!$A$2:$D$403,4,0)</f>
        <v>86</v>
      </c>
      <c r="H298" s="14">
        <f t="shared" si="20"/>
        <v>8.6</v>
      </c>
      <c r="I298" s="14">
        <f t="shared" si="21"/>
        <v>8.5</v>
      </c>
      <c r="J298" s="12"/>
      <c r="K298" s="12"/>
      <c r="L298" s="14">
        <f t="shared" si="24"/>
        <v>9.0312499999999982</v>
      </c>
      <c r="M298" s="12">
        <f>VLOOKUP(B298,FinalMCQ!$A$1:$B$432,2,0)</f>
        <v>6.8000000000000043</v>
      </c>
      <c r="N298" s="12">
        <f>VLOOKUP(B298,FinalSA!$A$2:$C$433,3,0)</f>
        <v>1.7</v>
      </c>
      <c r="O298" s="12">
        <f t="shared" si="22"/>
        <v>8.5000000000000036</v>
      </c>
      <c r="P298" s="14">
        <f t="shared" si="23"/>
        <v>8.7125000000000021</v>
      </c>
    </row>
    <row r="299" spans="2:16" s="1" customFormat="1" ht="20" customHeight="1" x14ac:dyDescent="0.3">
      <c r="B299" s="10">
        <v>1901040039</v>
      </c>
      <c r="C299" s="8" t="s">
        <v>51</v>
      </c>
      <c r="D299" s="6" t="s">
        <v>31</v>
      </c>
      <c r="E299" s="12">
        <f>VLOOKUP(B299,ChuyenCan!$A$1:$B$446,2,0)</f>
        <v>8.5</v>
      </c>
      <c r="F299" s="14">
        <f>VLOOKUP(B299,Midterm!$A$1:$B$446,2,0)</f>
        <v>4</v>
      </c>
      <c r="G299" s="12">
        <f>VLOOKUP(B299,AsgScoreRaw!$A$2:$D$403,4,0)</f>
        <v>0</v>
      </c>
      <c r="H299" s="14">
        <f t="shared" si="20"/>
        <v>0</v>
      </c>
      <c r="I299" s="14">
        <f t="shared" si="21"/>
        <v>0</v>
      </c>
      <c r="J299" s="12"/>
      <c r="K299" s="12"/>
      <c r="L299" s="14">
        <f t="shared" si="24"/>
        <v>3.6250000000000004</v>
      </c>
      <c r="M299" s="12">
        <f>VLOOKUP(B299,FinalMCQ!$A$1:$B$432,2,0)</f>
        <v>3.8000000000000007</v>
      </c>
      <c r="N299" s="12">
        <f>VLOOKUP(B299,FinalSA!$A$2:$C$433,3,0)</f>
        <v>0</v>
      </c>
      <c r="O299" s="12">
        <f t="shared" si="22"/>
        <v>3.8000000000000007</v>
      </c>
      <c r="P299" s="14">
        <f t="shared" si="23"/>
        <v>3.7300000000000004</v>
      </c>
    </row>
    <row r="300" spans="2:16" s="1" customFormat="1" ht="20" customHeight="1" x14ac:dyDescent="0.3">
      <c r="B300" s="10">
        <v>1901040070</v>
      </c>
      <c r="C300" s="8" t="s">
        <v>350</v>
      </c>
      <c r="D300" s="6" t="s">
        <v>32</v>
      </c>
      <c r="E300" s="12">
        <f>VLOOKUP(B300,ChuyenCan!$A$1:$B$446,2,0)</f>
        <v>9.5</v>
      </c>
      <c r="F300" s="14">
        <f>VLOOKUP(B300,Midterm!$A$1:$B$446,2,0)</f>
        <v>6</v>
      </c>
      <c r="G300" s="12">
        <f>VLOOKUP(B300,AsgScoreRaw!$A$2:$D$403,4,0)</f>
        <v>63</v>
      </c>
      <c r="H300" s="14">
        <f t="shared" si="20"/>
        <v>6.3</v>
      </c>
      <c r="I300" s="14">
        <f t="shared" si="21"/>
        <v>6.25</v>
      </c>
      <c r="J300" s="12"/>
      <c r="K300" s="12"/>
      <c r="L300" s="14">
        <f t="shared" si="24"/>
        <v>6.96875</v>
      </c>
      <c r="M300" s="12">
        <f>VLOOKUP(B300,FinalMCQ!$A$1:$B$432,2,0)</f>
        <v>6.0000000000000027</v>
      </c>
      <c r="N300" s="12">
        <f>VLOOKUP(B300,FinalSA!$A$2:$C$433,3,0)</f>
        <v>1.1000000000000001</v>
      </c>
      <c r="O300" s="12">
        <f t="shared" si="22"/>
        <v>7.1000000000000032</v>
      </c>
      <c r="P300" s="14">
        <f t="shared" si="23"/>
        <v>7.0475000000000012</v>
      </c>
    </row>
    <row r="301" spans="2:16" s="1" customFormat="1" ht="20" customHeight="1" x14ac:dyDescent="0.3">
      <c r="B301" s="10">
        <v>1901040105</v>
      </c>
      <c r="C301" s="8" t="s">
        <v>351</v>
      </c>
      <c r="D301" s="6" t="s">
        <v>35</v>
      </c>
      <c r="E301" s="12">
        <f>VLOOKUP(B301,ChuyenCan!$A$1:$B$446,2,0)</f>
        <v>7.5</v>
      </c>
      <c r="F301" s="14">
        <f>VLOOKUP(B301,Midterm!$A$1:$B$446,2,0)</f>
        <v>7.5</v>
      </c>
      <c r="G301" s="12">
        <f>VLOOKUP(B301,AsgScoreRaw!$A$2:$D$403,4,0)</f>
        <v>90</v>
      </c>
      <c r="H301" s="14">
        <f t="shared" si="20"/>
        <v>9</v>
      </c>
      <c r="I301" s="14">
        <f t="shared" si="21"/>
        <v>9</v>
      </c>
      <c r="J301" s="12"/>
      <c r="K301" s="12"/>
      <c r="L301" s="14">
        <f t="shared" si="24"/>
        <v>8.0624999999999982</v>
      </c>
      <c r="M301" s="12">
        <f>VLOOKUP(B301,FinalMCQ!$A$1:$B$432,2,0)</f>
        <v>6.4000000000000039</v>
      </c>
      <c r="N301" s="12">
        <f>VLOOKUP(B301,FinalSA!$A$2:$C$433,3,0)</f>
        <v>1.9</v>
      </c>
      <c r="O301" s="12">
        <f t="shared" si="22"/>
        <v>8.3000000000000043</v>
      </c>
      <c r="P301" s="14">
        <f t="shared" si="23"/>
        <v>8.2050000000000018</v>
      </c>
    </row>
    <row r="302" spans="2:16" s="1" customFormat="1" ht="20" customHeight="1" x14ac:dyDescent="0.3">
      <c r="B302" s="10">
        <v>1901040121</v>
      </c>
      <c r="C302" s="8" t="s">
        <v>352</v>
      </c>
      <c r="D302" s="6" t="s">
        <v>32</v>
      </c>
      <c r="E302" s="12">
        <f>VLOOKUP(B302,ChuyenCan!$A$1:$B$446,2,0)</f>
        <v>9.5</v>
      </c>
      <c r="F302" s="14">
        <f>VLOOKUP(B302,Midterm!$A$1:$B$446,2,0)</f>
        <v>8.5</v>
      </c>
      <c r="G302" s="12">
        <f>VLOOKUP(B302,AsgScoreRaw!$A$2:$D$403,4,0)</f>
        <v>73</v>
      </c>
      <c r="H302" s="14">
        <f t="shared" si="20"/>
        <v>7.3</v>
      </c>
      <c r="I302" s="14">
        <f t="shared" si="21"/>
        <v>7.25</v>
      </c>
      <c r="J302" s="12"/>
      <c r="K302" s="12"/>
      <c r="L302" s="14">
        <f t="shared" si="24"/>
        <v>8.28125</v>
      </c>
      <c r="M302" s="12">
        <f>VLOOKUP(B302,FinalMCQ!$A$1:$B$432,2,0)</f>
        <v>4.6000000000000014</v>
      </c>
      <c r="N302" s="12">
        <f>VLOOKUP(B302,FinalSA!$A$2:$C$433,3,0)</f>
        <v>1.2</v>
      </c>
      <c r="O302" s="12">
        <f t="shared" si="22"/>
        <v>5.8000000000000016</v>
      </c>
      <c r="P302" s="14">
        <f t="shared" si="23"/>
        <v>6.7925000000000004</v>
      </c>
    </row>
    <row r="303" spans="2:16" s="1" customFormat="1" ht="20" customHeight="1" x14ac:dyDescent="0.3">
      <c r="B303" s="10">
        <v>1901040133</v>
      </c>
      <c r="C303" s="8" t="s">
        <v>353</v>
      </c>
      <c r="D303" s="6" t="s">
        <v>34</v>
      </c>
      <c r="E303" s="12">
        <f>VLOOKUP(B303,ChuyenCan!$A$1:$B$446,2,0)</f>
        <v>9</v>
      </c>
      <c r="F303" s="14">
        <f>VLOOKUP(B303,Midterm!$A$1:$B$446,2,0)</f>
        <v>6.5</v>
      </c>
      <c r="G303" s="12">
        <f>VLOOKUP(B303,AsgScoreRaw!$A$2:$D$403,4,0)</f>
        <v>49</v>
      </c>
      <c r="H303" s="14">
        <f t="shared" si="20"/>
        <v>4.9000000000000004</v>
      </c>
      <c r="I303" s="14">
        <f t="shared" si="21"/>
        <v>5</v>
      </c>
      <c r="J303" s="12"/>
      <c r="K303" s="12"/>
      <c r="L303" s="14">
        <f t="shared" si="24"/>
        <v>6.5625</v>
      </c>
      <c r="M303" s="12">
        <f>VLOOKUP(B303,FinalMCQ!$A$1:$B$432,2,0)</f>
        <v>4.2000000000000011</v>
      </c>
      <c r="N303" s="12">
        <f>VLOOKUP(B303,FinalSA!$A$2:$C$433,3,0)</f>
        <v>1.1000000000000001</v>
      </c>
      <c r="O303" s="12">
        <f t="shared" si="22"/>
        <v>5.3000000000000007</v>
      </c>
      <c r="P303" s="14">
        <f t="shared" si="23"/>
        <v>5.8049999999999997</v>
      </c>
    </row>
    <row r="304" spans="2:16" s="1" customFormat="1" ht="20" customHeight="1" x14ac:dyDescent="0.3">
      <c r="B304" s="10">
        <v>1901040143</v>
      </c>
      <c r="C304" s="8" t="s">
        <v>45</v>
      </c>
      <c r="D304" s="6" t="s">
        <v>47</v>
      </c>
      <c r="E304" s="12">
        <f>VLOOKUP(B304,ChuyenCan!$A$1:$B$446,2,0)</f>
        <v>8.5</v>
      </c>
      <c r="F304" s="14">
        <f>VLOOKUP(B304,Midterm!$A$1:$B$446,2,0)</f>
        <v>7.25</v>
      </c>
      <c r="G304" s="12">
        <f>VLOOKUP(B304,AsgScoreRaw!$A$2:$D$403,4,0)</f>
        <v>11.2</v>
      </c>
      <c r="H304" s="14">
        <f t="shared" si="20"/>
        <v>1.1199999999999999</v>
      </c>
      <c r="I304" s="14">
        <f t="shared" si="21"/>
        <v>1</v>
      </c>
      <c r="J304" s="12" t="s">
        <v>486</v>
      </c>
      <c r="K304" s="15"/>
      <c r="L304" s="14">
        <f t="shared" si="24"/>
        <v>5.2187499999999991</v>
      </c>
      <c r="M304" s="12">
        <f>VLOOKUP(B304,FinalMCQ!$A$1:$B$432,2,0)</f>
        <v>6.4000000000000039</v>
      </c>
      <c r="N304" s="12">
        <f>VLOOKUP(B304,FinalSA!$A$2:$C$433,3,0)</f>
        <v>0.5</v>
      </c>
      <c r="O304" s="12">
        <f t="shared" si="22"/>
        <v>6.9000000000000039</v>
      </c>
      <c r="P304" s="14">
        <f t="shared" si="23"/>
        <v>6.2275000000000027</v>
      </c>
    </row>
    <row r="305" spans="2:16" s="1" customFormat="1" ht="20" customHeight="1" x14ac:dyDescent="0.3">
      <c r="B305" s="10">
        <v>1901040159</v>
      </c>
      <c r="C305" s="8" t="s">
        <v>54</v>
      </c>
      <c r="D305" s="6" t="s">
        <v>29</v>
      </c>
      <c r="E305" s="12">
        <f>VLOOKUP(B305,ChuyenCan!$A$1:$B$446,2,0)</f>
        <v>9.5</v>
      </c>
      <c r="F305" s="14">
        <f>VLOOKUP(B305,Midterm!$A$1:$B$446,2,0)</f>
        <v>7.25</v>
      </c>
      <c r="G305" s="12">
        <f>VLOOKUP(B305,AsgScoreRaw!$A$2:$D$403,4,0)</f>
        <v>73</v>
      </c>
      <c r="H305" s="14">
        <f t="shared" si="20"/>
        <v>7.3</v>
      </c>
      <c r="I305" s="14">
        <f t="shared" si="21"/>
        <v>7.25</v>
      </c>
      <c r="J305" s="12"/>
      <c r="K305" s="12"/>
      <c r="L305" s="14">
        <f t="shared" si="24"/>
        <v>7.8125</v>
      </c>
      <c r="M305" s="12">
        <f>VLOOKUP(B305,FinalMCQ!$A$1:$B$432,2,0)</f>
        <v>7.4000000000000048</v>
      </c>
      <c r="N305" s="12">
        <f>VLOOKUP(B305,FinalSA!$A$2:$C$433,3,0)</f>
        <v>1.9</v>
      </c>
      <c r="O305" s="12">
        <f t="shared" si="22"/>
        <v>9.3000000000000043</v>
      </c>
      <c r="P305" s="14">
        <f t="shared" si="23"/>
        <v>8.7050000000000018</v>
      </c>
    </row>
    <row r="306" spans="2:16" s="1" customFormat="1" ht="20" customHeight="1" x14ac:dyDescent="0.3">
      <c r="B306" s="10">
        <v>1901040163</v>
      </c>
      <c r="C306" s="8" t="s">
        <v>354</v>
      </c>
      <c r="D306" s="6" t="s">
        <v>29</v>
      </c>
      <c r="E306" s="12">
        <f>VLOOKUP(B306,ChuyenCan!$A$1:$B$446,2,0)</f>
        <v>9</v>
      </c>
      <c r="F306" s="14">
        <f>VLOOKUP(B306,Midterm!$A$1:$B$446,2,0)</f>
        <v>5.75</v>
      </c>
      <c r="G306" s="12">
        <f>VLOOKUP(B306,AsgScoreRaw!$A$2:$D$403,4,0)</f>
        <v>67.2</v>
      </c>
      <c r="H306" s="14">
        <f t="shared" si="20"/>
        <v>6.7200000000000006</v>
      </c>
      <c r="I306" s="14">
        <f t="shared" si="21"/>
        <v>6.75</v>
      </c>
      <c r="J306" s="12"/>
      <c r="K306" s="12"/>
      <c r="L306" s="14">
        <f t="shared" si="24"/>
        <v>6.9374999999999991</v>
      </c>
      <c r="M306" s="12">
        <f>VLOOKUP(B306,FinalMCQ!$A$1:$B$432,2,0)</f>
        <v>4.8000000000000016</v>
      </c>
      <c r="N306" s="12">
        <f>VLOOKUP(B306,FinalSA!$A$2:$C$433,3,0)</f>
        <v>0</v>
      </c>
      <c r="O306" s="12">
        <f t="shared" si="22"/>
        <v>4.8000000000000016</v>
      </c>
      <c r="P306" s="14">
        <f t="shared" si="23"/>
        <v>5.6550000000000011</v>
      </c>
    </row>
    <row r="307" spans="2:16" s="1" customFormat="1" ht="20" customHeight="1" x14ac:dyDescent="0.3">
      <c r="B307" s="10">
        <v>1901040179</v>
      </c>
      <c r="C307" s="8" t="s">
        <v>61</v>
      </c>
      <c r="D307" s="6" t="s">
        <v>47</v>
      </c>
      <c r="E307" s="12">
        <f>VLOOKUP(B307,ChuyenCan!$A$1:$B$446,2,0)</f>
        <v>9.5</v>
      </c>
      <c r="F307" s="14">
        <f>VLOOKUP(B307,Midterm!$A$1:$B$446,2,0)</f>
        <v>5</v>
      </c>
      <c r="G307" s="12">
        <f>VLOOKUP(B307,AsgScoreRaw!$A$2:$D$403,4,0)</f>
        <v>35</v>
      </c>
      <c r="H307" s="14">
        <f t="shared" si="20"/>
        <v>3.5</v>
      </c>
      <c r="I307" s="14">
        <f t="shared" si="21"/>
        <v>3.5</v>
      </c>
      <c r="J307" s="12"/>
      <c r="K307" s="12"/>
      <c r="L307" s="14">
        <f t="shared" si="24"/>
        <v>5.5625</v>
      </c>
      <c r="M307" s="12">
        <f>VLOOKUP(B307,FinalMCQ!$A$1:$B$432,2,0)</f>
        <v>6.2000000000000028</v>
      </c>
      <c r="N307" s="12">
        <f>VLOOKUP(B307,FinalSA!$A$2:$C$433,3,0)</f>
        <v>0.9</v>
      </c>
      <c r="O307" s="12">
        <f t="shared" si="22"/>
        <v>7.1000000000000032</v>
      </c>
      <c r="P307" s="14">
        <f t="shared" si="23"/>
        <v>6.4850000000000012</v>
      </c>
    </row>
    <row r="308" spans="2:16" s="1" customFormat="1" ht="20" customHeight="1" x14ac:dyDescent="0.3">
      <c r="B308" s="10">
        <v>1901040180</v>
      </c>
      <c r="C308" s="8" t="s">
        <v>355</v>
      </c>
      <c r="D308" s="6" t="s">
        <v>29</v>
      </c>
      <c r="E308" s="12">
        <f>VLOOKUP(B308,ChuyenCan!$A$1:$B$446,2,0)</f>
        <v>7.5</v>
      </c>
      <c r="F308" s="14">
        <f>VLOOKUP(B308,Midterm!$A$1:$B$446,2,0)</f>
        <v>7.5</v>
      </c>
      <c r="G308" s="12">
        <f>VLOOKUP(B308,AsgScoreRaw!$A$2:$D$403,4,0)</f>
        <v>58.1</v>
      </c>
      <c r="H308" s="14">
        <f t="shared" si="20"/>
        <v>5.8100000000000005</v>
      </c>
      <c r="I308" s="14">
        <f t="shared" si="21"/>
        <v>5.75</v>
      </c>
      <c r="J308" s="12"/>
      <c r="K308" s="12"/>
      <c r="L308" s="14">
        <f t="shared" si="24"/>
        <v>6.8437499999999991</v>
      </c>
      <c r="M308" s="12">
        <f>VLOOKUP(B308,FinalMCQ!$A$1:$B$432,2,0)</f>
        <v>5.0000000000000018</v>
      </c>
      <c r="N308" s="12">
        <f>VLOOKUP(B308,FinalSA!$A$2:$C$433,3,0)</f>
        <v>1.4</v>
      </c>
      <c r="O308" s="12">
        <f t="shared" si="22"/>
        <v>6.4000000000000021</v>
      </c>
      <c r="P308" s="14">
        <f t="shared" si="23"/>
        <v>6.5775000000000006</v>
      </c>
    </row>
    <row r="309" spans="2:16" s="1" customFormat="1" ht="20" customHeight="1" x14ac:dyDescent="0.3">
      <c r="B309" s="10">
        <v>1901040185</v>
      </c>
      <c r="C309" s="8" t="s">
        <v>356</v>
      </c>
      <c r="D309" s="6" t="s">
        <v>32</v>
      </c>
      <c r="E309" s="12">
        <f>VLOOKUP(B309,ChuyenCan!$A$1:$B$446,2,0)</f>
        <v>8.5</v>
      </c>
      <c r="F309" s="14">
        <f>VLOOKUP(B309,Midterm!$A$1:$B$446,2,0)</f>
        <v>5.5</v>
      </c>
      <c r="G309" s="12">
        <f>VLOOKUP(B309,AsgScoreRaw!$A$2:$D$403,4,0)</f>
        <v>83</v>
      </c>
      <c r="H309" s="14">
        <f t="shared" si="20"/>
        <v>8.3000000000000007</v>
      </c>
      <c r="I309" s="14">
        <f t="shared" si="21"/>
        <v>8.25</v>
      </c>
      <c r="J309" s="12"/>
      <c r="K309" s="12"/>
      <c r="L309" s="14">
        <f t="shared" si="24"/>
        <v>7.28125</v>
      </c>
      <c r="M309" s="12">
        <f>VLOOKUP(B309,FinalMCQ!$A$1:$B$432,2,0)</f>
        <v>4.6000000000000023</v>
      </c>
      <c r="N309" s="12">
        <f>VLOOKUP(B309,FinalSA!$A$2:$C$433,3,0)</f>
        <v>0.6</v>
      </c>
      <c r="O309" s="12">
        <f t="shared" si="22"/>
        <v>5.200000000000002</v>
      </c>
      <c r="P309" s="14">
        <f t="shared" si="23"/>
        <v>6.0325000000000006</v>
      </c>
    </row>
    <row r="310" spans="2:16" s="1" customFormat="1" ht="20" customHeight="1" x14ac:dyDescent="0.3">
      <c r="B310" s="10">
        <v>1901040237</v>
      </c>
      <c r="C310" s="8" t="s">
        <v>28</v>
      </c>
      <c r="D310" s="6" t="s">
        <v>35</v>
      </c>
      <c r="E310" s="12">
        <f>VLOOKUP(B310,ChuyenCan!$A$1:$B$446,2,0)</f>
        <v>7.5</v>
      </c>
      <c r="F310" s="14">
        <f>VLOOKUP(B310,Midterm!$A$1:$B$446,2,0)</f>
        <v>6</v>
      </c>
      <c r="G310" s="12">
        <f>VLOOKUP(B310,AsgScoreRaw!$A$2:$D$403,4,0)</f>
        <v>86</v>
      </c>
      <c r="H310" s="14">
        <f t="shared" si="20"/>
        <v>8.6</v>
      </c>
      <c r="I310" s="14">
        <f t="shared" si="21"/>
        <v>8.5</v>
      </c>
      <c r="J310" s="12"/>
      <c r="K310" s="12"/>
      <c r="L310" s="14">
        <f t="shared" si="24"/>
        <v>7.3124999999999991</v>
      </c>
      <c r="M310" s="12">
        <f>VLOOKUP(B310,FinalMCQ!$A$1:$B$432,2,0)</f>
        <v>6.6000000000000041</v>
      </c>
      <c r="N310" s="12">
        <f>VLOOKUP(B310,FinalSA!$A$2:$C$433,3,0)</f>
        <v>1.7</v>
      </c>
      <c r="O310" s="12">
        <f t="shared" si="22"/>
        <v>8.3000000000000043</v>
      </c>
      <c r="P310" s="14">
        <f t="shared" si="23"/>
        <v>7.905000000000002</v>
      </c>
    </row>
    <row r="311" spans="2:16" s="1" customFormat="1" ht="20" customHeight="1" x14ac:dyDescent="0.3">
      <c r="B311" s="10">
        <v>1901040244</v>
      </c>
      <c r="C311" s="8" t="s">
        <v>57</v>
      </c>
      <c r="D311" s="6" t="s">
        <v>47</v>
      </c>
      <c r="E311" s="12">
        <f>VLOOKUP(B311,ChuyenCan!$A$1:$B$446,2,0)</f>
        <v>8.5</v>
      </c>
      <c r="F311" s="14">
        <f>VLOOKUP(B311,Midterm!$A$1:$B$446,2,0)</f>
        <v>5.5</v>
      </c>
      <c r="G311" s="12">
        <f>VLOOKUP(B311,AsgScoreRaw!$A$2:$D$403,4,0)</f>
        <v>46</v>
      </c>
      <c r="H311" s="14">
        <f t="shared" si="20"/>
        <v>4.5999999999999996</v>
      </c>
      <c r="I311" s="14">
        <f t="shared" si="21"/>
        <v>4.5</v>
      </c>
      <c r="J311" s="12"/>
      <c r="K311" s="12"/>
      <c r="L311" s="14">
        <f t="shared" si="24"/>
        <v>5.875</v>
      </c>
      <c r="M311" s="12">
        <f>VLOOKUP(B311,FinalMCQ!$A$1:$B$432,2,0)</f>
        <v>3.600000000000001</v>
      </c>
      <c r="N311" s="12">
        <f>VLOOKUP(B311,FinalSA!$A$2:$C$433,3,0)</f>
        <v>0.9</v>
      </c>
      <c r="O311" s="12">
        <f t="shared" si="22"/>
        <v>4.5000000000000009</v>
      </c>
      <c r="P311" s="14">
        <f t="shared" si="23"/>
        <v>5.0500000000000007</v>
      </c>
    </row>
    <row r="312" spans="2:16" s="1" customFormat="1" ht="20" customHeight="1" x14ac:dyDescent="0.3">
      <c r="B312" s="10">
        <v>1901060002</v>
      </c>
      <c r="C312" s="8" t="s">
        <v>9</v>
      </c>
      <c r="D312" s="6" t="s">
        <v>290</v>
      </c>
      <c r="E312" s="12">
        <f>VLOOKUP(B312,ChuyenCan!$A$1:$B$446,2,0)</f>
        <v>9</v>
      </c>
      <c r="F312" s="14">
        <f>VLOOKUP(B312,Midterm!$A$1:$B$446,2,0)</f>
        <v>8</v>
      </c>
      <c r="G312" s="12">
        <f>VLOOKUP(B312,AsgScoreRaw!$A$2:$D$403,4,0)</f>
        <v>9.1</v>
      </c>
      <c r="H312" s="14">
        <f t="shared" si="20"/>
        <v>0.90999999999999992</v>
      </c>
      <c r="I312" s="14">
        <f t="shared" si="21"/>
        <v>1</v>
      </c>
      <c r="J312" s="12"/>
      <c r="K312" s="12"/>
      <c r="L312" s="14">
        <f t="shared" si="24"/>
        <v>5.625</v>
      </c>
      <c r="M312" s="12">
        <f>VLOOKUP(B312,FinalMCQ!$A$1:$B$432,2,0)</f>
        <v>6.6000000000000032</v>
      </c>
      <c r="N312" s="12">
        <f>VLOOKUP(B312,FinalSA!$A$2:$C$433,3,0)</f>
        <v>0</v>
      </c>
      <c r="O312" s="12">
        <f t="shared" si="22"/>
        <v>6.6000000000000032</v>
      </c>
      <c r="P312" s="14">
        <f t="shared" si="23"/>
        <v>6.2100000000000017</v>
      </c>
    </row>
    <row r="313" spans="2:16" s="1" customFormat="1" ht="20" customHeight="1" x14ac:dyDescent="0.3">
      <c r="B313" s="10">
        <v>1901060017</v>
      </c>
      <c r="C313" s="8" t="s">
        <v>357</v>
      </c>
      <c r="D313" s="6" t="s">
        <v>319</v>
      </c>
      <c r="E313" s="12">
        <f>VLOOKUP(B313,ChuyenCan!$A$1:$B$446,2,0)</f>
        <v>7.5</v>
      </c>
      <c r="F313" s="14">
        <f>VLOOKUP(B313,Midterm!$A$1:$B$446,2,0)</f>
        <v>3.25</v>
      </c>
      <c r="G313" s="12" t="e">
        <f>VLOOKUP(B313,AsgScoreRaw!$A$2:$D$403,4,0)</f>
        <v>#N/A</v>
      </c>
      <c r="H313" s="14">
        <f t="shared" si="20"/>
        <v>0</v>
      </c>
      <c r="I313" s="14">
        <f t="shared" si="21"/>
        <v>0</v>
      </c>
      <c r="J313" s="12" t="s">
        <v>484</v>
      </c>
      <c r="K313" s="12" t="s">
        <v>484</v>
      </c>
      <c r="L313" s="14">
        <f t="shared" si="24"/>
        <v>3.09375</v>
      </c>
      <c r="M313" s="12" t="e">
        <f>VLOOKUP(B313,FinalMCQ!$A$1:$B$432,2,0)</f>
        <v>#N/A</v>
      </c>
      <c r="N313" s="12" t="e">
        <f>VLOOKUP(B313,FinalSA!$A$2:$C$433,3,0)</f>
        <v>#N/A</v>
      </c>
      <c r="O313" s="12">
        <f t="shared" si="22"/>
        <v>0</v>
      </c>
      <c r="P313" s="14">
        <f t="shared" si="23"/>
        <v>1.2375</v>
      </c>
    </row>
    <row r="314" spans="2:16" s="1" customFormat="1" ht="20" customHeight="1" x14ac:dyDescent="0.3">
      <c r="B314" s="10">
        <v>1901060030</v>
      </c>
      <c r="C314" s="8" t="s">
        <v>358</v>
      </c>
      <c r="D314" s="6" t="s">
        <v>319</v>
      </c>
      <c r="E314" s="12">
        <f>VLOOKUP(B314,ChuyenCan!$A$1:$B$446,2,0)</f>
        <v>9.5</v>
      </c>
      <c r="F314" s="14">
        <f>VLOOKUP(B314,Midterm!$A$1:$B$446,2,0)</f>
        <v>8.25</v>
      </c>
      <c r="G314" s="12">
        <f>VLOOKUP(B314,AsgScoreRaw!$A$2:$D$403,4,0)</f>
        <v>36</v>
      </c>
      <c r="H314" s="14">
        <f t="shared" si="20"/>
        <v>3.6</v>
      </c>
      <c r="I314" s="14">
        <f t="shared" si="21"/>
        <v>3.5</v>
      </c>
      <c r="J314" s="12"/>
      <c r="K314" s="12"/>
      <c r="L314" s="14">
        <f t="shared" si="24"/>
        <v>6.7812499999999991</v>
      </c>
      <c r="M314" s="12">
        <f>VLOOKUP(B314,FinalMCQ!$A$1:$B$432,2,0)</f>
        <v>4.8000000000000016</v>
      </c>
      <c r="N314" s="12">
        <f>VLOOKUP(B314,FinalSA!$A$2:$C$433,3,0)</f>
        <v>0.8</v>
      </c>
      <c r="O314" s="12">
        <f t="shared" si="22"/>
        <v>5.6000000000000014</v>
      </c>
      <c r="P314" s="14">
        <f t="shared" si="23"/>
        <v>6.0725000000000007</v>
      </c>
    </row>
    <row r="315" spans="2:16" s="1" customFormat="1" ht="20" customHeight="1" x14ac:dyDescent="0.3">
      <c r="B315" s="10">
        <v>1901060032</v>
      </c>
      <c r="C315" s="8" t="s">
        <v>359</v>
      </c>
      <c r="D315" s="6" t="s">
        <v>290</v>
      </c>
      <c r="E315" s="12">
        <f>VLOOKUP(B315,ChuyenCan!$A$1:$B$446,2,0)</f>
        <v>9</v>
      </c>
      <c r="F315" s="14">
        <f>VLOOKUP(B315,Midterm!$A$1:$B$446,2,0)</f>
        <v>4.25</v>
      </c>
      <c r="G315" s="12">
        <f>VLOOKUP(B315,AsgScoreRaw!$A$2:$D$403,4,0)</f>
        <v>83</v>
      </c>
      <c r="H315" s="14">
        <f t="shared" si="20"/>
        <v>8.3000000000000007</v>
      </c>
      <c r="I315" s="14">
        <f t="shared" si="21"/>
        <v>8.25</v>
      </c>
      <c r="J315" s="12"/>
      <c r="K315" s="12"/>
      <c r="L315" s="14">
        <f t="shared" si="24"/>
        <v>6.9375000000000009</v>
      </c>
      <c r="M315" s="12">
        <f>VLOOKUP(B315,FinalMCQ!$A$1:$B$432,2,0)</f>
        <v>6.0000000000000036</v>
      </c>
      <c r="N315" s="12">
        <f>VLOOKUP(B315,FinalSA!$A$2:$C$433,3,0)</f>
        <v>0.5</v>
      </c>
      <c r="O315" s="12">
        <f t="shared" si="22"/>
        <v>6.5000000000000036</v>
      </c>
      <c r="P315" s="14">
        <f t="shared" si="23"/>
        <v>6.6750000000000025</v>
      </c>
    </row>
    <row r="316" spans="2:16" s="1" customFormat="1" ht="20" customHeight="1" x14ac:dyDescent="0.3">
      <c r="B316" s="10">
        <v>1901060050</v>
      </c>
      <c r="C316" s="8" t="s">
        <v>360</v>
      </c>
      <c r="D316" s="6" t="s">
        <v>290</v>
      </c>
      <c r="E316" s="12">
        <f>VLOOKUP(B316,ChuyenCan!$A$1:$B$446,2,0)</f>
        <v>8.5</v>
      </c>
      <c r="F316" s="14">
        <f>VLOOKUP(B316,Midterm!$A$1:$B$446,2,0)</f>
        <v>3.75</v>
      </c>
      <c r="G316" s="12">
        <f>VLOOKUP(B316,AsgScoreRaw!$A$2:$D$403,4,0)</f>
        <v>83</v>
      </c>
      <c r="H316" s="14">
        <f t="shared" si="20"/>
        <v>8.3000000000000007</v>
      </c>
      <c r="I316" s="14">
        <f t="shared" si="21"/>
        <v>8.25</v>
      </c>
      <c r="J316" s="12"/>
      <c r="K316" s="12"/>
      <c r="L316" s="14">
        <f t="shared" si="24"/>
        <v>6.6250000000000009</v>
      </c>
      <c r="M316" s="12">
        <f>VLOOKUP(B316,FinalMCQ!$A$1:$B$432,2,0)</f>
        <v>6.400000000000003</v>
      </c>
      <c r="N316" s="12">
        <f>VLOOKUP(B316,FinalSA!$A$2:$C$433,3,0)</f>
        <v>1.4</v>
      </c>
      <c r="O316" s="12">
        <f t="shared" si="22"/>
        <v>7.8000000000000025</v>
      </c>
      <c r="P316" s="14">
        <f t="shared" si="23"/>
        <v>7.3300000000000018</v>
      </c>
    </row>
    <row r="317" spans="2:16" s="1" customFormat="1" ht="20" customHeight="1" x14ac:dyDescent="0.3">
      <c r="B317" s="10">
        <v>1901060052</v>
      </c>
      <c r="C317" s="8" t="s">
        <v>361</v>
      </c>
      <c r="D317" s="6" t="s">
        <v>319</v>
      </c>
      <c r="E317" s="12">
        <f>VLOOKUP(B317,ChuyenCan!$A$1:$B$446,2,0)</f>
        <v>9</v>
      </c>
      <c r="F317" s="14">
        <f>VLOOKUP(B317,Midterm!$A$1:$B$446,2,0)</f>
        <v>5.75</v>
      </c>
      <c r="G317" s="12">
        <f>VLOOKUP(B317,AsgScoreRaw!$A$2:$D$403,4,0)</f>
        <v>42</v>
      </c>
      <c r="H317" s="14">
        <f t="shared" si="20"/>
        <v>4.2</v>
      </c>
      <c r="I317" s="14">
        <f t="shared" si="21"/>
        <v>4.25</v>
      </c>
      <c r="J317" s="12"/>
      <c r="K317" s="12"/>
      <c r="L317" s="14">
        <f t="shared" si="24"/>
        <v>5.9999999999999991</v>
      </c>
      <c r="M317" s="12">
        <f>VLOOKUP(B317,FinalMCQ!$A$1:$B$432,2,0)</f>
        <v>5.6000000000000023</v>
      </c>
      <c r="N317" s="12">
        <f>VLOOKUP(B317,FinalSA!$A$2:$C$433,3,0)</f>
        <v>1.4</v>
      </c>
      <c r="O317" s="12">
        <f t="shared" si="22"/>
        <v>7.0000000000000018</v>
      </c>
      <c r="P317" s="14">
        <f t="shared" si="23"/>
        <v>6.6000000000000014</v>
      </c>
    </row>
    <row r="318" spans="2:16" s="1" customFormat="1" ht="20" customHeight="1" x14ac:dyDescent="0.3">
      <c r="B318" s="10">
        <v>1901060053</v>
      </c>
      <c r="C318" s="8" t="s">
        <v>362</v>
      </c>
      <c r="D318" s="6" t="s">
        <v>319</v>
      </c>
      <c r="E318" s="12">
        <f>VLOOKUP(B318,ChuyenCan!$A$1:$B$446,2,0)</f>
        <v>8.5</v>
      </c>
      <c r="F318" s="14">
        <f>VLOOKUP(B318,Midterm!$A$1:$B$446,2,0)</f>
        <v>9</v>
      </c>
      <c r="G318" s="12">
        <f>VLOOKUP(B318,AsgScoreRaw!$A$2:$D$403,4,0)</f>
        <v>76</v>
      </c>
      <c r="H318" s="14">
        <f t="shared" si="20"/>
        <v>7.6</v>
      </c>
      <c r="I318" s="14">
        <f t="shared" si="21"/>
        <v>7.5</v>
      </c>
      <c r="J318" s="12"/>
      <c r="K318" s="12"/>
      <c r="L318" s="14">
        <f t="shared" si="24"/>
        <v>8.3125</v>
      </c>
      <c r="M318" s="12">
        <f>VLOOKUP(B318,FinalMCQ!$A$1:$B$432,2,0)</f>
        <v>3.8000000000000007</v>
      </c>
      <c r="N318" s="12">
        <f>VLOOKUP(B318,FinalSA!$A$2:$C$433,3,0)</f>
        <v>1.1000000000000001</v>
      </c>
      <c r="O318" s="12">
        <f t="shared" si="22"/>
        <v>4.9000000000000004</v>
      </c>
      <c r="P318" s="14">
        <f t="shared" si="23"/>
        <v>6.2650000000000006</v>
      </c>
    </row>
    <row r="319" spans="2:16" s="1" customFormat="1" ht="20" customHeight="1" x14ac:dyDescent="0.3">
      <c r="B319" s="10">
        <v>1901060054</v>
      </c>
      <c r="C319" s="8" t="s">
        <v>363</v>
      </c>
      <c r="D319" s="6" t="s">
        <v>290</v>
      </c>
      <c r="E319" s="12">
        <f>VLOOKUP(B319,ChuyenCan!$A$1:$B$446,2,0)</f>
        <v>9.5</v>
      </c>
      <c r="F319" s="14">
        <f>VLOOKUP(B319,Midterm!$A$1:$B$446,2,0)</f>
        <v>7.25</v>
      </c>
      <c r="G319" s="12">
        <f>VLOOKUP(B319,AsgScoreRaw!$A$2:$D$403,4,0)</f>
        <v>70</v>
      </c>
      <c r="H319" s="14">
        <f t="shared" si="20"/>
        <v>7</v>
      </c>
      <c r="I319" s="14">
        <f t="shared" si="21"/>
        <v>7</v>
      </c>
      <c r="J319" s="12"/>
      <c r="K319" s="12"/>
      <c r="L319" s="14">
        <f t="shared" si="24"/>
        <v>7.7187500000000009</v>
      </c>
      <c r="M319" s="12">
        <f>VLOOKUP(B319,FinalMCQ!$A$1:$B$432,2,0)</f>
        <v>6.0000000000000027</v>
      </c>
      <c r="N319" s="12">
        <f>VLOOKUP(B319,FinalSA!$A$2:$C$433,3,0)</f>
        <v>0.7</v>
      </c>
      <c r="O319" s="12">
        <f t="shared" si="22"/>
        <v>6.7000000000000028</v>
      </c>
      <c r="P319" s="14">
        <f t="shared" si="23"/>
        <v>7.1075000000000017</v>
      </c>
    </row>
    <row r="320" spans="2:16" s="1" customFormat="1" ht="20" customHeight="1" x14ac:dyDescent="0.3">
      <c r="B320" s="10">
        <v>2001040078</v>
      </c>
      <c r="C320" s="8" t="s">
        <v>364</v>
      </c>
      <c r="D320" s="6" t="s">
        <v>85</v>
      </c>
      <c r="E320" s="12">
        <f>VLOOKUP(B320,ChuyenCan!$A$1:$B$446,2,0)</f>
        <v>9.5</v>
      </c>
      <c r="F320" s="14">
        <f>VLOOKUP(B320,Midterm!$A$1:$B$446,2,0)</f>
        <v>9.25</v>
      </c>
      <c r="G320" s="12">
        <f>VLOOKUP(B320,AsgScoreRaw!$A$2:$D$403,4,0)</f>
        <v>90</v>
      </c>
      <c r="H320" s="14">
        <f t="shared" si="20"/>
        <v>9</v>
      </c>
      <c r="I320" s="14">
        <f t="shared" si="21"/>
        <v>9</v>
      </c>
      <c r="J320" s="12"/>
      <c r="K320" s="12"/>
      <c r="L320" s="14">
        <f t="shared" si="24"/>
        <v>9.21875</v>
      </c>
      <c r="M320" s="12">
        <f>VLOOKUP(B320,FinalMCQ!$A$1:$B$432,2,0)</f>
        <v>6.400000000000003</v>
      </c>
      <c r="N320" s="12">
        <f>VLOOKUP(B320,FinalSA!$A$2:$C$433,3,0)</f>
        <v>1.6</v>
      </c>
      <c r="O320" s="12">
        <f t="shared" si="22"/>
        <v>8.0000000000000036</v>
      </c>
      <c r="P320" s="14">
        <f t="shared" si="23"/>
        <v>8.4875000000000007</v>
      </c>
    </row>
    <row r="321" spans="2:16" s="1" customFormat="1" ht="20" customHeight="1" x14ac:dyDescent="0.3">
      <c r="B321" s="10">
        <v>1701040187</v>
      </c>
      <c r="C321" s="8" t="s">
        <v>365</v>
      </c>
      <c r="D321" s="6" t="s">
        <v>3</v>
      </c>
      <c r="E321" s="12">
        <f>VLOOKUP(B321,ChuyenCan!$A$1:$B$446,2,0)</f>
        <v>9</v>
      </c>
      <c r="F321" s="14">
        <f>VLOOKUP(B321,Midterm!$A$1:$B$446,2,0)</f>
        <v>5</v>
      </c>
      <c r="G321" s="12">
        <f>VLOOKUP(B321,AsgScoreRaw!$A$2:$D$403,4,0)</f>
        <v>53.2</v>
      </c>
      <c r="H321" s="14">
        <f t="shared" si="20"/>
        <v>5.32</v>
      </c>
      <c r="I321" s="14">
        <f t="shared" si="21"/>
        <v>5.25</v>
      </c>
      <c r="J321" s="12" t="s">
        <v>485</v>
      </c>
      <c r="K321" s="15"/>
      <c r="L321" s="14">
        <f t="shared" si="24"/>
        <v>6.09375</v>
      </c>
      <c r="M321" s="12">
        <f>VLOOKUP(B321,FinalMCQ!$A$1:$B$432,2,0)</f>
        <v>5.6000000000000032</v>
      </c>
      <c r="N321" s="12">
        <f>VLOOKUP(B321,FinalSA!$A$2:$C$433,3,0)</f>
        <v>1.3</v>
      </c>
      <c r="O321" s="12">
        <f t="shared" si="22"/>
        <v>6.900000000000003</v>
      </c>
      <c r="P321" s="14">
        <f t="shared" si="23"/>
        <v>6.5775000000000015</v>
      </c>
    </row>
    <row r="322" spans="2:16" s="1" customFormat="1" ht="20" customHeight="1" x14ac:dyDescent="0.3">
      <c r="B322" s="10">
        <v>1801040066</v>
      </c>
      <c r="C322" s="8" t="s">
        <v>366</v>
      </c>
      <c r="D322" s="6" t="s">
        <v>5</v>
      </c>
      <c r="E322" s="12">
        <f>VLOOKUP(B322,ChuyenCan!$A$1:$B$446,2,0)</f>
        <v>10</v>
      </c>
      <c r="F322" s="14">
        <f>VLOOKUP(B322,Midterm!$A$1:$B$446,2,0)</f>
        <v>8.5</v>
      </c>
      <c r="G322" s="12">
        <f>VLOOKUP(B322,AsgScoreRaw!$A$2:$D$403,4,0)</f>
        <v>51.1</v>
      </c>
      <c r="H322" s="14">
        <f t="shared" si="20"/>
        <v>5.1100000000000003</v>
      </c>
      <c r="I322" s="14">
        <f t="shared" si="21"/>
        <v>5</v>
      </c>
      <c r="J322" s="15" t="s">
        <v>494</v>
      </c>
      <c r="K322" s="15"/>
      <c r="L322" s="14">
        <f t="shared" si="24"/>
        <v>7.5624999999999991</v>
      </c>
      <c r="M322" s="12">
        <f>VLOOKUP(B322,FinalMCQ!$A$1:$B$432,2,0)</f>
        <v>7.0000000000000044</v>
      </c>
      <c r="N322" s="12">
        <f>VLOOKUP(B322,FinalSA!$A$2:$C$433,3,0)</f>
        <v>1.9</v>
      </c>
      <c r="O322" s="12">
        <f t="shared" si="22"/>
        <v>8.9000000000000039</v>
      </c>
      <c r="P322" s="14">
        <f t="shared" si="23"/>
        <v>8.365000000000002</v>
      </c>
    </row>
    <row r="323" spans="2:16" s="1" customFormat="1" ht="20" customHeight="1" x14ac:dyDescent="0.3">
      <c r="B323" s="10">
        <v>1801040092</v>
      </c>
      <c r="C323" s="8" t="s">
        <v>367</v>
      </c>
      <c r="D323" s="6" t="s">
        <v>11</v>
      </c>
      <c r="E323" s="12">
        <f>VLOOKUP(B323,ChuyenCan!$A$1:$B$446,2,0)</f>
        <v>9</v>
      </c>
      <c r="F323" s="14">
        <f>VLOOKUP(B323,Midterm!$A$1:$B$446,2,0)</f>
        <v>8</v>
      </c>
      <c r="G323" s="12">
        <f>VLOOKUP(B323,AsgScoreRaw!$A$2:$D$403,4,0)</f>
        <v>100</v>
      </c>
      <c r="H323" s="14">
        <f t="shared" ref="H323:H386" si="25">IF(ISNA(G323),0,G323/10)</f>
        <v>10</v>
      </c>
      <c r="I323" s="14">
        <f t="shared" ref="I323:I386" si="26">ROUND(H323*4,0)/4</f>
        <v>10</v>
      </c>
      <c r="J323" s="12"/>
      <c r="K323" s="12"/>
      <c r="L323" s="14">
        <f t="shared" si="24"/>
        <v>9</v>
      </c>
      <c r="M323" s="12">
        <f>VLOOKUP(B323,FinalMCQ!$A$1:$B$432,2,0)</f>
        <v>6.0000000000000027</v>
      </c>
      <c r="N323" s="12">
        <f>VLOOKUP(B323,FinalSA!$A$2:$C$433,3,0)</f>
        <v>0.5</v>
      </c>
      <c r="O323" s="12">
        <f t="shared" ref="O323:O386" si="27">IF(ISNA(M323),0,M323)+IF(ISNA(N323),0,N323)</f>
        <v>6.5000000000000027</v>
      </c>
      <c r="P323" s="14">
        <f t="shared" ref="P323:P386" si="28">E323*0.1+F323*0.15+I323*0.15+O323*0.6</f>
        <v>7.5000000000000018</v>
      </c>
    </row>
    <row r="324" spans="2:16" s="1" customFormat="1" ht="20" customHeight="1" x14ac:dyDescent="0.3">
      <c r="B324" s="10">
        <v>1801040148</v>
      </c>
      <c r="C324" s="8" t="s">
        <v>368</v>
      </c>
      <c r="D324" s="6" t="s">
        <v>8</v>
      </c>
      <c r="E324" s="12">
        <f>VLOOKUP(B324,ChuyenCan!$A$1:$B$446,2,0)</f>
        <v>9</v>
      </c>
      <c r="F324" s="14">
        <f>VLOOKUP(B324,Midterm!$A$1:$B$446,2,0)</f>
        <v>8.5</v>
      </c>
      <c r="G324" s="12">
        <f>VLOOKUP(B324,AsgScoreRaw!$A$2:$D$403,4,0)</f>
        <v>100</v>
      </c>
      <c r="H324" s="14">
        <f t="shared" si="25"/>
        <v>10</v>
      </c>
      <c r="I324" s="14">
        <f t="shared" si="26"/>
        <v>10</v>
      </c>
      <c r="J324" s="12"/>
      <c r="K324" s="12"/>
      <c r="L324" s="14">
        <f t="shared" ref="L324:L387" si="29">(E324*0.1+F324*0.15+I324*0.15)/0.4</f>
        <v>9.1874999999999982</v>
      </c>
      <c r="M324" s="12">
        <f>VLOOKUP(B324,FinalMCQ!$A$1:$B$432,2,0)</f>
        <v>6.8000000000000043</v>
      </c>
      <c r="N324" s="12">
        <f>VLOOKUP(B324,FinalSA!$A$2:$C$433,3,0)</f>
        <v>1.7</v>
      </c>
      <c r="O324" s="12">
        <f t="shared" si="27"/>
        <v>8.5000000000000036</v>
      </c>
      <c r="P324" s="14">
        <f t="shared" si="28"/>
        <v>8.7750000000000021</v>
      </c>
    </row>
    <row r="325" spans="2:16" s="1" customFormat="1" ht="20" customHeight="1" x14ac:dyDescent="0.3">
      <c r="B325" s="10">
        <v>1901040006</v>
      </c>
      <c r="C325" s="8" t="s">
        <v>369</v>
      </c>
      <c r="D325" s="6" t="s">
        <v>32</v>
      </c>
      <c r="E325" s="12">
        <f>VLOOKUP(B325,ChuyenCan!$A$1:$B$446,2,0)</f>
        <v>9.5</v>
      </c>
      <c r="F325" s="14">
        <f>VLOOKUP(B325,Midterm!$A$1:$B$446,2,0)</f>
        <v>7.5</v>
      </c>
      <c r="G325" s="12">
        <f>VLOOKUP(B325,AsgScoreRaw!$A$2:$D$403,4,0)</f>
        <v>86</v>
      </c>
      <c r="H325" s="14">
        <f t="shared" si="25"/>
        <v>8.6</v>
      </c>
      <c r="I325" s="14">
        <f t="shared" si="26"/>
        <v>8.5</v>
      </c>
      <c r="J325" s="12"/>
      <c r="K325" s="12"/>
      <c r="L325" s="14">
        <f t="shared" si="29"/>
        <v>8.375</v>
      </c>
      <c r="M325" s="12">
        <f>VLOOKUP(B325,FinalMCQ!$A$1:$B$432,2,0)</f>
        <v>6.400000000000003</v>
      </c>
      <c r="N325" s="12">
        <f>VLOOKUP(B325,FinalSA!$A$2:$C$433,3,0)</f>
        <v>1.8</v>
      </c>
      <c r="O325" s="12">
        <f t="shared" si="27"/>
        <v>8.2000000000000028</v>
      </c>
      <c r="P325" s="14">
        <f t="shared" si="28"/>
        <v>8.2700000000000014</v>
      </c>
    </row>
    <row r="326" spans="2:16" s="1" customFormat="1" ht="20" customHeight="1" x14ac:dyDescent="0.3">
      <c r="B326" s="10">
        <v>1901040015</v>
      </c>
      <c r="C326" s="8" t="s">
        <v>168</v>
      </c>
      <c r="D326" s="6" t="s">
        <v>34</v>
      </c>
      <c r="E326" s="12">
        <f>VLOOKUP(B326,ChuyenCan!$A$1:$B$446,2,0)</f>
        <v>8</v>
      </c>
      <c r="F326" s="14">
        <f>VLOOKUP(B326,Midterm!$A$1:$B$446,2,0)</f>
        <v>5.5</v>
      </c>
      <c r="G326" s="12" t="e">
        <f>VLOOKUP(B326,AsgScoreRaw!$A$2:$D$403,4,0)</f>
        <v>#N/A</v>
      </c>
      <c r="H326" s="14">
        <f t="shared" si="25"/>
        <v>0</v>
      </c>
      <c r="I326" s="14">
        <f t="shared" si="26"/>
        <v>0</v>
      </c>
      <c r="J326" s="12" t="s">
        <v>484</v>
      </c>
      <c r="K326" s="12" t="s">
        <v>484</v>
      </c>
      <c r="L326" s="14">
        <f t="shared" si="29"/>
        <v>4.0625</v>
      </c>
      <c r="M326" s="12">
        <f>VLOOKUP(B326,FinalMCQ!$A$1:$B$432,2,0)</f>
        <v>3.600000000000001</v>
      </c>
      <c r="N326" s="12">
        <f>VLOOKUP(B326,FinalSA!$A$2:$C$433,3,0)</f>
        <v>1.4</v>
      </c>
      <c r="O326" s="12">
        <f t="shared" si="27"/>
        <v>5.0000000000000009</v>
      </c>
      <c r="P326" s="14">
        <f t="shared" si="28"/>
        <v>4.625</v>
      </c>
    </row>
    <row r="327" spans="2:16" s="1" customFormat="1" ht="20" customHeight="1" x14ac:dyDescent="0.3">
      <c r="B327" s="10">
        <v>1901040089</v>
      </c>
      <c r="C327" s="8" t="s">
        <v>370</v>
      </c>
      <c r="D327" s="6" t="s">
        <v>29</v>
      </c>
      <c r="E327" s="12">
        <f>VLOOKUP(B327,ChuyenCan!$A$1:$B$446,2,0)</f>
        <v>7</v>
      </c>
      <c r="F327" s="14">
        <f>VLOOKUP(B327,Midterm!$A$1:$B$446,2,0)</f>
        <v>0</v>
      </c>
      <c r="G327" s="12" t="e">
        <f>VLOOKUP(B327,AsgScoreRaw!$A$2:$D$403,4,0)</f>
        <v>#N/A</v>
      </c>
      <c r="H327" s="14">
        <f t="shared" si="25"/>
        <v>0</v>
      </c>
      <c r="I327" s="14">
        <f t="shared" si="26"/>
        <v>0</v>
      </c>
      <c r="J327" s="12" t="s">
        <v>484</v>
      </c>
      <c r="K327" s="12" t="s">
        <v>484</v>
      </c>
      <c r="L327" s="14">
        <f t="shared" si="29"/>
        <v>1.75</v>
      </c>
      <c r="M327" s="12" t="e">
        <f>VLOOKUP(B327,FinalMCQ!$A$1:$B$432,2,0)</f>
        <v>#N/A</v>
      </c>
      <c r="N327" s="12" t="e">
        <f>VLOOKUP(B327,FinalSA!$A$2:$C$433,3,0)</f>
        <v>#N/A</v>
      </c>
      <c r="O327" s="12">
        <f t="shared" si="27"/>
        <v>0</v>
      </c>
      <c r="P327" s="14">
        <f t="shared" si="28"/>
        <v>0.70000000000000007</v>
      </c>
    </row>
    <row r="328" spans="2:16" s="1" customFormat="1" ht="20" customHeight="1" x14ac:dyDescent="0.3">
      <c r="B328" s="10">
        <v>1901040153</v>
      </c>
      <c r="C328" s="8" t="s">
        <v>371</v>
      </c>
      <c r="D328" s="6" t="s">
        <v>34</v>
      </c>
      <c r="E328" s="12">
        <f>VLOOKUP(B328,ChuyenCan!$A$1:$B$446,2,0)</f>
        <v>8.5</v>
      </c>
      <c r="F328" s="14">
        <f>VLOOKUP(B328,Midterm!$A$1:$B$446,2,0)</f>
        <v>7.75</v>
      </c>
      <c r="G328" s="12">
        <f>VLOOKUP(B328,AsgScoreRaw!$A$2:$D$403,4,0)</f>
        <v>90</v>
      </c>
      <c r="H328" s="14">
        <f t="shared" si="25"/>
        <v>9</v>
      </c>
      <c r="I328" s="14">
        <f t="shared" si="26"/>
        <v>9</v>
      </c>
      <c r="J328" s="12"/>
      <c r="K328" s="12"/>
      <c r="L328" s="14">
        <f t="shared" si="29"/>
        <v>8.4062499999999982</v>
      </c>
      <c r="M328" s="12">
        <f>VLOOKUP(B328,FinalMCQ!$A$1:$B$432,2,0)</f>
        <v>6.8000000000000034</v>
      </c>
      <c r="N328" s="12">
        <f>VLOOKUP(B328,FinalSA!$A$2:$C$433,3,0)</f>
        <v>1.9</v>
      </c>
      <c r="O328" s="12">
        <f t="shared" si="27"/>
        <v>8.7000000000000028</v>
      </c>
      <c r="P328" s="14">
        <f t="shared" si="28"/>
        <v>8.5825000000000014</v>
      </c>
    </row>
    <row r="329" spans="2:16" s="1" customFormat="1" ht="20" customHeight="1" x14ac:dyDescent="0.3">
      <c r="B329" s="10">
        <v>1901040192</v>
      </c>
      <c r="C329" s="8" t="s">
        <v>372</v>
      </c>
      <c r="D329" s="6" t="s">
        <v>34</v>
      </c>
      <c r="E329" s="12">
        <f>VLOOKUP(B329,ChuyenCan!$A$1:$B$446,2,0)</f>
        <v>10</v>
      </c>
      <c r="F329" s="14">
        <f>VLOOKUP(B329,Midterm!$A$1:$B$446,2,0)</f>
        <v>8.25</v>
      </c>
      <c r="G329" s="12">
        <f>VLOOKUP(B329,AsgScoreRaw!$A$2:$D$403,4,0)</f>
        <v>80</v>
      </c>
      <c r="H329" s="14">
        <f t="shared" si="25"/>
        <v>8</v>
      </c>
      <c r="I329" s="14">
        <f t="shared" si="26"/>
        <v>8</v>
      </c>
      <c r="J329" s="12"/>
      <c r="K329" s="12"/>
      <c r="L329" s="14">
        <f t="shared" si="29"/>
        <v>8.59375</v>
      </c>
      <c r="M329" s="12">
        <f>VLOOKUP(B329,FinalMCQ!$A$1:$B$432,2,0)</f>
        <v>5.4000000000000021</v>
      </c>
      <c r="N329" s="12">
        <f>VLOOKUP(B329,FinalSA!$A$2:$C$433,3,0)</f>
        <v>0.9</v>
      </c>
      <c r="O329" s="12">
        <f t="shared" si="27"/>
        <v>6.3000000000000025</v>
      </c>
      <c r="P329" s="14">
        <f t="shared" si="28"/>
        <v>7.2175000000000011</v>
      </c>
    </row>
    <row r="330" spans="2:16" s="1" customFormat="1" ht="20" customHeight="1" x14ac:dyDescent="0.3">
      <c r="B330" s="10">
        <v>1901040196</v>
      </c>
      <c r="C330" s="8" t="s">
        <v>373</v>
      </c>
      <c r="D330" s="6" t="s">
        <v>34</v>
      </c>
      <c r="E330" s="12">
        <f>VLOOKUP(B330,ChuyenCan!$A$1:$B$446,2,0)</f>
        <v>8.5</v>
      </c>
      <c r="F330" s="14">
        <f>VLOOKUP(B330,Midterm!$A$1:$B$446,2,0)</f>
        <v>7.5</v>
      </c>
      <c r="G330" s="12">
        <f>VLOOKUP(B330,AsgScoreRaw!$A$2:$D$403,4,0)</f>
        <v>63</v>
      </c>
      <c r="H330" s="14">
        <f t="shared" si="25"/>
        <v>6.3</v>
      </c>
      <c r="I330" s="14">
        <f t="shared" si="26"/>
        <v>6.25</v>
      </c>
      <c r="J330" s="12"/>
      <c r="K330" s="12"/>
      <c r="L330" s="14">
        <f t="shared" si="29"/>
        <v>7.28125</v>
      </c>
      <c r="M330" s="12">
        <f>VLOOKUP(B330,FinalMCQ!$A$1:$B$432,2,0)</f>
        <v>6.6000000000000032</v>
      </c>
      <c r="N330" s="12">
        <f>VLOOKUP(B330,FinalSA!$A$2:$C$433,3,0)</f>
        <v>1.7</v>
      </c>
      <c r="O330" s="12">
        <f t="shared" si="27"/>
        <v>8.3000000000000025</v>
      </c>
      <c r="P330" s="14">
        <f t="shared" si="28"/>
        <v>7.8925000000000018</v>
      </c>
    </row>
    <row r="331" spans="2:16" s="1" customFormat="1" ht="20" customHeight="1" x14ac:dyDescent="0.3">
      <c r="B331" s="10">
        <v>1901040231</v>
      </c>
      <c r="C331" s="8" t="s">
        <v>374</v>
      </c>
      <c r="D331" s="6" t="s">
        <v>31</v>
      </c>
      <c r="E331" s="12">
        <f>VLOOKUP(B331,ChuyenCan!$A$1:$B$446,2,0)</f>
        <v>10</v>
      </c>
      <c r="F331" s="14">
        <f>VLOOKUP(B331,Midterm!$A$1:$B$446,2,0)</f>
        <v>3.5</v>
      </c>
      <c r="G331" s="12">
        <f>VLOOKUP(B331,AsgScoreRaw!$A$2:$D$403,4,0)</f>
        <v>60.2</v>
      </c>
      <c r="H331" s="14">
        <f t="shared" si="25"/>
        <v>6.0200000000000005</v>
      </c>
      <c r="I331" s="14">
        <f t="shared" si="26"/>
        <v>6</v>
      </c>
      <c r="J331" s="12"/>
      <c r="K331" s="12"/>
      <c r="L331" s="14">
        <f t="shared" si="29"/>
        <v>6.0624999999999991</v>
      </c>
      <c r="M331" s="12">
        <f>VLOOKUP(B331,FinalMCQ!$A$1:$B$432,2,0)</f>
        <v>4.6000000000000014</v>
      </c>
      <c r="N331" s="12">
        <f>VLOOKUP(B331,FinalSA!$A$2:$C$433,3,0)</f>
        <v>0</v>
      </c>
      <c r="O331" s="12">
        <f t="shared" si="27"/>
        <v>4.6000000000000014</v>
      </c>
      <c r="P331" s="14">
        <f t="shared" si="28"/>
        <v>5.1850000000000005</v>
      </c>
    </row>
    <row r="332" spans="2:16" s="1" customFormat="1" ht="20" customHeight="1" x14ac:dyDescent="0.3">
      <c r="B332" s="10">
        <v>1901040233</v>
      </c>
      <c r="C332" s="8" t="s">
        <v>375</v>
      </c>
      <c r="D332" s="6" t="s">
        <v>34</v>
      </c>
      <c r="E332" s="12">
        <f>VLOOKUP(B332,ChuyenCan!$A$1:$B$446,2,0)</f>
        <v>9.5</v>
      </c>
      <c r="F332" s="14">
        <f>VLOOKUP(B332,Midterm!$A$1:$B$446,2,0)</f>
        <v>5.75</v>
      </c>
      <c r="G332" s="12">
        <f>VLOOKUP(B332,AsgScoreRaw!$A$2:$D$403,4,0)</f>
        <v>10</v>
      </c>
      <c r="H332" s="14">
        <f t="shared" si="25"/>
        <v>1</v>
      </c>
      <c r="I332" s="14">
        <f t="shared" si="26"/>
        <v>1</v>
      </c>
      <c r="J332" s="12"/>
      <c r="K332" s="12"/>
      <c r="L332" s="14">
        <f t="shared" si="29"/>
        <v>4.9062499999999991</v>
      </c>
      <c r="M332" s="12">
        <f>VLOOKUP(B332,FinalMCQ!$A$1:$B$432,2,0)</f>
        <v>6.400000000000003</v>
      </c>
      <c r="N332" s="12">
        <f>VLOOKUP(B332,FinalSA!$A$2:$C$433,3,0)</f>
        <v>1.4</v>
      </c>
      <c r="O332" s="12">
        <f t="shared" si="27"/>
        <v>7.8000000000000025</v>
      </c>
      <c r="P332" s="14">
        <f t="shared" si="28"/>
        <v>6.6425000000000018</v>
      </c>
    </row>
    <row r="333" spans="2:16" s="1" customFormat="1" ht="20" customHeight="1" x14ac:dyDescent="0.3">
      <c r="B333" s="10">
        <v>2001040021</v>
      </c>
      <c r="C333" s="8" t="s">
        <v>376</v>
      </c>
      <c r="D333" s="6" t="s">
        <v>170</v>
      </c>
      <c r="E333" s="12">
        <f>VLOOKUP(B333,ChuyenCan!$A$1:$B$446,2,0)</f>
        <v>9.5</v>
      </c>
      <c r="F333" s="14">
        <f>VLOOKUP(B333,Midterm!$A$1:$B$446,2,0)</f>
        <v>7.25</v>
      </c>
      <c r="G333" s="12">
        <f>VLOOKUP(B333,AsgScoreRaw!$A$2:$D$403,4,0)</f>
        <v>65.099999999999994</v>
      </c>
      <c r="H333" s="14">
        <f t="shared" si="25"/>
        <v>6.51</v>
      </c>
      <c r="I333" s="14">
        <f t="shared" si="26"/>
        <v>6.5</v>
      </c>
      <c r="J333" s="12"/>
      <c r="K333" s="12"/>
      <c r="L333" s="14">
        <f t="shared" si="29"/>
        <v>7.53125</v>
      </c>
      <c r="M333" s="12">
        <f>VLOOKUP(B333,FinalMCQ!$A$1:$B$432,2,0)</f>
        <v>4.6000000000000023</v>
      </c>
      <c r="N333" s="12">
        <f>VLOOKUP(B333,FinalSA!$A$2:$C$433,3,0)</f>
        <v>1.1000000000000001</v>
      </c>
      <c r="O333" s="12">
        <f t="shared" si="27"/>
        <v>5.7000000000000028</v>
      </c>
      <c r="P333" s="14">
        <f t="shared" si="28"/>
        <v>6.4325000000000019</v>
      </c>
    </row>
    <row r="334" spans="2:16" s="1" customFormat="1" ht="20" customHeight="1" x14ac:dyDescent="0.3">
      <c r="B334" s="10">
        <v>2001040025</v>
      </c>
      <c r="C334" s="8" t="s">
        <v>377</v>
      </c>
      <c r="D334" s="6" t="s">
        <v>83</v>
      </c>
      <c r="E334" s="12">
        <f>VLOOKUP(B334,ChuyenCan!$A$1:$B$446,2,0)</f>
        <v>7.5</v>
      </c>
      <c r="F334" s="14">
        <f>VLOOKUP(B334,Midterm!$A$1:$B$446,2,0)</f>
        <v>9</v>
      </c>
      <c r="G334" s="12">
        <f>VLOOKUP(B334,AsgScoreRaw!$A$2:$D$403,4,0)</f>
        <v>90</v>
      </c>
      <c r="H334" s="14">
        <f t="shared" si="25"/>
        <v>9</v>
      </c>
      <c r="I334" s="14">
        <f t="shared" si="26"/>
        <v>9</v>
      </c>
      <c r="J334" s="12"/>
      <c r="K334" s="12"/>
      <c r="L334" s="14">
        <f t="shared" si="29"/>
        <v>8.6249999999999982</v>
      </c>
      <c r="M334" s="12">
        <f>VLOOKUP(B334,FinalMCQ!$A$1:$B$432,2,0)</f>
        <v>7.2000000000000046</v>
      </c>
      <c r="N334" s="12">
        <f>VLOOKUP(B334,FinalSA!$A$2:$C$433,3,0)</f>
        <v>1.9</v>
      </c>
      <c r="O334" s="12">
        <f t="shared" si="27"/>
        <v>9.100000000000005</v>
      </c>
      <c r="P334" s="14">
        <f t="shared" si="28"/>
        <v>8.9100000000000019</v>
      </c>
    </row>
    <row r="335" spans="2:16" s="1" customFormat="1" ht="20" customHeight="1" x14ac:dyDescent="0.3">
      <c r="B335" s="10">
        <v>2001040026</v>
      </c>
      <c r="C335" s="8" t="s">
        <v>378</v>
      </c>
      <c r="D335" s="6" t="s">
        <v>85</v>
      </c>
      <c r="E335" s="12">
        <f>VLOOKUP(B335,ChuyenCan!$A$1:$B$446,2,0)</f>
        <v>10</v>
      </c>
      <c r="F335" s="14">
        <f>VLOOKUP(B335,Midterm!$A$1:$B$446,2,0)</f>
        <v>7.25</v>
      </c>
      <c r="G335" s="12">
        <f>VLOOKUP(B335,AsgScoreRaw!$A$2:$D$403,4,0)</f>
        <v>56</v>
      </c>
      <c r="H335" s="14">
        <f t="shared" si="25"/>
        <v>5.6</v>
      </c>
      <c r="I335" s="14">
        <f t="shared" si="26"/>
        <v>5.5</v>
      </c>
      <c r="J335" s="12"/>
      <c r="K335" s="12"/>
      <c r="L335" s="14">
        <f t="shared" si="29"/>
        <v>7.2812499999999991</v>
      </c>
      <c r="M335" s="12">
        <f>VLOOKUP(B335,FinalMCQ!$A$1:$B$432,2,0)</f>
        <v>6.8000000000000043</v>
      </c>
      <c r="N335" s="12">
        <f>VLOOKUP(B335,FinalSA!$A$2:$C$433,3,0)</f>
        <v>1.2</v>
      </c>
      <c r="O335" s="12">
        <f t="shared" si="27"/>
        <v>8.0000000000000036</v>
      </c>
      <c r="P335" s="14">
        <f t="shared" si="28"/>
        <v>7.7125000000000012</v>
      </c>
    </row>
    <row r="336" spans="2:16" s="1" customFormat="1" ht="20" customHeight="1" x14ac:dyDescent="0.3">
      <c r="B336" s="10">
        <v>2001040038</v>
      </c>
      <c r="C336" s="8" t="s">
        <v>229</v>
      </c>
      <c r="D336" s="6" t="s">
        <v>85</v>
      </c>
      <c r="E336" s="12">
        <f>VLOOKUP(B336,ChuyenCan!$A$1:$B$446,2,0)</f>
        <v>10</v>
      </c>
      <c r="F336" s="14">
        <f>VLOOKUP(B336,Midterm!$A$1:$B$446,2,0)</f>
        <v>7.75</v>
      </c>
      <c r="G336" s="12">
        <f>VLOOKUP(B336,AsgScoreRaw!$A$2:$D$403,4,0)</f>
        <v>65.099999999999994</v>
      </c>
      <c r="H336" s="14">
        <f t="shared" si="25"/>
        <v>6.51</v>
      </c>
      <c r="I336" s="14">
        <f t="shared" si="26"/>
        <v>6.5</v>
      </c>
      <c r="J336" s="12"/>
      <c r="K336" s="12"/>
      <c r="L336" s="14">
        <f t="shared" si="29"/>
        <v>7.8437499999999991</v>
      </c>
      <c r="M336" s="12">
        <f>VLOOKUP(B336,FinalMCQ!$A$1:$B$432,2,0)</f>
        <v>6.4000000000000039</v>
      </c>
      <c r="N336" s="12">
        <f>VLOOKUP(B336,FinalSA!$A$2:$C$433,3,0)</f>
        <v>1.4</v>
      </c>
      <c r="O336" s="12">
        <f t="shared" si="27"/>
        <v>7.8000000000000043</v>
      </c>
      <c r="P336" s="14">
        <f t="shared" si="28"/>
        <v>7.8175000000000026</v>
      </c>
    </row>
    <row r="337" spans="2:16" s="1" customFormat="1" ht="20" customHeight="1" x14ac:dyDescent="0.3">
      <c r="B337" s="10">
        <v>2001040055</v>
      </c>
      <c r="C337" s="8" t="s">
        <v>379</v>
      </c>
      <c r="D337" s="6" t="s">
        <v>83</v>
      </c>
      <c r="E337" s="12">
        <f>VLOOKUP(B337,ChuyenCan!$A$1:$B$446,2,0)</f>
        <v>7.5</v>
      </c>
      <c r="F337" s="14">
        <f>VLOOKUP(B337,Midterm!$A$1:$B$446,2,0)</f>
        <v>6.25</v>
      </c>
      <c r="G337" s="12">
        <f>VLOOKUP(B337,AsgScoreRaw!$A$2:$D$403,4,0)</f>
        <v>6</v>
      </c>
      <c r="H337" s="14">
        <f t="shared" si="25"/>
        <v>0.6</v>
      </c>
      <c r="I337" s="14">
        <f t="shared" si="26"/>
        <v>0.5</v>
      </c>
      <c r="J337" s="12"/>
      <c r="K337" s="12"/>
      <c r="L337" s="14">
        <f t="shared" si="29"/>
        <v>4.40625</v>
      </c>
      <c r="M337" s="12">
        <f>VLOOKUP(B337,FinalMCQ!$A$1:$B$432,2,0)</f>
        <v>5.6000000000000023</v>
      </c>
      <c r="N337" s="12">
        <f>VLOOKUP(B337,FinalSA!$A$2:$C$433,3,0)</f>
        <v>0.5</v>
      </c>
      <c r="O337" s="12">
        <f t="shared" si="27"/>
        <v>6.1000000000000023</v>
      </c>
      <c r="P337" s="14">
        <f t="shared" si="28"/>
        <v>5.4225000000000012</v>
      </c>
    </row>
    <row r="338" spans="2:16" s="1" customFormat="1" ht="20" customHeight="1" x14ac:dyDescent="0.3">
      <c r="B338" s="10">
        <v>2001040056</v>
      </c>
      <c r="C338" s="8" t="s">
        <v>380</v>
      </c>
      <c r="D338" s="6" t="s">
        <v>88</v>
      </c>
      <c r="E338" s="12">
        <f>VLOOKUP(B338,ChuyenCan!$A$1:$B$446,2,0)</f>
        <v>8.5</v>
      </c>
      <c r="F338" s="14">
        <f>VLOOKUP(B338,Midterm!$A$1:$B$446,2,0)</f>
        <v>7.25</v>
      </c>
      <c r="G338" s="12">
        <f>VLOOKUP(B338,AsgScoreRaw!$A$2:$D$403,4,0)</f>
        <v>46.2</v>
      </c>
      <c r="H338" s="14">
        <f t="shared" si="25"/>
        <v>4.62</v>
      </c>
      <c r="I338" s="14">
        <f t="shared" si="26"/>
        <v>4.5</v>
      </c>
      <c r="J338" s="12"/>
      <c r="K338" s="12"/>
      <c r="L338" s="14">
        <f t="shared" si="29"/>
        <v>6.5312499999999991</v>
      </c>
      <c r="M338" s="12">
        <f>VLOOKUP(B338,FinalMCQ!$A$1:$B$432,2,0)</f>
        <v>6.8000000000000043</v>
      </c>
      <c r="N338" s="12">
        <f>VLOOKUP(B338,FinalSA!$A$2:$C$433,3,0)</f>
        <v>1.6</v>
      </c>
      <c r="O338" s="12">
        <f t="shared" si="27"/>
        <v>8.4000000000000039</v>
      </c>
      <c r="P338" s="14">
        <f t="shared" si="28"/>
        <v>7.6525000000000016</v>
      </c>
    </row>
    <row r="339" spans="2:16" s="1" customFormat="1" ht="20" customHeight="1" x14ac:dyDescent="0.3">
      <c r="B339" s="10">
        <v>2001040066</v>
      </c>
      <c r="C339" s="8" t="s">
        <v>23</v>
      </c>
      <c r="D339" s="6" t="s">
        <v>93</v>
      </c>
      <c r="E339" s="12">
        <f>VLOOKUP(B339,ChuyenCan!$A$1:$B$446,2,0)</f>
        <v>8</v>
      </c>
      <c r="F339" s="14">
        <f>VLOOKUP(B339,Midterm!$A$1:$B$446,2,0)</f>
        <v>8</v>
      </c>
      <c r="G339" s="12">
        <f>VLOOKUP(B339,AsgScoreRaw!$A$2:$D$403,4,0)</f>
        <v>70</v>
      </c>
      <c r="H339" s="14">
        <f t="shared" si="25"/>
        <v>7</v>
      </c>
      <c r="I339" s="14">
        <f t="shared" si="26"/>
        <v>7</v>
      </c>
      <c r="J339" s="12"/>
      <c r="K339" s="12"/>
      <c r="L339" s="14">
        <f t="shared" si="29"/>
        <v>7.6249999999999991</v>
      </c>
      <c r="M339" s="12">
        <f>VLOOKUP(B339,FinalMCQ!$A$1:$B$432,2,0)</f>
        <v>6.0000000000000027</v>
      </c>
      <c r="N339" s="12">
        <f>VLOOKUP(B339,FinalSA!$A$2:$C$433,3,0)</f>
        <v>1.2</v>
      </c>
      <c r="O339" s="12">
        <f t="shared" si="27"/>
        <v>7.2000000000000028</v>
      </c>
      <c r="P339" s="14">
        <f t="shared" si="28"/>
        <v>7.370000000000001</v>
      </c>
    </row>
    <row r="340" spans="2:16" s="1" customFormat="1" ht="20" customHeight="1" x14ac:dyDescent="0.3">
      <c r="B340" s="10">
        <v>2001040081</v>
      </c>
      <c r="C340" s="8" t="s">
        <v>381</v>
      </c>
      <c r="D340" s="6" t="s">
        <v>88</v>
      </c>
      <c r="E340" s="12">
        <f>VLOOKUP(B340,ChuyenCan!$A$1:$B$446,2,0)</f>
        <v>7</v>
      </c>
      <c r="F340" s="14">
        <f>VLOOKUP(B340,Midterm!$A$1:$B$446,2,0)</f>
        <v>8.5</v>
      </c>
      <c r="G340" s="12">
        <f>VLOOKUP(B340,AsgScoreRaw!$A$2:$D$403,4,0)</f>
        <v>10</v>
      </c>
      <c r="H340" s="14">
        <f t="shared" si="25"/>
        <v>1</v>
      </c>
      <c r="I340" s="14">
        <f t="shared" si="26"/>
        <v>1</v>
      </c>
      <c r="J340" s="12"/>
      <c r="K340" s="12"/>
      <c r="L340" s="14">
        <f t="shared" si="29"/>
        <v>5.3125</v>
      </c>
      <c r="M340" s="12">
        <f>VLOOKUP(B340,FinalMCQ!$A$1:$B$432,2,0)</f>
        <v>6.0000000000000036</v>
      </c>
      <c r="N340" s="12">
        <f>VLOOKUP(B340,FinalSA!$A$2:$C$433,3,0)</f>
        <v>1.4</v>
      </c>
      <c r="O340" s="12">
        <f t="shared" si="27"/>
        <v>7.4000000000000039</v>
      </c>
      <c r="P340" s="14">
        <f t="shared" si="28"/>
        <v>6.5650000000000022</v>
      </c>
    </row>
    <row r="341" spans="2:16" s="1" customFormat="1" ht="20" customHeight="1" x14ac:dyDescent="0.3">
      <c r="B341" s="10">
        <v>2001040101</v>
      </c>
      <c r="C341" s="8" t="s">
        <v>382</v>
      </c>
      <c r="D341" s="6" t="s">
        <v>85</v>
      </c>
      <c r="E341" s="12">
        <f>VLOOKUP(B341,ChuyenCan!$A$1:$B$446,2,0)</f>
        <v>9</v>
      </c>
      <c r="F341" s="14">
        <f>VLOOKUP(B341,Midterm!$A$1:$B$446,2,0)</f>
        <v>8.25</v>
      </c>
      <c r="G341" s="12">
        <f>VLOOKUP(B341,AsgScoreRaw!$A$2:$D$403,4,0)</f>
        <v>51.1</v>
      </c>
      <c r="H341" s="14">
        <f t="shared" si="25"/>
        <v>5.1100000000000003</v>
      </c>
      <c r="I341" s="14">
        <f t="shared" si="26"/>
        <v>5</v>
      </c>
      <c r="J341" s="12"/>
      <c r="K341" s="12"/>
      <c r="L341" s="14">
        <f t="shared" si="29"/>
        <v>7.21875</v>
      </c>
      <c r="M341" s="12">
        <f>VLOOKUP(B341,FinalMCQ!$A$1:$B$432,2,0)</f>
        <v>5.2000000000000028</v>
      </c>
      <c r="N341" s="12">
        <f>VLOOKUP(B341,FinalSA!$A$2:$C$433,3,0)</f>
        <v>0.3</v>
      </c>
      <c r="O341" s="12">
        <f t="shared" si="27"/>
        <v>5.5000000000000027</v>
      </c>
      <c r="P341" s="14">
        <f t="shared" si="28"/>
        <v>6.1875000000000018</v>
      </c>
    </row>
    <row r="342" spans="2:16" s="1" customFormat="1" ht="20" customHeight="1" x14ac:dyDescent="0.3">
      <c r="B342" s="10">
        <v>2001040110</v>
      </c>
      <c r="C342" s="8" t="s">
        <v>383</v>
      </c>
      <c r="D342" s="6" t="s">
        <v>170</v>
      </c>
      <c r="E342" s="12">
        <f>VLOOKUP(B342,ChuyenCan!$A$1:$B$446,2,0)</f>
        <v>9.5</v>
      </c>
      <c r="F342" s="14">
        <f>VLOOKUP(B342,Midterm!$A$1:$B$446,2,0)</f>
        <v>7.25</v>
      </c>
      <c r="G342" s="12">
        <f>VLOOKUP(B342,AsgScoreRaw!$A$2:$D$403,4,0)</f>
        <v>60</v>
      </c>
      <c r="H342" s="14">
        <f t="shared" si="25"/>
        <v>6</v>
      </c>
      <c r="I342" s="14">
        <f t="shared" si="26"/>
        <v>6</v>
      </c>
      <c r="J342" s="12"/>
      <c r="K342" s="12"/>
      <c r="L342" s="14">
        <f t="shared" si="29"/>
        <v>7.34375</v>
      </c>
      <c r="M342" s="12">
        <f>VLOOKUP(B342,FinalMCQ!$A$1:$B$432,2,0)</f>
        <v>6.6000000000000041</v>
      </c>
      <c r="N342" s="12">
        <f>VLOOKUP(B342,FinalSA!$A$2:$C$433,3,0)</f>
        <v>0.1</v>
      </c>
      <c r="O342" s="12">
        <f t="shared" si="27"/>
        <v>6.7000000000000037</v>
      </c>
      <c r="P342" s="14">
        <f t="shared" si="28"/>
        <v>6.9575000000000022</v>
      </c>
    </row>
    <row r="343" spans="2:16" s="1" customFormat="1" ht="20" customHeight="1" x14ac:dyDescent="0.3">
      <c r="B343" s="10">
        <v>2001040123</v>
      </c>
      <c r="C343" s="8" t="s">
        <v>384</v>
      </c>
      <c r="D343" s="6" t="s">
        <v>88</v>
      </c>
      <c r="E343" s="12">
        <f>VLOOKUP(B343,ChuyenCan!$A$1:$B$446,2,0)</f>
        <v>9.5</v>
      </c>
      <c r="F343" s="14">
        <f>VLOOKUP(B343,Midterm!$A$1:$B$446,2,0)</f>
        <v>8.25</v>
      </c>
      <c r="G343" s="12">
        <f>VLOOKUP(B343,AsgScoreRaw!$A$2:$D$403,4,0)</f>
        <v>86</v>
      </c>
      <c r="H343" s="14">
        <f t="shared" si="25"/>
        <v>8.6</v>
      </c>
      <c r="I343" s="14">
        <f t="shared" si="26"/>
        <v>8.5</v>
      </c>
      <c r="J343" s="12"/>
      <c r="K343" s="12"/>
      <c r="L343" s="14">
        <f t="shared" si="29"/>
        <v>8.65625</v>
      </c>
      <c r="M343" s="12">
        <f>VLOOKUP(B343,FinalMCQ!$A$1:$B$432,2,0)</f>
        <v>6.400000000000003</v>
      </c>
      <c r="N343" s="12">
        <f>VLOOKUP(B343,FinalSA!$A$2:$C$433,3,0)</f>
        <v>1.8</v>
      </c>
      <c r="O343" s="12">
        <f t="shared" si="27"/>
        <v>8.2000000000000028</v>
      </c>
      <c r="P343" s="14">
        <f t="shared" si="28"/>
        <v>8.3825000000000021</v>
      </c>
    </row>
    <row r="344" spans="2:16" s="1" customFormat="1" ht="20" customHeight="1" x14ac:dyDescent="0.3">
      <c r="B344" s="10">
        <v>2001040143</v>
      </c>
      <c r="C344" s="8" t="s">
        <v>385</v>
      </c>
      <c r="D344" s="6" t="s">
        <v>83</v>
      </c>
      <c r="E344" s="12">
        <f>VLOOKUP(B344,ChuyenCan!$A$1:$B$446,2,0)</f>
        <v>10</v>
      </c>
      <c r="F344" s="14">
        <f>VLOOKUP(B344,Midterm!$A$1:$B$446,2,0)</f>
        <v>6.25</v>
      </c>
      <c r="G344" s="12">
        <f>VLOOKUP(B344,AsgScoreRaw!$A$2:$D$403,4,0)</f>
        <v>76</v>
      </c>
      <c r="H344" s="14">
        <f t="shared" si="25"/>
        <v>7.6</v>
      </c>
      <c r="I344" s="14">
        <f t="shared" si="26"/>
        <v>7.5</v>
      </c>
      <c r="J344" s="12"/>
      <c r="K344" s="12"/>
      <c r="L344" s="14">
        <f t="shared" si="29"/>
        <v>7.65625</v>
      </c>
      <c r="M344" s="12">
        <f>VLOOKUP(B344,FinalMCQ!$A$1:$B$432,2,0)</f>
        <v>6.8000000000000034</v>
      </c>
      <c r="N344" s="12">
        <f>VLOOKUP(B344,FinalSA!$A$2:$C$433,3,0)</f>
        <v>1.4</v>
      </c>
      <c r="O344" s="12">
        <f t="shared" si="27"/>
        <v>8.2000000000000028</v>
      </c>
      <c r="P344" s="14">
        <f t="shared" si="28"/>
        <v>7.9825000000000017</v>
      </c>
    </row>
    <row r="345" spans="2:16" s="1" customFormat="1" ht="20" customHeight="1" x14ac:dyDescent="0.3">
      <c r="B345" s="10">
        <v>2001040147</v>
      </c>
      <c r="C345" s="8" t="s">
        <v>386</v>
      </c>
      <c r="D345" s="6" t="s">
        <v>79</v>
      </c>
      <c r="E345" s="12">
        <f>VLOOKUP(B345,ChuyenCan!$A$1:$B$446,2,0)</f>
        <v>10</v>
      </c>
      <c r="F345" s="14">
        <f>VLOOKUP(B345,Midterm!$A$1:$B$446,2,0)</f>
        <v>6.5</v>
      </c>
      <c r="G345" s="12">
        <f>VLOOKUP(B345,AsgScoreRaw!$A$2:$D$403,4,0)</f>
        <v>93</v>
      </c>
      <c r="H345" s="14">
        <f t="shared" si="25"/>
        <v>9.3000000000000007</v>
      </c>
      <c r="I345" s="14">
        <f t="shared" si="26"/>
        <v>9.25</v>
      </c>
      <c r="J345" s="12"/>
      <c r="K345" s="12"/>
      <c r="L345" s="14">
        <f t="shared" si="29"/>
        <v>8.4062499999999982</v>
      </c>
      <c r="M345" s="12">
        <f>VLOOKUP(B345,FinalMCQ!$A$1:$B$432,2,0)</f>
        <v>6.6000000000000032</v>
      </c>
      <c r="N345" s="12">
        <f>VLOOKUP(B345,FinalSA!$A$2:$C$433,3,0)</f>
        <v>1.7</v>
      </c>
      <c r="O345" s="12">
        <f t="shared" si="27"/>
        <v>8.3000000000000025</v>
      </c>
      <c r="P345" s="14">
        <f t="shared" si="28"/>
        <v>8.3425000000000011</v>
      </c>
    </row>
    <row r="346" spans="2:16" s="1" customFormat="1" ht="20" customHeight="1" x14ac:dyDescent="0.3">
      <c r="B346" s="10">
        <v>2001040148</v>
      </c>
      <c r="C346" s="8" t="s">
        <v>387</v>
      </c>
      <c r="D346" s="6" t="s">
        <v>79</v>
      </c>
      <c r="E346" s="12">
        <f>VLOOKUP(B346,ChuyenCan!$A$1:$B$446,2,0)</f>
        <v>8.5</v>
      </c>
      <c r="F346" s="14">
        <f>VLOOKUP(B346,Midterm!$A$1:$B$446,2,0)</f>
        <v>4</v>
      </c>
      <c r="G346" s="12">
        <f>VLOOKUP(B346,AsgScoreRaw!$A$2:$D$403,4,0)</f>
        <v>58.1</v>
      </c>
      <c r="H346" s="14">
        <f t="shared" si="25"/>
        <v>5.8100000000000005</v>
      </c>
      <c r="I346" s="14">
        <f t="shared" si="26"/>
        <v>5.75</v>
      </c>
      <c r="J346" s="12"/>
      <c r="K346" s="12"/>
      <c r="L346" s="14">
        <f t="shared" si="29"/>
        <v>5.78125</v>
      </c>
      <c r="M346" s="12">
        <f>VLOOKUP(B346,FinalMCQ!$A$1:$B$432,2,0)</f>
        <v>5.400000000000003</v>
      </c>
      <c r="N346" s="12">
        <f>VLOOKUP(B346,FinalSA!$A$2:$C$433,3,0)</f>
        <v>1</v>
      </c>
      <c r="O346" s="12">
        <f t="shared" si="27"/>
        <v>6.400000000000003</v>
      </c>
      <c r="P346" s="14">
        <f t="shared" si="28"/>
        <v>6.1525000000000016</v>
      </c>
    </row>
    <row r="347" spans="2:16" s="1" customFormat="1" ht="20" customHeight="1" x14ac:dyDescent="0.3">
      <c r="B347" s="10">
        <v>2001040150</v>
      </c>
      <c r="C347" s="8" t="s">
        <v>388</v>
      </c>
      <c r="D347" s="6" t="s">
        <v>85</v>
      </c>
      <c r="E347" s="12">
        <f>VLOOKUP(B347,ChuyenCan!$A$1:$B$446,2,0)</f>
        <v>10</v>
      </c>
      <c r="F347" s="14">
        <f>VLOOKUP(B347,Midterm!$A$1:$B$446,2,0)</f>
        <v>9.25</v>
      </c>
      <c r="G347" s="12">
        <f>VLOOKUP(B347,AsgScoreRaw!$A$2:$D$403,4,0)</f>
        <v>100</v>
      </c>
      <c r="H347" s="14">
        <f t="shared" si="25"/>
        <v>10</v>
      </c>
      <c r="I347" s="14">
        <f t="shared" si="26"/>
        <v>10</v>
      </c>
      <c r="J347" s="12"/>
      <c r="K347" s="12"/>
      <c r="L347" s="14">
        <f t="shared" si="29"/>
        <v>9.71875</v>
      </c>
      <c r="M347" s="12">
        <f>VLOOKUP(B347,FinalMCQ!$A$1:$B$432,2,0)</f>
        <v>6.2000000000000028</v>
      </c>
      <c r="N347" s="12">
        <f>VLOOKUP(B347,FinalSA!$A$2:$C$433,3,0)</f>
        <v>1.9</v>
      </c>
      <c r="O347" s="12">
        <f t="shared" si="27"/>
        <v>8.1000000000000032</v>
      </c>
      <c r="P347" s="14">
        <f t="shared" si="28"/>
        <v>8.7475000000000023</v>
      </c>
    </row>
    <row r="348" spans="2:16" s="1" customFormat="1" ht="20" customHeight="1" x14ac:dyDescent="0.3">
      <c r="B348" s="10">
        <v>2001040160</v>
      </c>
      <c r="C348" s="8" t="s">
        <v>389</v>
      </c>
      <c r="D348" s="6" t="s">
        <v>83</v>
      </c>
      <c r="E348" s="12">
        <f>VLOOKUP(B348,ChuyenCan!$A$1:$B$446,2,0)</f>
        <v>7.5</v>
      </c>
      <c r="F348" s="14">
        <f>VLOOKUP(B348,Midterm!$A$1:$B$446,2,0)</f>
        <v>7</v>
      </c>
      <c r="G348" s="12" t="e">
        <f>VLOOKUP(B348,AsgScoreRaw!$A$2:$D$403,4,0)</f>
        <v>#N/A</v>
      </c>
      <c r="H348" s="14">
        <f t="shared" si="25"/>
        <v>0</v>
      </c>
      <c r="I348" s="14">
        <f t="shared" si="26"/>
        <v>0</v>
      </c>
      <c r="J348" s="15" t="s">
        <v>491</v>
      </c>
      <c r="K348" s="15" t="s">
        <v>491</v>
      </c>
      <c r="L348" s="14">
        <f t="shared" si="29"/>
        <v>4.5</v>
      </c>
      <c r="M348" s="12">
        <f>VLOOKUP(B348,FinalMCQ!$A$1:$B$432,2,0)</f>
        <v>6.0000000000000036</v>
      </c>
      <c r="N348" s="12">
        <f>VLOOKUP(B348,FinalSA!$A$2:$C$433,3,0)</f>
        <v>1.4</v>
      </c>
      <c r="O348" s="12">
        <f t="shared" si="27"/>
        <v>7.4000000000000039</v>
      </c>
      <c r="P348" s="14">
        <f t="shared" si="28"/>
        <v>6.240000000000002</v>
      </c>
    </row>
    <row r="349" spans="2:16" s="1" customFormat="1" ht="20" customHeight="1" x14ac:dyDescent="0.3">
      <c r="B349" s="10">
        <v>2001040178</v>
      </c>
      <c r="C349" s="8" t="s">
        <v>390</v>
      </c>
      <c r="D349" s="6" t="s">
        <v>91</v>
      </c>
      <c r="E349" s="12">
        <f>VLOOKUP(B349,ChuyenCan!$A$1:$B$446,2,0)</f>
        <v>10</v>
      </c>
      <c r="F349" s="14">
        <f>VLOOKUP(B349,Midterm!$A$1:$B$446,2,0)</f>
        <v>6.5</v>
      </c>
      <c r="G349" s="12">
        <f>VLOOKUP(B349,AsgScoreRaw!$A$2:$D$403,4,0)</f>
        <v>49</v>
      </c>
      <c r="H349" s="14">
        <f t="shared" si="25"/>
        <v>4.9000000000000004</v>
      </c>
      <c r="I349" s="14">
        <f t="shared" si="26"/>
        <v>5</v>
      </c>
      <c r="J349" s="12" t="s">
        <v>486</v>
      </c>
      <c r="K349" s="15"/>
      <c r="L349" s="14">
        <f t="shared" si="29"/>
        <v>6.8125</v>
      </c>
      <c r="M349" s="12">
        <f>VLOOKUP(B349,FinalMCQ!$A$1:$B$432,2,0)</f>
        <v>7.0000000000000036</v>
      </c>
      <c r="N349" s="12">
        <f>VLOOKUP(B349,FinalSA!$A$2:$C$433,3,0)</f>
        <v>1.6</v>
      </c>
      <c r="O349" s="12">
        <f t="shared" si="27"/>
        <v>8.6000000000000032</v>
      </c>
      <c r="P349" s="14">
        <f t="shared" si="28"/>
        <v>7.8850000000000016</v>
      </c>
    </row>
    <row r="350" spans="2:16" s="1" customFormat="1" ht="20" customHeight="1" x14ac:dyDescent="0.3">
      <c r="B350" s="10">
        <v>2001040204</v>
      </c>
      <c r="C350" s="8" t="s">
        <v>391</v>
      </c>
      <c r="D350" s="6" t="s">
        <v>85</v>
      </c>
      <c r="E350" s="12">
        <f>VLOOKUP(B350,ChuyenCan!$A$1:$B$446,2,0)</f>
        <v>10</v>
      </c>
      <c r="F350" s="14">
        <f>VLOOKUP(B350,Midterm!$A$1:$B$446,2,0)</f>
        <v>7.25</v>
      </c>
      <c r="G350" s="12">
        <f>VLOOKUP(B350,AsgScoreRaw!$A$2:$D$403,4,0)</f>
        <v>67.2</v>
      </c>
      <c r="H350" s="14">
        <f t="shared" si="25"/>
        <v>6.7200000000000006</v>
      </c>
      <c r="I350" s="14">
        <f t="shared" si="26"/>
        <v>6.75</v>
      </c>
      <c r="J350" s="12" t="s">
        <v>486</v>
      </c>
      <c r="K350" s="15"/>
      <c r="L350" s="14">
        <f t="shared" si="29"/>
        <v>7.7499999999999991</v>
      </c>
      <c r="M350" s="12">
        <f>VLOOKUP(B350,FinalMCQ!$A$1:$B$432,2,0)</f>
        <v>6.8000000000000034</v>
      </c>
      <c r="N350" s="12">
        <f>VLOOKUP(B350,FinalSA!$A$2:$C$433,3,0)</f>
        <v>0.8</v>
      </c>
      <c r="O350" s="12">
        <f t="shared" si="27"/>
        <v>7.6000000000000032</v>
      </c>
      <c r="P350" s="14">
        <f t="shared" si="28"/>
        <v>7.660000000000001</v>
      </c>
    </row>
    <row r="351" spans="2:16" s="1" customFormat="1" ht="20" customHeight="1" x14ac:dyDescent="0.3">
      <c r="B351" s="10">
        <v>1901040208</v>
      </c>
      <c r="C351" s="8" t="s">
        <v>392</v>
      </c>
      <c r="D351" s="6" t="s">
        <v>47</v>
      </c>
      <c r="E351" s="12">
        <f>VLOOKUP(B351,ChuyenCan!$A$1:$B$446,2,0)</f>
        <v>9</v>
      </c>
      <c r="F351" s="14">
        <f>VLOOKUP(B351,Midterm!$A$1:$B$446,2,0)</f>
        <v>7.25</v>
      </c>
      <c r="G351" s="12">
        <f>VLOOKUP(B351,AsgScoreRaw!$A$2:$D$403,4,0)</f>
        <v>70</v>
      </c>
      <c r="H351" s="14">
        <f t="shared" si="25"/>
        <v>7</v>
      </c>
      <c r="I351" s="14">
        <f t="shared" si="26"/>
        <v>7</v>
      </c>
      <c r="J351" s="12"/>
      <c r="K351" s="12"/>
      <c r="L351" s="14">
        <f t="shared" si="29"/>
        <v>7.5937499999999991</v>
      </c>
      <c r="M351" s="12">
        <f>VLOOKUP(B351,FinalMCQ!$A$1:$B$432,2,0)</f>
        <v>6.6000000000000041</v>
      </c>
      <c r="N351" s="12">
        <f>VLOOKUP(B351,FinalSA!$A$2:$C$433,3,0)</f>
        <v>1</v>
      </c>
      <c r="O351" s="12">
        <f t="shared" si="27"/>
        <v>7.6000000000000041</v>
      </c>
      <c r="P351" s="14">
        <f t="shared" si="28"/>
        <v>7.5975000000000019</v>
      </c>
    </row>
    <row r="352" spans="2:16" s="1" customFormat="1" ht="20" customHeight="1" x14ac:dyDescent="0.3">
      <c r="B352" s="10">
        <v>2001040001</v>
      </c>
      <c r="C352" s="8" t="s">
        <v>393</v>
      </c>
      <c r="D352" s="6" t="s">
        <v>79</v>
      </c>
      <c r="E352" s="12">
        <f>VLOOKUP(B352,ChuyenCan!$A$1:$B$446,2,0)</f>
        <v>10</v>
      </c>
      <c r="F352" s="14">
        <f>VLOOKUP(B352,Midterm!$A$1:$B$446,2,0)</f>
        <v>6.5</v>
      </c>
      <c r="G352" s="12">
        <f>VLOOKUP(B352,AsgScoreRaw!$A$2:$D$403,4,0)</f>
        <v>86</v>
      </c>
      <c r="H352" s="14">
        <f t="shared" si="25"/>
        <v>8.6</v>
      </c>
      <c r="I352" s="14">
        <f t="shared" si="26"/>
        <v>8.5</v>
      </c>
      <c r="J352" s="12"/>
      <c r="K352" s="12"/>
      <c r="L352" s="14">
        <f t="shared" si="29"/>
        <v>8.125</v>
      </c>
      <c r="M352" s="12">
        <f>VLOOKUP(B352,FinalMCQ!$A$1:$B$432,2,0)</f>
        <v>6.8000000000000034</v>
      </c>
      <c r="N352" s="12">
        <f>VLOOKUP(B352,FinalSA!$A$2:$C$433,3,0)</f>
        <v>1.8</v>
      </c>
      <c r="O352" s="12">
        <f t="shared" si="27"/>
        <v>8.6000000000000032</v>
      </c>
      <c r="P352" s="14">
        <f t="shared" si="28"/>
        <v>8.4100000000000019</v>
      </c>
    </row>
    <row r="353" spans="2:16" s="1" customFormat="1" ht="20" customHeight="1" x14ac:dyDescent="0.3">
      <c r="B353" s="10">
        <v>2001040003</v>
      </c>
      <c r="C353" s="8" t="s">
        <v>394</v>
      </c>
      <c r="D353" s="6" t="s">
        <v>79</v>
      </c>
      <c r="E353" s="12">
        <f>VLOOKUP(B353,ChuyenCan!$A$1:$B$446,2,0)</f>
        <v>9</v>
      </c>
      <c r="F353" s="14">
        <f>VLOOKUP(B353,Midterm!$A$1:$B$446,2,0)</f>
        <v>8.75</v>
      </c>
      <c r="G353" s="12">
        <f>VLOOKUP(B353,AsgScoreRaw!$A$2:$D$403,4,0)</f>
        <v>90</v>
      </c>
      <c r="H353" s="14">
        <f t="shared" si="25"/>
        <v>9</v>
      </c>
      <c r="I353" s="14">
        <f t="shared" si="26"/>
        <v>9</v>
      </c>
      <c r="J353" s="12"/>
      <c r="K353" s="12"/>
      <c r="L353" s="14">
        <f t="shared" si="29"/>
        <v>8.90625</v>
      </c>
      <c r="M353" s="12">
        <f>VLOOKUP(B353,FinalMCQ!$A$1:$B$432,2,0)</f>
        <v>6.4000000000000039</v>
      </c>
      <c r="N353" s="12">
        <f>VLOOKUP(B353,FinalSA!$A$2:$C$433,3,0)</f>
        <v>1</v>
      </c>
      <c r="O353" s="12">
        <f t="shared" si="27"/>
        <v>7.4000000000000039</v>
      </c>
      <c r="P353" s="14">
        <f t="shared" si="28"/>
        <v>8.0025000000000013</v>
      </c>
    </row>
    <row r="354" spans="2:16" s="1" customFormat="1" ht="20" customHeight="1" x14ac:dyDescent="0.3">
      <c r="B354" s="10">
        <v>2001040009</v>
      </c>
      <c r="C354" s="8" t="s">
        <v>395</v>
      </c>
      <c r="D354" s="6" t="s">
        <v>83</v>
      </c>
      <c r="E354" s="12">
        <f>VLOOKUP(B354,ChuyenCan!$A$1:$B$446,2,0)</f>
        <v>9</v>
      </c>
      <c r="F354" s="14">
        <f>VLOOKUP(B354,Midterm!$A$1:$B$446,2,0)</f>
        <v>1.75</v>
      </c>
      <c r="G354" s="12">
        <f>VLOOKUP(B354,AsgScoreRaw!$A$2:$D$403,4,0)</f>
        <v>63</v>
      </c>
      <c r="H354" s="14">
        <f t="shared" si="25"/>
        <v>6.3</v>
      </c>
      <c r="I354" s="14">
        <f t="shared" si="26"/>
        <v>6.25</v>
      </c>
      <c r="J354" s="12"/>
      <c r="K354" s="12"/>
      <c r="L354" s="14">
        <f t="shared" si="29"/>
        <v>5.25</v>
      </c>
      <c r="M354" s="12">
        <f>VLOOKUP(B354,FinalMCQ!$A$1:$B$432,2,0)</f>
        <v>6.8000000000000043</v>
      </c>
      <c r="N354" s="12">
        <f>VLOOKUP(B354,FinalSA!$A$2:$C$433,3,0)</f>
        <v>0.5</v>
      </c>
      <c r="O354" s="12">
        <f t="shared" si="27"/>
        <v>7.3000000000000043</v>
      </c>
      <c r="P354" s="14">
        <f t="shared" si="28"/>
        <v>6.4800000000000022</v>
      </c>
    </row>
    <row r="355" spans="2:16" s="1" customFormat="1" ht="20" customHeight="1" x14ac:dyDescent="0.3">
      <c r="B355" s="10">
        <v>2001040014</v>
      </c>
      <c r="C355" s="8" t="s">
        <v>396</v>
      </c>
      <c r="D355" s="6" t="s">
        <v>79</v>
      </c>
      <c r="E355" s="12">
        <f>VLOOKUP(B355,ChuyenCan!$A$1:$B$446,2,0)</f>
        <v>10</v>
      </c>
      <c r="F355" s="14">
        <f>VLOOKUP(B355,Midterm!$A$1:$B$446,2,0)</f>
        <v>7.75</v>
      </c>
      <c r="G355" s="12">
        <f>VLOOKUP(B355,AsgScoreRaw!$A$2:$D$403,4,0)</f>
        <v>58.1</v>
      </c>
      <c r="H355" s="14">
        <f t="shared" si="25"/>
        <v>5.8100000000000005</v>
      </c>
      <c r="I355" s="14">
        <f t="shared" si="26"/>
        <v>5.75</v>
      </c>
      <c r="J355" s="12"/>
      <c r="K355" s="12"/>
      <c r="L355" s="14">
        <f t="shared" si="29"/>
        <v>7.5624999999999982</v>
      </c>
      <c r="M355" s="12">
        <f>VLOOKUP(B355,FinalMCQ!$A$1:$B$432,2,0)</f>
        <v>5.6000000000000032</v>
      </c>
      <c r="N355" s="12">
        <f>VLOOKUP(B355,FinalSA!$A$2:$C$433,3,0)</f>
        <v>1.7</v>
      </c>
      <c r="O355" s="12">
        <f t="shared" si="27"/>
        <v>7.3000000000000034</v>
      </c>
      <c r="P355" s="14">
        <f t="shared" si="28"/>
        <v>7.4050000000000011</v>
      </c>
    </row>
    <row r="356" spans="2:16" s="1" customFormat="1" ht="20" customHeight="1" x14ac:dyDescent="0.3">
      <c r="B356" s="10">
        <v>2001040032</v>
      </c>
      <c r="C356" s="8" t="s">
        <v>397</v>
      </c>
      <c r="D356" s="6" t="s">
        <v>85</v>
      </c>
      <c r="E356" s="12">
        <f>VLOOKUP(B356,ChuyenCan!$A$1:$B$446,2,0)</f>
        <v>9</v>
      </c>
      <c r="F356" s="14">
        <f>VLOOKUP(B356,Midterm!$A$1:$B$446,2,0)</f>
        <v>6.25</v>
      </c>
      <c r="G356" s="12">
        <f>VLOOKUP(B356,AsgScoreRaw!$A$2:$D$403,4,0)</f>
        <v>100</v>
      </c>
      <c r="H356" s="14">
        <f t="shared" si="25"/>
        <v>10</v>
      </c>
      <c r="I356" s="14">
        <f t="shared" si="26"/>
        <v>10</v>
      </c>
      <c r="J356" s="12"/>
      <c r="K356" s="12"/>
      <c r="L356" s="14">
        <f t="shared" si="29"/>
        <v>8.34375</v>
      </c>
      <c r="M356" s="12">
        <f>VLOOKUP(B356,FinalMCQ!$A$1:$B$432,2,0)</f>
        <v>5.2000000000000028</v>
      </c>
      <c r="N356" s="12">
        <f>VLOOKUP(B356,FinalSA!$A$2:$C$433,3,0)</f>
        <v>1.1000000000000001</v>
      </c>
      <c r="O356" s="12">
        <f t="shared" si="27"/>
        <v>6.3000000000000025</v>
      </c>
      <c r="P356" s="14">
        <f t="shared" si="28"/>
        <v>7.1175000000000015</v>
      </c>
    </row>
    <row r="357" spans="2:16" s="1" customFormat="1" ht="20" customHeight="1" x14ac:dyDescent="0.3">
      <c r="B357" s="10">
        <v>2001040034</v>
      </c>
      <c r="C357" s="8" t="s">
        <v>398</v>
      </c>
      <c r="D357" s="6" t="s">
        <v>91</v>
      </c>
      <c r="E357" s="12">
        <f>VLOOKUP(B357,ChuyenCan!$A$1:$B$446,2,0)</f>
        <v>5</v>
      </c>
      <c r="F357" s="14">
        <f>VLOOKUP(B357,Midterm!$A$1:$B$446,2,0)</f>
        <v>0</v>
      </c>
      <c r="G357" s="12" t="e">
        <f>VLOOKUP(B357,AsgScoreRaw!$A$2:$D$403,4,0)</f>
        <v>#N/A</v>
      </c>
      <c r="H357" s="14">
        <f t="shared" si="25"/>
        <v>0</v>
      </c>
      <c r="I357" s="14">
        <f t="shared" si="26"/>
        <v>0</v>
      </c>
      <c r="J357" s="12" t="s">
        <v>484</v>
      </c>
      <c r="K357" s="12" t="s">
        <v>484</v>
      </c>
      <c r="L357" s="14">
        <f t="shared" si="29"/>
        <v>1.25</v>
      </c>
      <c r="M357" s="12" t="e">
        <f>VLOOKUP(B357,FinalMCQ!$A$1:$B$432,2,0)</f>
        <v>#N/A</v>
      </c>
      <c r="N357" s="12" t="e">
        <f>VLOOKUP(B357,FinalSA!$A$2:$C$433,3,0)</f>
        <v>#N/A</v>
      </c>
      <c r="O357" s="12">
        <f t="shared" si="27"/>
        <v>0</v>
      </c>
      <c r="P357" s="14">
        <f t="shared" si="28"/>
        <v>0.5</v>
      </c>
    </row>
    <row r="358" spans="2:16" s="1" customFormat="1" ht="20" customHeight="1" x14ac:dyDescent="0.3">
      <c r="B358" s="10">
        <v>2001040047</v>
      </c>
      <c r="C358" s="8" t="s">
        <v>399</v>
      </c>
      <c r="D358" s="6" t="s">
        <v>85</v>
      </c>
      <c r="E358" s="12">
        <f>VLOOKUP(B358,ChuyenCan!$A$1:$B$446,2,0)</f>
        <v>9</v>
      </c>
      <c r="F358" s="14">
        <f>VLOOKUP(B358,Midterm!$A$1:$B$446,2,0)</f>
        <v>7</v>
      </c>
      <c r="G358" s="12">
        <f>VLOOKUP(B358,AsgScoreRaw!$A$2:$D$403,4,0)</f>
        <v>96</v>
      </c>
      <c r="H358" s="14">
        <f t="shared" si="25"/>
        <v>9.6</v>
      </c>
      <c r="I358" s="14">
        <f t="shared" si="26"/>
        <v>9.5</v>
      </c>
      <c r="J358" s="12"/>
      <c r="K358" s="12"/>
      <c r="L358" s="14">
        <f t="shared" si="29"/>
        <v>8.4375</v>
      </c>
      <c r="M358" s="12">
        <f>VLOOKUP(B358,FinalMCQ!$A$1:$B$432,2,0)</f>
        <v>5.200000000000002</v>
      </c>
      <c r="N358" s="12">
        <f>VLOOKUP(B358,FinalSA!$A$2:$C$433,3,0)</f>
        <v>1.9</v>
      </c>
      <c r="O358" s="12">
        <f t="shared" si="27"/>
        <v>7.1000000000000014</v>
      </c>
      <c r="P358" s="14">
        <f t="shared" si="28"/>
        <v>7.6350000000000007</v>
      </c>
    </row>
    <row r="359" spans="2:16" s="1" customFormat="1" ht="20" customHeight="1" x14ac:dyDescent="0.3">
      <c r="B359" s="10">
        <v>2001040051</v>
      </c>
      <c r="C359" s="8" t="s">
        <v>400</v>
      </c>
      <c r="D359" s="6" t="s">
        <v>88</v>
      </c>
      <c r="E359" s="12">
        <f>VLOOKUP(B359,ChuyenCan!$A$1:$B$446,2,0)</f>
        <v>9</v>
      </c>
      <c r="F359" s="14">
        <f>VLOOKUP(B359,Midterm!$A$1:$B$446,2,0)</f>
        <v>8.25</v>
      </c>
      <c r="G359" s="12">
        <f>VLOOKUP(B359,AsgScoreRaw!$A$2:$D$403,4,0)</f>
        <v>70</v>
      </c>
      <c r="H359" s="14">
        <f t="shared" si="25"/>
        <v>7</v>
      </c>
      <c r="I359" s="14">
        <f t="shared" si="26"/>
        <v>7</v>
      </c>
      <c r="J359" s="12" t="s">
        <v>486</v>
      </c>
      <c r="K359" s="15"/>
      <c r="L359" s="14">
        <f t="shared" si="29"/>
        <v>7.96875</v>
      </c>
      <c r="M359" s="12">
        <f>VLOOKUP(B359,FinalMCQ!$A$1:$B$432,2,0)</f>
        <v>6.0000000000000027</v>
      </c>
      <c r="N359" s="12">
        <f>VLOOKUP(B359,FinalSA!$A$2:$C$433,3,0)</f>
        <v>0.9</v>
      </c>
      <c r="O359" s="12">
        <f t="shared" si="27"/>
        <v>6.900000000000003</v>
      </c>
      <c r="P359" s="14">
        <f t="shared" si="28"/>
        <v>7.3275000000000015</v>
      </c>
    </row>
    <row r="360" spans="2:16" s="1" customFormat="1" ht="20" customHeight="1" x14ac:dyDescent="0.3">
      <c r="B360" s="10">
        <v>2001040053</v>
      </c>
      <c r="C360" s="8" t="s">
        <v>401</v>
      </c>
      <c r="D360" s="6" t="s">
        <v>83</v>
      </c>
      <c r="E360" s="12">
        <f>VLOOKUP(B360,ChuyenCan!$A$1:$B$446,2,0)</f>
        <v>9.5</v>
      </c>
      <c r="F360" s="14">
        <f>VLOOKUP(B360,Midterm!$A$1:$B$446,2,0)</f>
        <v>8.75</v>
      </c>
      <c r="G360" s="12">
        <f>VLOOKUP(B360,AsgScoreRaw!$A$2:$D$403,4,0)</f>
        <v>65.099999999999994</v>
      </c>
      <c r="H360" s="14">
        <f t="shared" si="25"/>
        <v>6.51</v>
      </c>
      <c r="I360" s="14">
        <f t="shared" si="26"/>
        <v>6.5</v>
      </c>
      <c r="J360" s="12"/>
      <c r="K360" s="12"/>
      <c r="L360" s="14">
        <f t="shared" si="29"/>
        <v>8.09375</v>
      </c>
      <c r="M360" s="12">
        <f>VLOOKUP(B360,FinalMCQ!$A$1:$B$432,2,0)</f>
        <v>6.4000000000000039</v>
      </c>
      <c r="N360" s="12">
        <f>VLOOKUP(B360,FinalSA!$A$2:$C$433,3,0)</f>
        <v>1.6</v>
      </c>
      <c r="O360" s="12">
        <f t="shared" si="27"/>
        <v>8.0000000000000036</v>
      </c>
      <c r="P360" s="14">
        <f t="shared" si="28"/>
        <v>8.0375000000000014</v>
      </c>
    </row>
    <row r="361" spans="2:16" s="1" customFormat="1" ht="20" customHeight="1" x14ac:dyDescent="0.3">
      <c r="B361" s="10">
        <v>2001040076</v>
      </c>
      <c r="C361" s="8" t="s">
        <v>402</v>
      </c>
      <c r="D361" s="6" t="s">
        <v>88</v>
      </c>
      <c r="E361" s="12">
        <f>VLOOKUP(B361,ChuyenCan!$A$1:$B$446,2,0)</f>
        <v>9.5</v>
      </c>
      <c r="F361" s="14">
        <f>VLOOKUP(B361,Midterm!$A$1:$B$446,2,0)</f>
        <v>7.75</v>
      </c>
      <c r="G361" s="12">
        <f>VLOOKUP(B361,AsgScoreRaw!$A$2:$D$403,4,0)</f>
        <v>37.1</v>
      </c>
      <c r="H361" s="14">
        <f t="shared" si="25"/>
        <v>3.71</v>
      </c>
      <c r="I361" s="14">
        <f t="shared" si="26"/>
        <v>3.75</v>
      </c>
      <c r="J361" s="12"/>
      <c r="K361" s="12"/>
      <c r="L361" s="14">
        <f t="shared" si="29"/>
        <v>6.6874999999999991</v>
      </c>
      <c r="M361" s="12">
        <f>VLOOKUP(B361,FinalMCQ!$A$1:$B$432,2,0)</f>
        <v>6.2000000000000028</v>
      </c>
      <c r="N361" s="12">
        <f>VLOOKUP(B361,FinalSA!$A$2:$C$433,3,0)</f>
        <v>1.5</v>
      </c>
      <c r="O361" s="12">
        <f t="shared" si="27"/>
        <v>7.7000000000000028</v>
      </c>
      <c r="P361" s="14">
        <f t="shared" si="28"/>
        <v>7.2950000000000017</v>
      </c>
    </row>
    <row r="362" spans="2:16" s="1" customFormat="1" ht="20" customHeight="1" x14ac:dyDescent="0.3">
      <c r="B362" s="10">
        <v>2001040086</v>
      </c>
      <c r="C362" s="8" t="s">
        <v>403</v>
      </c>
      <c r="D362" s="6" t="s">
        <v>88</v>
      </c>
      <c r="E362" s="12">
        <f>VLOOKUP(B362,ChuyenCan!$A$1:$B$446,2,0)</f>
        <v>8</v>
      </c>
      <c r="F362" s="14">
        <f>VLOOKUP(B362,Midterm!$A$1:$B$446,2,0)</f>
        <v>9.5</v>
      </c>
      <c r="G362" s="12">
        <f>VLOOKUP(B362,AsgScoreRaw!$A$2:$D$403,4,0)</f>
        <v>67.2</v>
      </c>
      <c r="H362" s="14">
        <f t="shared" si="25"/>
        <v>6.7200000000000006</v>
      </c>
      <c r="I362" s="14">
        <f t="shared" si="26"/>
        <v>6.75</v>
      </c>
      <c r="J362" s="12"/>
      <c r="K362" s="12"/>
      <c r="L362" s="14">
        <f t="shared" si="29"/>
        <v>8.0937499999999982</v>
      </c>
      <c r="M362" s="12">
        <f>VLOOKUP(B362,FinalMCQ!$A$1:$B$432,2,0)</f>
        <v>7.4000000000000048</v>
      </c>
      <c r="N362" s="12">
        <f>VLOOKUP(B362,FinalSA!$A$2:$C$433,3,0)</f>
        <v>1.5</v>
      </c>
      <c r="O362" s="12">
        <f t="shared" si="27"/>
        <v>8.9000000000000057</v>
      </c>
      <c r="P362" s="14">
        <f t="shared" si="28"/>
        <v>8.5775000000000041</v>
      </c>
    </row>
    <row r="363" spans="2:16" s="1" customFormat="1" ht="20" customHeight="1" x14ac:dyDescent="0.3">
      <c r="B363" s="10">
        <v>2001040088</v>
      </c>
      <c r="C363" s="8" t="s">
        <v>404</v>
      </c>
      <c r="D363" s="6" t="s">
        <v>88</v>
      </c>
      <c r="E363" s="12">
        <f>VLOOKUP(B363,ChuyenCan!$A$1:$B$446,2,0)</f>
        <v>10</v>
      </c>
      <c r="F363" s="14">
        <f>VLOOKUP(B363,Midterm!$A$1:$B$446,2,0)</f>
        <v>7.5</v>
      </c>
      <c r="G363" s="12">
        <f>VLOOKUP(B363,AsgScoreRaw!$A$2:$D$403,4,0)</f>
        <v>53</v>
      </c>
      <c r="H363" s="14">
        <f t="shared" si="25"/>
        <v>5.3</v>
      </c>
      <c r="I363" s="14">
        <f t="shared" si="26"/>
        <v>5.25</v>
      </c>
      <c r="J363" s="12"/>
      <c r="K363" s="12"/>
      <c r="L363" s="14">
        <f t="shared" si="29"/>
        <v>7.28125</v>
      </c>
      <c r="M363" s="12">
        <f>VLOOKUP(B363,FinalMCQ!$A$1:$B$432,2,0)</f>
        <v>6.0000000000000027</v>
      </c>
      <c r="N363" s="12">
        <f>VLOOKUP(B363,FinalSA!$A$2:$C$433,3,0)</f>
        <v>0.9</v>
      </c>
      <c r="O363" s="12">
        <f t="shared" si="27"/>
        <v>6.900000000000003</v>
      </c>
      <c r="P363" s="14">
        <f t="shared" si="28"/>
        <v>7.052500000000002</v>
      </c>
    </row>
    <row r="364" spans="2:16" s="1" customFormat="1" ht="20" customHeight="1" x14ac:dyDescent="0.3">
      <c r="B364" s="10">
        <v>2001040100</v>
      </c>
      <c r="C364" s="8" t="s">
        <v>405</v>
      </c>
      <c r="D364" s="6" t="s">
        <v>88</v>
      </c>
      <c r="E364" s="12">
        <f>VLOOKUP(B364,ChuyenCan!$A$1:$B$446,2,0)</f>
        <v>8.5</v>
      </c>
      <c r="F364" s="14">
        <f>VLOOKUP(B364,Midterm!$A$1:$B$446,2,0)</f>
        <v>8.25</v>
      </c>
      <c r="G364" s="12">
        <f>VLOOKUP(B364,AsgScoreRaw!$A$2:$D$403,4,0)</f>
        <v>39.200000000000003</v>
      </c>
      <c r="H364" s="14">
        <f t="shared" si="25"/>
        <v>3.9200000000000004</v>
      </c>
      <c r="I364" s="14">
        <f t="shared" si="26"/>
        <v>4</v>
      </c>
      <c r="J364" s="12"/>
      <c r="K364" s="12"/>
      <c r="L364" s="14">
        <f t="shared" si="29"/>
        <v>6.7187500000000009</v>
      </c>
      <c r="M364" s="12">
        <f>VLOOKUP(B364,FinalMCQ!$A$1:$B$432,2,0)</f>
        <v>5.4000000000000021</v>
      </c>
      <c r="N364" s="12">
        <f>VLOOKUP(B364,FinalSA!$A$2:$C$433,3,0)</f>
        <v>1</v>
      </c>
      <c r="O364" s="12">
        <f t="shared" si="27"/>
        <v>6.4000000000000021</v>
      </c>
      <c r="P364" s="14">
        <f t="shared" si="28"/>
        <v>6.5275000000000016</v>
      </c>
    </row>
    <row r="365" spans="2:16" s="1" customFormat="1" ht="20" customHeight="1" x14ac:dyDescent="0.3">
      <c r="B365" s="10">
        <v>2001040103</v>
      </c>
      <c r="C365" s="8" t="s">
        <v>94</v>
      </c>
      <c r="D365" s="6" t="s">
        <v>93</v>
      </c>
      <c r="E365" s="12">
        <f>VLOOKUP(B365,ChuyenCan!$A$1:$B$446,2,0)</f>
        <v>7.5</v>
      </c>
      <c r="F365" s="14">
        <f>VLOOKUP(B365,Midterm!$A$1:$B$446,2,0)</f>
        <v>5</v>
      </c>
      <c r="G365" s="12" t="e">
        <f>VLOOKUP(B365,AsgScoreRaw!$A$2:$D$403,4,0)</f>
        <v>#N/A</v>
      </c>
      <c r="H365" s="14">
        <f t="shared" si="25"/>
        <v>0</v>
      </c>
      <c r="I365" s="14">
        <f t="shared" si="26"/>
        <v>0</v>
      </c>
      <c r="J365" s="16" t="s">
        <v>491</v>
      </c>
      <c r="K365" s="15" t="s">
        <v>495</v>
      </c>
      <c r="L365" s="14">
        <f t="shared" si="29"/>
        <v>3.75</v>
      </c>
      <c r="M365" s="12">
        <f>VLOOKUP(B365,FinalMCQ!$A$1:$B$432,2,0)</f>
        <v>4</v>
      </c>
      <c r="N365" s="12">
        <f>VLOOKUP(B365,FinalSA!$A$2:$C$433,3,0)</f>
        <v>1.2</v>
      </c>
      <c r="O365" s="12">
        <f t="shared" si="27"/>
        <v>5.2</v>
      </c>
      <c r="P365" s="14">
        <f t="shared" si="28"/>
        <v>4.62</v>
      </c>
    </row>
    <row r="366" spans="2:16" s="1" customFormat="1" ht="20" customHeight="1" x14ac:dyDescent="0.3">
      <c r="B366" s="10">
        <v>2001040107</v>
      </c>
      <c r="C366" s="8" t="s">
        <v>406</v>
      </c>
      <c r="D366" s="6" t="s">
        <v>93</v>
      </c>
      <c r="E366" s="12">
        <f>VLOOKUP(B366,ChuyenCan!$A$1:$B$446,2,0)</f>
        <v>7.5</v>
      </c>
      <c r="F366" s="14">
        <f>VLOOKUP(B366,Midterm!$A$1:$B$446,2,0)</f>
        <v>3.5</v>
      </c>
      <c r="G366" s="12">
        <f>VLOOKUP(B366,AsgScoreRaw!$A$2:$D$403,4,0)</f>
        <v>36</v>
      </c>
      <c r="H366" s="14">
        <f t="shared" si="25"/>
        <v>3.6</v>
      </c>
      <c r="I366" s="14">
        <f t="shared" si="26"/>
        <v>3.5</v>
      </c>
      <c r="J366" s="12"/>
      <c r="K366" s="12"/>
      <c r="L366" s="14">
        <f t="shared" si="29"/>
        <v>4.4999999999999991</v>
      </c>
      <c r="M366" s="12">
        <f>VLOOKUP(B366,FinalMCQ!$A$1:$B$432,2,0)</f>
        <v>3.8000000000000012</v>
      </c>
      <c r="N366" s="12">
        <f>VLOOKUP(B366,FinalSA!$A$2:$C$433,3,0)</f>
        <v>0.3</v>
      </c>
      <c r="O366" s="12">
        <f t="shared" si="27"/>
        <v>4.1000000000000014</v>
      </c>
      <c r="P366" s="14">
        <f t="shared" si="28"/>
        <v>4.2600000000000007</v>
      </c>
    </row>
    <row r="367" spans="2:16" s="1" customFormat="1" ht="20" customHeight="1" x14ac:dyDescent="0.3">
      <c r="B367" s="10">
        <v>2001040108</v>
      </c>
      <c r="C367" s="8" t="s">
        <v>407</v>
      </c>
      <c r="D367" s="6" t="s">
        <v>93</v>
      </c>
      <c r="E367" s="12">
        <f>VLOOKUP(B367,ChuyenCan!$A$1:$B$446,2,0)</f>
        <v>8</v>
      </c>
      <c r="F367" s="14">
        <f>VLOOKUP(B367,Midterm!$A$1:$B$446,2,0)</f>
        <v>7.75</v>
      </c>
      <c r="G367" s="12">
        <f>VLOOKUP(B367,AsgScoreRaw!$A$2:$D$403,4,0)</f>
        <v>83</v>
      </c>
      <c r="H367" s="14">
        <f t="shared" si="25"/>
        <v>8.3000000000000007</v>
      </c>
      <c r="I367" s="14">
        <f t="shared" si="26"/>
        <v>8.25</v>
      </c>
      <c r="J367" s="12"/>
      <c r="K367" s="12"/>
      <c r="L367" s="14">
        <f t="shared" si="29"/>
        <v>8</v>
      </c>
      <c r="M367" s="12">
        <f>VLOOKUP(B367,FinalMCQ!$A$1:$B$432,2,0)</f>
        <v>7.2000000000000046</v>
      </c>
      <c r="N367" s="12">
        <f>VLOOKUP(B367,FinalSA!$A$2:$C$433,3,0)</f>
        <v>1.9</v>
      </c>
      <c r="O367" s="12">
        <f t="shared" si="27"/>
        <v>9.100000000000005</v>
      </c>
      <c r="P367" s="14">
        <f t="shared" si="28"/>
        <v>8.6600000000000037</v>
      </c>
    </row>
    <row r="368" spans="2:16" s="1" customFormat="1" ht="20" customHeight="1" x14ac:dyDescent="0.3">
      <c r="B368" s="10">
        <v>2001040115</v>
      </c>
      <c r="C368" s="8" t="s">
        <v>408</v>
      </c>
      <c r="D368" s="6" t="s">
        <v>88</v>
      </c>
      <c r="E368" s="12">
        <f>VLOOKUP(B368,ChuyenCan!$A$1:$B$446,2,0)</f>
        <v>9</v>
      </c>
      <c r="F368" s="14">
        <f>VLOOKUP(B368,Midterm!$A$1:$B$446,2,0)</f>
        <v>9.25</v>
      </c>
      <c r="G368" s="12">
        <f>VLOOKUP(B368,AsgScoreRaw!$A$2:$D$403,4,0)</f>
        <v>63</v>
      </c>
      <c r="H368" s="14">
        <f t="shared" si="25"/>
        <v>6.3</v>
      </c>
      <c r="I368" s="14">
        <f t="shared" si="26"/>
        <v>6.25</v>
      </c>
      <c r="J368" s="12"/>
      <c r="K368" s="12"/>
      <c r="L368" s="14">
        <f t="shared" si="29"/>
        <v>8.0625</v>
      </c>
      <c r="M368" s="12">
        <f>VLOOKUP(B368,FinalMCQ!$A$1:$B$432,2,0)</f>
        <v>4.8000000000000016</v>
      </c>
      <c r="N368" s="12">
        <f>VLOOKUP(B368,FinalSA!$A$2:$C$433,3,0)</f>
        <v>0.3</v>
      </c>
      <c r="O368" s="12">
        <f t="shared" si="27"/>
        <v>5.1000000000000014</v>
      </c>
      <c r="P368" s="14">
        <f t="shared" si="28"/>
        <v>6.285000000000001</v>
      </c>
    </row>
    <row r="369" spans="2:16" s="1" customFormat="1" ht="20" customHeight="1" x14ac:dyDescent="0.3">
      <c r="B369" s="10">
        <v>2001040128</v>
      </c>
      <c r="C369" s="8" t="s">
        <v>409</v>
      </c>
      <c r="D369" s="6" t="s">
        <v>85</v>
      </c>
      <c r="E369" s="12">
        <f>VLOOKUP(B369,ChuyenCan!$A$1:$B$446,2,0)</f>
        <v>9</v>
      </c>
      <c r="F369" s="14">
        <f>VLOOKUP(B369,Midterm!$A$1:$B$446,2,0)</f>
        <v>4.25</v>
      </c>
      <c r="G369" s="12">
        <f>VLOOKUP(B369,AsgScoreRaw!$A$2:$D$403,4,0)</f>
        <v>60.2</v>
      </c>
      <c r="H369" s="14">
        <f t="shared" si="25"/>
        <v>6.0200000000000005</v>
      </c>
      <c r="I369" s="14">
        <f t="shared" si="26"/>
        <v>6</v>
      </c>
      <c r="J369" s="12"/>
      <c r="K369" s="12"/>
      <c r="L369" s="14">
        <f t="shared" si="29"/>
        <v>6.09375</v>
      </c>
      <c r="M369" s="12">
        <f>VLOOKUP(B369,FinalMCQ!$A$1:$B$432,2,0)</f>
        <v>5.8000000000000034</v>
      </c>
      <c r="N369" s="12">
        <f>VLOOKUP(B369,FinalSA!$A$2:$C$433,3,0)</f>
        <v>0.7</v>
      </c>
      <c r="O369" s="12">
        <f t="shared" si="27"/>
        <v>6.5000000000000036</v>
      </c>
      <c r="P369" s="14">
        <f t="shared" si="28"/>
        <v>6.3375000000000021</v>
      </c>
    </row>
    <row r="370" spans="2:16" s="1" customFormat="1" ht="20" customHeight="1" x14ac:dyDescent="0.3">
      <c r="B370" s="10">
        <v>2001040133</v>
      </c>
      <c r="C370" s="8" t="s">
        <v>410</v>
      </c>
      <c r="D370" s="6" t="s">
        <v>85</v>
      </c>
      <c r="E370" s="12">
        <f>VLOOKUP(B370,ChuyenCan!$A$1:$B$446,2,0)</f>
        <v>8</v>
      </c>
      <c r="F370" s="14">
        <f>VLOOKUP(B370,Midterm!$A$1:$B$446,2,0)</f>
        <v>6.75</v>
      </c>
      <c r="G370" s="12">
        <f>VLOOKUP(B370,AsgScoreRaw!$A$2:$D$403,4,0)</f>
        <v>39.200000000000003</v>
      </c>
      <c r="H370" s="14">
        <f t="shared" si="25"/>
        <v>3.9200000000000004</v>
      </c>
      <c r="I370" s="14">
        <f t="shared" si="26"/>
        <v>4</v>
      </c>
      <c r="J370" s="12" t="s">
        <v>486</v>
      </c>
      <c r="K370" s="15"/>
      <c r="L370" s="14">
        <f t="shared" si="29"/>
        <v>6.03125</v>
      </c>
      <c r="M370" s="12">
        <f>VLOOKUP(B370,FinalMCQ!$A$1:$B$432,2,0)</f>
        <v>6.0000000000000027</v>
      </c>
      <c r="N370" s="12">
        <f>VLOOKUP(B370,FinalSA!$A$2:$C$433,3,0)</f>
        <v>1.1000000000000001</v>
      </c>
      <c r="O370" s="12">
        <f t="shared" si="27"/>
        <v>7.1000000000000032</v>
      </c>
      <c r="P370" s="14">
        <f t="shared" si="28"/>
        <v>6.6725000000000012</v>
      </c>
    </row>
    <row r="371" spans="2:16" s="1" customFormat="1" ht="20" customHeight="1" x14ac:dyDescent="0.3">
      <c r="B371" s="10">
        <v>2001040149</v>
      </c>
      <c r="C371" s="8" t="s">
        <v>411</v>
      </c>
      <c r="D371" s="6" t="s">
        <v>85</v>
      </c>
      <c r="E371" s="12">
        <f>VLOOKUP(B371,ChuyenCan!$A$1:$B$446,2,0)</f>
        <v>9</v>
      </c>
      <c r="F371" s="14">
        <f>VLOOKUP(B371,Midterm!$A$1:$B$446,2,0)</f>
        <v>6.25</v>
      </c>
      <c r="G371" s="12">
        <f>VLOOKUP(B371,AsgScoreRaw!$A$2:$D$403,4,0)</f>
        <v>60.2</v>
      </c>
      <c r="H371" s="14">
        <f t="shared" si="25"/>
        <v>6.0200000000000005</v>
      </c>
      <c r="I371" s="14">
        <f t="shared" si="26"/>
        <v>6</v>
      </c>
      <c r="J371" s="12"/>
      <c r="K371" s="12"/>
      <c r="L371" s="14">
        <f t="shared" si="29"/>
        <v>6.8437499999999991</v>
      </c>
      <c r="M371" s="12">
        <f>VLOOKUP(B371,FinalMCQ!$A$1:$B$432,2,0)</f>
        <v>5.6000000000000023</v>
      </c>
      <c r="N371" s="12">
        <f>VLOOKUP(B371,FinalSA!$A$2:$C$433,3,0)</f>
        <v>0</v>
      </c>
      <c r="O371" s="12">
        <f t="shared" si="27"/>
        <v>5.6000000000000023</v>
      </c>
      <c r="P371" s="14">
        <f t="shared" si="28"/>
        <v>6.097500000000001</v>
      </c>
    </row>
    <row r="372" spans="2:16" s="1" customFormat="1" ht="20" customHeight="1" x14ac:dyDescent="0.3">
      <c r="B372" s="10">
        <v>2001040159</v>
      </c>
      <c r="C372" s="8" t="s">
        <v>412</v>
      </c>
      <c r="D372" s="6" t="s">
        <v>91</v>
      </c>
      <c r="E372" s="12">
        <f>VLOOKUP(B372,ChuyenCan!$A$1:$B$446,2,0)</f>
        <v>8</v>
      </c>
      <c r="F372" s="14">
        <f>VLOOKUP(B372,Midterm!$A$1:$B$446,2,0)</f>
        <v>5.5</v>
      </c>
      <c r="G372" s="12">
        <f>VLOOKUP(B372,AsgScoreRaw!$A$2:$D$403,4,0)</f>
        <v>53.2</v>
      </c>
      <c r="H372" s="14">
        <f t="shared" si="25"/>
        <v>5.32</v>
      </c>
      <c r="I372" s="14">
        <f t="shared" si="26"/>
        <v>5.25</v>
      </c>
      <c r="J372" s="15" t="s">
        <v>491</v>
      </c>
      <c r="K372" s="15"/>
      <c r="L372" s="14">
        <f t="shared" si="29"/>
        <v>6.03125</v>
      </c>
      <c r="M372" s="12">
        <f>VLOOKUP(B372,FinalMCQ!$A$1:$B$432,2,0)</f>
        <v>6.0000000000000027</v>
      </c>
      <c r="N372" s="12">
        <f>VLOOKUP(B372,FinalSA!$A$2:$C$433,3,0)</f>
        <v>0.5</v>
      </c>
      <c r="O372" s="12">
        <f t="shared" si="27"/>
        <v>6.5000000000000027</v>
      </c>
      <c r="P372" s="14">
        <f t="shared" si="28"/>
        <v>6.3125000000000018</v>
      </c>
    </row>
    <row r="373" spans="2:16" s="1" customFormat="1" ht="20" customHeight="1" x14ac:dyDescent="0.3">
      <c r="B373" s="10">
        <v>2001040162</v>
      </c>
      <c r="C373" s="8" t="s">
        <v>413</v>
      </c>
      <c r="D373" s="6" t="s">
        <v>91</v>
      </c>
      <c r="E373" s="12">
        <f>VLOOKUP(B373,ChuyenCan!$A$1:$B$446,2,0)</f>
        <v>8</v>
      </c>
      <c r="F373" s="14">
        <f>VLOOKUP(B373,Midterm!$A$1:$B$446,2,0)</f>
        <v>5.5</v>
      </c>
      <c r="G373" s="12" t="e">
        <f>VLOOKUP(B373,AsgScoreRaw!$A$2:$D$403,4,0)</f>
        <v>#N/A</v>
      </c>
      <c r="H373" s="14">
        <f t="shared" si="25"/>
        <v>0</v>
      </c>
      <c r="I373" s="14">
        <f t="shared" si="26"/>
        <v>0</v>
      </c>
      <c r="J373" s="12" t="s">
        <v>484</v>
      </c>
      <c r="K373" s="12" t="s">
        <v>484</v>
      </c>
      <c r="L373" s="14">
        <f t="shared" si="29"/>
        <v>4.0625</v>
      </c>
      <c r="M373" s="12">
        <f>VLOOKUP(B373,FinalMCQ!$A$1:$B$432,2,0)</f>
        <v>4.4000000000000012</v>
      </c>
      <c r="N373" s="12">
        <f>VLOOKUP(B373,FinalSA!$A$2:$C$433,3,0)</f>
        <v>0</v>
      </c>
      <c r="O373" s="12">
        <f t="shared" si="27"/>
        <v>4.4000000000000012</v>
      </c>
      <c r="P373" s="14">
        <f t="shared" si="28"/>
        <v>4.2650000000000006</v>
      </c>
    </row>
    <row r="374" spans="2:16" s="1" customFormat="1" ht="20" customHeight="1" x14ac:dyDescent="0.3">
      <c r="B374" s="10">
        <v>2001040166</v>
      </c>
      <c r="C374" s="8" t="s">
        <v>414</v>
      </c>
      <c r="D374" s="6" t="s">
        <v>91</v>
      </c>
      <c r="E374" s="12">
        <f>VLOOKUP(B374,ChuyenCan!$A$1:$B$446,2,0)</f>
        <v>7</v>
      </c>
      <c r="F374" s="14">
        <f>VLOOKUP(B374,Midterm!$A$1:$B$446,2,0)</f>
        <v>4.5</v>
      </c>
      <c r="G374" s="12" t="e">
        <f>VLOOKUP(B374,AsgScoreRaw!$A$2:$D$403,4,0)</f>
        <v>#N/A</v>
      </c>
      <c r="H374" s="14">
        <f t="shared" si="25"/>
        <v>0</v>
      </c>
      <c r="I374" s="14">
        <f t="shared" si="26"/>
        <v>0</v>
      </c>
      <c r="J374" s="12" t="s">
        <v>484</v>
      </c>
      <c r="K374" s="12" t="s">
        <v>484</v>
      </c>
      <c r="L374" s="14">
        <f t="shared" si="29"/>
        <v>3.4375</v>
      </c>
      <c r="M374" s="12" t="e">
        <f>VLOOKUP(B374,FinalMCQ!$A$1:$B$432,2,0)</f>
        <v>#N/A</v>
      </c>
      <c r="N374" s="12" t="e">
        <f>VLOOKUP(B374,FinalSA!$A$2:$C$433,3,0)</f>
        <v>#N/A</v>
      </c>
      <c r="O374" s="12">
        <f t="shared" si="27"/>
        <v>0</v>
      </c>
      <c r="P374" s="14">
        <f t="shared" si="28"/>
        <v>1.375</v>
      </c>
    </row>
    <row r="375" spans="2:16" s="1" customFormat="1" ht="20" customHeight="1" x14ac:dyDescent="0.3">
      <c r="B375" s="10">
        <v>2001040167</v>
      </c>
      <c r="C375" s="8" t="s">
        <v>415</v>
      </c>
      <c r="D375" s="6" t="s">
        <v>79</v>
      </c>
      <c r="E375" s="12">
        <f>VLOOKUP(B375,ChuyenCan!$A$1:$B$446,2,0)</f>
        <v>8</v>
      </c>
      <c r="F375" s="14">
        <f>VLOOKUP(B375,Midterm!$A$1:$B$446,2,0)</f>
        <v>6</v>
      </c>
      <c r="G375" s="12">
        <f>VLOOKUP(B375,AsgScoreRaw!$A$2:$D$403,4,0)</f>
        <v>0</v>
      </c>
      <c r="H375" s="14">
        <f t="shared" si="25"/>
        <v>0</v>
      </c>
      <c r="I375" s="14">
        <f t="shared" si="26"/>
        <v>0</v>
      </c>
      <c r="J375" s="12"/>
      <c r="K375" s="12"/>
      <c r="L375" s="14">
        <f t="shared" si="29"/>
        <v>4.25</v>
      </c>
      <c r="M375" s="12">
        <f>VLOOKUP(B375,FinalMCQ!$A$1:$B$432,2,0)</f>
        <v>5.4000000000000021</v>
      </c>
      <c r="N375" s="12">
        <f>VLOOKUP(B375,FinalSA!$A$2:$C$433,3,0)</f>
        <v>0.3</v>
      </c>
      <c r="O375" s="12">
        <f t="shared" si="27"/>
        <v>5.700000000000002</v>
      </c>
      <c r="P375" s="14">
        <f t="shared" si="28"/>
        <v>5.120000000000001</v>
      </c>
    </row>
    <row r="376" spans="2:16" s="1" customFormat="1" ht="20" customHeight="1" x14ac:dyDescent="0.3">
      <c r="B376" s="10">
        <v>2001040175</v>
      </c>
      <c r="C376" s="8" t="s">
        <v>416</v>
      </c>
      <c r="D376" s="6" t="s">
        <v>93</v>
      </c>
      <c r="E376" s="12">
        <f>VLOOKUP(B376,ChuyenCan!$A$1:$B$446,2,0)</f>
        <v>7.5</v>
      </c>
      <c r="F376" s="14">
        <f>VLOOKUP(B376,Midterm!$A$1:$B$446,2,0)</f>
        <v>7</v>
      </c>
      <c r="G376" s="12">
        <f>VLOOKUP(B376,AsgScoreRaw!$A$2:$D$403,4,0)</f>
        <v>28</v>
      </c>
      <c r="H376" s="14">
        <f t="shared" si="25"/>
        <v>2.8</v>
      </c>
      <c r="I376" s="14">
        <f t="shared" si="26"/>
        <v>2.75</v>
      </c>
      <c r="J376" s="12"/>
      <c r="K376" s="12"/>
      <c r="L376" s="14">
        <f t="shared" si="29"/>
        <v>5.5312499999999991</v>
      </c>
      <c r="M376" s="12">
        <f>VLOOKUP(B376,FinalMCQ!$A$1:$B$432,2,0)</f>
        <v>6.6000000000000032</v>
      </c>
      <c r="N376" s="12">
        <f>VLOOKUP(B376,FinalSA!$A$2:$C$433,3,0)</f>
        <v>0.2</v>
      </c>
      <c r="O376" s="12">
        <f t="shared" si="27"/>
        <v>6.8000000000000034</v>
      </c>
      <c r="P376" s="14">
        <f t="shared" si="28"/>
        <v>6.2925000000000022</v>
      </c>
    </row>
    <row r="377" spans="2:16" s="1" customFormat="1" ht="20" customHeight="1" x14ac:dyDescent="0.3">
      <c r="B377" s="10">
        <v>2001040181</v>
      </c>
      <c r="C377" s="8" t="s">
        <v>417</v>
      </c>
      <c r="D377" s="6" t="s">
        <v>79</v>
      </c>
      <c r="E377" s="12">
        <f>VLOOKUP(B377,ChuyenCan!$A$1:$B$446,2,0)</f>
        <v>10</v>
      </c>
      <c r="F377" s="14">
        <f>VLOOKUP(B377,Midterm!$A$1:$B$446,2,0)</f>
        <v>9</v>
      </c>
      <c r="G377" s="12">
        <f>VLOOKUP(B377,AsgScoreRaw!$A$2:$D$403,4,0)</f>
        <v>70</v>
      </c>
      <c r="H377" s="14">
        <f t="shared" si="25"/>
        <v>7</v>
      </c>
      <c r="I377" s="14">
        <f t="shared" si="26"/>
        <v>7</v>
      </c>
      <c r="J377" s="12"/>
      <c r="K377" s="12"/>
      <c r="L377" s="14">
        <f t="shared" si="29"/>
        <v>8.4999999999999982</v>
      </c>
      <c r="M377" s="12">
        <f>VLOOKUP(B377,FinalMCQ!$A$1:$B$432,2,0)</f>
        <v>7.4000000000000039</v>
      </c>
      <c r="N377" s="12">
        <f>VLOOKUP(B377,FinalSA!$A$2:$C$433,3,0)</f>
        <v>1.9</v>
      </c>
      <c r="O377" s="12">
        <f t="shared" si="27"/>
        <v>9.3000000000000043</v>
      </c>
      <c r="P377" s="14">
        <f t="shared" si="28"/>
        <v>8.9800000000000022</v>
      </c>
    </row>
    <row r="378" spans="2:16" s="1" customFormat="1" ht="20" customHeight="1" x14ac:dyDescent="0.3">
      <c r="B378" s="10">
        <v>2001040194</v>
      </c>
      <c r="C378" s="8" t="s">
        <v>418</v>
      </c>
      <c r="D378" s="6" t="s">
        <v>91</v>
      </c>
      <c r="E378" s="12">
        <f>VLOOKUP(B378,ChuyenCan!$A$1:$B$446,2,0)</f>
        <v>8.5</v>
      </c>
      <c r="F378" s="14">
        <f>VLOOKUP(B378,Midterm!$A$1:$B$446,2,0)</f>
        <v>5.75</v>
      </c>
      <c r="G378" s="12">
        <f>VLOOKUP(B378,AsgScoreRaw!$A$2:$D$403,4,0)</f>
        <v>20</v>
      </c>
      <c r="H378" s="14">
        <f t="shared" si="25"/>
        <v>2</v>
      </c>
      <c r="I378" s="14">
        <f t="shared" si="26"/>
        <v>2</v>
      </c>
      <c r="J378" s="12"/>
      <c r="K378" s="12"/>
      <c r="L378" s="14">
        <f t="shared" si="29"/>
        <v>5.0312499999999991</v>
      </c>
      <c r="M378" s="12">
        <f>VLOOKUP(B378,FinalMCQ!$A$1:$B$432,2,0)</f>
        <v>4.6000000000000014</v>
      </c>
      <c r="N378" s="12">
        <f>VLOOKUP(B378,FinalSA!$A$2:$C$433,3,0)</f>
        <v>0</v>
      </c>
      <c r="O378" s="12">
        <f t="shared" si="27"/>
        <v>4.6000000000000014</v>
      </c>
      <c r="P378" s="14">
        <f t="shared" si="28"/>
        <v>4.7725000000000009</v>
      </c>
    </row>
    <row r="379" spans="2:16" s="1" customFormat="1" ht="20" customHeight="1" x14ac:dyDescent="0.3">
      <c r="B379" s="10">
        <v>2001040203</v>
      </c>
      <c r="C379" s="8" t="s">
        <v>419</v>
      </c>
      <c r="D379" s="6" t="s">
        <v>88</v>
      </c>
      <c r="E379" s="12">
        <f>VLOOKUP(B379,ChuyenCan!$A$1:$B$446,2,0)</f>
        <v>9.5</v>
      </c>
      <c r="F379" s="14">
        <f>VLOOKUP(B379,Midterm!$A$1:$B$446,2,0)</f>
        <v>6.5</v>
      </c>
      <c r="G379" s="12">
        <f>VLOOKUP(B379,AsgScoreRaw!$A$2:$D$403,4,0)</f>
        <v>65.099999999999994</v>
      </c>
      <c r="H379" s="14">
        <f t="shared" si="25"/>
        <v>6.51</v>
      </c>
      <c r="I379" s="14">
        <f t="shared" si="26"/>
        <v>6.5</v>
      </c>
      <c r="J379" s="15" t="s">
        <v>491</v>
      </c>
      <c r="K379" s="15"/>
      <c r="L379" s="14">
        <f t="shared" si="29"/>
        <v>7.2499999999999991</v>
      </c>
      <c r="M379" s="12">
        <f>VLOOKUP(B379,FinalMCQ!$A$1:$B$432,2,0)</f>
        <v>4.6000000000000014</v>
      </c>
      <c r="N379" s="12">
        <f>VLOOKUP(B379,FinalSA!$A$2:$C$433,3,0)</f>
        <v>0.9</v>
      </c>
      <c r="O379" s="12">
        <f t="shared" si="27"/>
        <v>5.5000000000000018</v>
      </c>
      <c r="P379" s="14">
        <f t="shared" si="28"/>
        <v>6.2000000000000011</v>
      </c>
    </row>
    <row r="380" spans="2:16" s="1" customFormat="1" ht="20" customHeight="1" x14ac:dyDescent="0.3">
      <c r="B380" s="10">
        <v>2001040220</v>
      </c>
      <c r="C380" s="8" t="s">
        <v>420</v>
      </c>
      <c r="D380" s="6" t="s">
        <v>170</v>
      </c>
      <c r="E380" s="12">
        <f>VLOOKUP(B380,ChuyenCan!$A$1:$B$446,2,0)</f>
        <v>9</v>
      </c>
      <c r="F380" s="14">
        <f>VLOOKUP(B380,Midterm!$A$1:$B$446,2,0)</f>
        <v>6.5</v>
      </c>
      <c r="G380" s="12">
        <f>VLOOKUP(B380,AsgScoreRaw!$A$2:$D$403,4,0)</f>
        <v>26</v>
      </c>
      <c r="H380" s="14">
        <f t="shared" si="25"/>
        <v>2.6</v>
      </c>
      <c r="I380" s="14">
        <f t="shared" si="26"/>
        <v>2.5</v>
      </c>
      <c r="J380" s="12"/>
      <c r="K380" s="12"/>
      <c r="L380" s="14">
        <f t="shared" si="29"/>
        <v>5.625</v>
      </c>
      <c r="M380" s="12">
        <f>VLOOKUP(B380,FinalMCQ!$A$1:$B$432,2,0)</f>
        <v>4.6000000000000005</v>
      </c>
      <c r="N380" s="12">
        <f>VLOOKUP(B380,FinalSA!$A$2:$C$433,3,0)</f>
        <v>1</v>
      </c>
      <c r="O380" s="12">
        <f t="shared" si="27"/>
        <v>5.6000000000000005</v>
      </c>
      <c r="P380" s="14">
        <f t="shared" si="28"/>
        <v>5.61</v>
      </c>
    </row>
    <row r="381" spans="2:16" s="1" customFormat="1" ht="20" customHeight="1" x14ac:dyDescent="0.3">
      <c r="B381" s="10">
        <v>2001040226</v>
      </c>
      <c r="C381" s="8" t="s">
        <v>421</v>
      </c>
      <c r="D381" s="6" t="s">
        <v>170</v>
      </c>
      <c r="E381" s="12">
        <f>VLOOKUP(B381,ChuyenCan!$A$1:$B$446,2,0)</f>
        <v>8</v>
      </c>
      <c r="F381" s="14">
        <f>VLOOKUP(B381,Midterm!$A$1:$B$446,2,0)</f>
        <v>5.5</v>
      </c>
      <c r="G381" s="12">
        <f>VLOOKUP(B381,AsgScoreRaw!$A$2:$D$403,4,0)</f>
        <v>73</v>
      </c>
      <c r="H381" s="14">
        <f t="shared" si="25"/>
        <v>7.3</v>
      </c>
      <c r="I381" s="14">
        <f t="shared" si="26"/>
        <v>7.25</v>
      </c>
      <c r="J381" s="12"/>
      <c r="K381" s="12"/>
      <c r="L381" s="14">
        <f t="shared" si="29"/>
        <v>6.7812499999999991</v>
      </c>
      <c r="M381" s="12">
        <f>VLOOKUP(B381,FinalMCQ!$A$1:$B$432,2,0)</f>
        <v>6.0000000000000027</v>
      </c>
      <c r="N381" s="12">
        <f>VLOOKUP(B381,FinalSA!$A$2:$C$433,3,0)</f>
        <v>1.1000000000000001</v>
      </c>
      <c r="O381" s="12">
        <f t="shared" si="27"/>
        <v>7.1000000000000032</v>
      </c>
      <c r="P381" s="14">
        <f t="shared" si="28"/>
        <v>6.9725000000000019</v>
      </c>
    </row>
    <row r="382" spans="2:16" s="1" customFormat="1" ht="20" customHeight="1" x14ac:dyDescent="0.3">
      <c r="B382" s="10" t="s">
        <v>422</v>
      </c>
      <c r="C382" s="8" t="s">
        <v>423</v>
      </c>
      <c r="D382" s="6" t="s">
        <v>170</v>
      </c>
      <c r="E382" s="12">
        <f>VLOOKUP(B382,ChuyenCan!$A$1:$B$446,2,0)</f>
        <v>9.5</v>
      </c>
      <c r="F382" s="14">
        <f>VLOOKUP(B382,Midterm!$A$1:$B$446,2,0)</f>
        <v>9.75</v>
      </c>
      <c r="G382" s="12">
        <f>VLOOKUP(B382,AsgScoreRaw!$A$2:$D$403,4,0)</f>
        <v>100</v>
      </c>
      <c r="H382" s="14">
        <f t="shared" si="25"/>
        <v>10</v>
      </c>
      <c r="I382" s="14">
        <f t="shared" si="26"/>
        <v>10</v>
      </c>
      <c r="J382" s="15"/>
      <c r="K382" s="12"/>
      <c r="L382" s="14">
        <f t="shared" si="29"/>
        <v>9.78125</v>
      </c>
      <c r="M382" s="12">
        <f>VLOOKUP(B382,FinalMCQ!$A$1:$B$432,2,0)</f>
        <v>6.400000000000003</v>
      </c>
      <c r="N382" s="12">
        <f>VLOOKUP(B382,FinalSA!$A$2:$C$433,3,0)</f>
        <v>1.7</v>
      </c>
      <c r="O382" s="12">
        <f t="shared" si="27"/>
        <v>8.1000000000000032</v>
      </c>
      <c r="P382" s="14">
        <f t="shared" si="28"/>
        <v>8.7725000000000026</v>
      </c>
    </row>
    <row r="383" spans="2:16" s="1" customFormat="1" ht="20" customHeight="1" x14ac:dyDescent="0.3">
      <c r="B383" s="10">
        <v>1701040104</v>
      </c>
      <c r="C383" s="8" t="s">
        <v>44</v>
      </c>
      <c r="D383" s="6" t="s">
        <v>48</v>
      </c>
      <c r="E383" s="12">
        <f>VLOOKUP(B383,ChuyenCan!$A$1:$B$446,2,0)</f>
        <v>8.5</v>
      </c>
      <c r="F383" s="14">
        <f>VLOOKUP(B383,Midterm!$A$1:$B$446,2,0)</f>
        <v>7.5</v>
      </c>
      <c r="G383" s="12">
        <f>VLOOKUP(B383,AsgScoreRaw!$A$2:$D$403,4,0)</f>
        <v>67.2</v>
      </c>
      <c r="H383" s="14">
        <f t="shared" si="25"/>
        <v>6.7200000000000006</v>
      </c>
      <c r="I383" s="14">
        <f t="shared" si="26"/>
        <v>6.75</v>
      </c>
      <c r="J383" s="12"/>
      <c r="K383" s="12"/>
      <c r="L383" s="14">
        <f t="shared" si="29"/>
        <v>7.4687499999999991</v>
      </c>
      <c r="M383" s="12">
        <f>VLOOKUP(B383,FinalMCQ!$A$1:$B$432,2,0)</f>
        <v>6.0000000000000027</v>
      </c>
      <c r="N383" s="12">
        <f>VLOOKUP(B383,FinalSA!$A$2:$C$433,3,0)</f>
        <v>1.7</v>
      </c>
      <c r="O383" s="12">
        <f t="shared" si="27"/>
        <v>7.7000000000000028</v>
      </c>
      <c r="P383" s="14">
        <f t="shared" si="28"/>
        <v>7.6075000000000017</v>
      </c>
    </row>
    <row r="384" spans="2:16" s="1" customFormat="1" ht="20" customHeight="1" x14ac:dyDescent="0.3">
      <c r="B384" s="10">
        <v>1701040114</v>
      </c>
      <c r="C384" s="8" t="s">
        <v>424</v>
      </c>
      <c r="D384" s="6" t="s">
        <v>48</v>
      </c>
      <c r="E384" s="12">
        <f>VLOOKUP(B384,ChuyenCan!$A$1:$B$446,2,0)</f>
        <v>9</v>
      </c>
      <c r="F384" s="14">
        <f>VLOOKUP(B384,Midterm!$A$1:$B$446,2,0)</f>
        <v>5.25</v>
      </c>
      <c r="G384" s="12">
        <f>VLOOKUP(B384,AsgScoreRaw!$A$2:$D$403,4,0)</f>
        <v>0</v>
      </c>
      <c r="H384" s="14">
        <f t="shared" si="25"/>
        <v>0</v>
      </c>
      <c r="I384" s="14">
        <f t="shared" si="26"/>
        <v>0</v>
      </c>
      <c r="J384" s="12"/>
      <c r="K384" s="12"/>
      <c r="L384" s="14">
        <f t="shared" si="29"/>
        <v>4.21875</v>
      </c>
      <c r="M384" s="12">
        <f>VLOOKUP(B384,FinalMCQ!$A$1:$B$432,2,0)</f>
        <v>6.2000000000000028</v>
      </c>
      <c r="N384" s="12">
        <f>VLOOKUP(B384,FinalSA!$A$2:$C$433,3,0)</f>
        <v>1.7</v>
      </c>
      <c r="O384" s="12">
        <f t="shared" si="27"/>
        <v>7.900000000000003</v>
      </c>
      <c r="P384" s="14">
        <f t="shared" si="28"/>
        <v>6.427500000000002</v>
      </c>
    </row>
    <row r="385" spans="2:16" s="1" customFormat="1" ht="20" customHeight="1" x14ac:dyDescent="0.3">
      <c r="B385" s="10">
        <v>1701040128</v>
      </c>
      <c r="C385" s="8" t="s">
        <v>425</v>
      </c>
      <c r="D385" s="6" t="s">
        <v>48</v>
      </c>
      <c r="E385" s="12">
        <f>VLOOKUP(B385,ChuyenCan!$A$1:$B$446,2,0)</f>
        <v>8</v>
      </c>
      <c r="F385" s="14">
        <f>VLOOKUP(B385,Midterm!$A$1:$B$446,2,0)</f>
        <v>6.25</v>
      </c>
      <c r="G385" s="12">
        <f>VLOOKUP(B385,AsgScoreRaw!$A$2:$D$403,4,0)</f>
        <v>0</v>
      </c>
      <c r="H385" s="14">
        <f t="shared" si="25"/>
        <v>0</v>
      </c>
      <c r="I385" s="14">
        <f t="shared" si="26"/>
        <v>0</v>
      </c>
      <c r="J385" s="12"/>
      <c r="K385" s="12"/>
      <c r="L385" s="14">
        <f t="shared" si="29"/>
        <v>4.34375</v>
      </c>
      <c r="M385" s="12">
        <f>VLOOKUP(B385,FinalMCQ!$A$1:$B$432,2,0)</f>
        <v>6.8000000000000034</v>
      </c>
      <c r="N385" s="12">
        <f>VLOOKUP(B385,FinalSA!$A$2:$C$433,3,0)</f>
        <v>0.2</v>
      </c>
      <c r="O385" s="12">
        <f t="shared" si="27"/>
        <v>7.0000000000000036</v>
      </c>
      <c r="P385" s="14">
        <f t="shared" si="28"/>
        <v>5.9375000000000018</v>
      </c>
    </row>
    <row r="386" spans="2:16" s="1" customFormat="1" ht="20" customHeight="1" x14ac:dyDescent="0.3">
      <c r="B386" s="10">
        <v>1701040169</v>
      </c>
      <c r="C386" s="8" t="s">
        <v>426</v>
      </c>
      <c r="D386" s="6" t="s">
        <v>3</v>
      </c>
      <c r="E386" s="12">
        <f>VLOOKUP(B386,ChuyenCan!$A$1:$B$446,2,0)</f>
        <v>7</v>
      </c>
      <c r="F386" s="14">
        <f>VLOOKUP(B386,Midterm!$A$1:$B$446,2,0)</f>
        <v>5.25</v>
      </c>
      <c r="G386" s="12">
        <f>VLOOKUP(B386,AsgScoreRaw!$A$2:$D$403,4,0)</f>
        <v>80</v>
      </c>
      <c r="H386" s="14">
        <f t="shared" si="25"/>
        <v>8</v>
      </c>
      <c r="I386" s="14">
        <f t="shared" si="26"/>
        <v>8</v>
      </c>
      <c r="J386" s="12"/>
      <c r="K386" s="12"/>
      <c r="L386" s="14">
        <f t="shared" si="29"/>
        <v>6.71875</v>
      </c>
      <c r="M386" s="12">
        <f>VLOOKUP(B386,FinalMCQ!$A$1:$B$432,2,0)</f>
        <v>4.4000000000000012</v>
      </c>
      <c r="N386" s="12">
        <f>VLOOKUP(B386,FinalSA!$A$2:$C$433,3,0)</f>
        <v>1.3</v>
      </c>
      <c r="O386" s="12">
        <f t="shared" si="27"/>
        <v>5.7000000000000011</v>
      </c>
      <c r="P386" s="14">
        <f t="shared" si="28"/>
        <v>6.1074999999999999</v>
      </c>
    </row>
    <row r="387" spans="2:16" s="1" customFormat="1" ht="20" customHeight="1" x14ac:dyDescent="0.3">
      <c r="B387" s="10">
        <v>1801040029</v>
      </c>
      <c r="C387" s="8" t="s">
        <v>427</v>
      </c>
      <c r="D387" s="6" t="s">
        <v>7</v>
      </c>
      <c r="E387" s="12">
        <f>VLOOKUP(B387,ChuyenCan!$A$1:$B$446,2,0)</f>
        <v>9</v>
      </c>
      <c r="F387" s="14">
        <f>VLOOKUP(B387,Midterm!$A$1:$B$446,2,0)</f>
        <v>5</v>
      </c>
      <c r="G387" s="12">
        <f>VLOOKUP(B387,AsgScoreRaw!$A$2:$D$403,4,0)</f>
        <v>83</v>
      </c>
      <c r="H387" s="14">
        <f t="shared" ref="H387:H447" si="30">IF(ISNA(G387),0,G387/10)</f>
        <v>8.3000000000000007</v>
      </c>
      <c r="I387" s="14">
        <f t="shared" ref="I387:I447" si="31">ROUND(H387*4,0)/4</f>
        <v>8.25</v>
      </c>
      <c r="J387" s="12"/>
      <c r="K387" s="12"/>
      <c r="L387" s="14">
        <f t="shared" si="29"/>
        <v>7.21875</v>
      </c>
      <c r="M387" s="12">
        <f>VLOOKUP(B387,FinalMCQ!$A$1:$B$432,2,0)</f>
        <v>4.6000000000000005</v>
      </c>
      <c r="N387" s="12">
        <f>VLOOKUP(B387,FinalSA!$A$2:$C$433,3,0)</f>
        <v>0.6</v>
      </c>
      <c r="O387" s="12">
        <f t="shared" ref="O387:O447" si="32">IF(ISNA(M387),0,M387)+IF(ISNA(N387),0,N387)</f>
        <v>5.2</v>
      </c>
      <c r="P387" s="14">
        <f t="shared" ref="P387:P447" si="33">E387*0.1+F387*0.15+I387*0.15+O387*0.6</f>
        <v>6.0075000000000003</v>
      </c>
    </row>
    <row r="388" spans="2:16" s="1" customFormat="1" ht="20" customHeight="1" x14ac:dyDescent="0.3">
      <c r="B388" s="10">
        <v>1801040095</v>
      </c>
      <c r="C388" s="8" t="s">
        <v>42</v>
      </c>
      <c r="D388" s="6" t="s">
        <v>4</v>
      </c>
      <c r="E388" s="12">
        <f>VLOOKUP(B388,ChuyenCan!$A$1:$B$446,2,0)</f>
        <v>9</v>
      </c>
      <c r="F388" s="14">
        <f>VLOOKUP(B388,Midterm!$A$1:$B$446,2,0)</f>
        <v>7.75</v>
      </c>
      <c r="G388" s="12">
        <f>VLOOKUP(B388,AsgScoreRaw!$A$2:$D$403,4,0)</f>
        <v>73</v>
      </c>
      <c r="H388" s="14">
        <f t="shared" si="30"/>
        <v>7.3</v>
      </c>
      <c r="I388" s="14">
        <f t="shared" si="31"/>
        <v>7.25</v>
      </c>
      <c r="J388" s="12"/>
      <c r="K388" s="12"/>
      <c r="L388" s="14">
        <f t="shared" ref="L388:L447" si="34">(E388*0.1+F388*0.15+I388*0.15)/0.4</f>
        <v>7.8749999999999991</v>
      </c>
      <c r="M388" s="12">
        <f>VLOOKUP(B388,FinalMCQ!$A$1:$B$432,2,0)</f>
        <v>7.4000000000000048</v>
      </c>
      <c r="N388" s="12">
        <f>VLOOKUP(B388,FinalSA!$A$2:$C$433,3,0)</f>
        <v>1.9</v>
      </c>
      <c r="O388" s="12">
        <f t="shared" si="32"/>
        <v>9.3000000000000043</v>
      </c>
      <c r="P388" s="14">
        <f t="shared" si="33"/>
        <v>8.7300000000000022</v>
      </c>
    </row>
    <row r="389" spans="2:16" s="1" customFormat="1" ht="20" customHeight="1" x14ac:dyDescent="0.3">
      <c r="B389" s="10">
        <v>1801040119</v>
      </c>
      <c r="C389" s="8" t="s">
        <v>428</v>
      </c>
      <c r="D389" s="6" t="s">
        <v>15</v>
      </c>
      <c r="E389" s="12">
        <f>VLOOKUP(B389,ChuyenCan!$A$1:$B$446,2,0)</f>
        <v>8</v>
      </c>
      <c r="F389" s="14">
        <f>VLOOKUP(B389,Midterm!$A$1:$B$446,2,0)</f>
        <v>7.5</v>
      </c>
      <c r="G389" s="12">
        <f>VLOOKUP(B389,AsgScoreRaw!$A$2:$D$403,4,0)</f>
        <v>90</v>
      </c>
      <c r="H389" s="14">
        <f t="shared" si="30"/>
        <v>9</v>
      </c>
      <c r="I389" s="14">
        <f t="shared" si="31"/>
        <v>9</v>
      </c>
      <c r="J389" s="12"/>
      <c r="K389" s="12"/>
      <c r="L389" s="14">
        <f t="shared" si="34"/>
        <v>8.1875</v>
      </c>
      <c r="M389" s="12">
        <f>VLOOKUP(B389,FinalMCQ!$A$1:$B$432,2,0)</f>
        <v>5.200000000000002</v>
      </c>
      <c r="N389" s="12">
        <f>VLOOKUP(B389,FinalSA!$A$2:$C$433,3,0)</f>
        <v>1.1000000000000001</v>
      </c>
      <c r="O389" s="12">
        <f t="shared" si="32"/>
        <v>6.3000000000000025</v>
      </c>
      <c r="P389" s="14">
        <f t="shared" si="33"/>
        <v>7.0550000000000015</v>
      </c>
    </row>
    <row r="390" spans="2:16" s="1" customFormat="1" ht="20" customHeight="1" x14ac:dyDescent="0.3">
      <c r="B390" s="10">
        <v>1801040120</v>
      </c>
      <c r="C390" s="8" t="s">
        <v>429</v>
      </c>
      <c r="D390" s="6" t="s">
        <v>11</v>
      </c>
      <c r="E390" s="12">
        <f>VLOOKUP(B390,ChuyenCan!$A$1:$B$446,2,0)</f>
        <v>7.5</v>
      </c>
      <c r="F390" s="14">
        <f>VLOOKUP(B390,Midterm!$A$1:$B$446,2,0)</f>
        <v>7.5</v>
      </c>
      <c r="G390" s="12">
        <f>VLOOKUP(B390,AsgScoreRaw!$A$2:$D$403,4,0)</f>
        <v>44.1</v>
      </c>
      <c r="H390" s="14">
        <f t="shared" si="30"/>
        <v>4.41</v>
      </c>
      <c r="I390" s="14">
        <f t="shared" si="31"/>
        <v>4.5</v>
      </c>
      <c r="J390" s="12" t="s">
        <v>486</v>
      </c>
      <c r="K390" s="15"/>
      <c r="L390" s="14">
        <f t="shared" si="34"/>
        <v>6.3749999999999991</v>
      </c>
      <c r="M390" s="12">
        <f>VLOOKUP(B390,FinalMCQ!$A$1:$B$432,2,0)</f>
        <v>6.8000000000000034</v>
      </c>
      <c r="N390" s="12">
        <f>VLOOKUP(B390,FinalSA!$A$2:$C$433,3,0)</f>
        <v>1.8</v>
      </c>
      <c r="O390" s="12">
        <f t="shared" si="32"/>
        <v>8.6000000000000032</v>
      </c>
      <c r="P390" s="14">
        <f t="shared" si="33"/>
        <v>7.7100000000000017</v>
      </c>
    </row>
    <row r="391" spans="2:16" s="1" customFormat="1" ht="20" customHeight="1" x14ac:dyDescent="0.3">
      <c r="B391" s="10">
        <v>1901040009</v>
      </c>
      <c r="C391" s="8" t="s">
        <v>37</v>
      </c>
      <c r="D391" s="6" t="s">
        <v>47</v>
      </c>
      <c r="E391" s="12">
        <f>VLOOKUP(B391,ChuyenCan!$A$1:$B$446,2,0)</f>
        <v>10</v>
      </c>
      <c r="F391" s="14">
        <f>VLOOKUP(B391,Midterm!$A$1:$B$446,2,0)</f>
        <v>8</v>
      </c>
      <c r="G391" s="12">
        <f>VLOOKUP(B391,AsgScoreRaw!$A$2:$D$403,4,0)</f>
        <v>100</v>
      </c>
      <c r="H391" s="14">
        <f t="shared" si="30"/>
        <v>10</v>
      </c>
      <c r="I391" s="14">
        <f t="shared" si="31"/>
        <v>10</v>
      </c>
      <c r="J391" s="12"/>
      <c r="K391" s="12"/>
      <c r="L391" s="14">
        <f t="shared" si="34"/>
        <v>9.25</v>
      </c>
      <c r="M391" s="12">
        <f>VLOOKUP(B391,FinalMCQ!$A$1:$B$432,2,0)</f>
        <v>5.6000000000000023</v>
      </c>
      <c r="N391" s="12">
        <f>VLOOKUP(B391,FinalSA!$A$2:$C$433,3,0)</f>
        <v>0.7</v>
      </c>
      <c r="O391" s="12">
        <f t="shared" si="32"/>
        <v>6.3000000000000025</v>
      </c>
      <c r="P391" s="14">
        <f t="shared" si="33"/>
        <v>7.4800000000000013</v>
      </c>
    </row>
    <row r="392" spans="2:16" s="1" customFormat="1" ht="20" customHeight="1" x14ac:dyDescent="0.3">
      <c r="B392" s="10">
        <v>1901040030</v>
      </c>
      <c r="C392" s="8" t="s">
        <v>19</v>
      </c>
      <c r="D392" s="6" t="s">
        <v>29</v>
      </c>
      <c r="E392" s="12">
        <f>VLOOKUP(B392,ChuyenCan!$A$1:$B$446,2,0)</f>
        <v>9</v>
      </c>
      <c r="F392" s="14">
        <f>VLOOKUP(B392,Midterm!$A$1:$B$446,2,0)</f>
        <v>8.5</v>
      </c>
      <c r="G392" s="12">
        <f>VLOOKUP(B392,AsgScoreRaw!$A$2:$D$403,4,0)</f>
        <v>42</v>
      </c>
      <c r="H392" s="14">
        <f t="shared" si="30"/>
        <v>4.2</v>
      </c>
      <c r="I392" s="14">
        <f t="shared" si="31"/>
        <v>4.25</v>
      </c>
      <c r="J392" s="12"/>
      <c r="K392" s="12"/>
      <c r="L392" s="14">
        <f t="shared" si="34"/>
        <v>7.03125</v>
      </c>
      <c r="M392" s="12">
        <f>VLOOKUP(B392,FinalMCQ!$A$1:$B$432,2,0)</f>
        <v>6.0000000000000036</v>
      </c>
      <c r="N392" s="12">
        <f>VLOOKUP(B392,FinalSA!$A$2:$C$433,3,0)</f>
        <v>1.5</v>
      </c>
      <c r="O392" s="12">
        <f t="shared" si="32"/>
        <v>7.5000000000000036</v>
      </c>
      <c r="P392" s="14">
        <f t="shared" si="33"/>
        <v>7.3125000000000018</v>
      </c>
    </row>
    <row r="393" spans="2:16" s="1" customFormat="1" ht="20" customHeight="1" x14ac:dyDescent="0.3">
      <c r="B393" s="10">
        <v>1901040077</v>
      </c>
      <c r="C393" s="8" t="s">
        <v>430</v>
      </c>
      <c r="D393" s="6" t="s">
        <v>35</v>
      </c>
      <c r="E393" s="12">
        <f>VLOOKUP(B393,ChuyenCan!$A$1:$B$446,2,0)</f>
        <v>8</v>
      </c>
      <c r="F393" s="14">
        <f>VLOOKUP(B393,Midterm!$A$1:$B$446,2,0)</f>
        <v>4.75</v>
      </c>
      <c r="G393" s="12">
        <f>VLOOKUP(B393,AsgScoreRaw!$A$2:$D$403,4,0)</f>
        <v>86</v>
      </c>
      <c r="H393" s="14">
        <f t="shared" si="30"/>
        <v>8.6</v>
      </c>
      <c r="I393" s="14">
        <f t="shared" si="31"/>
        <v>8.5</v>
      </c>
      <c r="J393" s="12"/>
      <c r="K393" s="12"/>
      <c r="L393" s="14">
        <f t="shared" si="34"/>
        <v>6.96875</v>
      </c>
      <c r="M393" s="12">
        <f>VLOOKUP(B393,FinalMCQ!$A$1:$B$432,2,0)</f>
        <v>6.6000000000000032</v>
      </c>
      <c r="N393" s="12">
        <f>VLOOKUP(B393,FinalSA!$A$2:$C$433,3,0)</f>
        <v>0.5</v>
      </c>
      <c r="O393" s="12">
        <f t="shared" si="32"/>
        <v>7.1000000000000032</v>
      </c>
      <c r="P393" s="14">
        <f t="shared" si="33"/>
        <v>7.0475000000000012</v>
      </c>
    </row>
    <row r="394" spans="2:16" s="1" customFormat="1" ht="20" customHeight="1" x14ac:dyDescent="0.3">
      <c r="B394" s="10">
        <v>1901040109</v>
      </c>
      <c r="C394" s="8" t="s">
        <v>431</v>
      </c>
      <c r="D394" s="6" t="s">
        <v>35</v>
      </c>
      <c r="E394" s="12">
        <f>VLOOKUP(B394,ChuyenCan!$A$1:$B$446,2,0)</f>
        <v>9</v>
      </c>
      <c r="F394" s="14">
        <f>VLOOKUP(B394,Midterm!$A$1:$B$446,2,0)</f>
        <v>8</v>
      </c>
      <c r="G394" s="12">
        <f>VLOOKUP(B394,AsgScoreRaw!$A$2:$D$403,4,0)</f>
        <v>73</v>
      </c>
      <c r="H394" s="14">
        <f t="shared" si="30"/>
        <v>7.3</v>
      </c>
      <c r="I394" s="14">
        <f t="shared" si="31"/>
        <v>7.25</v>
      </c>
      <c r="J394" s="12"/>
      <c r="K394" s="12"/>
      <c r="L394" s="14">
        <f t="shared" si="34"/>
        <v>7.96875</v>
      </c>
      <c r="M394" s="12">
        <f>VLOOKUP(B394,FinalMCQ!$A$1:$B$432,2,0)</f>
        <v>5.200000000000002</v>
      </c>
      <c r="N394" s="12">
        <f>VLOOKUP(B394,FinalSA!$A$2:$C$433,3,0)</f>
        <v>1.5</v>
      </c>
      <c r="O394" s="12">
        <f t="shared" si="32"/>
        <v>6.700000000000002</v>
      </c>
      <c r="P394" s="14">
        <f t="shared" si="33"/>
        <v>7.2075000000000014</v>
      </c>
    </row>
    <row r="395" spans="2:16" s="1" customFormat="1" ht="20" customHeight="1" x14ac:dyDescent="0.3">
      <c r="B395" s="10">
        <v>1901040172</v>
      </c>
      <c r="C395" s="8" t="s">
        <v>432</v>
      </c>
      <c r="D395" s="6" t="s">
        <v>31</v>
      </c>
      <c r="E395" s="12">
        <f>VLOOKUP(B395,ChuyenCan!$A$1:$B$446,2,0)</f>
        <v>8</v>
      </c>
      <c r="F395" s="14">
        <f>VLOOKUP(B395,Midterm!$A$1:$B$446,2,0)</f>
        <v>7.5</v>
      </c>
      <c r="G395" s="12">
        <f>VLOOKUP(B395,AsgScoreRaw!$A$2:$D$403,4,0)</f>
        <v>73</v>
      </c>
      <c r="H395" s="14">
        <f t="shared" si="30"/>
        <v>7.3</v>
      </c>
      <c r="I395" s="14">
        <f t="shared" si="31"/>
        <v>7.25</v>
      </c>
      <c r="J395" s="12"/>
      <c r="K395" s="12"/>
      <c r="L395" s="14">
        <f t="shared" si="34"/>
        <v>7.53125</v>
      </c>
      <c r="M395" s="12">
        <f>VLOOKUP(B395,FinalMCQ!$A$1:$B$432,2,0)</f>
        <v>4.8000000000000016</v>
      </c>
      <c r="N395" s="12">
        <f>VLOOKUP(B395,FinalSA!$A$2:$C$433,3,0)</f>
        <v>1.4</v>
      </c>
      <c r="O395" s="12">
        <f t="shared" si="32"/>
        <v>6.2000000000000011</v>
      </c>
      <c r="P395" s="14">
        <f t="shared" si="33"/>
        <v>6.7325000000000008</v>
      </c>
    </row>
    <row r="396" spans="2:16" s="1" customFormat="1" ht="20" customHeight="1" x14ac:dyDescent="0.3">
      <c r="B396" s="10">
        <v>1901040194</v>
      </c>
      <c r="C396" s="8" t="s">
        <v>27</v>
      </c>
      <c r="D396" s="6" t="s">
        <v>30</v>
      </c>
      <c r="E396" s="12">
        <f>VLOOKUP(B396,ChuyenCan!$A$1:$B$446,2,0)</f>
        <v>8</v>
      </c>
      <c r="F396" s="14">
        <f>VLOOKUP(B396,Midterm!$A$1:$B$446,2,0)</f>
        <v>7.75</v>
      </c>
      <c r="G396" s="12">
        <f>VLOOKUP(B396,AsgScoreRaw!$A$2:$D$403,4,0)</f>
        <v>46</v>
      </c>
      <c r="H396" s="14">
        <f t="shared" si="30"/>
        <v>4.5999999999999996</v>
      </c>
      <c r="I396" s="14">
        <f t="shared" si="31"/>
        <v>4.5</v>
      </c>
      <c r="J396" s="12"/>
      <c r="K396" s="12"/>
      <c r="L396" s="14">
        <f t="shared" si="34"/>
        <v>6.5937499999999991</v>
      </c>
      <c r="M396" s="12">
        <f>VLOOKUP(B396,FinalMCQ!$A$1:$B$432,2,0)</f>
        <v>7.4000000000000048</v>
      </c>
      <c r="N396" s="12">
        <f>VLOOKUP(B396,FinalSA!$A$2:$C$433,3,0)</f>
        <v>0.8</v>
      </c>
      <c r="O396" s="12">
        <f t="shared" si="32"/>
        <v>8.2000000000000046</v>
      </c>
      <c r="P396" s="14">
        <f t="shared" si="33"/>
        <v>7.5575000000000028</v>
      </c>
    </row>
    <row r="397" spans="2:16" s="1" customFormat="1" ht="20" customHeight="1" x14ac:dyDescent="0.3">
      <c r="B397" s="10">
        <v>1901040199</v>
      </c>
      <c r="C397" s="8" t="s">
        <v>433</v>
      </c>
      <c r="D397" s="6" t="s">
        <v>29</v>
      </c>
      <c r="E397" s="12">
        <f>VLOOKUP(B397,ChuyenCan!$A$1:$B$446,2,0)</f>
        <v>9</v>
      </c>
      <c r="F397" s="14">
        <f>VLOOKUP(B397,Midterm!$A$1:$B$446,2,0)</f>
        <v>7.75</v>
      </c>
      <c r="G397" s="12" t="e">
        <f>VLOOKUP(B397,AsgScoreRaw!$A$2:$D$403,4,0)</f>
        <v>#N/A</v>
      </c>
      <c r="H397" s="14">
        <f t="shared" si="30"/>
        <v>0</v>
      </c>
      <c r="I397" s="14">
        <f t="shared" si="31"/>
        <v>0</v>
      </c>
      <c r="J397" s="12" t="s">
        <v>487</v>
      </c>
      <c r="K397" s="12" t="s">
        <v>484</v>
      </c>
      <c r="L397" s="14">
        <f t="shared" si="34"/>
        <v>5.15625</v>
      </c>
      <c r="M397" s="12">
        <f>VLOOKUP(B397,FinalMCQ!$A$1:$B$432,2,0)</f>
        <v>6.0000000000000036</v>
      </c>
      <c r="N397" s="12">
        <f>VLOOKUP(B397,FinalSA!$A$2:$C$433,3,0)</f>
        <v>0.3</v>
      </c>
      <c r="O397" s="12">
        <f t="shared" si="32"/>
        <v>6.3000000000000034</v>
      </c>
      <c r="P397" s="14">
        <f t="shared" si="33"/>
        <v>5.842500000000002</v>
      </c>
    </row>
    <row r="398" spans="2:16" s="1" customFormat="1" ht="20" customHeight="1" x14ac:dyDescent="0.3">
      <c r="B398" s="10">
        <v>1901040246</v>
      </c>
      <c r="C398" s="8" t="s">
        <v>434</v>
      </c>
      <c r="D398" s="6" t="s">
        <v>32</v>
      </c>
      <c r="E398" s="12">
        <f>VLOOKUP(B398,ChuyenCan!$A$1:$B$446,2,0)</f>
        <v>8</v>
      </c>
      <c r="F398" s="14">
        <f>VLOOKUP(B398,Midterm!$A$1:$B$446,2,0)</f>
        <v>4.25</v>
      </c>
      <c r="G398" s="12" t="e">
        <f>VLOOKUP(B398,AsgScoreRaw!$A$2:$D$403,4,0)</f>
        <v>#N/A</v>
      </c>
      <c r="H398" s="14">
        <f t="shared" si="30"/>
        <v>0</v>
      </c>
      <c r="I398" s="14">
        <f t="shared" si="31"/>
        <v>0</v>
      </c>
      <c r="J398" s="12" t="s">
        <v>491</v>
      </c>
      <c r="K398" s="12" t="s">
        <v>484</v>
      </c>
      <c r="L398" s="14">
        <f t="shared" si="34"/>
        <v>3.59375</v>
      </c>
      <c r="M398" s="12">
        <f>VLOOKUP(B398,FinalMCQ!$A$1:$B$432,2,0)</f>
        <v>5.4000000000000021</v>
      </c>
      <c r="N398" s="12">
        <f>VLOOKUP(B398,FinalSA!$A$2:$C$433,3,0)</f>
        <v>0.8</v>
      </c>
      <c r="O398" s="12">
        <f t="shared" si="32"/>
        <v>6.200000000000002</v>
      </c>
      <c r="P398" s="14">
        <f t="shared" si="33"/>
        <v>5.1575000000000006</v>
      </c>
    </row>
    <row r="399" spans="2:16" s="1" customFormat="1" ht="20" customHeight="1" x14ac:dyDescent="0.3">
      <c r="B399" s="10">
        <v>1901040247</v>
      </c>
      <c r="C399" s="8" t="s">
        <v>63</v>
      </c>
      <c r="D399" s="6" t="s">
        <v>32</v>
      </c>
      <c r="E399" s="12">
        <f>VLOOKUP(B399,ChuyenCan!$A$1:$B$446,2,0)</f>
        <v>7.5</v>
      </c>
      <c r="F399" s="14">
        <f>VLOOKUP(B399,Midterm!$A$1:$B$446,2,0)</f>
        <v>6.75</v>
      </c>
      <c r="G399" s="12">
        <f>VLOOKUP(B399,AsgScoreRaw!$A$2:$D$403,4,0)</f>
        <v>83</v>
      </c>
      <c r="H399" s="14">
        <f t="shared" si="30"/>
        <v>8.3000000000000007</v>
      </c>
      <c r="I399" s="14">
        <f t="shared" si="31"/>
        <v>8.25</v>
      </c>
      <c r="J399" s="12"/>
      <c r="K399" s="12"/>
      <c r="L399" s="14">
        <f t="shared" si="34"/>
        <v>7.5</v>
      </c>
      <c r="M399" s="12">
        <f>VLOOKUP(B399,FinalMCQ!$A$1:$B$432,2,0)</f>
        <v>5.4000000000000021</v>
      </c>
      <c r="N399" s="12">
        <f>VLOOKUP(B399,FinalSA!$A$2:$C$433,3,0)</f>
        <v>1.6</v>
      </c>
      <c r="O399" s="12">
        <f t="shared" si="32"/>
        <v>7.0000000000000018</v>
      </c>
      <c r="P399" s="14">
        <f t="shared" si="33"/>
        <v>7.2000000000000011</v>
      </c>
    </row>
    <row r="400" spans="2:16" s="1" customFormat="1" ht="20" customHeight="1" x14ac:dyDescent="0.3">
      <c r="B400" s="10">
        <v>1901060031</v>
      </c>
      <c r="C400" s="8" t="s">
        <v>435</v>
      </c>
      <c r="D400" s="6" t="s">
        <v>319</v>
      </c>
      <c r="E400" s="12">
        <f>VLOOKUP(B400,ChuyenCan!$A$1:$B$446,2,0)</f>
        <v>8</v>
      </c>
      <c r="F400" s="14">
        <f>VLOOKUP(B400,Midterm!$A$1:$B$446,2,0)</f>
        <v>6.5</v>
      </c>
      <c r="G400" s="12">
        <f>VLOOKUP(B400,AsgScoreRaw!$A$2:$D$403,4,0)</f>
        <v>86</v>
      </c>
      <c r="H400" s="14">
        <f t="shared" si="30"/>
        <v>8.6</v>
      </c>
      <c r="I400" s="14">
        <f t="shared" si="31"/>
        <v>8.5</v>
      </c>
      <c r="J400" s="12"/>
      <c r="K400" s="12"/>
      <c r="L400" s="14">
        <f t="shared" si="34"/>
        <v>7.6249999999999991</v>
      </c>
      <c r="M400" s="12">
        <f>VLOOKUP(B400,FinalMCQ!$A$1:$B$432,2,0)</f>
        <v>3.0000000000000004</v>
      </c>
      <c r="N400" s="12">
        <f>VLOOKUP(B400,FinalSA!$A$2:$C$433,3,0)</f>
        <v>0.4</v>
      </c>
      <c r="O400" s="12">
        <f t="shared" si="32"/>
        <v>3.4000000000000004</v>
      </c>
      <c r="P400" s="14">
        <f t="shared" si="33"/>
        <v>5.09</v>
      </c>
    </row>
    <row r="401" spans="2:16" s="1" customFormat="1" ht="20" customHeight="1" x14ac:dyDescent="0.3">
      <c r="B401" s="10">
        <v>2001040013</v>
      </c>
      <c r="C401" s="8" t="s">
        <v>436</v>
      </c>
      <c r="D401" s="6" t="s">
        <v>91</v>
      </c>
      <c r="E401" s="12">
        <f>VLOOKUP(B401,ChuyenCan!$A$1:$B$446,2,0)</f>
        <v>9</v>
      </c>
      <c r="F401" s="14">
        <f>VLOOKUP(B401,Midterm!$A$1:$B$446,2,0)</f>
        <v>8.25</v>
      </c>
      <c r="G401" s="12">
        <f>VLOOKUP(B401,AsgScoreRaw!$A$2:$D$403,4,0)</f>
        <v>30</v>
      </c>
      <c r="H401" s="14">
        <f t="shared" si="30"/>
        <v>3</v>
      </c>
      <c r="I401" s="14">
        <f t="shared" si="31"/>
        <v>3</v>
      </c>
      <c r="J401" s="12"/>
      <c r="K401" s="12"/>
      <c r="L401" s="14">
        <f t="shared" si="34"/>
        <v>6.4687500000000009</v>
      </c>
      <c r="M401" s="12">
        <f>VLOOKUP(B401,FinalMCQ!$A$1:$B$432,2,0)</f>
        <v>7.0000000000000036</v>
      </c>
      <c r="N401" s="12">
        <f>VLOOKUP(B401,FinalSA!$A$2:$C$433,3,0)</f>
        <v>0.6</v>
      </c>
      <c r="O401" s="12">
        <f t="shared" si="32"/>
        <v>7.6000000000000032</v>
      </c>
      <c r="P401" s="14">
        <f t="shared" si="33"/>
        <v>7.1475000000000017</v>
      </c>
    </row>
    <row r="402" spans="2:16" s="1" customFormat="1" ht="20" customHeight="1" x14ac:dyDescent="0.3">
      <c r="B402" s="10">
        <v>2001040037</v>
      </c>
      <c r="C402" s="8" t="s">
        <v>437</v>
      </c>
      <c r="D402" s="6" t="s">
        <v>88</v>
      </c>
      <c r="E402" s="12">
        <f>VLOOKUP(B402,ChuyenCan!$A$1:$B$446,2,0)</f>
        <v>9</v>
      </c>
      <c r="F402" s="14">
        <f>VLOOKUP(B402,Midterm!$A$1:$B$446,2,0)</f>
        <v>7.25</v>
      </c>
      <c r="G402" s="12">
        <f>VLOOKUP(B402,AsgScoreRaw!$A$2:$D$403,4,0)</f>
        <v>65.099999999999994</v>
      </c>
      <c r="H402" s="14">
        <f t="shared" si="30"/>
        <v>6.51</v>
      </c>
      <c r="I402" s="14">
        <f t="shared" si="31"/>
        <v>6.5</v>
      </c>
      <c r="J402" s="12" t="s">
        <v>486</v>
      </c>
      <c r="K402" s="15"/>
      <c r="L402" s="14">
        <f t="shared" si="34"/>
        <v>7.4062499999999991</v>
      </c>
      <c r="M402" s="12">
        <f>VLOOKUP(B402,FinalMCQ!$A$1:$B$432,2,0)</f>
        <v>6.8000000000000043</v>
      </c>
      <c r="N402" s="12">
        <f>VLOOKUP(B402,FinalSA!$A$2:$C$433,3,0)</f>
        <v>1</v>
      </c>
      <c r="O402" s="12">
        <f t="shared" si="32"/>
        <v>7.8000000000000043</v>
      </c>
      <c r="P402" s="14">
        <f t="shared" si="33"/>
        <v>7.6425000000000018</v>
      </c>
    </row>
    <row r="403" spans="2:16" s="1" customFormat="1" ht="20" customHeight="1" x14ac:dyDescent="0.3">
      <c r="B403" s="10">
        <v>2001040050</v>
      </c>
      <c r="C403" s="8" t="s">
        <v>438</v>
      </c>
      <c r="D403" s="6" t="s">
        <v>79</v>
      </c>
      <c r="E403" s="12">
        <f>VLOOKUP(B403,ChuyenCan!$A$1:$B$446,2,0)</f>
        <v>8</v>
      </c>
      <c r="F403" s="14">
        <f>VLOOKUP(B403,Midterm!$A$1:$B$446,2,0)</f>
        <v>7.25</v>
      </c>
      <c r="G403" s="12">
        <f>VLOOKUP(B403,AsgScoreRaw!$A$2:$D$403,4,0)</f>
        <v>44.1</v>
      </c>
      <c r="H403" s="14">
        <f t="shared" si="30"/>
        <v>4.41</v>
      </c>
      <c r="I403" s="14">
        <f t="shared" si="31"/>
        <v>4.5</v>
      </c>
      <c r="J403" s="12"/>
      <c r="K403" s="12"/>
      <c r="L403" s="14">
        <f t="shared" si="34"/>
        <v>6.40625</v>
      </c>
      <c r="M403" s="12">
        <f>VLOOKUP(B403,FinalMCQ!$A$1:$B$432,2,0)</f>
        <v>5.4000000000000021</v>
      </c>
      <c r="N403" s="12">
        <f>VLOOKUP(B403,FinalSA!$A$2:$C$433,3,0)</f>
        <v>0.2</v>
      </c>
      <c r="O403" s="12">
        <f t="shared" si="32"/>
        <v>5.6000000000000023</v>
      </c>
      <c r="P403" s="14">
        <f t="shared" si="33"/>
        <v>5.9225000000000012</v>
      </c>
    </row>
    <row r="404" spans="2:16" s="1" customFormat="1" ht="20" customHeight="1" x14ac:dyDescent="0.3">
      <c r="B404" s="10">
        <v>2001040080</v>
      </c>
      <c r="C404" s="8" t="s">
        <v>439</v>
      </c>
      <c r="D404" s="6" t="s">
        <v>170</v>
      </c>
      <c r="E404" s="12">
        <f>VLOOKUP(B404,ChuyenCan!$A$1:$B$446,2,0)</f>
        <v>6.5</v>
      </c>
      <c r="F404" s="14">
        <f>VLOOKUP(B404,Midterm!$A$1:$B$446,2,0)</f>
        <v>5</v>
      </c>
      <c r="G404" s="12" t="e">
        <f>VLOOKUP(B404,AsgScoreRaw!$A$2:$D$403,4,0)</f>
        <v>#N/A</v>
      </c>
      <c r="H404" s="14">
        <f t="shared" si="30"/>
        <v>0</v>
      </c>
      <c r="I404" s="14">
        <f t="shared" si="31"/>
        <v>0</v>
      </c>
      <c r="J404" s="12" t="s">
        <v>484</v>
      </c>
      <c r="K404" s="12" t="s">
        <v>484</v>
      </c>
      <c r="L404" s="14">
        <f t="shared" si="34"/>
        <v>3.4999999999999996</v>
      </c>
      <c r="M404" s="12" t="e">
        <f>VLOOKUP(B404,FinalMCQ!$A$1:$B$432,2,0)</f>
        <v>#N/A</v>
      </c>
      <c r="N404" s="12" t="e">
        <f>VLOOKUP(B404,FinalSA!$A$2:$C$433,3,0)</f>
        <v>#N/A</v>
      </c>
      <c r="O404" s="12">
        <f t="shared" si="32"/>
        <v>0</v>
      </c>
      <c r="P404" s="14">
        <f t="shared" si="33"/>
        <v>1.4</v>
      </c>
    </row>
    <row r="405" spans="2:16" s="1" customFormat="1" ht="20" customHeight="1" x14ac:dyDescent="0.3">
      <c r="B405" s="10">
        <v>2001040095</v>
      </c>
      <c r="C405" s="8" t="s">
        <v>260</v>
      </c>
      <c r="D405" s="6" t="s">
        <v>93</v>
      </c>
      <c r="E405" s="12">
        <f>VLOOKUP(B405,ChuyenCan!$A$1:$B$446,2,0)</f>
        <v>7</v>
      </c>
      <c r="F405" s="14">
        <f>VLOOKUP(B405,Midterm!$A$1:$B$446,2,0)</f>
        <v>7</v>
      </c>
      <c r="G405" s="12">
        <f>VLOOKUP(B405,AsgScoreRaw!$A$2:$D$403,4,0)</f>
        <v>0</v>
      </c>
      <c r="H405" s="14">
        <f t="shared" si="30"/>
        <v>0</v>
      </c>
      <c r="I405" s="14">
        <f t="shared" si="31"/>
        <v>0</v>
      </c>
      <c r="J405" s="12"/>
      <c r="K405" s="12"/>
      <c r="L405" s="14">
        <f t="shared" si="34"/>
        <v>4.375</v>
      </c>
      <c r="M405" s="12">
        <f>VLOOKUP(B405,FinalMCQ!$A$1:$B$432,2,0)</f>
        <v>4.8000000000000016</v>
      </c>
      <c r="N405" s="12">
        <f>VLOOKUP(B405,FinalSA!$A$2:$C$433,3,0)</f>
        <v>0</v>
      </c>
      <c r="O405" s="12">
        <f t="shared" si="32"/>
        <v>4.8000000000000016</v>
      </c>
      <c r="P405" s="14">
        <f t="shared" si="33"/>
        <v>4.6300000000000008</v>
      </c>
    </row>
    <row r="406" spans="2:16" s="1" customFormat="1" ht="20" customHeight="1" x14ac:dyDescent="0.3">
      <c r="B406" s="10">
        <v>2001040111</v>
      </c>
      <c r="C406" s="8" t="s">
        <v>440</v>
      </c>
      <c r="D406" s="6" t="s">
        <v>170</v>
      </c>
      <c r="E406" s="12">
        <f>VLOOKUP(B406,ChuyenCan!$A$1:$B$446,2,0)</f>
        <v>9</v>
      </c>
      <c r="F406" s="14">
        <f>VLOOKUP(B406,Midterm!$A$1:$B$446,2,0)</f>
        <v>7.25</v>
      </c>
      <c r="G406" s="12">
        <f>VLOOKUP(B406,AsgScoreRaw!$A$2:$D$403,4,0)</f>
        <v>65.099999999999994</v>
      </c>
      <c r="H406" s="14">
        <f t="shared" si="30"/>
        <v>6.51</v>
      </c>
      <c r="I406" s="14">
        <f t="shared" si="31"/>
        <v>6.5</v>
      </c>
      <c r="J406" s="12" t="s">
        <v>486</v>
      </c>
      <c r="K406" s="15"/>
      <c r="L406" s="14">
        <f t="shared" si="34"/>
        <v>7.4062499999999991</v>
      </c>
      <c r="M406" s="12">
        <f>VLOOKUP(B406,FinalMCQ!$A$1:$B$432,2,0)</f>
        <v>5.200000000000002</v>
      </c>
      <c r="N406" s="12">
        <f>VLOOKUP(B406,FinalSA!$A$2:$C$433,3,0)</f>
        <v>0.8</v>
      </c>
      <c r="O406" s="12">
        <f t="shared" si="32"/>
        <v>6.0000000000000018</v>
      </c>
      <c r="P406" s="14">
        <f t="shared" si="33"/>
        <v>6.5625000000000009</v>
      </c>
    </row>
    <row r="407" spans="2:16" s="1" customFormat="1" ht="20" customHeight="1" x14ac:dyDescent="0.3">
      <c r="B407" s="10">
        <v>2001040117</v>
      </c>
      <c r="C407" s="8" t="s">
        <v>441</v>
      </c>
      <c r="D407" s="6" t="s">
        <v>88</v>
      </c>
      <c r="E407" s="12">
        <f>VLOOKUP(B407,ChuyenCan!$A$1:$B$446,2,0)</f>
        <v>9</v>
      </c>
      <c r="F407" s="14">
        <f>VLOOKUP(B407,Midterm!$A$1:$B$446,2,0)</f>
        <v>9</v>
      </c>
      <c r="G407" s="12">
        <f>VLOOKUP(B407,AsgScoreRaw!$A$2:$D$403,4,0)</f>
        <v>53.2</v>
      </c>
      <c r="H407" s="14">
        <f t="shared" si="30"/>
        <v>5.32</v>
      </c>
      <c r="I407" s="14">
        <f t="shared" si="31"/>
        <v>5.25</v>
      </c>
      <c r="J407" s="12"/>
      <c r="K407" s="12"/>
      <c r="L407" s="14">
        <f t="shared" si="34"/>
        <v>7.59375</v>
      </c>
      <c r="M407" s="12">
        <f>VLOOKUP(B407,FinalMCQ!$A$1:$B$432,2,0)</f>
        <v>5.200000000000002</v>
      </c>
      <c r="N407" s="12">
        <f>VLOOKUP(B407,FinalSA!$A$2:$C$433,3,0)</f>
        <v>0.9</v>
      </c>
      <c r="O407" s="12">
        <f t="shared" si="32"/>
        <v>6.1000000000000023</v>
      </c>
      <c r="P407" s="14">
        <f t="shared" si="33"/>
        <v>6.6975000000000016</v>
      </c>
    </row>
    <row r="408" spans="2:16" s="1" customFormat="1" ht="20" customHeight="1" x14ac:dyDescent="0.3">
      <c r="B408" s="10">
        <v>2001040132</v>
      </c>
      <c r="C408" s="8" t="s">
        <v>442</v>
      </c>
      <c r="D408" s="6" t="s">
        <v>79</v>
      </c>
      <c r="E408" s="12">
        <f>VLOOKUP(B408,ChuyenCan!$A$1:$B$446,2,0)</f>
        <v>8</v>
      </c>
      <c r="F408" s="14">
        <f>VLOOKUP(B408,Midterm!$A$1:$B$446,2,0)</f>
        <v>6</v>
      </c>
      <c r="G408" s="12" t="e">
        <f>VLOOKUP(B408,AsgScoreRaw!$A$2:$D$403,4,0)</f>
        <v>#N/A</v>
      </c>
      <c r="H408" s="14">
        <f t="shared" si="30"/>
        <v>0</v>
      </c>
      <c r="I408" s="14">
        <f t="shared" si="31"/>
        <v>0</v>
      </c>
      <c r="J408" s="12" t="s">
        <v>484</v>
      </c>
      <c r="K408" s="12" t="s">
        <v>484</v>
      </c>
      <c r="L408" s="14">
        <f t="shared" si="34"/>
        <v>4.25</v>
      </c>
      <c r="M408" s="12">
        <f>VLOOKUP(B408,FinalMCQ!$A$1:$B$432,2,0)</f>
        <v>5.200000000000002</v>
      </c>
      <c r="N408" s="12">
        <f>VLOOKUP(B408,FinalSA!$A$2:$C$433,3,0)</f>
        <v>0.3</v>
      </c>
      <c r="O408" s="12">
        <f t="shared" si="32"/>
        <v>5.5000000000000018</v>
      </c>
      <c r="P408" s="14">
        <f t="shared" si="33"/>
        <v>5.0000000000000009</v>
      </c>
    </row>
    <row r="409" spans="2:16" s="1" customFormat="1" ht="20" customHeight="1" x14ac:dyDescent="0.3">
      <c r="B409" s="10">
        <v>2001040134</v>
      </c>
      <c r="C409" s="8" t="s">
        <v>443</v>
      </c>
      <c r="D409" s="6" t="s">
        <v>91</v>
      </c>
      <c r="E409" s="12">
        <f>VLOOKUP(B409,ChuyenCan!$A$1:$B$446,2,0)</f>
        <v>7</v>
      </c>
      <c r="F409" s="14">
        <f>VLOOKUP(B409,Midterm!$A$1:$B$446,2,0)</f>
        <v>2.75</v>
      </c>
      <c r="G409" s="12">
        <f>VLOOKUP(B409,AsgScoreRaw!$A$2:$D$403,4,0)</f>
        <v>30.1</v>
      </c>
      <c r="H409" s="14">
        <f t="shared" si="30"/>
        <v>3.0100000000000002</v>
      </c>
      <c r="I409" s="14">
        <f t="shared" si="31"/>
        <v>3</v>
      </c>
      <c r="J409" s="12"/>
      <c r="K409" s="12"/>
      <c r="L409" s="14">
        <f t="shared" si="34"/>
        <v>3.90625</v>
      </c>
      <c r="M409" s="12">
        <f>VLOOKUP(B409,FinalMCQ!$A$1:$B$432,2,0)</f>
        <v>6.400000000000003</v>
      </c>
      <c r="N409" s="12">
        <f>VLOOKUP(B409,FinalSA!$A$2:$C$433,3,0)</f>
        <v>1.7</v>
      </c>
      <c r="O409" s="12">
        <f t="shared" si="32"/>
        <v>8.1000000000000032</v>
      </c>
      <c r="P409" s="14">
        <f t="shared" si="33"/>
        <v>6.4225000000000021</v>
      </c>
    </row>
    <row r="410" spans="2:16" s="1" customFormat="1" ht="20" customHeight="1" x14ac:dyDescent="0.3">
      <c r="B410" s="10">
        <v>2001040199</v>
      </c>
      <c r="C410" s="8" t="s">
        <v>444</v>
      </c>
      <c r="D410" s="6" t="s">
        <v>85</v>
      </c>
      <c r="E410" s="12">
        <f>VLOOKUP(B410,ChuyenCan!$A$1:$B$446,2,0)</f>
        <v>8</v>
      </c>
      <c r="F410" s="14">
        <f>VLOOKUP(B410,Midterm!$A$1:$B$446,2,0)</f>
        <v>9</v>
      </c>
      <c r="G410" s="12">
        <f>VLOOKUP(B410,AsgScoreRaw!$A$2:$D$403,4,0)</f>
        <v>23.1</v>
      </c>
      <c r="H410" s="14">
        <f t="shared" si="30"/>
        <v>2.31</v>
      </c>
      <c r="I410" s="14">
        <f t="shared" si="31"/>
        <v>2.25</v>
      </c>
      <c r="J410" s="12"/>
      <c r="K410" s="12"/>
      <c r="L410" s="14">
        <f t="shared" si="34"/>
        <v>6.2187499999999991</v>
      </c>
      <c r="M410" s="12">
        <f>VLOOKUP(B410,FinalMCQ!$A$1:$B$432,2,0)</f>
        <v>7.2000000000000037</v>
      </c>
      <c r="N410" s="12">
        <f>VLOOKUP(B410,FinalSA!$A$2:$C$433,3,0)</f>
        <v>1.6</v>
      </c>
      <c r="O410" s="12">
        <f t="shared" si="32"/>
        <v>8.8000000000000043</v>
      </c>
      <c r="P410" s="14">
        <f t="shared" si="33"/>
        <v>7.7675000000000018</v>
      </c>
    </row>
    <row r="411" spans="2:16" s="1" customFormat="1" ht="20" customHeight="1" x14ac:dyDescent="0.3">
      <c r="B411" s="10">
        <v>2001040200</v>
      </c>
      <c r="C411" s="8" t="s">
        <v>445</v>
      </c>
      <c r="D411" s="6" t="s">
        <v>83</v>
      </c>
      <c r="E411" s="12">
        <f>VLOOKUP(B411,ChuyenCan!$A$1:$B$446,2,0)</f>
        <v>9</v>
      </c>
      <c r="F411" s="14">
        <f>VLOOKUP(B411,Midterm!$A$1:$B$446,2,0)</f>
        <v>3.75</v>
      </c>
      <c r="G411" s="12">
        <f>VLOOKUP(B411,AsgScoreRaw!$A$2:$D$403,4,0)</f>
        <v>58.1</v>
      </c>
      <c r="H411" s="14">
        <f t="shared" si="30"/>
        <v>5.8100000000000005</v>
      </c>
      <c r="I411" s="14">
        <f t="shared" si="31"/>
        <v>5.75</v>
      </c>
      <c r="J411" s="12"/>
      <c r="K411" s="12"/>
      <c r="L411" s="14">
        <f t="shared" si="34"/>
        <v>5.8124999999999991</v>
      </c>
      <c r="M411" s="12">
        <f>VLOOKUP(B411,FinalMCQ!$A$1:$B$432,2,0)</f>
        <v>5.400000000000003</v>
      </c>
      <c r="N411" s="12">
        <f>VLOOKUP(B411,FinalSA!$A$2:$C$433,3,0)</f>
        <v>0.2</v>
      </c>
      <c r="O411" s="12">
        <f t="shared" si="32"/>
        <v>5.6000000000000032</v>
      </c>
      <c r="P411" s="14">
        <f t="shared" si="33"/>
        <v>5.6850000000000014</v>
      </c>
    </row>
    <row r="412" spans="2:16" s="1" customFormat="1" ht="20" customHeight="1" x14ac:dyDescent="0.3">
      <c r="B412" s="10">
        <v>2001040207</v>
      </c>
      <c r="C412" s="8" t="s">
        <v>446</v>
      </c>
      <c r="D412" s="6" t="s">
        <v>85</v>
      </c>
      <c r="E412" s="12">
        <f>VLOOKUP(B412,ChuyenCan!$A$1:$B$446,2,0)</f>
        <v>9</v>
      </c>
      <c r="F412" s="14">
        <f>VLOOKUP(B412,Midterm!$A$1:$B$446,2,0)</f>
        <v>4.25</v>
      </c>
      <c r="G412" s="12">
        <f>VLOOKUP(B412,AsgScoreRaw!$A$2:$D$403,4,0)</f>
        <v>93</v>
      </c>
      <c r="H412" s="14">
        <f t="shared" si="30"/>
        <v>9.3000000000000007</v>
      </c>
      <c r="I412" s="14">
        <f t="shared" si="31"/>
        <v>9.25</v>
      </c>
      <c r="J412" s="12"/>
      <c r="K412" s="12"/>
      <c r="L412" s="14">
        <f t="shared" si="34"/>
        <v>7.3124999999999991</v>
      </c>
      <c r="M412" s="12">
        <f>VLOOKUP(B412,FinalMCQ!$A$1:$B$432,2,0)</f>
        <v>6.6000000000000032</v>
      </c>
      <c r="N412" s="12">
        <f>VLOOKUP(B412,FinalSA!$A$2:$C$433,3,0)</f>
        <v>0.6</v>
      </c>
      <c r="O412" s="12">
        <f t="shared" si="32"/>
        <v>7.2000000000000028</v>
      </c>
      <c r="P412" s="14">
        <f t="shared" si="33"/>
        <v>7.245000000000001</v>
      </c>
    </row>
    <row r="413" spans="2:16" s="1" customFormat="1" ht="20" customHeight="1" x14ac:dyDescent="0.3">
      <c r="B413" s="10">
        <v>2001040227</v>
      </c>
      <c r="C413" s="8" t="s">
        <v>447</v>
      </c>
      <c r="D413" s="6" t="s">
        <v>170</v>
      </c>
      <c r="E413" s="12">
        <f>VLOOKUP(B413,ChuyenCan!$A$1:$B$446,2,0)</f>
        <v>9</v>
      </c>
      <c r="F413" s="14">
        <f>VLOOKUP(B413,Midterm!$A$1:$B$446,2,0)</f>
        <v>6.25</v>
      </c>
      <c r="G413" s="12">
        <f>VLOOKUP(B413,AsgScoreRaw!$A$2:$D$403,4,0)</f>
        <v>93</v>
      </c>
      <c r="H413" s="14">
        <f t="shared" si="30"/>
        <v>9.3000000000000007</v>
      </c>
      <c r="I413" s="14">
        <f t="shared" si="31"/>
        <v>9.25</v>
      </c>
      <c r="J413" s="12"/>
      <c r="K413" s="12"/>
      <c r="L413" s="14">
        <f t="shared" si="34"/>
        <v>8.0624999999999982</v>
      </c>
      <c r="M413" s="12">
        <f>VLOOKUP(B413,FinalMCQ!$A$1:$B$432,2,0)</f>
        <v>5.6000000000000023</v>
      </c>
      <c r="N413" s="12">
        <f>VLOOKUP(B413,FinalSA!$A$2:$C$433,3,0)</f>
        <v>0.7</v>
      </c>
      <c r="O413" s="12">
        <f t="shared" si="32"/>
        <v>6.3000000000000025</v>
      </c>
      <c r="P413" s="14">
        <f t="shared" si="33"/>
        <v>7.0050000000000008</v>
      </c>
    </row>
    <row r="414" spans="2:16" s="1" customFormat="1" ht="20" customHeight="1" x14ac:dyDescent="0.3">
      <c r="B414" s="10">
        <v>2001040232</v>
      </c>
      <c r="C414" s="8" t="s">
        <v>448</v>
      </c>
      <c r="D414" s="6" t="s">
        <v>170</v>
      </c>
      <c r="E414" s="12">
        <f>VLOOKUP(B414,ChuyenCan!$A$1:$B$446,2,0)</f>
        <v>8</v>
      </c>
      <c r="F414" s="14">
        <f>VLOOKUP(B414,Midterm!$A$1:$B$446,2,0)</f>
        <v>3.5</v>
      </c>
      <c r="G414" s="12" t="e">
        <f>VLOOKUP(B414,AsgScoreRaw!$A$2:$D$403,4,0)</f>
        <v>#N/A</v>
      </c>
      <c r="H414" s="14">
        <f t="shared" si="30"/>
        <v>0</v>
      </c>
      <c r="I414" s="14">
        <f t="shared" si="31"/>
        <v>0</v>
      </c>
      <c r="J414" s="12" t="s">
        <v>484</v>
      </c>
      <c r="K414" s="12" t="s">
        <v>484</v>
      </c>
      <c r="L414" s="14">
        <f t="shared" si="34"/>
        <v>3.3125000000000004</v>
      </c>
      <c r="M414" s="12">
        <f>VLOOKUP(B414,FinalMCQ!$A$1:$B$432,2,0)</f>
        <v>3.0000000000000004</v>
      </c>
      <c r="N414" s="12">
        <f>VLOOKUP(B414,FinalSA!$A$2:$C$433,3,0)</f>
        <v>0.1</v>
      </c>
      <c r="O414" s="12">
        <f t="shared" si="32"/>
        <v>3.1000000000000005</v>
      </c>
      <c r="P414" s="14">
        <f t="shared" si="33"/>
        <v>3.1850000000000005</v>
      </c>
    </row>
    <row r="415" spans="2:16" s="1" customFormat="1" ht="20" customHeight="1" x14ac:dyDescent="0.3">
      <c r="B415" s="10">
        <v>1901040021</v>
      </c>
      <c r="C415" s="8" t="s">
        <v>449</v>
      </c>
      <c r="D415" s="6" t="s">
        <v>47</v>
      </c>
      <c r="E415" s="12">
        <f>VLOOKUP(B415,ChuyenCan!$A$1:$B$446,2,0)</f>
        <v>9</v>
      </c>
      <c r="F415" s="14">
        <f>VLOOKUP(B415,Midterm!$A$1:$B$446,2,0)</f>
        <v>2.5</v>
      </c>
      <c r="G415" s="12">
        <f>VLOOKUP(B415,AsgScoreRaw!$A$2:$D$403,4,0)</f>
        <v>20</v>
      </c>
      <c r="H415" s="14">
        <f t="shared" si="30"/>
        <v>2</v>
      </c>
      <c r="I415" s="14">
        <f t="shared" si="31"/>
        <v>2</v>
      </c>
      <c r="J415" s="12"/>
      <c r="K415" s="12"/>
      <c r="L415" s="14">
        <f t="shared" si="34"/>
        <v>3.9374999999999996</v>
      </c>
      <c r="M415" s="12">
        <f>VLOOKUP(B415,FinalMCQ!$A$1:$B$432,2,0)</f>
        <v>4.8000000000000025</v>
      </c>
      <c r="N415" s="12">
        <f>VLOOKUP(B415,FinalSA!$A$2:$C$433,3,0)</f>
        <v>0.2</v>
      </c>
      <c r="O415" s="12">
        <f t="shared" si="32"/>
        <v>5.0000000000000027</v>
      </c>
      <c r="P415" s="14">
        <f t="shared" si="33"/>
        <v>4.5750000000000011</v>
      </c>
    </row>
    <row r="416" spans="2:16" s="1" customFormat="1" ht="20" customHeight="1" x14ac:dyDescent="0.3">
      <c r="B416" s="10">
        <v>1901040076</v>
      </c>
      <c r="C416" s="8" t="s">
        <v>450</v>
      </c>
      <c r="D416" s="6" t="s">
        <v>35</v>
      </c>
      <c r="E416" s="12">
        <f>VLOOKUP(B416,ChuyenCan!$A$1:$B$446,2,0)</f>
        <v>7</v>
      </c>
      <c r="F416" s="14">
        <f>VLOOKUP(B416,Midterm!$A$1:$B$446,2,0)</f>
        <v>3.5</v>
      </c>
      <c r="G416" s="12" t="e">
        <f>VLOOKUP(B416,AsgScoreRaw!$A$2:$D$403,4,0)</f>
        <v>#N/A</v>
      </c>
      <c r="H416" s="14">
        <f t="shared" si="30"/>
        <v>0</v>
      </c>
      <c r="I416" s="14">
        <f t="shared" si="31"/>
        <v>0</v>
      </c>
      <c r="J416" s="12" t="s">
        <v>484</v>
      </c>
      <c r="K416" s="12" t="s">
        <v>484</v>
      </c>
      <c r="L416" s="14">
        <f t="shared" si="34"/>
        <v>3.0625</v>
      </c>
      <c r="M416" s="12">
        <f>VLOOKUP(B416,FinalMCQ!$A$1:$B$432,2,0)</f>
        <v>5.200000000000002</v>
      </c>
      <c r="N416" s="12">
        <f>VLOOKUP(B416,FinalSA!$A$2:$C$433,3,0)</f>
        <v>0.9</v>
      </c>
      <c r="O416" s="12">
        <f t="shared" si="32"/>
        <v>6.1000000000000023</v>
      </c>
      <c r="P416" s="14">
        <f t="shared" si="33"/>
        <v>4.8850000000000016</v>
      </c>
    </row>
    <row r="417" spans="2:16" s="1" customFormat="1" ht="20" customHeight="1" x14ac:dyDescent="0.3">
      <c r="B417" s="10">
        <v>1901040093</v>
      </c>
      <c r="C417" s="8" t="s">
        <v>231</v>
      </c>
      <c r="D417" s="6" t="s">
        <v>47</v>
      </c>
      <c r="E417" s="12">
        <f>VLOOKUP(B417,ChuyenCan!$A$1:$B$446,2,0)</f>
        <v>8</v>
      </c>
      <c r="F417" s="14">
        <f>VLOOKUP(B417,Midterm!$A$1:$B$446,2,0)</f>
        <v>7</v>
      </c>
      <c r="G417" s="12">
        <f>VLOOKUP(B417,AsgScoreRaw!$A$2:$D$403,4,0)</f>
        <v>73</v>
      </c>
      <c r="H417" s="14">
        <f t="shared" si="30"/>
        <v>7.3</v>
      </c>
      <c r="I417" s="14">
        <f t="shared" si="31"/>
        <v>7.25</v>
      </c>
      <c r="J417" s="12"/>
      <c r="K417" s="12"/>
      <c r="L417" s="14">
        <f t="shared" si="34"/>
        <v>7.34375</v>
      </c>
      <c r="M417" s="12">
        <f>VLOOKUP(B417,FinalMCQ!$A$1:$B$432,2,0)</f>
        <v>6.8000000000000034</v>
      </c>
      <c r="N417" s="12">
        <f>VLOOKUP(B417,FinalSA!$A$2:$C$433,3,0)</f>
        <v>0.4</v>
      </c>
      <c r="O417" s="12">
        <f t="shared" si="32"/>
        <v>7.2000000000000037</v>
      </c>
      <c r="P417" s="14">
        <f t="shared" si="33"/>
        <v>7.2575000000000021</v>
      </c>
    </row>
    <row r="418" spans="2:16" s="1" customFormat="1" ht="20" customHeight="1" x14ac:dyDescent="0.3">
      <c r="B418" s="10">
        <v>1901040139</v>
      </c>
      <c r="C418" s="8" t="s">
        <v>53</v>
      </c>
      <c r="D418" s="6" t="s">
        <v>33</v>
      </c>
      <c r="E418" s="12">
        <f>VLOOKUP(B418,ChuyenCan!$A$1:$B$446,2,0)</f>
        <v>8.5</v>
      </c>
      <c r="F418" s="14">
        <f>VLOOKUP(B418,Midterm!$A$1:$B$446,2,0)</f>
        <v>5.75</v>
      </c>
      <c r="G418" s="12">
        <f>VLOOKUP(B418,AsgScoreRaw!$A$2:$D$403,4,0)</f>
        <v>9.1</v>
      </c>
      <c r="H418" s="14">
        <f t="shared" si="30"/>
        <v>0.90999999999999992</v>
      </c>
      <c r="I418" s="14">
        <f t="shared" si="31"/>
        <v>1</v>
      </c>
      <c r="J418" s="12"/>
      <c r="K418" s="12"/>
      <c r="L418" s="14">
        <f t="shared" si="34"/>
        <v>4.6562499999999991</v>
      </c>
      <c r="M418" s="12">
        <f>VLOOKUP(B418,FinalMCQ!$A$1:$B$432,2,0)</f>
        <v>6.0000000000000036</v>
      </c>
      <c r="N418" s="12">
        <f>VLOOKUP(B418,FinalSA!$A$2:$C$433,3,0)</f>
        <v>0.5</v>
      </c>
      <c r="O418" s="12">
        <f t="shared" si="32"/>
        <v>6.5000000000000036</v>
      </c>
      <c r="P418" s="14">
        <f t="shared" si="33"/>
        <v>5.762500000000002</v>
      </c>
    </row>
    <row r="419" spans="2:16" s="1" customFormat="1" ht="20" customHeight="1" x14ac:dyDescent="0.3">
      <c r="B419" s="10">
        <v>1901060028</v>
      </c>
      <c r="C419" s="8" t="s">
        <v>451</v>
      </c>
      <c r="D419" s="6" t="s">
        <v>290</v>
      </c>
      <c r="E419" s="12">
        <f>VLOOKUP(B419,ChuyenCan!$A$1:$B$446,2,0)</f>
        <v>8</v>
      </c>
      <c r="F419" s="14">
        <f>VLOOKUP(B419,Midterm!$A$1:$B$446,2,0)</f>
        <v>8.5</v>
      </c>
      <c r="G419" s="12">
        <f>VLOOKUP(B419,AsgScoreRaw!$A$2:$D$403,4,0)</f>
        <v>100</v>
      </c>
      <c r="H419" s="14">
        <f t="shared" si="30"/>
        <v>10</v>
      </c>
      <c r="I419" s="14">
        <f t="shared" si="31"/>
        <v>10</v>
      </c>
      <c r="J419" s="12"/>
      <c r="K419" s="12"/>
      <c r="L419" s="14">
        <f t="shared" si="34"/>
        <v>8.9375</v>
      </c>
      <c r="M419" s="12">
        <f>VLOOKUP(B419,FinalMCQ!$A$1:$B$432,2,0)</f>
        <v>6.2000000000000028</v>
      </c>
      <c r="N419" s="12">
        <f>VLOOKUP(B419,FinalSA!$A$2:$C$433,3,0)</f>
        <v>1.7</v>
      </c>
      <c r="O419" s="12">
        <f t="shared" si="32"/>
        <v>7.900000000000003</v>
      </c>
      <c r="P419" s="14">
        <f t="shared" si="33"/>
        <v>8.3150000000000013</v>
      </c>
    </row>
    <row r="420" spans="2:16" s="1" customFormat="1" ht="20" customHeight="1" x14ac:dyDescent="0.3">
      <c r="B420" s="10">
        <v>2001040028</v>
      </c>
      <c r="C420" s="8" t="s">
        <v>251</v>
      </c>
      <c r="D420" s="6" t="s">
        <v>85</v>
      </c>
      <c r="E420" s="12">
        <f>VLOOKUP(B420,ChuyenCan!$A$1:$B$446,2,0)</f>
        <v>7</v>
      </c>
      <c r="F420" s="14">
        <f>VLOOKUP(B420,Midterm!$A$1:$B$446,2,0)</f>
        <v>5.25</v>
      </c>
      <c r="G420" s="12">
        <f>VLOOKUP(B420,AsgScoreRaw!$A$2:$D$403,4,0)</f>
        <v>58.1</v>
      </c>
      <c r="H420" s="14">
        <f t="shared" si="30"/>
        <v>5.8100000000000005</v>
      </c>
      <c r="I420" s="14">
        <f t="shared" si="31"/>
        <v>5.75</v>
      </c>
      <c r="J420" s="15" t="s">
        <v>486</v>
      </c>
      <c r="K420" s="15"/>
      <c r="L420" s="14">
        <f t="shared" si="34"/>
        <v>5.875</v>
      </c>
      <c r="M420" s="12">
        <f>VLOOKUP(B420,FinalMCQ!$A$1:$B$432,2,0)</f>
        <v>4.4000000000000012</v>
      </c>
      <c r="N420" s="12">
        <f>VLOOKUP(B420,FinalSA!$A$2:$C$433,3,0)</f>
        <v>0.9</v>
      </c>
      <c r="O420" s="12">
        <f t="shared" si="32"/>
        <v>5.3000000000000016</v>
      </c>
      <c r="P420" s="14">
        <f t="shared" si="33"/>
        <v>5.5300000000000011</v>
      </c>
    </row>
    <row r="421" spans="2:16" s="1" customFormat="1" ht="20" customHeight="1" x14ac:dyDescent="0.3">
      <c r="B421" s="10">
        <v>2001040031</v>
      </c>
      <c r="C421" s="8" t="s">
        <v>452</v>
      </c>
      <c r="D421" s="6" t="s">
        <v>91</v>
      </c>
      <c r="E421" s="12">
        <f>VLOOKUP(B421,ChuyenCan!$A$1:$B$446,2,0)</f>
        <v>8</v>
      </c>
      <c r="F421" s="14">
        <f>VLOOKUP(B421,Midterm!$A$1:$B$446,2,0)</f>
        <v>6</v>
      </c>
      <c r="G421" s="12">
        <f>VLOOKUP(B421,AsgScoreRaw!$A$2:$D$403,4,0)</f>
        <v>0</v>
      </c>
      <c r="H421" s="14">
        <f t="shared" si="30"/>
        <v>0</v>
      </c>
      <c r="I421" s="14">
        <f t="shared" si="31"/>
        <v>0</v>
      </c>
      <c r="J421" s="12"/>
      <c r="K421" s="12"/>
      <c r="L421" s="14">
        <f t="shared" si="34"/>
        <v>4.25</v>
      </c>
      <c r="M421" s="12">
        <f>VLOOKUP(B421,FinalMCQ!$A$1:$B$432,2,0)</f>
        <v>5.4000000000000021</v>
      </c>
      <c r="N421" s="12">
        <f>VLOOKUP(B421,FinalSA!$A$2:$C$433,3,0)</f>
        <v>0.9</v>
      </c>
      <c r="O421" s="12">
        <f t="shared" si="32"/>
        <v>6.3000000000000025</v>
      </c>
      <c r="P421" s="14">
        <f t="shared" si="33"/>
        <v>5.4800000000000013</v>
      </c>
    </row>
    <row r="422" spans="2:16" s="1" customFormat="1" ht="20" customHeight="1" x14ac:dyDescent="0.3">
      <c r="B422" s="10">
        <v>2001040040</v>
      </c>
      <c r="C422" s="8" t="s">
        <v>453</v>
      </c>
      <c r="D422" s="6" t="s">
        <v>79</v>
      </c>
      <c r="E422" s="12">
        <f>VLOOKUP(B422,ChuyenCan!$A$1:$B$446,2,0)</f>
        <v>9</v>
      </c>
      <c r="F422" s="14">
        <f>VLOOKUP(B422,Midterm!$A$1:$B$446,2,0)</f>
        <v>8</v>
      </c>
      <c r="G422" s="12">
        <f>VLOOKUP(B422,AsgScoreRaw!$A$2:$D$403,4,0)</f>
        <v>80</v>
      </c>
      <c r="H422" s="14">
        <f t="shared" si="30"/>
        <v>8</v>
      </c>
      <c r="I422" s="14">
        <f t="shared" si="31"/>
        <v>8</v>
      </c>
      <c r="J422" s="12"/>
      <c r="K422" s="12"/>
      <c r="L422" s="14">
        <f t="shared" si="34"/>
        <v>8.2499999999999982</v>
      </c>
      <c r="M422" s="12">
        <f>VLOOKUP(B422,FinalMCQ!$A$1:$B$432,2,0)</f>
        <v>6.2000000000000028</v>
      </c>
      <c r="N422" s="12">
        <f>VLOOKUP(B422,FinalSA!$A$2:$C$433,3,0)</f>
        <v>1.9</v>
      </c>
      <c r="O422" s="12">
        <f t="shared" si="32"/>
        <v>8.1000000000000032</v>
      </c>
      <c r="P422" s="14">
        <f t="shared" si="33"/>
        <v>8.1600000000000019</v>
      </c>
    </row>
    <row r="423" spans="2:16" s="1" customFormat="1" ht="20" customHeight="1" x14ac:dyDescent="0.3">
      <c r="B423" s="10">
        <v>2001040044</v>
      </c>
      <c r="C423" s="8" t="s">
        <v>454</v>
      </c>
      <c r="D423" s="6" t="s">
        <v>79</v>
      </c>
      <c r="E423" s="12">
        <f>VLOOKUP(B423,ChuyenCan!$A$1:$B$446,2,0)</f>
        <v>9</v>
      </c>
      <c r="F423" s="14">
        <f>VLOOKUP(B423,Midterm!$A$1:$B$446,2,0)</f>
        <v>7.5</v>
      </c>
      <c r="G423" s="12">
        <f>VLOOKUP(B423,AsgScoreRaw!$A$2:$D$403,4,0)</f>
        <v>70</v>
      </c>
      <c r="H423" s="14">
        <f t="shared" si="30"/>
        <v>7</v>
      </c>
      <c r="I423" s="14">
        <f t="shared" si="31"/>
        <v>7</v>
      </c>
      <c r="J423" s="15" t="s">
        <v>491</v>
      </c>
      <c r="K423" s="15"/>
      <c r="L423" s="14">
        <f t="shared" si="34"/>
        <v>7.6875</v>
      </c>
      <c r="M423" s="12">
        <f>VLOOKUP(B423,FinalMCQ!$A$1:$B$432,2,0)</f>
        <v>6.8000000000000034</v>
      </c>
      <c r="N423" s="12">
        <f>VLOOKUP(B423,FinalSA!$A$2:$C$433,3,0)</f>
        <v>0.8</v>
      </c>
      <c r="O423" s="12">
        <f t="shared" si="32"/>
        <v>7.6000000000000032</v>
      </c>
      <c r="P423" s="14">
        <f t="shared" si="33"/>
        <v>7.6350000000000016</v>
      </c>
    </row>
    <row r="424" spans="2:16" s="1" customFormat="1" ht="20" customHeight="1" x14ac:dyDescent="0.3">
      <c r="B424" s="10">
        <v>2001040061</v>
      </c>
      <c r="C424" s="8" t="s">
        <v>455</v>
      </c>
      <c r="D424" s="6" t="s">
        <v>93</v>
      </c>
      <c r="E424" s="12">
        <f>VLOOKUP(B424,ChuyenCan!$A$1:$B$446,2,0)</f>
        <v>8.5</v>
      </c>
      <c r="F424" s="14">
        <f>VLOOKUP(B424,Midterm!$A$1:$B$446,2,0)</f>
        <v>6.5</v>
      </c>
      <c r="G424" s="12">
        <f>VLOOKUP(B424,AsgScoreRaw!$A$2:$D$403,4,0)</f>
        <v>0</v>
      </c>
      <c r="H424" s="14">
        <f t="shared" si="30"/>
        <v>0</v>
      </c>
      <c r="I424" s="14">
        <f t="shared" si="31"/>
        <v>0</v>
      </c>
      <c r="J424" s="15"/>
      <c r="K424" s="12"/>
      <c r="L424" s="14">
        <f t="shared" si="34"/>
        <v>4.5625</v>
      </c>
      <c r="M424" s="12">
        <f>VLOOKUP(B424,FinalMCQ!$A$1:$B$432,2,0)</f>
        <v>6.0000000000000027</v>
      </c>
      <c r="N424" s="12">
        <f>VLOOKUP(B424,FinalSA!$A$2:$C$433,3,0)</f>
        <v>1.2</v>
      </c>
      <c r="O424" s="12">
        <f t="shared" si="32"/>
        <v>7.2000000000000028</v>
      </c>
      <c r="P424" s="14">
        <f t="shared" si="33"/>
        <v>6.1450000000000014</v>
      </c>
    </row>
    <row r="425" spans="2:16" s="1" customFormat="1" ht="20" customHeight="1" x14ac:dyDescent="0.3">
      <c r="B425" s="10">
        <v>2001040065</v>
      </c>
      <c r="C425" s="8" t="s">
        <v>456</v>
      </c>
      <c r="D425" s="6" t="s">
        <v>83</v>
      </c>
      <c r="E425" s="12">
        <f>VLOOKUP(B425,ChuyenCan!$A$1:$B$446,2,0)</f>
        <v>8.5</v>
      </c>
      <c r="F425" s="14">
        <f>VLOOKUP(B425,Midterm!$A$1:$B$446,2,0)</f>
        <v>9.75</v>
      </c>
      <c r="G425" s="12">
        <f>VLOOKUP(B425,AsgScoreRaw!$A$2:$D$403,4,0)</f>
        <v>65.099999999999994</v>
      </c>
      <c r="H425" s="14">
        <f t="shared" si="30"/>
        <v>6.51</v>
      </c>
      <c r="I425" s="14">
        <f t="shared" si="31"/>
        <v>6.5</v>
      </c>
      <c r="J425" s="15" t="s">
        <v>491</v>
      </c>
      <c r="K425" s="15"/>
      <c r="L425" s="14">
        <f t="shared" si="34"/>
        <v>8.21875</v>
      </c>
      <c r="M425" s="12">
        <f>VLOOKUP(B425,FinalMCQ!$A$1:$B$432,2,0)</f>
        <v>5.8000000000000025</v>
      </c>
      <c r="N425" s="12">
        <f>VLOOKUP(B425,FinalSA!$A$2:$C$433,3,0)</f>
        <v>1.8</v>
      </c>
      <c r="O425" s="12">
        <f t="shared" si="32"/>
        <v>7.6000000000000023</v>
      </c>
      <c r="P425" s="14">
        <f t="shared" si="33"/>
        <v>7.8475000000000019</v>
      </c>
    </row>
    <row r="426" spans="2:16" s="1" customFormat="1" ht="20" customHeight="1" x14ac:dyDescent="0.3">
      <c r="B426" s="10">
        <v>2001040068</v>
      </c>
      <c r="C426" s="8" t="s">
        <v>457</v>
      </c>
      <c r="D426" s="6" t="s">
        <v>170</v>
      </c>
      <c r="E426" s="12">
        <f>VLOOKUP(B426,ChuyenCan!$A$1:$B$446,2,0)</f>
        <v>8</v>
      </c>
      <c r="F426" s="14">
        <f>VLOOKUP(B426,Midterm!$A$1:$B$446,2,0)</f>
        <v>7</v>
      </c>
      <c r="G426" s="12">
        <f>VLOOKUP(B426,AsgScoreRaw!$A$2:$D$403,4,0)</f>
        <v>96</v>
      </c>
      <c r="H426" s="14">
        <f t="shared" si="30"/>
        <v>9.6</v>
      </c>
      <c r="I426" s="14">
        <f t="shared" si="31"/>
        <v>9.5</v>
      </c>
      <c r="J426" s="12"/>
      <c r="K426" s="12"/>
      <c r="L426" s="14">
        <f t="shared" si="34"/>
        <v>8.1875</v>
      </c>
      <c r="M426" s="12">
        <f>VLOOKUP(B426,FinalMCQ!$A$1:$B$432,2,0)</f>
        <v>4.4000000000000012</v>
      </c>
      <c r="N426" s="12">
        <f>VLOOKUP(B426,FinalSA!$A$2:$C$433,3,0)</f>
        <v>1.6</v>
      </c>
      <c r="O426" s="12">
        <f t="shared" si="32"/>
        <v>6.0000000000000018</v>
      </c>
      <c r="P426" s="14">
        <f t="shared" si="33"/>
        <v>6.8750000000000018</v>
      </c>
    </row>
    <row r="427" spans="2:16" s="1" customFormat="1" ht="20" customHeight="1" x14ac:dyDescent="0.3">
      <c r="B427" s="10">
        <v>2001040069</v>
      </c>
      <c r="C427" s="8" t="s">
        <v>458</v>
      </c>
      <c r="D427" s="6" t="s">
        <v>83</v>
      </c>
      <c r="E427" s="12">
        <f>VLOOKUP(B427,ChuyenCan!$A$1:$B$446,2,0)</f>
        <v>9</v>
      </c>
      <c r="F427" s="14">
        <f>VLOOKUP(B427,Midterm!$A$1:$B$446,2,0)</f>
        <v>9.25</v>
      </c>
      <c r="G427" s="12">
        <f>VLOOKUP(B427,AsgScoreRaw!$A$2:$D$403,4,0)</f>
        <v>96</v>
      </c>
      <c r="H427" s="14">
        <f t="shared" si="30"/>
        <v>9.6</v>
      </c>
      <c r="I427" s="14">
        <f t="shared" si="31"/>
        <v>9.5</v>
      </c>
      <c r="J427" s="12"/>
      <c r="K427" s="12"/>
      <c r="L427" s="14">
        <f t="shared" si="34"/>
        <v>9.28125</v>
      </c>
      <c r="M427" s="12">
        <f>VLOOKUP(B427,FinalMCQ!$A$1:$B$432,2,0)</f>
        <v>5.6000000000000023</v>
      </c>
      <c r="N427" s="12">
        <f>VLOOKUP(B427,FinalSA!$A$2:$C$433,3,0)</f>
        <v>1.5</v>
      </c>
      <c r="O427" s="12">
        <f t="shared" si="32"/>
        <v>7.1000000000000023</v>
      </c>
      <c r="P427" s="14">
        <f t="shared" si="33"/>
        <v>7.9725000000000019</v>
      </c>
    </row>
    <row r="428" spans="2:16" s="1" customFormat="1" ht="20" customHeight="1" x14ac:dyDescent="0.3">
      <c r="B428" s="10">
        <v>2001040083</v>
      </c>
      <c r="C428" s="8" t="s">
        <v>459</v>
      </c>
      <c r="D428" s="6" t="s">
        <v>88</v>
      </c>
      <c r="E428" s="12">
        <f>VLOOKUP(B428,ChuyenCan!$A$1:$B$446,2,0)</f>
        <v>9</v>
      </c>
      <c r="F428" s="14">
        <f>VLOOKUP(B428,Midterm!$A$1:$B$446,2,0)</f>
        <v>8.75</v>
      </c>
      <c r="G428" s="12">
        <f>VLOOKUP(B428,AsgScoreRaw!$A$2:$D$403,4,0)</f>
        <v>67.2</v>
      </c>
      <c r="H428" s="14">
        <f t="shared" si="30"/>
        <v>6.7200000000000006</v>
      </c>
      <c r="I428" s="14">
        <f t="shared" si="31"/>
        <v>6.75</v>
      </c>
      <c r="J428" s="12" t="s">
        <v>486</v>
      </c>
      <c r="K428" s="15"/>
      <c r="L428" s="14">
        <f t="shared" si="34"/>
        <v>8.0624999999999982</v>
      </c>
      <c r="M428" s="12">
        <f>VLOOKUP(B428,FinalMCQ!$A$1:$B$432,2,0)</f>
        <v>5.2000000000000028</v>
      </c>
      <c r="N428" s="12">
        <f>VLOOKUP(B428,FinalSA!$A$2:$C$433,3,0)</f>
        <v>1.1000000000000001</v>
      </c>
      <c r="O428" s="12">
        <f t="shared" si="32"/>
        <v>6.3000000000000025</v>
      </c>
      <c r="P428" s="14">
        <f t="shared" si="33"/>
        <v>7.0050000000000008</v>
      </c>
    </row>
    <row r="429" spans="2:16" s="1" customFormat="1" ht="20" customHeight="1" x14ac:dyDescent="0.3">
      <c r="B429" s="10">
        <v>2001040084</v>
      </c>
      <c r="C429" s="8" t="s">
        <v>460</v>
      </c>
      <c r="D429" s="6" t="s">
        <v>93</v>
      </c>
      <c r="E429" s="12">
        <f>VLOOKUP(B429,ChuyenCan!$A$1:$B$446,2,0)</f>
        <v>9</v>
      </c>
      <c r="F429" s="14">
        <f>VLOOKUP(B429,Midterm!$A$1:$B$446,2,0)</f>
        <v>5.5</v>
      </c>
      <c r="G429" s="12">
        <f>VLOOKUP(B429,AsgScoreRaw!$A$2:$D$403,4,0)</f>
        <v>14</v>
      </c>
      <c r="H429" s="14">
        <f t="shared" si="30"/>
        <v>1.4</v>
      </c>
      <c r="I429" s="14">
        <f t="shared" si="31"/>
        <v>1.5</v>
      </c>
      <c r="J429" s="12"/>
      <c r="K429" s="12"/>
      <c r="L429" s="14">
        <f t="shared" si="34"/>
        <v>4.875</v>
      </c>
      <c r="M429" s="12">
        <f>VLOOKUP(B429,FinalMCQ!$A$1:$B$432,2,0)</f>
        <v>5.0000000000000018</v>
      </c>
      <c r="N429" s="12">
        <f>VLOOKUP(B429,FinalSA!$A$2:$C$433,3,0)</f>
        <v>0.5</v>
      </c>
      <c r="O429" s="12">
        <f t="shared" si="32"/>
        <v>5.5000000000000018</v>
      </c>
      <c r="P429" s="14">
        <f t="shared" si="33"/>
        <v>5.2500000000000018</v>
      </c>
    </row>
    <row r="430" spans="2:16" s="1" customFormat="1" ht="20" customHeight="1" x14ac:dyDescent="0.3">
      <c r="B430" s="10">
        <v>2001040087</v>
      </c>
      <c r="C430" s="8" t="s">
        <v>461</v>
      </c>
      <c r="D430" s="6" t="s">
        <v>93</v>
      </c>
      <c r="E430" s="12">
        <f>VLOOKUP(B430,ChuyenCan!$A$1:$B$446,2,0)</f>
        <v>9</v>
      </c>
      <c r="F430" s="14">
        <f>VLOOKUP(B430,Midterm!$A$1:$B$446,2,0)</f>
        <v>8.75</v>
      </c>
      <c r="G430" s="12">
        <f>VLOOKUP(B430,AsgScoreRaw!$A$2:$D$403,4,0)</f>
        <v>0</v>
      </c>
      <c r="H430" s="14">
        <f t="shared" si="30"/>
        <v>0</v>
      </c>
      <c r="I430" s="14">
        <f t="shared" si="31"/>
        <v>0</v>
      </c>
      <c r="J430" s="12"/>
      <c r="K430" s="12"/>
      <c r="L430" s="14">
        <f t="shared" si="34"/>
        <v>5.5312499999999991</v>
      </c>
      <c r="M430" s="12">
        <f>VLOOKUP(B430,FinalMCQ!$A$1:$B$432,2,0)</f>
        <v>6.400000000000003</v>
      </c>
      <c r="N430" s="12">
        <f>VLOOKUP(B430,FinalSA!$A$2:$C$433,3,0)</f>
        <v>1.7</v>
      </c>
      <c r="O430" s="12">
        <f t="shared" si="32"/>
        <v>8.1000000000000032</v>
      </c>
      <c r="P430" s="14">
        <f t="shared" si="33"/>
        <v>7.0725000000000016</v>
      </c>
    </row>
    <row r="431" spans="2:16" s="1" customFormat="1" ht="20" customHeight="1" x14ac:dyDescent="0.3">
      <c r="B431" s="10">
        <v>2001040113</v>
      </c>
      <c r="C431" s="8" t="s">
        <v>462</v>
      </c>
      <c r="D431" s="6" t="s">
        <v>85</v>
      </c>
      <c r="E431" s="12">
        <f>VLOOKUP(B431,ChuyenCan!$A$1:$B$446,2,0)</f>
        <v>10</v>
      </c>
      <c r="F431" s="14">
        <f>VLOOKUP(B431,Midterm!$A$1:$B$446,2,0)</f>
        <v>7.5</v>
      </c>
      <c r="G431" s="12">
        <f>VLOOKUP(B431,AsgScoreRaw!$A$2:$D$403,4,0)</f>
        <v>96</v>
      </c>
      <c r="H431" s="14">
        <f t="shared" si="30"/>
        <v>9.6</v>
      </c>
      <c r="I431" s="14">
        <f t="shared" si="31"/>
        <v>9.5</v>
      </c>
      <c r="J431" s="12"/>
      <c r="K431" s="12"/>
      <c r="L431" s="14">
        <f t="shared" si="34"/>
        <v>8.8749999999999982</v>
      </c>
      <c r="M431" s="12">
        <f>VLOOKUP(B431,FinalMCQ!$A$1:$B$432,2,0)</f>
        <v>7.0000000000000044</v>
      </c>
      <c r="N431" s="12">
        <f>VLOOKUP(B431,FinalSA!$A$2:$C$433,3,0)</f>
        <v>1.4</v>
      </c>
      <c r="O431" s="12">
        <f t="shared" si="32"/>
        <v>8.4000000000000039</v>
      </c>
      <c r="P431" s="14">
        <f t="shared" si="33"/>
        <v>8.5900000000000016</v>
      </c>
    </row>
    <row r="432" spans="2:16" s="1" customFormat="1" ht="20" customHeight="1" x14ac:dyDescent="0.3">
      <c r="B432" s="10">
        <v>2001040120</v>
      </c>
      <c r="C432" s="8" t="s">
        <v>463</v>
      </c>
      <c r="D432" s="6" t="s">
        <v>88</v>
      </c>
      <c r="E432" s="12">
        <f>VLOOKUP(B432,ChuyenCan!$A$1:$B$446,2,0)</f>
        <v>9</v>
      </c>
      <c r="F432" s="14">
        <f>VLOOKUP(B432,Midterm!$A$1:$B$446,2,0)</f>
        <v>8.25</v>
      </c>
      <c r="G432" s="12">
        <f>VLOOKUP(B432,AsgScoreRaw!$A$2:$D$403,4,0)</f>
        <v>65.099999999999994</v>
      </c>
      <c r="H432" s="14">
        <f t="shared" si="30"/>
        <v>6.51</v>
      </c>
      <c r="I432" s="14">
        <f t="shared" si="31"/>
        <v>6.5</v>
      </c>
      <c r="J432" s="12"/>
      <c r="K432" s="12"/>
      <c r="L432" s="14">
        <f t="shared" si="34"/>
        <v>7.78125</v>
      </c>
      <c r="M432" s="12">
        <f>VLOOKUP(B432,FinalMCQ!$A$1:$B$432,2,0)</f>
        <v>6.4000000000000039</v>
      </c>
      <c r="N432" s="12">
        <f>VLOOKUP(B432,FinalSA!$A$2:$C$433,3,0)</f>
        <v>0.5</v>
      </c>
      <c r="O432" s="12">
        <f t="shared" si="32"/>
        <v>6.9000000000000039</v>
      </c>
      <c r="P432" s="14">
        <f t="shared" si="33"/>
        <v>7.2525000000000031</v>
      </c>
    </row>
    <row r="433" spans="2:16" s="1" customFormat="1" ht="20" customHeight="1" x14ac:dyDescent="0.3">
      <c r="B433" s="10">
        <v>2001040141</v>
      </c>
      <c r="C433" s="8" t="s">
        <v>464</v>
      </c>
      <c r="D433" s="6" t="s">
        <v>85</v>
      </c>
      <c r="E433" s="12">
        <f>VLOOKUP(B433,ChuyenCan!$A$1:$B$446,2,0)</f>
        <v>9</v>
      </c>
      <c r="F433" s="14">
        <f>VLOOKUP(B433,Midterm!$A$1:$B$446,2,0)</f>
        <v>4.5</v>
      </c>
      <c r="G433" s="12">
        <f>VLOOKUP(B433,AsgScoreRaw!$A$2:$D$403,4,0)</f>
        <v>65.099999999999994</v>
      </c>
      <c r="H433" s="14">
        <f t="shared" si="30"/>
        <v>6.51</v>
      </c>
      <c r="I433" s="14">
        <f t="shared" si="31"/>
        <v>6.5</v>
      </c>
      <c r="J433" s="12"/>
      <c r="K433" s="12"/>
      <c r="L433" s="14">
        <f t="shared" si="34"/>
        <v>6.3749999999999991</v>
      </c>
      <c r="M433" s="12">
        <f>VLOOKUP(B433,FinalMCQ!$A$1:$B$432,2,0)</f>
        <v>5.200000000000002</v>
      </c>
      <c r="N433" s="12">
        <f>VLOOKUP(B433,FinalSA!$A$2:$C$433,3,0)</f>
        <v>0.5</v>
      </c>
      <c r="O433" s="12">
        <f t="shared" si="32"/>
        <v>5.700000000000002</v>
      </c>
      <c r="P433" s="14">
        <f t="shared" si="33"/>
        <v>5.9700000000000006</v>
      </c>
    </row>
    <row r="434" spans="2:16" s="1" customFormat="1" ht="20" customHeight="1" x14ac:dyDescent="0.3">
      <c r="B434" s="10">
        <v>2001040142</v>
      </c>
      <c r="C434" s="8" t="s">
        <v>465</v>
      </c>
      <c r="D434" s="6" t="s">
        <v>93</v>
      </c>
      <c r="E434" s="12">
        <f>VLOOKUP(B434,ChuyenCan!$A$1:$B$446,2,0)</f>
        <v>8</v>
      </c>
      <c r="F434" s="14">
        <f>VLOOKUP(B434,Midterm!$A$1:$B$446,2,0)</f>
        <v>7.25</v>
      </c>
      <c r="G434" s="12">
        <f>VLOOKUP(B434,AsgScoreRaw!$A$2:$D$403,4,0)</f>
        <v>80</v>
      </c>
      <c r="H434" s="14">
        <f t="shared" si="30"/>
        <v>8</v>
      </c>
      <c r="I434" s="14">
        <f t="shared" si="31"/>
        <v>8</v>
      </c>
      <c r="J434" s="12"/>
      <c r="K434" s="12"/>
      <c r="L434" s="14">
        <f t="shared" si="34"/>
        <v>7.7187499999999991</v>
      </c>
      <c r="M434" s="12">
        <f>VLOOKUP(B434,FinalMCQ!$A$1:$B$432,2,0)</f>
        <v>6.400000000000003</v>
      </c>
      <c r="N434" s="12">
        <f>VLOOKUP(B434,FinalSA!$A$2:$C$433,3,0)</f>
        <v>0</v>
      </c>
      <c r="O434" s="12">
        <f t="shared" si="32"/>
        <v>6.400000000000003</v>
      </c>
      <c r="P434" s="14">
        <f t="shared" si="33"/>
        <v>6.927500000000002</v>
      </c>
    </row>
    <row r="435" spans="2:16" s="1" customFormat="1" ht="20" customHeight="1" x14ac:dyDescent="0.3">
      <c r="B435" s="10">
        <v>2001040154</v>
      </c>
      <c r="C435" s="8" t="s">
        <v>466</v>
      </c>
      <c r="D435" s="6" t="s">
        <v>85</v>
      </c>
      <c r="E435" s="12">
        <f>VLOOKUP(B435,ChuyenCan!$A$1:$B$446,2,0)</f>
        <v>9</v>
      </c>
      <c r="F435" s="14">
        <f>VLOOKUP(B435,Midterm!$A$1:$B$446,2,0)</f>
        <v>3.75</v>
      </c>
      <c r="G435" s="12">
        <f>VLOOKUP(B435,AsgScoreRaw!$A$2:$D$403,4,0)</f>
        <v>60.2</v>
      </c>
      <c r="H435" s="14">
        <f t="shared" si="30"/>
        <v>6.0200000000000005</v>
      </c>
      <c r="I435" s="14">
        <f t="shared" si="31"/>
        <v>6</v>
      </c>
      <c r="J435" s="15" t="s">
        <v>491</v>
      </c>
      <c r="K435" s="15"/>
      <c r="L435" s="14">
        <f t="shared" si="34"/>
        <v>5.9062499999999991</v>
      </c>
      <c r="M435" s="12">
        <f>VLOOKUP(B435,FinalMCQ!$A$1:$B$432,2,0)</f>
        <v>6.8000000000000043</v>
      </c>
      <c r="N435" s="12">
        <f>VLOOKUP(B435,FinalSA!$A$2:$C$433,3,0)</f>
        <v>1</v>
      </c>
      <c r="O435" s="12">
        <f t="shared" si="32"/>
        <v>7.8000000000000043</v>
      </c>
      <c r="P435" s="14">
        <f t="shared" si="33"/>
        <v>7.0425000000000022</v>
      </c>
    </row>
    <row r="436" spans="2:16" s="1" customFormat="1" ht="20" customHeight="1" x14ac:dyDescent="0.3">
      <c r="B436" s="10">
        <v>2001040172</v>
      </c>
      <c r="C436" s="8" t="s">
        <v>467</v>
      </c>
      <c r="D436" s="6" t="s">
        <v>93</v>
      </c>
      <c r="E436" s="12">
        <f>VLOOKUP(B436,ChuyenCan!$A$1:$B$446,2,0)</f>
        <v>8</v>
      </c>
      <c r="F436" s="14">
        <f>VLOOKUP(B436,Midterm!$A$1:$B$446,2,0)</f>
        <v>9</v>
      </c>
      <c r="G436" s="12">
        <f>VLOOKUP(B436,AsgScoreRaw!$A$2:$D$403,4,0)</f>
        <v>100</v>
      </c>
      <c r="H436" s="14">
        <f t="shared" si="30"/>
        <v>10</v>
      </c>
      <c r="I436" s="14">
        <f t="shared" si="31"/>
        <v>10</v>
      </c>
      <c r="J436" s="12"/>
      <c r="K436" s="12"/>
      <c r="L436" s="14">
        <f t="shared" si="34"/>
        <v>9.125</v>
      </c>
      <c r="M436" s="12">
        <f>VLOOKUP(B436,FinalMCQ!$A$1:$B$432,2,0)</f>
        <v>6.2000000000000028</v>
      </c>
      <c r="N436" s="12">
        <f>VLOOKUP(B436,FinalSA!$A$2:$C$433,3,0)</f>
        <v>1.9</v>
      </c>
      <c r="O436" s="12">
        <f t="shared" si="32"/>
        <v>8.1000000000000032</v>
      </c>
      <c r="P436" s="14">
        <f t="shared" si="33"/>
        <v>8.5100000000000016</v>
      </c>
    </row>
    <row r="437" spans="2:16" s="1" customFormat="1" ht="20" customHeight="1" x14ac:dyDescent="0.3">
      <c r="B437" s="10">
        <v>2001040174</v>
      </c>
      <c r="C437" s="8" t="s">
        <v>468</v>
      </c>
      <c r="D437" s="6" t="s">
        <v>83</v>
      </c>
      <c r="E437" s="12">
        <f>VLOOKUP(B437,ChuyenCan!$A$1:$B$446,2,0)</f>
        <v>7.5</v>
      </c>
      <c r="F437" s="14">
        <f>VLOOKUP(B437,Midterm!$A$1:$B$446,2,0)</f>
        <v>8.75</v>
      </c>
      <c r="G437" s="12">
        <f>VLOOKUP(B437,AsgScoreRaw!$A$2:$D$403,4,0)</f>
        <v>0</v>
      </c>
      <c r="H437" s="14">
        <f t="shared" si="30"/>
        <v>0</v>
      </c>
      <c r="I437" s="14">
        <f t="shared" si="31"/>
        <v>0</v>
      </c>
      <c r="J437" s="12"/>
      <c r="K437" s="12"/>
      <c r="L437" s="14">
        <f t="shared" si="34"/>
        <v>5.15625</v>
      </c>
      <c r="M437" s="12">
        <f>VLOOKUP(B437,FinalMCQ!$A$1:$B$432,2,0)</f>
        <v>6.8000000000000034</v>
      </c>
      <c r="N437" s="12">
        <f>VLOOKUP(B437,FinalSA!$A$2:$C$433,3,0)</f>
        <v>1</v>
      </c>
      <c r="O437" s="12">
        <f t="shared" si="32"/>
        <v>7.8000000000000034</v>
      </c>
      <c r="P437" s="14">
        <f t="shared" si="33"/>
        <v>6.7425000000000015</v>
      </c>
    </row>
    <row r="438" spans="2:16" s="1" customFormat="1" ht="20" customHeight="1" x14ac:dyDescent="0.3">
      <c r="B438" s="10">
        <v>2001040176</v>
      </c>
      <c r="C438" s="8" t="s">
        <v>469</v>
      </c>
      <c r="D438" s="6" t="s">
        <v>79</v>
      </c>
      <c r="E438" s="12">
        <f>VLOOKUP(B438,ChuyenCan!$A$1:$B$446,2,0)</f>
        <v>7.5</v>
      </c>
      <c r="F438" s="14">
        <f>VLOOKUP(B438,Midterm!$A$1:$B$446,2,0)</f>
        <v>6.25</v>
      </c>
      <c r="G438" s="12">
        <f>VLOOKUP(B438,AsgScoreRaw!$A$2:$D$403,4,0)</f>
        <v>40</v>
      </c>
      <c r="H438" s="14">
        <f t="shared" si="30"/>
        <v>4</v>
      </c>
      <c r="I438" s="14">
        <f t="shared" si="31"/>
        <v>4</v>
      </c>
      <c r="J438" s="12"/>
      <c r="K438" s="12"/>
      <c r="L438" s="14">
        <f t="shared" si="34"/>
        <v>5.71875</v>
      </c>
      <c r="M438" s="12">
        <f>VLOOKUP(B438,FinalMCQ!$A$1:$B$432,2,0)</f>
        <v>5.200000000000002</v>
      </c>
      <c r="N438" s="12">
        <f>VLOOKUP(B438,FinalSA!$A$2:$C$433,3,0)</f>
        <v>0.6</v>
      </c>
      <c r="O438" s="12">
        <f t="shared" si="32"/>
        <v>5.8000000000000016</v>
      </c>
      <c r="P438" s="14">
        <f t="shared" si="33"/>
        <v>5.767500000000001</v>
      </c>
    </row>
    <row r="439" spans="2:16" s="1" customFormat="1" ht="20" customHeight="1" x14ac:dyDescent="0.3">
      <c r="B439" s="10">
        <v>2001040182</v>
      </c>
      <c r="C439" s="8" t="s">
        <v>470</v>
      </c>
      <c r="D439" s="6" t="s">
        <v>91</v>
      </c>
      <c r="E439" s="12">
        <f>VLOOKUP(B439,ChuyenCan!$A$1:$B$446,2,0)</f>
        <v>9</v>
      </c>
      <c r="F439" s="14">
        <f>VLOOKUP(B439,Midterm!$A$1:$B$446,2,0)</f>
        <v>4.75</v>
      </c>
      <c r="G439" s="12" t="e">
        <f>VLOOKUP(B439,AsgScoreRaw!$A$2:$D$403,4,0)</f>
        <v>#N/A</v>
      </c>
      <c r="H439" s="14">
        <f t="shared" si="30"/>
        <v>0</v>
      </c>
      <c r="I439" s="14">
        <f t="shared" si="31"/>
        <v>0</v>
      </c>
      <c r="J439" s="12" t="s">
        <v>484</v>
      </c>
      <c r="K439" s="12" t="s">
        <v>484</v>
      </c>
      <c r="L439" s="14">
        <f t="shared" si="34"/>
        <v>4.03125</v>
      </c>
      <c r="M439" s="12">
        <f>VLOOKUP(B439,FinalMCQ!$A$1:$B$432,2,0)</f>
        <v>6.6000000000000041</v>
      </c>
      <c r="N439" s="12">
        <f>VLOOKUP(B439,FinalSA!$A$2:$C$433,3,0)</f>
        <v>0.5</v>
      </c>
      <c r="O439" s="12">
        <f t="shared" si="32"/>
        <v>7.1000000000000041</v>
      </c>
      <c r="P439" s="14">
        <f t="shared" si="33"/>
        <v>5.8725000000000023</v>
      </c>
    </row>
    <row r="440" spans="2:16" s="1" customFormat="1" ht="20" customHeight="1" x14ac:dyDescent="0.3">
      <c r="B440" s="10">
        <v>2001040184</v>
      </c>
      <c r="C440" s="8" t="s">
        <v>471</v>
      </c>
      <c r="D440" s="6" t="s">
        <v>79</v>
      </c>
      <c r="E440" s="12">
        <f>VLOOKUP(B440,ChuyenCan!$A$1:$B$446,2,0)</f>
        <v>8</v>
      </c>
      <c r="F440" s="14">
        <f>VLOOKUP(B440,Midterm!$A$1:$B$446,2,0)</f>
        <v>8</v>
      </c>
      <c r="G440" s="12">
        <f>VLOOKUP(B440,AsgScoreRaw!$A$2:$D$403,4,0)</f>
        <v>63</v>
      </c>
      <c r="H440" s="14">
        <f t="shared" si="30"/>
        <v>6.3</v>
      </c>
      <c r="I440" s="14">
        <f t="shared" si="31"/>
        <v>6.25</v>
      </c>
      <c r="J440" s="12"/>
      <c r="K440" s="12"/>
      <c r="L440" s="14">
        <f t="shared" si="34"/>
        <v>7.34375</v>
      </c>
      <c r="M440" s="12">
        <f>VLOOKUP(B440,FinalMCQ!$A$1:$B$432,2,0)</f>
        <v>5.6000000000000032</v>
      </c>
      <c r="N440" s="12">
        <f>VLOOKUP(B440,FinalSA!$A$2:$C$433,3,0)</f>
        <v>0.5</v>
      </c>
      <c r="O440" s="12">
        <f t="shared" si="32"/>
        <v>6.1000000000000032</v>
      </c>
      <c r="P440" s="14">
        <f t="shared" si="33"/>
        <v>6.5975000000000019</v>
      </c>
    </row>
    <row r="441" spans="2:16" s="1" customFormat="1" ht="20" customHeight="1" x14ac:dyDescent="0.3">
      <c r="B441" s="10">
        <v>2001040198</v>
      </c>
      <c r="C441" s="8" t="s">
        <v>472</v>
      </c>
      <c r="D441" s="6" t="s">
        <v>85</v>
      </c>
      <c r="E441" s="12">
        <f>VLOOKUP(B441,ChuyenCan!$A$1:$B$446,2,0)</f>
        <v>9</v>
      </c>
      <c r="F441" s="14">
        <f>VLOOKUP(B441,Midterm!$A$1:$B$446,2,0)</f>
        <v>5.75</v>
      </c>
      <c r="G441" s="12">
        <f>VLOOKUP(B441,AsgScoreRaw!$A$2:$D$403,4,0)</f>
        <v>65.099999999999994</v>
      </c>
      <c r="H441" s="14">
        <f t="shared" si="30"/>
        <v>6.51</v>
      </c>
      <c r="I441" s="14">
        <f t="shared" si="31"/>
        <v>6.5</v>
      </c>
      <c r="J441" s="12"/>
      <c r="K441" s="12"/>
      <c r="L441" s="14">
        <f t="shared" si="34"/>
        <v>6.8437499999999991</v>
      </c>
      <c r="M441" s="12">
        <f>VLOOKUP(B441,FinalMCQ!$A$1:$B$432,2,0)</f>
        <v>6.2000000000000037</v>
      </c>
      <c r="N441" s="12">
        <f>VLOOKUP(B441,FinalSA!$A$2:$C$433,3,0)</f>
        <v>1.8</v>
      </c>
      <c r="O441" s="12">
        <f t="shared" si="32"/>
        <v>8.0000000000000036</v>
      </c>
      <c r="P441" s="14">
        <f t="shared" si="33"/>
        <v>7.5375000000000014</v>
      </c>
    </row>
    <row r="442" spans="2:16" s="1" customFormat="1" ht="20" customHeight="1" x14ac:dyDescent="0.3">
      <c r="B442" s="10">
        <v>2001040206</v>
      </c>
      <c r="C442" s="8" t="s">
        <v>473</v>
      </c>
      <c r="D442" s="6" t="s">
        <v>93</v>
      </c>
      <c r="E442" s="12">
        <f>VLOOKUP(B442,ChuyenCan!$A$1:$B$446,2,0)</f>
        <v>8</v>
      </c>
      <c r="F442" s="14">
        <f>VLOOKUP(B442,Midterm!$A$1:$B$446,2,0)</f>
        <v>9</v>
      </c>
      <c r="G442" s="12">
        <f>VLOOKUP(B442,AsgScoreRaw!$A$2:$D$403,4,0)</f>
        <v>30</v>
      </c>
      <c r="H442" s="14">
        <f t="shared" si="30"/>
        <v>3</v>
      </c>
      <c r="I442" s="14">
        <f t="shared" si="31"/>
        <v>3</v>
      </c>
      <c r="J442" s="12"/>
      <c r="K442" s="12"/>
      <c r="L442" s="14">
        <f t="shared" si="34"/>
        <v>6.4999999999999991</v>
      </c>
      <c r="M442" s="12">
        <f>VLOOKUP(B442,FinalMCQ!$A$1:$B$432,2,0)</f>
        <v>6.2000000000000028</v>
      </c>
      <c r="N442" s="12">
        <f>VLOOKUP(B442,FinalSA!$A$2:$C$433,3,0)</f>
        <v>0.9</v>
      </c>
      <c r="O442" s="12">
        <f t="shared" si="32"/>
        <v>7.1000000000000032</v>
      </c>
      <c r="P442" s="14">
        <f t="shared" si="33"/>
        <v>6.8600000000000012</v>
      </c>
    </row>
    <row r="443" spans="2:16" s="1" customFormat="1" ht="20" customHeight="1" x14ac:dyDescent="0.3">
      <c r="B443" s="10">
        <v>2001040215</v>
      </c>
      <c r="C443" s="8" t="s">
        <v>474</v>
      </c>
      <c r="D443" s="6" t="s">
        <v>85</v>
      </c>
      <c r="E443" s="12">
        <f>VLOOKUP(B443,ChuyenCan!$A$1:$B$446,2,0)</f>
        <v>8</v>
      </c>
      <c r="F443" s="14">
        <f>VLOOKUP(B443,Midterm!$A$1:$B$446,2,0)</f>
        <v>5</v>
      </c>
      <c r="G443" s="12">
        <f>VLOOKUP(B443,AsgScoreRaw!$A$2:$D$403,4,0)</f>
        <v>60.2</v>
      </c>
      <c r="H443" s="14">
        <f t="shared" si="30"/>
        <v>6.0200000000000005</v>
      </c>
      <c r="I443" s="14">
        <f t="shared" si="31"/>
        <v>6</v>
      </c>
      <c r="J443" s="12"/>
      <c r="K443" s="12"/>
      <c r="L443" s="14">
        <f t="shared" si="34"/>
        <v>6.125</v>
      </c>
      <c r="M443" s="12">
        <f>VLOOKUP(B443,FinalMCQ!$A$1:$B$432,2,0)</f>
        <v>6.0000000000000027</v>
      </c>
      <c r="N443" s="12">
        <f>VLOOKUP(B443,FinalSA!$A$2:$C$433,3,0)</f>
        <v>0.9</v>
      </c>
      <c r="O443" s="12">
        <f t="shared" si="32"/>
        <v>6.900000000000003</v>
      </c>
      <c r="P443" s="14">
        <f t="shared" si="33"/>
        <v>6.5900000000000016</v>
      </c>
    </row>
    <row r="444" spans="2:16" s="1" customFormat="1" ht="20" customHeight="1" x14ac:dyDescent="0.3">
      <c r="B444" s="10">
        <v>2001040229</v>
      </c>
      <c r="C444" s="8" t="s">
        <v>475</v>
      </c>
      <c r="D444" s="6" t="s">
        <v>88</v>
      </c>
      <c r="E444" s="12">
        <f>VLOOKUP(B444,ChuyenCan!$A$1:$B$446,2,0)</f>
        <v>9</v>
      </c>
      <c r="F444" s="14">
        <f>VLOOKUP(B444,Midterm!$A$1:$B$446,2,0)</f>
        <v>8</v>
      </c>
      <c r="G444" s="12">
        <f>VLOOKUP(B444,AsgScoreRaw!$A$2:$D$403,4,0)</f>
        <v>60.2</v>
      </c>
      <c r="H444" s="14">
        <f t="shared" si="30"/>
        <v>6.0200000000000005</v>
      </c>
      <c r="I444" s="14">
        <f t="shared" si="31"/>
        <v>6</v>
      </c>
      <c r="J444" s="12"/>
      <c r="K444" s="12"/>
      <c r="L444" s="14">
        <f t="shared" si="34"/>
        <v>7.5</v>
      </c>
      <c r="M444" s="12">
        <f>VLOOKUP(B444,FinalMCQ!$A$1:$B$432,2,0)</f>
        <v>4.8000000000000016</v>
      </c>
      <c r="N444" s="12">
        <f>VLOOKUP(B444,FinalSA!$A$2:$C$433,3,0)</f>
        <v>1.1000000000000001</v>
      </c>
      <c r="O444" s="12">
        <f t="shared" si="32"/>
        <v>5.9000000000000021</v>
      </c>
      <c r="P444" s="14">
        <f t="shared" si="33"/>
        <v>6.5400000000000009</v>
      </c>
    </row>
    <row r="445" spans="2:16" s="1" customFormat="1" ht="20" customHeight="1" x14ac:dyDescent="0.3">
      <c r="B445" s="10">
        <v>1901040211</v>
      </c>
      <c r="C445" s="8" t="s">
        <v>476</v>
      </c>
      <c r="D445" s="6" t="s">
        <v>32</v>
      </c>
      <c r="E445" s="12">
        <f>VLOOKUP(B445,ChuyenCan!$A$1:$B$446,2,0)</f>
        <v>7.5</v>
      </c>
      <c r="F445" s="14">
        <f>VLOOKUP(B445,Midterm!$A$1:$B$446,2,0)</f>
        <v>5.25</v>
      </c>
      <c r="G445" s="12" t="e">
        <f>VLOOKUP(B445,AsgScoreRaw!$A$2:$D$403,4,0)</f>
        <v>#N/A</v>
      </c>
      <c r="H445" s="14">
        <f t="shared" si="30"/>
        <v>0</v>
      </c>
      <c r="I445" s="14">
        <f t="shared" si="31"/>
        <v>0</v>
      </c>
      <c r="J445" s="12" t="s">
        <v>484</v>
      </c>
      <c r="K445" s="12" t="s">
        <v>484</v>
      </c>
      <c r="L445" s="14">
        <f t="shared" si="34"/>
        <v>3.84375</v>
      </c>
      <c r="M445" s="12">
        <f>VLOOKUP(B445,FinalMCQ!$A$1:$B$432,2,0)</f>
        <v>6.4000000000000039</v>
      </c>
      <c r="N445" s="12">
        <f>VLOOKUP(B445,FinalSA!$A$2:$C$433,3,0)</f>
        <v>1.2</v>
      </c>
      <c r="O445" s="12">
        <f t="shared" si="32"/>
        <v>7.6000000000000041</v>
      </c>
      <c r="P445" s="14">
        <f t="shared" si="33"/>
        <v>6.0975000000000019</v>
      </c>
    </row>
    <row r="446" spans="2:16" s="1" customFormat="1" ht="20" customHeight="1" x14ac:dyDescent="0.3">
      <c r="B446" s="10">
        <v>1601040008</v>
      </c>
      <c r="C446" s="8" t="s">
        <v>496</v>
      </c>
      <c r="D446" s="6" t="s">
        <v>497</v>
      </c>
      <c r="E446" s="12">
        <f>VLOOKUP(B446,ChuyenCan!$A$1:$B$446,2,0)</f>
        <v>8</v>
      </c>
      <c r="F446" s="14">
        <f>VLOOKUP(B446,Midterm!$A$1:$B$446,2,0)</f>
        <v>7.75</v>
      </c>
      <c r="G446" s="12">
        <f>VLOOKUP(B446,AsgScoreRaw!$A$2:$D$403,4,0)</f>
        <v>75</v>
      </c>
      <c r="H446" s="14">
        <f t="shared" si="30"/>
        <v>7.5</v>
      </c>
      <c r="I446" s="14">
        <f t="shared" si="31"/>
        <v>7.5</v>
      </c>
      <c r="J446" s="12"/>
      <c r="K446" s="12"/>
      <c r="L446" s="14">
        <f t="shared" si="34"/>
        <v>7.7187499999999991</v>
      </c>
      <c r="M446" s="12" t="e">
        <f>VLOOKUP(B446,FinalMCQ!$A$1:$B$432,2,0)</f>
        <v>#N/A</v>
      </c>
      <c r="N446" s="12" t="e">
        <f>VLOOKUP(B446,FinalSA!$A$2:$C$433,3,0)</f>
        <v>#N/A</v>
      </c>
      <c r="O446" s="12">
        <f t="shared" si="32"/>
        <v>0</v>
      </c>
      <c r="P446" s="14">
        <f t="shared" si="33"/>
        <v>3.0874999999999999</v>
      </c>
    </row>
    <row r="447" spans="2:16" s="1" customFormat="1" ht="20" customHeight="1" x14ac:dyDescent="0.3">
      <c r="B447" s="10">
        <v>1601040240</v>
      </c>
      <c r="C447" s="8" t="s">
        <v>498</v>
      </c>
      <c r="D447" s="6" t="s">
        <v>497</v>
      </c>
      <c r="E447" s="12">
        <f>VLOOKUP(B447,ChuyenCan!$A$1:$B$446,2,0)</f>
        <v>7</v>
      </c>
      <c r="F447" s="14">
        <f>VLOOKUP(B447,Midterm!$A$1:$B$446,2,0)</f>
        <v>6</v>
      </c>
      <c r="G447" s="12">
        <f>VLOOKUP(B447,AsgScoreRaw!$A$2:$D$403,4,0)</f>
        <v>0</v>
      </c>
      <c r="H447" s="14">
        <f t="shared" si="30"/>
        <v>0</v>
      </c>
      <c r="I447" s="14">
        <f t="shared" si="31"/>
        <v>0</v>
      </c>
      <c r="J447" s="12" t="s">
        <v>484</v>
      </c>
      <c r="K447" s="12" t="s">
        <v>484</v>
      </c>
      <c r="L447" s="14">
        <f t="shared" si="34"/>
        <v>4</v>
      </c>
      <c r="M447" s="12" t="e">
        <f>VLOOKUP(B447,FinalMCQ!$A$1:$B$432,2,0)</f>
        <v>#N/A</v>
      </c>
      <c r="N447" s="12" t="e">
        <f>VLOOKUP(B447,FinalSA!$A$2:$C$433,3,0)</f>
        <v>#N/A</v>
      </c>
      <c r="O447" s="12">
        <f t="shared" si="32"/>
        <v>0</v>
      </c>
      <c r="P447" s="14">
        <f t="shared" si="33"/>
        <v>1.6</v>
      </c>
    </row>
    <row r="448" spans="2:16" ht="20" customHeight="1" x14ac:dyDescent="0.3">
      <c r="B448" s="4"/>
      <c r="C448" s="5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 ht="24" customHeight="1" x14ac:dyDescent="0.3"/>
    <row r="450" ht="24" customHeight="1" x14ac:dyDescent="0.3"/>
    <row r="451" ht="24" customHeight="1" x14ac:dyDescent="0.3"/>
    <row r="452" ht="24" customHeight="1" x14ac:dyDescent="0.3"/>
    <row r="453" ht="24" customHeight="1" x14ac:dyDescent="0.3"/>
    <row r="454" ht="24" customHeight="1" x14ac:dyDescent="0.3"/>
    <row r="455" ht="24" customHeight="1" x14ac:dyDescent="0.3"/>
    <row r="456" ht="24" customHeight="1" x14ac:dyDescent="0.3"/>
    <row r="457" ht="24" customHeight="1" x14ac:dyDescent="0.3"/>
    <row r="458" ht="24" customHeight="1" x14ac:dyDescent="0.3"/>
  </sheetData>
  <autoFilter ref="O1:P447"/>
  <sortState ref="B3:I187">
    <sortCondition ref="B3:B187"/>
  </sortState>
  <mergeCells count="1">
    <mergeCell ref="Q2:R6"/>
  </mergeCells>
  <printOptions horizontalCentered="1"/>
  <pageMargins left="0.7" right="0.7" top="0.75" bottom="0.75" header="0.3" footer="0.3"/>
  <pageSetup paperSize="8" scale="1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2"/>
  <sheetViews>
    <sheetView workbookViewId="0">
      <selection activeCell="B423" sqref="B423"/>
    </sheetView>
  </sheetViews>
  <sheetFormatPr defaultRowHeight="14" x14ac:dyDescent="0.3"/>
  <cols>
    <col min="1" max="1" width="10.75" bestFit="1" customWidth="1"/>
    <col min="2" max="2" width="3.75" bestFit="1" customWidth="1"/>
  </cols>
  <sheetData>
    <row r="1" spans="1:2" x14ac:dyDescent="0.3">
      <c r="A1">
        <v>1901060028</v>
      </c>
      <c r="B1">
        <v>6.2000000000000028</v>
      </c>
    </row>
    <row r="2" spans="1:2" x14ac:dyDescent="0.3">
      <c r="A2">
        <v>1901040093</v>
      </c>
      <c r="B2">
        <v>6.8000000000000034</v>
      </c>
    </row>
    <row r="3" spans="1:2" x14ac:dyDescent="0.3">
      <c r="A3">
        <v>2001040154</v>
      </c>
      <c r="B3">
        <v>6.8000000000000043</v>
      </c>
    </row>
    <row r="4" spans="1:2" x14ac:dyDescent="0.3">
      <c r="A4">
        <v>2001040014</v>
      </c>
      <c r="B4">
        <v>5.6000000000000032</v>
      </c>
    </row>
    <row r="5" spans="1:2" x14ac:dyDescent="0.3">
      <c r="A5">
        <v>2001040001</v>
      </c>
      <c r="B5">
        <v>6.8000000000000034</v>
      </c>
    </row>
    <row r="6" spans="1:2" x14ac:dyDescent="0.3">
      <c r="A6">
        <v>2001040103</v>
      </c>
      <c r="B6">
        <v>4</v>
      </c>
    </row>
    <row r="7" spans="1:2" x14ac:dyDescent="0.3">
      <c r="A7">
        <v>1901040153</v>
      </c>
      <c r="B7">
        <v>6.8000000000000034</v>
      </c>
    </row>
    <row r="8" spans="1:2" x14ac:dyDescent="0.3">
      <c r="A8">
        <v>2001040108</v>
      </c>
      <c r="B8">
        <v>7.2000000000000046</v>
      </c>
    </row>
    <row r="9" spans="1:2" x14ac:dyDescent="0.3">
      <c r="A9">
        <v>1701040169</v>
      </c>
      <c r="B9">
        <v>4.4000000000000012</v>
      </c>
    </row>
    <row r="10" spans="1:2" x14ac:dyDescent="0.3">
      <c r="A10">
        <v>2001040181</v>
      </c>
      <c r="B10">
        <v>7.4000000000000039</v>
      </c>
    </row>
    <row r="11" spans="1:2" x14ac:dyDescent="0.3">
      <c r="A11">
        <v>1701040104</v>
      </c>
      <c r="B11">
        <v>6.0000000000000027</v>
      </c>
    </row>
    <row r="12" spans="1:2" x14ac:dyDescent="0.3">
      <c r="A12">
        <v>2001040175</v>
      </c>
      <c r="B12">
        <v>6.6000000000000032</v>
      </c>
    </row>
    <row r="13" spans="1:2" x14ac:dyDescent="0.3">
      <c r="A13">
        <v>2001040100</v>
      </c>
      <c r="B13">
        <v>5.4000000000000021</v>
      </c>
    </row>
    <row r="14" spans="1:2" x14ac:dyDescent="0.3">
      <c r="A14">
        <v>2001040176</v>
      </c>
      <c r="B14">
        <v>5.200000000000002</v>
      </c>
    </row>
    <row r="15" spans="1:2" x14ac:dyDescent="0.3">
      <c r="A15">
        <v>2001040149</v>
      </c>
      <c r="B15">
        <v>5.6000000000000023</v>
      </c>
    </row>
    <row r="16" spans="1:2" x14ac:dyDescent="0.3">
      <c r="A16">
        <v>2001040044</v>
      </c>
      <c r="B16">
        <v>6.8000000000000034</v>
      </c>
    </row>
    <row r="17" spans="1:2" x14ac:dyDescent="0.3">
      <c r="A17">
        <v>2001040113</v>
      </c>
      <c r="B17">
        <v>7.0000000000000044</v>
      </c>
    </row>
    <row r="18" spans="1:2" x14ac:dyDescent="0.3">
      <c r="A18">
        <v>2001040141</v>
      </c>
      <c r="B18">
        <v>5.200000000000002</v>
      </c>
    </row>
    <row r="19" spans="1:2" x14ac:dyDescent="0.3">
      <c r="A19">
        <v>2001040107</v>
      </c>
      <c r="B19">
        <v>3.8000000000000012</v>
      </c>
    </row>
    <row r="20" spans="1:2" x14ac:dyDescent="0.3">
      <c r="A20">
        <v>2001040133</v>
      </c>
      <c r="B20">
        <v>6.0000000000000027</v>
      </c>
    </row>
    <row r="21" spans="1:2" x14ac:dyDescent="0.3">
      <c r="A21">
        <v>2001040172</v>
      </c>
      <c r="B21">
        <v>6.2000000000000028</v>
      </c>
    </row>
    <row r="22" spans="1:2" x14ac:dyDescent="0.3">
      <c r="A22">
        <v>2001040198</v>
      </c>
      <c r="B22">
        <v>6.2000000000000037</v>
      </c>
    </row>
    <row r="23" spans="1:2" x14ac:dyDescent="0.3">
      <c r="A23">
        <v>2001040028</v>
      </c>
      <c r="B23">
        <v>4.4000000000000012</v>
      </c>
    </row>
    <row r="24" spans="1:2" x14ac:dyDescent="0.3">
      <c r="A24">
        <v>2001040229</v>
      </c>
      <c r="B24">
        <v>4.8000000000000016</v>
      </c>
    </row>
    <row r="25" spans="1:2" x14ac:dyDescent="0.3">
      <c r="A25">
        <v>2001040226</v>
      </c>
      <c r="B25">
        <v>6.0000000000000027</v>
      </c>
    </row>
    <row r="26" spans="1:2" x14ac:dyDescent="0.3">
      <c r="A26">
        <v>2001040087</v>
      </c>
      <c r="B26">
        <v>6.400000000000003</v>
      </c>
    </row>
    <row r="27" spans="1:2" x14ac:dyDescent="0.3">
      <c r="A27">
        <v>2001040031</v>
      </c>
      <c r="B27">
        <v>5.4000000000000021</v>
      </c>
    </row>
    <row r="28" spans="1:2" x14ac:dyDescent="0.3">
      <c r="A28">
        <v>2001040040</v>
      </c>
      <c r="B28">
        <v>6.2000000000000028</v>
      </c>
    </row>
    <row r="29" spans="1:2" x14ac:dyDescent="0.3">
      <c r="A29">
        <v>2001040220</v>
      </c>
      <c r="B29">
        <v>4.6000000000000005</v>
      </c>
    </row>
    <row r="30" spans="1:2" x14ac:dyDescent="0.3">
      <c r="A30">
        <v>2001040068</v>
      </c>
      <c r="B30">
        <v>4.4000000000000012</v>
      </c>
    </row>
    <row r="31" spans="1:2" x14ac:dyDescent="0.3">
      <c r="A31">
        <v>2001040128</v>
      </c>
      <c r="B31">
        <v>5.8000000000000034</v>
      </c>
    </row>
    <row r="32" spans="1:2" x14ac:dyDescent="0.3">
      <c r="A32">
        <v>2001040003</v>
      </c>
      <c r="B32">
        <v>6.4000000000000039</v>
      </c>
    </row>
    <row r="33" spans="1:2" x14ac:dyDescent="0.3">
      <c r="A33">
        <v>2001040053</v>
      </c>
      <c r="B33">
        <v>6.4000000000000039</v>
      </c>
    </row>
    <row r="34" spans="1:2" x14ac:dyDescent="0.3">
      <c r="A34">
        <v>2001040206</v>
      </c>
      <c r="B34">
        <v>6.2000000000000028</v>
      </c>
    </row>
    <row r="35" spans="1:2" x14ac:dyDescent="0.3">
      <c r="A35">
        <v>2001040051</v>
      </c>
      <c r="B35">
        <v>6.0000000000000027</v>
      </c>
    </row>
    <row r="36" spans="1:2" x14ac:dyDescent="0.3">
      <c r="A36">
        <v>2001040162</v>
      </c>
      <c r="B36">
        <v>4.4000000000000012</v>
      </c>
    </row>
    <row r="37" spans="1:2" x14ac:dyDescent="0.3">
      <c r="A37">
        <v>2001040115</v>
      </c>
      <c r="B37">
        <v>4.8000000000000016</v>
      </c>
    </row>
    <row r="38" spans="1:2" x14ac:dyDescent="0.3">
      <c r="A38">
        <v>2001040061</v>
      </c>
      <c r="B38">
        <v>6.0000000000000027</v>
      </c>
    </row>
    <row r="39" spans="1:2" x14ac:dyDescent="0.3">
      <c r="A39">
        <v>2001040009</v>
      </c>
      <c r="B39">
        <v>6.8000000000000043</v>
      </c>
    </row>
    <row r="40" spans="1:2" x14ac:dyDescent="0.3">
      <c r="A40">
        <v>2001040184</v>
      </c>
      <c r="B40">
        <v>5.6000000000000032</v>
      </c>
    </row>
    <row r="41" spans="1:2" x14ac:dyDescent="0.3">
      <c r="A41">
        <v>1901040139</v>
      </c>
      <c r="B41">
        <v>6.0000000000000036</v>
      </c>
    </row>
    <row r="42" spans="1:2" x14ac:dyDescent="0.3">
      <c r="A42">
        <v>2001040194</v>
      </c>
      <c r="B42">
        <v>4.6000000000000014</v>
      </c>
    </row>
    <row r="43" spans="1:2" x14ac:dyDescent="0.3">
      <c r="A43">
        <v>1901040021</v>
      </c>
      <c r="B43">
        <v>4.8000000000000025</v>
      </c>
    </row>
    <row r="44" spans="1:2" x14ac:dyDescent="0.3">
      <c r="A44">
        <v>2001040120</v>
      </c>
      <c r="B44">
        <v>6.4000000000000039</v>
      </c>
    </row>
    <row r="45" spans="1:2" x14ac:dyDescent="0.3">
      <c r="A45">
        <v>2001040174</v>
      </c>
      <c r="B45">
        <v>6.8000000000000034</v>
      </c>
    </row>
    <row r="46" spans="1:2" x14ac:dyDescent="0.3">
      <c r="A46">
        <v>2001040086</v>
      </c>
      <c r="B46">
        <v>7.4000000000000048</v>
      </c>
    </row>
    <row r="47" spans="1:2" x14ac:dyDescent="0.3">
      <c r="A47">
        <v>2001040182</v>
      </c>
      <c r="B47">
        <v>6.6000000000000041</v>
      </c>
    </row>
    <row r="48" spans="1:2" x14ac:dyDescent="0.3">
      <c r="A48">
        <v>2001040032</v>
      </c>
      <c r="B48">
        <v>5.2000000000000028</v>
      </c>
    </row>
    <row r="49" spans="1:2" x14ac:dyDescent="0.3">
      <c r="A49">
        <v>2001040065</v>
      </c>
      <c r="B49">
        <v>5.8000000000000025</v>
      </c>
    </row>
    <row r="50" spans="1:2" x14ac:dyDescent="0.3">
      <c r="A50">
        <v>2001040088</v>
      </c>
      <c r="B50">
        <v>6.0000000000000027</v>
      </c>
    </row>
    <row r="51" spans="1:2" x14ac:dyDescent="0.3">
      <c r="A51">
        <v>2001040203</v>
      </c>
      <c r="B51">
        <v>4.6000000000000014</v>
      </c>
    </row>
    <row r="52" spans="1:2" x14ac:dyDescent="0.3">
      <c r="A52">
        <v>2001040159</v>
      </c>
      <c r="B52">
        <v>6.0000000000000027</v>
      </c>
    </row>
    <row r="53" spans="1:2" x14ac:dyDescent="0.3">
      <c r="A53">
        <v>2001040069</v>
      </c>
      <c r="B53">
        <v>5.6000000000000023</v>
      </c>
    </row>
    <row r="54" spans="1:2" x14ac:dyDescent="0.3">
      <c r="A54">
        <v>2001040047</v>
      </c>
      <c r="B54">
        <v>5.200000000000002</v>
      </c>
    </row>
    <row r="55" spans="1:2" x14ac:dyDescent="0.3">
      <c r="A55">
        <v>2001040215</v>
      </c>
      <c r="B55">
        <v>6.0000000000000027</v>
      </c>
    </row>
    <row r="56" spans="1:2" x14ac:dyDescent="0.3">
      <c r="A56">
        <v>2001040142</v>
      </c>
      <c r="B56">
        <v>6.400000000000003</v>
      </c>
    </row>
    <row r="57" spans="1:2" x14ac:dyDescent="0.3">
      <c r="A57">
        <v>2001040037</v>
      </c>
      <c r="B57">
        <v>6.8000000000000043</v>
      </c>
    </row>
    <row r="58" spans="1:2" x14ac:dyDescent="0.3">
      <c r="A58" t="s">
        <v>422</v>
      </c>
      <c r="B58">
        <v>6.400000000000003</v>
      </c>
    </row>
    <row r="59" spans="1:2" x14ac:dyDescent="0.3">
      <c r="A59">
        <v>1901040076</v>
      </c>
      <c r="B59">
        <v>5.200000000000002</v>
      </c>
    </row>
    <row r="60" spans="1:2" x14ac:dyDescent="0.3">
      <c r="A60">
        <v>2001040084</v>
      </c>
      <c r="B60">
        <v>5.0000000000000018</v>
      </c>
    </row>
    <row r="61" spans="1:2" x14ac:dyDescent="0.3">
      <c r="A61">
        <v>2001040083</v>
      </c>
      <c r="B61">
        <v>5.2000000000000028</v>
      </c>
    </row>
    <row r="62" spans="1:2" x14ac:dyDescent="0.3">
      <c r="A62">
        <v>1901040030</v>
      </c>
      <c r="B62">
        <v>6.0000000000000036</v>
      </c>
    </row>
    <row r="63" spans="1:2" x14ac:dyDescent="0.3">
      <c r="A63">
        <v>1901040194</v>
      </c>
      <c r="B63">
        <v>7.4000000000000048</v>
      </c>
    </row>
    <row r="64" spans="1:2" x14ac:dyDescent="0.3">
      <c r="A64">
        <v>2001040013</v>
      </c>
      <c r="B64">
        <v>7.0000000000000036</v>
      </c>
    </row>
    <row r="65" spans="1:2" x14ac:dyDescent="0.3">
      <c r="A65">
        <v>2001040132</v>
      </c>
      <c r="B65">
        <v>5.200000000000002</v>
      </c>
    </row>
    <row r="66" spans="1:2" x14ac:dyDescent="0.3">
      <c r="A66">
        <v>1801040120</v>
      </c>
      <c r="B66">
        <v>6.8000000000000034</v>
      </c>
    </row>
    <row r="67" spans="1:2" x14ac:dyDescent="0.3">
      <c r="A67">
        <v>1701040128</v>
      </c>
      <c r="B67">
        <v>6.8000000000000034</v>
      </c>
    </row>
    <row r="68" spans="1:2" x14ac:dyDescent="0.3">
      <c r="A68">
        <v>1701040114</v>
      </c>
      <c r="B68">
        <v>6.2000000000000028</v>
      </c>
    </row>
    <row r="69" spans="1:2" x14ac:dyDescent="0.3">
      <c r="A69">
        <v>1901040109</v>
      </c>
      <c r="B69">
        <v>5.200000000000002</v>
      </c>
    </row>
    <row r="70" spans="1:2" x14ac:dyDescent="0.3">
      <c r="A70">
        <v>2001040199</v>
      </c>
      <c r="B70">
        <v>7.2000000000000037</v>
      </c>
    </row>
    <row r="71" spans="1:2" x14ac:dyDescent="0.3">
      <c r="A71">
        <v>1801040095</v>
      </c>
      <c r="B71">
        <v>7.4000000000000048</v>
      </c>
    </row>
    <row r="72" spans="1:2" x14ac:dyDescent="0.3">
      <c r="A72">
        <v>2001040111</v>
      </c>
      <c r="B72">
        <v>5.200000000000002</v>
      </c>
    </row>
    <row r="73" spans="1:2" x14ac:dyDescent="0.3">
      <c r="A73">
        <v>1901060031</v>
      </c>
      <c r="B73">
        <v>3.0000000000000004</v>
      </c>
    </row>
    <row r="74" spans="1:2" x14ac:dyDescent="0.3">
      <c r="A74">
        <v>1901040247</v>
      </c>
      <c r="B74">
        <v>5.4000000000000021</v>
      </c>
    </row>
    <row r="75" spans="1:2" x14ac:dyDescent="0.3">
      <c r="A75">
        <v>1801040119</v>
      </c>
      <c r="B75">
        <v>5.200000000000002</v>
      </c>
    </row>
    <row r="76" spans="1:2" x14ac:dyDescent="0.3">
      <c r="A76">
        <v>1901040172</v>
      </c>
      <c r="B76">
        <v>4.8000000000000016</v>
      </c>
    </row>
    <row r="77" spans="1:2" x14ac:dyDescent="0.3">
      <c r="A77">
        <v>2001040095</v>
      </c>
      <c r="B77">
        <v>4.8000000000000016</v>
      </c>
    </row>
    <row r="78" spans="1:2" x14ac:dyDescent="0.3">
      <c r="A78">
        <v>1901040009</v>
      </c>
      <c r="B78">
        <v>5.6000000000000023</v>
      </c>
    </row>
    <row r="79" spans="1:2" x14ac:dyDescent="0.3">
      <c r="A79">
        <v>2001040050</v>
      </c>
      <c r="B79">
        <v>5.4000000000000021</v>
      </c>
    </row>
    <row r="80" spans="1:2" x14ac:dyDescent="0.3">
      <c r="A80">
        <v>1901040077</v>
      </c>
      <c r="B80">
        <v>6.6000000000000032</v>
      </c>
    </row>
    <row r="81" spans="1:2" x14ac:dyDescent="0.3">
      <c r="A81">
        <v>2001040200</v>
      </c>
      <c r="B81">
        <v>5.400000000000003</v>
      </c>
    </row>
    <row r="82" spans="1:2" x14ac:dyDescent="0.3">
      <c r="A82">
        <v>1801040029</v>
      </c>
      <c r="B82">
        <v>4.6000000000000005</v>
      </c>
    </row>
    <row r="83" spans="1:2" x14ac:dyDescent="0.3">
      <c r="A83">
        <v>1901040199</v>
      </c>
      <c r="B83">
        <v>6.0000000000000036</v>
      </c>
    </row>
    <row r="84" spans="1:2" x14ac:dyDescent="0.3">
      <c r="A84">
        <v>2001040207</v>
      </c>
      <c r="B84">
        <v>6.6000000000000032</v>
      </c>
    </row>
    <row r="85" spans="1:2" x14ac:dyDescent="0.3">
      <c r="A85">
        <v>2001040227</v>
      </c>
      <c r="B85">
        <v>5.6000000000000023</v>
      </c>
    </row>
    <row r="86" spans="1:2" x14ac:dyDescent="0.3">
      <c r="A86">
        <v>2001040117</v>
      </c>
      <c r="B86">
        <v>5.200000000000002</v>
      </c>
    </row>
    <row r="87" spans="1:2" x14ac:dyDescent="0.3">
      <c r="A87">
        <v>2001040232</v>
      </c>
      <c r="B87">
        <v>3.0000000000000004</v>
      </c>
    </row>
    <row r="88" spans="1:2" x14ac:dyDescent="0.3">
      <c r="A88">
        <v>1901040246</v>
      </c>
      <c r="B88">
        <v>5.4000000000000021</v>
      </c>
    </row>
    <row r="89" spans="1:2" x14ac:dyDescent="0.3">
      <c r="A89">
        <v>1901040211</v>
      </c>
      <c r="B89">
        <v>6.4000000000000039</v>
      </c>
    </row>
    <row r="90" spans="1:2" x14ac:dyDescent="0.3">
      <c r="A90">
        <v>2001040076</v>
      </c>
      <c r="B90">
        <v>6.2000000000000028</v>
      </c>
    </row>
    <row r="91" spans="1:2" x14ac:dyDescent="0.3">
      <c r="A91">
        <v>2001040134</v>
      </c>
      <c r="B91">
        <v>6.400000000000003</v>
      </c>
    </row>
    <row r="92" spans="1:2" x14ac:dyDescent="0.3">
      <c r="A92">
        <v>2001040167</v>
      </c>
      <c r="B92">
        <v>5.4000000000000021</v>
      </c>
    </row>
    <row r="93" spans="1:2" x14ac:dyDescent="0.3">
      <c r="A93">
        <v>2001040026</v>
      </c>
      <c r="B93">
        <v>6.8000000000000043</v>
      </c>
    </row>
    <row r="94" spans="1:2" x14ac:dyDescent="0.3">
      <c r="A94">
        <v>2001040021</v>
      </c>
      <c r="B94">
        <v>4.6000000000000023</v>
      </c>
    </row>
    <row r="95" spans="1:2" x14ac:dyDescent="0.3">
      <c r="A95">
        <v>1901040244</v>
      </c>
      <c r="B95">
        <v>3.600000000000001</v>
      </c>
    </row>
    <row r="96" spans="1:2" x14ac:dyDescent="0.3">
      <c r="A96">
        <v>1801040069</v>
      </c>
      <c r="B96">
        <v>5.200000000000002</v>
      </c>
    </row>
    <row r="97" spans="1:2" x14ac:dyDescent="0.3">
      <c r="A97">
        <v>1901040036</v>
      </c>
      <c r="B97">
        <v>6.8000000000000043</v>
      </c>
    </row>
    <row r="98" spans="1:2" x14ac:dyDescent="0.3">
      <c r="A98">
        <v>1901040159</v>
      </c>
      <c r="B98">
        <v>7.4000000000000048</v>
      </c>
    </row>
    <row r="99" spans="1:2" x14ac:dyDescent="0.3">
      <c r="A99">
        <v>1901040070</v>
      </c>
      <c r="B99">
        <v>6.0000000000000027</v>
      </c>
    </row>
    <row r="100" spans="1:2" x14ac:dyDescent="0.3">
      <c r="A100">
        <v>2001040025</v>
      </c>
      <c r="B100">
        <v>7.2000000000000046</v>
      </c>
    </row>
    <row r="101" spans="1:2" x14ac:dyDescent="0.3">
      <c r="A101">
        <v>1901040012</v>
      </c>
      <c r="B101">
        <v>4.8000000000000016</v>
      </c>
    </row>
    <row r="102" spans="1:2" x14ac:dyDescent="0.3">
      <c r="A102">
        <v>1901040121</v>
      </c>
      <c r="B102">
        <v>4.6000000000000014</v>
      </c>
    </row>
    <row r="103" spans="1:2" x14ac:dyDescent="0.3">
      <c r="A103">
        <v>1901060002</v>
      </c>
      <c r="B103">
        <v>6.6000000000000032</v>
      </c>
    </row>
    <row r="104" spans="1:2" x14ac:dyDescent="0.3">
      <c r="A104">
        <v>1901040185</v>
      </c>
      <c r="B104">
        <v>4.6000000000000023</v>
      </c>
    </row>
    <row r="105" spans="1:2" x14ac:dyDescent="0.3">
      <c r="A105">
        <v>1901060054</v>
      </c>
      <c r="B105">
        <v>6.0000000000000027</v>
      </c>
    </row>
    <row r="106" spans="1:2" x14ac:dyDescent="0.3">
      <c r="A106">
        <v>1901040024</v>
      </c>
      <c r="B106">
        <v>7.2000000000000037</v>
      </c>
    </row>
    <row r="107" spans="1:2" x14ac:dyDescent="0.3">
      <c r="A107">
        <v>1901040143</v>
      </c>
      <c r="B107">
        <v>6.4000000000000039</v>
      </c>
    </row>
    <row r="108" spans="1:2" x14ac:dyDescent="0.3">
      <c r="A108">
        <v>1901040163</v>
      </c>
      <c r="B108">
        <v>4.8000000000000016</v>
      </c>
    </row>
    <row r="109" spans="1:2" x14ac:dyDescent="0.3">
      <c r="A109">
        <v>2001040204</v>
      </c>
      <c r="B109">
        <v>6.8000000000000034</v>
      </c>
    </row>
    <row r="110" spans="1:2" x14ac:dyDescent="0.3">
      <c r="A110">
        <v>1807010249</v>
      </c>
      <c r="B110">
        <v>7.4000000000000048</v>
      </c>
    </row>
    <row r="111" spans="1:2" x14ac:dyDescent="0.3">
      <c r="A111">
        <v>1901040006</v>
      </c>
      <c r="B111">
        <v>6.400000000000003</v>
      </c>
    </row>
    <row r="112" spans="1:2" x14ac:dyDescent="0.3">
      <c r="A112">
        <v>1901040032</v>
      </c>
      <c r="B112">
        <v>5.200000000000002</v>
      </c>
    </row>
    <row r="113" spans="1:2" x14ac:dyDescent="0.3">
      <c r="A113">
        <v>1901040133</v>
      </c>
      <c r="B113">
        <v>4.2000000000000011</v>
      </c>
    </row>
    <row r="114" spans="1:2" x14ac:dyDescent="0.3">
      <c r="A114">
        <v>1901040208</v>
      </c>
      <c r="B114">
        <v>6.6000000000000041</v>
      </c>
    </row>
    <row r="115" spans="1:2" x14ac:dyDescent="0.3">
      <c r="A115">
        <v>1901040105</v>
      </c>
      <c r="B115">
        <v>6.4000000000000039</v>
      </c>
    </row>
    <row r="116" spans="1:2" x14ac:dyDescent="0.3">
      <c r="A116">
        <v>1901060052</v>
      </c>
      <c r="B116">
        <v>5.6000000000000023</v>
      </c>
    </row>
    <row r="117" spans="1:2" x14ac:dyDescent="0.3">
      <c r="A117">
        <v>1901060032</v>
      </c>
      <c r="B117">
        <v>6.0000000000000036</v>
      </c>
    </row>
    <row r="118" spans="1:2" x14ac:dyDescent="0.3">
      <c r="A118">
        <v>2001040078</v>
      </c>
      <c r="B118">
        <v>6.400000000000003</v>
      </c>
    </row>
    <row r="119" spans="1:2" x14ac:dyDescent="0.3">
      <c r="A119">
        <v>2001040112</v>
      </c>
      <c r="B119">
        <v>6.6000000000000041</v>
      </c>
    </row>
    <row r="120" spans="1:2" x14ac:dyDescent="0.3">
      <c r="A120">
        <v>2001040230</v>
      </c>
      <c r="B120">
        <v>4.2000000000000011</v>
      </c>
    </row>
    <row r="121" spans="1:2" x14ac:dyDescent="0.3">
      <c r="A121">
        <v>2001040110</v>
      </c>
      <c r="B121">
        <v>6.6000000000000041</v>
      </c>
    </row>
    <row r="122" spans="1:2" x14ac:dyDescent="0.3">
      <c r="A122">
        <v>2001040081</v>
      </c>
      <c r="B122">
        <v>6.0000000000000036</v>
      </c>
    </row>
    <row r="123" spans="1:2" x14ac:dyDescent="0.3">
      <c r="A123">
        <v>1901060050</v>
      </c>
      <c r="B123">
        <v>6.400000000000003</v>
      </c>
    </row>
    <row r="124" spans="1:2" x14ac:dyDescent="0.3">
      <c r="A124">
        <v>2001040045</v>
      </c>
      <c r="B124">
        <v>6.8000000000000034</v>
      </c>
    </row>
    <row r="125" spans="1:2" x14ac:dyDescent="0.3">
      <c r="A125">
        <v>2001040160</v>
      </c>
      <c r="B125">
        <v>6.0000000000000036</v>
      </c>
    </row>
    <row r="126" spans="1:2" x14ac:dyDescent="0.3">
      <c r="A126">
        <v>1901040180</v>
      </c>
      <c r="B126">
        <v>5.0000000000000018</v>
      </c>
    </row>
    <row r="127" spans="1:2" x14ac:dyDescent="0.3">
      <c r="A127">
        <v>1901040018</v>
      </c>
      <c r="B127">
        <v>4.8000000000000007</v>
      </c>
    </row>
    <row r="128" spans="1:2" x14ac:dyDescent="0.3">
      <c r="A128">
        <v>1901060053</v>
      </c>
      <c r="B128">
        <v>3.8000000000000007</v>
      </c>
    </row>
    <row r="129" spans="1:2" x14ac:dyDescent="0.3">
      <c r="A129">
        <v>2001040169</v>
      </c>
      <c r="B129">
        <v>6.0000000000000027</v>
      </c>
    </row>
    <row r="130" spans="1:2" x14ac:dyDescent="0.3">
      <c r="A130">
        <v>2001040071</v>
      </c>
      <c r="B130">
        <v>5.6000000000000032</v>
      </c>
    </row>
    <row r="131" spans="1:2" x14ac:dyDescent="0.3">
      <c r="A131">
        <v>1901040196</v>
      </c>
      <c r="B131">
        <v>6.6000000000000032</v>
      </c>
    </row>
    <row r="132" spans="1:2" x14ac:dyDescent="0.3">
      <c r="A132">
        <v>2001040089</v>
      </c>
      <c r="B132">
        <v>6.6000000000000032</v>
      </c>
    </row>
    <row r="133" spans="1:2" x14ac:dyDescent="0.3">
      <c r="A133">
        <v>2001040151</v>
      </c>
      <c r="B133">
        <v>6.4000000000000039</v>
      </c>
    </row>
    <row r="134" spans="1:2" x14ac:dyDescent="0.3">
      <c r="A134">
        <v>2001040136</v>
      </c>
      <c r="B134">
        <v>6.0000000000000036</v>
      </c>
    </row>
    <row r="135" spans="1:2" x14ac:dyDescent="0.3">
      <c r="A135">
        <v>1801040148</v>
      </c>
      <c r="B135">
        <v>6.8000000000000043</v>
      </c>
    </row>
    <row r="136" spans="1:2" x14ac:dyDescent="0.3">
      <c r="A136">
        <v>2001040147</v>
      </c>
      <c r="B136">
        <v>6.6000000000000032</v>
      </c>
    </row>
    <row r="137" spans="1:2" x14ac:dyDescent="0.3">
      <c r="A137">
        <v>1901040001</v>
      </c>
      <c r="B137">
        <v>6.400000000000003</v>
      </c>
    </row>
    <row r="138" spans="1:2" x14ac:dyDescent="0.3">
      <c r="A138">
        <v>2001040178</v>
      </c>
      <c r="B138">
        <v>7.0000000000000036</v>
      </c>
    </row>
    <row r="139" spans="1:2" x14ac:dyDescent="0.3">
      <c r="A139">
        <v>1901040039</v>
      </c>
      <c r="B139">
        <v>3.8000000000000007</v>
      </c>
    </row>
    <row r="140" spans="1:2" x14ac:dyDescent="0.3">
      <c r="A140">
        <v>1901040231</v>
      </c>
      <c r="B140">
        <v>4.6000000000000014</v>
      </c>
    </row>
    <row r="141" spans="1:2" x14ac:dyDescent="0.3">
      <c r="A141">
        <v>1901060001</v>
      </c>
      <c r="B141">
        <v>6.8000000000000034</v>
      </c>
    </row>
    <row r="142" spans="1:2" x14ac:dyDescent="0.3">
      <c r="A142">
        <v>1901060042</v>
      </c>
      <c r="B142">
        <v>6.4000000000000039</v>
      </c>
    </row>
    <row r="143" spans="1:2" x14ac:dyDescent="0.3">
      <c r="A143">
        <v>1901040179</v>
      </c>
      <c r="B143">
        <v>6.2000000000000028</v>
      </c>
    </row>
    <row r="144" spans="1:2" x14ac:dyDescent="0.3">
      <c r="A144">
        <v>1901060051</v>
      </c>
      <c r="B144">
        <v>6.8000000000000034</v>
      </c>
    </row>
    <row r="145" spans="1:2" x14ac:dyDescent="0.3">
      <c r="A145">
        <v>1701040187</v>
      </c>
      <c r="B145">
        <v>5.6000000000000032</v>
      </c>
    </row>
    <row r="146" spans="1:2" x14ac:dyDescent="0.3">
      <c r="A146">
        <v>2001040188</v>
      </c>
      <c r="B146">
        <v>5.4000000000000012</v>
      </c>
    </row>
    <row r="147" spans="1:2" x14ac:dyDescent="0.3">
      <c r="A147">
        <v>1901060039</v>
      </c>
      <c r="B147">
        <v>4.0000000000000009</v>
      </c>
    </row>
    <row r="148" spans="1:2" x14ac:dyDescent="0.3">
      <c r="A148">
        <v>1901040110</v>
      </c>
      <c r="B148">
        <v>5.0000000000000018</v>
      </c>
    </row>
    <row r="149" spans="1:2" x14ac:dyDescent="0.3">
      <c r="A149">
        <v>2001040221</v>
      </c>
      <c r="B149">
        <v>6.0000000000000027</v>
      </c>
    </row>
    <row r="150" spans="1:2" x14ac:dyDescent="0.3">
      <c r="A150">
        <v>1901060010</v>
      </c>
      <c r="B150">
        <v>6.0000000000000027</v>
      </c>
    </row>
    <row r="151" spans="1:2" x14ac:dyDescent="0.3">
      <c r="A151">
        <v>1901060019</v>
      </c>
      <c r="B151">
        <v>4.8000000000000016</v>
      </c>
    </row>
    <row r="152" spans="1:2" x14ac:dyDescent="0.3">
      <c r="A152">
        <v>2001040116</v>
      </c>
      <c r="B152">
        <v>6.4000000000000039</v>
      </c>
    </row>
    <row r="153" spans="1:2" x14ac:dyDescent="0.3">
      <c r="A153">
        <v>1901060058</v>
      </c>
      <c r="B153">
        <v>4.6000000000000005</v>
      </c>
    </row>
    <row r="154" spans="1:2" x14ac:dyDescent="0.3">
      <c r="A154">
        <v>2001040122</v>
      </c>
      <c r="B154">
        <v>5.8000000000000025</v>
      </c>
    </row>
    <row r="155" spans="1:2" x14ac:dyDescent="0.3">
      <c r="A155">
        <v>1901060043</v>
      </c>
      <c r="B155">
        <v>6.8000000000000034</v>
      </c>
    </row>
    <row r="156" spans="1:2" x14ac:dyDescent="0.3">
      <c r="A156">
        <v>1901060027</v>
      </c>
      <c r="B156">
        <v>5.200000000000002</v>
      </c>
    </row>
    <row r="157" spans="1:2" x14ac:dyDescent="0.3">
      <c r="A157">
        <v>2001040150</v>
      </c>
      <c r="B157">
        <v>6.2000000000000028</v>
      </c>
    </row>
    <row r="158" spans="1:2" x14ac:dyDescent="0.3">
      <c r="A158">
        <v>1801040219</v>
      </c>
      <c r="B158">
        <v>4.8000000000000016</v>
      </c>
    </row>
    <row r="159" spans="1:2" x14ac:dyDescent="0.3">
      <c r="A159">
        <v>2001040187</v>
      </c>
      <c r="B159">
        <v>6.400000000000003</v>
      </c>
    </row>
    <row r="160" spans="1:2" x14ac:dyDescent="0.3">
      <c r="A160">
        <v>2001040143</v>
      </c>
      <c r="B160">
        <v>6.8000000000000034</v>
      </c>
    </row>
    <row r="161" spans="1:2" x14ac:dyDescent="0.3">
      <c r="A161">
        <v>2001040070</v>
      </c>
      <c r="B161">
        <v>7.0000000000000044</v>
      </c>
    </row>
    <row r="162" spans="1:2" x14ac:dyDescent="0.3">
      <c r="A162">
        <v>1901060015</v>
      </c>
      <c r="B162">
        <v>5.4000000000000021</v>
      </c>
    </row>
    <row r="163" spans="1:2" x14ac:dyDescent="0.3">
      <c r="A163">
        <v>1901040031</v>
      </c>
      <c r="B163">
        <v>4.4000000000000012</v>
      </c>
    </row>
    <row r="164" spans="1:2" x14ac:dyDescent="0.3">
      <c r="A164">
        <v>2001040038</v>
      </c>
      <c r="B164">
        <v>6.4000000000000039</v>
      </c>
    </row>
    <row r="165" spans="1:2" x14ac:dyDescent="0.3">
      <c r="A165">
        <v>2001040066</v>
      </c>
      <c r="B165">
        <v>6.0000000000000027</v>
      </c>
    </row>
    <row r="166" spans="1:2" x14ac:dyDescent="0.3">
      <c r="A166">
        <v>1901060030</v>
      </c>
      <c r="B166">
        <v>4.8000000000000016</v>
      </c>
    </row>
    <row r="167" spans="1:2" x14ac:dyDescent="0.3">
      <c r="A167">
        <v>1801040008</v>
      </c>
      <c r="B167">
        <v>7.0000000000000044</v>
      </c>
    </row>
    <row r="168" spans="1:2" x14ac:dyDescent="0.3">
      <c r="A168">
        <v>1901060004</v>
      </c>
      <c r="B168">
        <v>5.200000000000002</v>
      </c>
    </row>
    <row r="169" spans="1:2" x14ac:dyDescent="0.3">
      <c r="A169">
        <v>2001040055</v>
      </c>
      <c r="B169">
        <v>5.6000000000000023</v>
      </c>
    </row>
    <row r="170" spans="1:2" x14ac:dyDescent="0.3">
      <c r="A170">
        <v>2001040123</v>
      </c>
      <c r="B170">
        <v>6.400000000000003</v>
      </c>
    </row>
    <row r="171" spans="1:2" x14ac:dyDescent="0.3">
      <c r="A171">
        <v>2001040036</v>
      </c>
      <c r="B171">
        <v>6.2000000000000037</v>
      </c>
    </row>
    <row r="172" spans="1:2" x14ac:dyDescent="0.3">
      <c r="A172">
        <v>2001040101</v>
      </c>
      <c r="B172">
        <v>5.2000000000000028</v>
      </c>
    </row>
    <row r="173" spans="1:2" x14ac:dyDescent="0.3">
      <c r="A173">
        <v>1901040192</v>
      </c>
      <c r="B173">
        <v>5.4000000000000021</v>
      </c>
    </row>
    <row r="174" spans="1:2" x14ac:dyDescent="0.3">
      <c r="A174">
        <v>2001040218</v>
      </c>
      <c r="B174">
        <v>5.200000000000002</v>
      </c>
    </row>
    <row r="175" spans="1:2" x14ac:dyDescent="0.3">
      <c r="A175">
        <v>1901040237</v>
      </c>
      <c r="B175">
        <v>6.6000000000000041</v>
      </c>
    </row>
    <row r="176" spans="1:2" x14ac:dyDescent="0.3">
      <c r="A176">
        <v>1801040066</v>
      </c>
      <c r="B176">
        <v>7.0000000000000044</v>
      </c>
    </row>
    <row r="177" spans="1:2" x14ac:dyDescent="0.3">
      <c r="A177">
        <v>1901040233</v>
      </c>
      <c r="B177">
        <v>6.400000000000003</v>
      </c>
    </row>
    <row r="178" spans="1:2" x14ac:dyDescent="0.3">
      <c r="A178">
        <v>1901060008</v>
      </c>
      <c r="B178">
        <v>5.8000000000000025</v>
      </c>
    </row>
    <row r="179" spans="1:2" x14ac:dyDescent="0.3">
      <c r="A179">
        <v>2001040056</v>
      </c>
      <c r="B179">
        <v>6.8000000000000043</v>
      </c>
    </row>
    <row r="180" spans="1:2" x14ac:dyDescent="0.3">
      <c r="A180">
        <v>1801040092</v>
      </c>
      <c r="B180">
        <v>6.0000000000000027</v>
      </c>
    </row>
    <row r="181" spans="1:2" x14ac:dyDescent="0.3">
      <c r="A181">
        <v>2001040140</v>
      </c>
      <c r="B181">
        <v>4.6000000000000005</v>
      </c>
    </row>
    <row r="182" spans="1:2" x14ac:dyDescent="0.3">
      <c r="A182">
        <v>2001040224</v>
      </c>
      <c r="B182">
        <v>6.0000000000000036</v>
      </c>
    </row>
    <row r="183" spans="1:2" x14ac:dyDescent="0.3">
      <c r="A183">
        <v>1901040015</v>
      </c>
      <c r="B183">
        <v>3.600000000000001</v>
      </c>
    </row>
    <row r="184" spans="1:2" x14ac:dyDescent="0.3">
      <c r="A184">
        <v>2001040148</v>
      </c>
      <c r="B184">
        <v>5.400000000000003</v>
      </c>
    </row>
    <row r="185" spans="1:2" x14ac:dyDescent="0.3">
      <c r="A185">
        <v>2001040019</v>
      </c>
      <c r="B185">
        <v>7.2000000000000046</v>
      </c>
    </row>
    <row r="186" spans="1:2" x14ac:dyDescent="0.3">
      <c r="A186">
        <v>2001040121</v>
      </c>
      <c r="B186">
        <v>6.4000000000000039</v>
      </c>
    </row>
    <row r="187" spans="1:2" x14ac:dyDescent="0.3">
      <c r="A187">
        <v>2001040049</v>
      </c>
      <c r="B187">
        <v>3.2000000000000006</v>
      </c>
    </row>
    <row r="188" spans="1:2" x14ac:dyDescent="0.3">
      <c r="A188">
        <v>2001040012</v>
      </c>
      <c r="B188">
        <v>6.400000000000003</v>
      </c>
    </row>
    <row r="189" spans="1:2" x14ac:dyDescent="0.3">
      <c r="A189">
        <v>2001040035</v>
      </c>
      <c r="B189">
        <v>5.6000000000000032</v>
      </c>
    </row>
    <row r="190" spans="1:2" x14ac:dyDescent="0.3">
      <c r="A190">
        <v>2001040130</v>
      </c>
      <c r="B190">
        <v>7.0000000000000036</v>
      </c>
    </row>
    <row r="191" spans="1:2" x14ac:dyDescent="0.3">
      <c r="A191">
        <v>2001040168</v>
      </c>
      <c r="B191">
        <v>7.0000000000000044</v>
      </c>
    </row>
    <row r="192" spans="1:2" x14ac:dyDescent="0.3">
      <c r="A192">
        <v>2001040077</v>
      </c>
      <c r="B192">
        <v>5.4000000000000021</v>
      </c>
    </row>
    <row r="193" spans="1:2" x14ac:dyDescent="0.3">
      <c r="A193">
        <v>2001040067</v>
      </c>
      <c r="B193">
        <v>5.8000000000000025</v>
      </c>
    </row>
    <row r="194" spans="1:2" x14ac:dyDescent="0.3">
      <c r="A194">
        <v>2001040228</v>
      </c>
      <c r="B194">
        <v>6.6000000000000032</v>
      </c>
    </row>
    <row r="195" spans="1:2" x14ac:dyDescent="0.3">
      <c r="A195">
        <v>2001040186</v>
      </c>
      <c r="B195">
        <v>7.0000000000000036</v>
      </c>
    </row>
    <row r="196" spans="1:2" x14ac:dyDescent="0.3">
      <c r="A196">
        <v>2001040131</v>
      </c>
      <c r="B196">
        <v>4.6000000000000014</v>
      </c>
    </row>
    <row r="197" spans="1:2" x14ac:dyDescent="0.3">
      <c r="A197">
        <v>2001040029</v>
      </c>
      <c r="B197">
        <v>7.2000000000000046</v>
      </c>
    </row>
    <row r="198" spans="1:2" x14ac:dyDescent="0.3">
      <c r="A198">
        <v>2001040106</v>
      </c>
      <c r="B198">
        <v>6.0000000000000036</v>
      </c>
    </row>
    <row r="199" spans="1:2" x14ac:dyDescent="0.3">
      <c r="A199">
        <v>2001040135</v>
      </c>
      <c r="B199">
        <v>6.8000000000000043</v>
      </c>
    </row>
    <row r="200" spans="1:2" x14ac:dyDescent="0.3">
      <c r="A200">
        <v>2101060001</v>
      </c>
      <c r="B200">
        <v>6.400000000000003</v>
      </c>
    </row>
    <row r="201" spans="1:2" x14ac:dyDescent="0.3">
      <c r="A201">
        <v>2001040190</v>
      </c>
      <c r="B201">
        <v>6.6000000000000041</v>
      </c>
    </row>
    <row r="202" spans="1:2" x14ac:dyDescent="0.3">
      <c r="A202">
        <v>2001040082</v>
      </c>
      <c r="B202">
        <v>5.4000000000000021</v>
      </c>
    </row>
    <row r="203" spans="1:2" x14ac:dyDescent="0.3">
      <c r="A203">
        <v>2001040114</v>
      </c>
      <c r="B203">
        <v>6.2000000000000037</v>
      </c>
    </row>
    <row r="204" spans="1:2" x14ac:dyDescent="0.3">
      <c r="A204">
        <v>2101060003</v>
      </c>
      <c r="B204">
        <v>6.6000000000000032</v>
      </c>
    </row>
    <row r="205" spans="1:2" x14ac:dyDescent="0.3">
      <c r="A205">
        <v>2001040202</v>
      </c>
      <c r="B205">
        <v>7.0000000000000044</v>
      </c>
    </row>
    <row r="206" spans="1:2" x14ac:dyDescent="0.3">
      <c r="A206">
        <v>2001040096</v>
      </c>
      <c r="B206">
        <v>7.4000000000000039</v>
      </c>
    </row>
    <row r="207" spans="1:2" x14ac:dyDescent="0.3">
      <c r="A207">
        <v>2001040079</v>
      </c>
      <c r="B207">
        <v>5.6000000000000032</v>
      </c>
    </row>
    <row r="208" spans="1:2" x14ac:dyDescent="0.3">
      <c r="A208">
        <v>2001040145</v>
      </c>
      <c r="B208">
        <v>4.4000000000000004</v>
      </c>
    </row>
    <row r="209" spans="1:2" x14ac:dyDescent="0.3">
      <c r="A209">
        <v>2001040042</v>
      </c>
      <c r="B209">
        <v>6.2000000000000037</v>
      </c>
    </row>
    <row r="210" spans="1:2" x14ac:dyDescent="0.3">
      <c r="A210">
        <v>2001040054</v>
      </c>
      <c r="B210">
        <v>6.400000000000003</v>
      </c>
    </row>
    <row r="211" spans="1:2" x14ac:dyDescent="0.3">
      <c r="A211">
        <v>2001040126</v>
      </c>
      <c r="B211">
        <v>6.2000000000000028</v>
      </c>
    </row>
    <row r="212" spans="1:2" x14ac:dyDescent="0.3">
      <c r="A212">
        <v>2101040001</v>
      </c>
      <c r="B212">
        <v>6.4000000000000039</v>
      </c>
    </row>
    <row r="213" spans="1:2" x14ac:dyDescent="0.3">
      <c r="A213">
        <v>2001040196</v>
      </c>
      <c r="B213">
        <v>6.4000000000000039</v>
      </c>
    </row>
    <row r="214" spans="1:2" x14ac:dyDescent="0.3">
      <c r="A214">
        <v>1901040073</v>
      </c>
      <c r="B214">
        <v>5.2000000000000028</v>
      </c>
    </row>
    <row r="215" spans="1:2" x14ac:dyDescent="0.3">
      <c r="A215">
        <v>2001040185</v>
      </c>
      <c r="B215">
        <v>4.4000000000000012</v>
      </c>
    </row>
    <row r="216" spans="1:2" x14ac:dyDescent="0.3">
      <c r="A216">
        <v>2001040214</v>
      </c>
      <c r="B216">
        <v>5.8000000000000034</v>
      </c>
    </row>
    <row r="217" spans="1:2" x14ac:dyDescent="0.3">
      <c r="A217">
        <v>2001040010</v>
      </c>
      <c r="B217">
        <v>6.6000000000000032</v>
      </c>
    </row>
    <row r="218" spans="1:2" x14ac:dyDescent="0.3">
      <c r="A218">
        <v>1901040130</v>
      </c>
      <c r="B218">
        <v>6.2000000000000037</v>
      </c>
    </row>
    <row r="219" spans="1:2" x14ac:dyDescent="0.3">
      <c r="A219">
        <v>1901040248</v>
      </c>
      <c r="B219">
        <v>5.8000000000000034</v>
      </c>
    </row>
    <row r="220" spans="1:2" x14ac:dyDescent="0.3">
      <c r="A220">
        <v>2001040144</v>
      </c>
      <c r="B220">
        <v>5.0000000000000018</v>
      </c>
    </row>
    <row r="221" spans="1:2" x14ac:dyDescent="0.3">
      <c r="A221">
        <v>1801040059</v>
      </c>
      <c r="B221">
        <v>7.0000000000000036</v>
      </c>
    </row>
    <row r="222" spans="1:2" x14ac:dyDescent="0.3">
      <c r="A222">
        <v>2001040129</v>
      </c>
      <c r="B222">
        <v>4.4000000000000012</v>
      </c>
    </row>
    <row r="223" spans="1:2" x14ac:dyDescent="0.3">
      <c r="A223">
        <v>1901040034</v>
      </c>
      <c r="B223">
        <v>6.0000000000000036</v>
      </c>
    </row>
    <row r="224" spans="1:2" x14ac:dyDescent="0.3">
      <c r="A224">
        <v>2001040177</v>
      </c>
      <c r="B224">
        <v>5.6000000000000032</v>
      </c>
    </row>
    <row r="225" spans="1:2" x14ac:dyDescent="0.3">
      <c r="A225">
        <v>1801040166</v>
      </c>
      <c r="B225">
        <v>6.6000000000000032</v>
      </c>
    </row>
    <row r="226" spans="1:2" x14ac:dyDescent="0.3">
      <c r="A226">
        <v>1901040094</v>
      </c>
      <c r="B226">
        <v>6.4000000000000039</v>
      </c>
    </row>
    <row r="227" spans="1:2" x14ac:dyDescent="0.3">
      <c r="A227">
        <v>1901040205</v>
      </c>
      <c r="B227">
        <v>6.2000000000000028</v>
      </c>
    </row>
    <row r="228" spans="1:2" x14ac:dyDescent="0.3">
      <c r="A228">
        <v>1901060036</v>
      </c>
      <c r="B228">
        <v>5.6000000000000023</v>
      </c>
    </row>
    <row r="229" spans="1:2" x14ac:dyDescent="0.3">
      <c r="A229">
        <v>2001040008</v>
      </c>
      <c r="B229">
        <v>6.2000000000000037</v>
      </c>
    </row>
    <row r="230" spans="1:2" x14ac:dyDescent="0.3">
      <c r="A230">
        <v>2001040165</v>
      </c>
      <c r="B230">
        <v>5.6000000000000032</v>
      </c>
    </row>
    <row r="231" spans="1:2" x14ac:dyDescent="0.3">
      <c r="A231">
        <v>2101040004</v>
      </c>
      <c r="B231">
        <v>4.2000000000000011</v>
      </c>
    </row>
    <row r="232" spans="1:2" x14ac:dyDescent="0.3">
      <c r="A232">
        <v>1801040133</v>
      </c>
      <c r="B232">
        <v>6.8000000000000043</v>
      </c>
    </row>
    <row r="233" spans="1:2" x14ac:dyDescent="0.3">
      <c r="A233">
        <v>2001040137</v>
      </c>
      <c r="B233">
        <v>6.2000000000000028</v>
      </c>
    </row>
    <row r="234" spans="1:2" x14ac:dyDescent="0.3">
      <c r="A234">
        <v>2001040094</v>
      </c>
      <c r="B234">
        <v>5.8000000000000034</v>
      </c>
    </row>
    <row r="235" spans="1:2" x14ac:dyDescent="0.3">
      <c r="A235">
        <v>2001040211</v>
      </c>
      <c r="B235">
        <v>7.2000000000000046</v>
      </c>
    </row>
    <row r="236" spans="1:2" x14ac:dyDescent="0.3">
      <c r="A236">
        <v>2001040046</v>
      </c>
      <c r="B236">
        <v>5.6000000000000023</v>
      </c>
    </row>
    <row r="237" spans="1:2" x14ac:dyDescent="0.3">
      <c r="A237">
        <v>1901040078</v>
      </c>
      <c r="B237">
        <v>5.200000000000002</v>
      </c>
    </row>
    <row r="238" spans="1:2" x14ac:dyDescent="0.3">
      <c r="A238">
        <v>1901040016</v>
      </c>
      <c r="B238">
        <v>6.4000000000000039</v>
      </c>
    </row>
    <row r="239" spans="1:2" x14ac:dyDescent="0.3">
      <c r="A239">
        <v>1901040107</v>
      </c>
      <c r="B239">
        <v>6.4000000000000039</v>
      </c>
    </row>
    <row r="240" spans="1:2" x14ac:dyDescent="0.3">
      <c r="A240">
        <v>1801040073</v>
      </c>
      <c r="B240">
        <v>4.8000000000000025</v>
      </c>
    </row>
    <row r="241" spans="1:2" x14ac:dyDescent="0.3">
      <c r="A241">
        <v>2001040205</v>
      </c>
      <c r="B241">
        <v>5.4000000000000021</v>
      </c>
    </row>
    <row r="242" spans="1:2" x14ac:dyDescent="0.3">
      <c r="A242">
        <v>1901040033</v>
      </c>
      <c r="B242">
        <v>5.8000000000000025</v>
      </c>
    </row>
    <row r="243" spans="1:2" x14ac:dyDescent="0.3">
      <c r="A243">
        <v>2101040002</v>
      </c>
      <c r="B243">
        <v>6.0000000000000027</v>
      </c>
    </row>
    <row r="244" spans="1:2" x14ac:dyDescent="0.3">
      <c r="A244">
        <v>1901040002</v>
      </c>
      <c r="B244">
        <v>6.6000000000000032</v>
      </c>
    </row>
    <row r="245" spans="1:2" x14ac:dyDescent="0.3">
      <c r="A245">
        <v>1901060047</v>
      </c>
      <c r="B245">
        <v>5.6000000000000023</v>
      </c>
    </row>
    <row r="246" spans="1:2" x14ac:dyDescent="0.3">
      <c r="A246">
        <v>2001040006</v>
      </c>
      <c r="B246">
        <v>7.4000000000000039</v>
      </c>
    </row>
    <row r="247" spans="1:2" x14ac:dyDescent="0.3">
      <c r="A247">
        <v>2001040156</v>
      </c>
      <c r="B247">
        <v>4.0000000000000009</v>
      </c>
    </row>
    <row r="248" spans="1:2" x14ac:dyDescent="0.3">
      <c r="A248">
        <v>2001040173</v>
      </c>
      <c r="B248">
        <v>6.2000000000000028</v>
      </c>
    </row>
    <row r="249" spans="1:2" x14ac:dyDescent="0.3">
      <c r="A249">
        <v>1701040024</v>
      </c>
      <c r="B249">
        <v>4.4000000000000012</v>
      </c>
    </row>
    <row r="250" spans="1:2" x14ac:dyDescent="0.3">
      <c r="A250">
        <v>2001040139</v>
      </c>
      <c r="B250">
        <v>7.8000000000000043</v>
      </c>
    </row>
    <row r="251" spans="1:2" x14ac:dyDescent="0.3">
      <c r="A251">
        <v>2001040072</v>
      </c>
      <c r="B251">
        <v>6.6000000000000032</v>
      </c>
    </row>
    <row r="252" spans="1:2" x14ac:dyDescent="0.3">
      <c r="A252">
        <v>1801040094</v>
      </c>
      <c r="B252">
        <v>6.4000000000000039</v>
      </c>
    </row>
    <row r="253" spans="1:2" x14ac:dyDescent="0.3">
      <c r="A253">
        <v>2001040062</v>
      </c>
      <c r="B253">
        <v>5.6000000000000023</v>
      </c>
    </row>
    <row r="254" spans="1:2" x14ac:dyDescent="0.3">
      <c r="A254">
        <v>2001040057</v>
      </c>
      <c r="B254">
        <v>6.0000000000000027</v>
      </c>
    </row>
    <row r="255" spans="1:2" x14ac:dyDescent="0.3">
      <c r="A255">
        <v>1901040164</v>
      </c>
      <c r="B255">
        <v>5.4000000000000021</v>
      </c>
    </row>
    <row r="256" spans="1:2" x14ac:dyDescent="0.3">
      <c r="A256">
        <v>1901040140</v>
      </c>
      <c r="B256">
        <v>5.0000000000000018</v>
      </c>
    </row>
    <row r="257" spans="1:2" x14ac:dyDescent="0.3">
      <c r="A257">
        <v>2101040003</v>
      </c>
      <c r="B257">
        <v>5.6000000000000023</v>
      </c>
    </row>
    <row r="258" spans="1:2" x14ac:dyDescent="0.3">
      <c r="A258">
        <v>2001040183</v>
      </c>
      <c r="B258">
        <v>7.6000000000000041</v>
      </c>
    </row>
    <row r="259" spans="1:2" x14ac:dyDescent="0.3">
      <c r="A259">
        <v>2001040219</v>
      </c>
      <c r="B259">
        <v>6.8000000000000043</v>
      </c>
    </row>
    <row r="260" spans="1:2" x14ac:dyDescent="0.3">
      <c r="A260">
        <v>2001040090</v>
      </c>
      <c r="B260">
        <v>6.6000000000000032</v>
      </c>
    </row>
    <row r="261" spans="1:2" x14ac:dyDescent="0.3">
      <c r="A261">
        <v>1801040209</v>
      </c>
      <c r="B261">
        <v>6.0000000000000027</v>
      </c>
    </row>
    <row r="262" spans="1:2" x14ac:dyDescent="0.3">
      <c r="A262">
        <v>2001040023</v>
      </c>
      <c r="B262">
        <v>7.4000000000000048</v>
      </c>
    </row>
    <row r="263" spans="1:2" x14ac:dyDescent="0.3">
      <c r="A263">
        <v>2001040099</v>
      </c>
      <c r="B263">
        <v>6.0000000000000027</v>
      </c>
    </row>
    <row r="264" spans="1:2" x14ac:dyDescent="0.3">
      <c r="A264">
        <v>2001040191</v>
      </c>
      <c r="B264">
        <v>6.2000000000000037</v>
      </c>
    </row>
    <row r="265" spans="1:2" x14ac:dyDescent="0.3">
      <c r="A265">
        <v>2001040063</v>
      </c>
      <c r="B265">
        <v>6.8000000000000043</v>
      </c>
    </row>
    <row r="266" spans="1:2" x14ac:dyDescent="0.3">
      <c r="A266">
        <v>1901040136</v>
      </c>
      <c r="B266">
        <v>7.4000000000000048</v>
      </c>
    </row>
    <row r="267" spans="1:2" x14ac:dyDescent="0.3">
      <c r="A267">
        <v>1801040108</v>
      </c>
      <c r="B267">
        <v>4.6000000000000014</v>
      </c>
    </row>
    <row r="268" spans="1:2" x14ac:dyDescent="0.3">
      <c r="A268">
        <v>2001040048</v>
      </c>
      <c r="B268">
        <v>7.600000000000005</v>
      </c>
    </row>
    <row r="269" spans="1:2" x14ac:dyDescent="0.3">
      <c r="A269">
        <v>1901040171</v>
      </c>
      <c r="B269">
        <v>6.2000000000000028</v>
      </c>
    </row>
    <row r="270" spans="1:2" x14ac:dyDescent="0.3">
      <c r="A270">
        <v>1901040132</v>
      </c>
      <c r="B270">
        <v>7.6000000000000041</v>
      </c>
    </row>
    <row r="271" spans="1:2" x14ac:dyDescent="0.3">
      <c r="A271">
        <v>2001040231</v>
      </c>
      <c r="B271">
        <v>6.400000000000003</v>
      </c>
    </row>
    <row r="272" spans="1:2" x14ac:dyDescent="0.3">
      <c r="A272">
        <v>1901040126</v>
      </c>
      <c r="B272">
        <v>7.600000000000005</v>
      </c>
    </row>
    <row r="273" spans="1:2" x14ac:dyDescent="0.3">
      <c r="A273">
        <v>1901040062</v>
      </c>
      <c r="B273">
        <v>7.0000000000000044</v>
      </c>
    </row>
    <row r="274" spans="1:2" x14ac:dyDescent="0.3">
      <c r="A274">
        <v>2101040006</v>
      </c>
      <c r="B274">
        <v>4.4000000000000012</v>
      </c>
    </row>
    <row r="275" spans="1:2" x14ac:dyDescent="0.3">
      <c r="A275">
        <v>1801040035</v>
      </c>
      <c r="B275">
        <v>4.4000000000000012</v>
      </c>
    </row>
    <row r="276" spans="1:2" x14ac:dyDescent="0.3">
      <c r="A276">
        <v>2001040189</v>
      </c>
      <c r="B276">
        <v>4.4000000000000021</v>
      </c>
    </row>
    <row r="277" spans="1:2" x14ac:dyDescent="0.3">
      <c r="A277">
        <v>2001040192</v>
      </c>
      <c r="B277">
        <v>6.2000000000000028</v>
      </c>
    </row>
    <row r="278" spans="1:2" x14ac:dyDescent="0.3">
      <c r="A278">
        <v>1901040045</v>
      </c>
      <c r="B278">
        <v>5.6000000000000023</v>
      </c>
    </row>
    <row r="279" spans="1:2" x14ac:dyDescent="0.3">
      <c r="A279">
        <v>2001040195</v>
      </c>
      <c r="B279">
        <v>6.6000000000000032</v>
      </c>
    </row>
    <row r="280" spans="1:2" x14ac:dyDescent="0.3">
      <c r="A280">
        <v>1901040052</v>
      </c>
      <c r="B280">
        <v>6.8000000000000034</v>
      </c>
    </row>
    <row r="281" spans="1:2" x14ac:dyDescent="0.3">
      <c r="A281">
        <v>2001040027</v>
      </c>
      <c r="B281">
        <v>7.0000000000000036</v>
      </c>
    </row>
    <row r="282" spans="1:2" x14ac:dyDescent="0.3">
      <c r="A282">
        <v>1901040023</v>
      </c>
      <c r="B282">
        <v>4.0000000000000018</v>
      </c>
    </row>
    <row r="283" spans="1:2" x14ac:dyDescent="0.3">
      <c r="A283">
        <v>2001040007</v>
      </c>
      <c r="B283">
        <v>6.4000000000000039</v>
      </c>
    </row>
    <row r="284" spans="1:2" x14ac:dyDescent="0.3">
      <c r="A284">
        <v>1901040240</v>
      </c>
      <c r="B284">
        <v>6.8000000000000034</v>
      </c>
    </row>
    <row r="285" spans="1:2" x14ac:dyDescent="0.3">
      <c r="A285">
        <v>2001040217</v>
      </c>
      <c r="B285">
        <v>6.6000000000000041</v>
      </c>
    </row>
    <row r="286" spans="1:2" x14ac:dyDescent="0.3">
      <c r="A286">
        <v>2001040216</v>
      </c>
      <c r="B286">
        <v>6.400000000000003</v>
      </c>
    </row>
    <row r="287" spans="1:2" x14ac:dyDescent="0.3">
      <c r="A287">
        <v>1901040174</v>
      </c>
      <c r="B287">
        <v>6.4000000000000039</v>
      </c>
    </row>
    <row r="288" spans="1:2" x14ac:dyDescent="0.3">
      <c r="A288">
        <v>2001040005</v>
      </c>
      <c r="B288">
        <v>6.400000000000003</v>
      </c>
    </row>
    <row r="289" spans="1:2" x14ac:dyDescent="0.3">
      <c r="A289">
        <v>2001040163</v>
      </c>
      <c r="B289">
        <v>4.8000000000000016</v>
      </c>
    </row>
    <row r="290" spans="1:2" x14ac:dyDescent="0.3">
      <c r="A290">
        <v>2001040105</v>
      </c>
      <c r="B290">
        <v>6.4000000000000039</v>
      </c>
    </row>
    <row r="291" spans="1:2" x14ac:dyDescent="0.3">
      <c r="A291">
        <v>2001040213</v>
      </c>
      <c r="B291">
        <v>5.6000000000000023</v>
      </c>
    </row>
    <row r="292" spans="1:2" x14ac:dyDescent="0.3">
      <c r="A292">
        <v>2001040041</v>
      </c>
      <c r="B292">
        <v>5.8000000000000034</v>
      </c>
    </row>
    <row r="293" spans="1:2" x14ac:dyDescent="0.3">
      <c r="A293">
        <v>2001040043</v>
      </c>
      <c r="B293">
        <v>5.6000000000000023</v>
      </c>
    </row>
    <row r="294" spans="1:2" x14ac:dyDescent="0.3">
      <c r="A294">
        <v>2001040170</v>
      </c>
      <c r="B294">
        <v>5.6000000000000023</v>
      </c>
    </row>
    <row r="295" spans="1:2" x14ac:dyDescent="0.3">
      <c r="A295">
        <v>1901040054</v>
      </c>
      <c r="B295">
        <v>6.0000000000000027</v>
      </c>
    </row>
    <row r="296" spans="1:2" x14ac:dyDescent="0.3">
      <c r="A296">
        <v>2001040157</v>
      </c>
      <c r="B296">
        <v>6.2000000000000037</v>
      </c>
    </row>
    <row r="297" spans="1:2" x14ac:dyDescent="0.3">
      <c r="A297">
        <v>2001040152</v>
      </c>
      <c r="B297">
        <v>6.400000000000003</v>
      </c>
    </row>
    <row r="298" spans="1:2" x14ac:dyDescent="0.3">
      <c r="A298">
        <v>2001040093</v>
      </c>
      <c r="B298">
        <v>6.400000000000003</v>
      </c>
    </row>
    <row r="299" spans="1:2" x14ac:dyDescent="0.3">
      <c r="A299">
        <v>2001040075</v>
      </c>
      <c r="B299">
        <v>6.0000000000000036</v>
      </c>
    </row>
    <row r="300" spans="1:2" x14ac:dyDescent="0.3">
      <c r="A300">
        <v>1901040129</v>
      </c>
      <c r="B300">
        <v>6.2000000000000028</v>
      </c>
    </row>
    <row r="301" spans="1:2" x14ac:dyDescent="0.3">
      <c r="A301">
        <v>1901040101</v>
      </c>
      <c r="B301">
        <v>6.400000000000003</v>
      </c>
    </row>
    <row r="302" spans="1:2" x14ac:dyDescent="0.3">
      <c r="A302">
        <v>1901040099</v>
      </c>
      <c r="B302">
        <v>6.0000000000000027</v>
      </c>
    </row>
    <row r="303" spans="1:2" x14ac:dyDescent="0.3">
      <c r="A303">
        <v>1901040096</v>
      </c>
      <c r="B303">
        <v>5.4000000000000021</v>
      </c>
    </row>
    <row r="304" spans="1:2" x14ac:dyDescent="0.3">
      <c r="A304">
        <v>2001040180</v>
      </c>
      <c r="B304">
        <v>6.6000000000000041</v>
      </c>
    </row>
    <row r="305" spans="1:2" x14ac:dyDescent="0.3">
      <c r="A305">
        <v>2001040222</v>
      </c>
      <c r="B305">
        <v>6.400000000000003</v>
      </c>
    </row>
    <row r="306" spans="1:2" x14ac:dyDescent="0.3">
      <c r="A306">
        <v>2001060035</v>
      </c>
      <c r="B306">
        <v>6.0000000000000027</v>
      </c>
    </row>
    <row r="307" spans="1:2" x14ac:dyDescent="0.3">
      <c r="A307">
        <v>2001060087</v>
      </c>
      <c r="B307">
        <v>6.6000000000000041</v>
      </c>
    </row>
    <row r="308" spans="1:2" x14ac:dyDescent="0.3">
      <c r="A308">
        <v>2001060036</v>
      </c>
      <c r="B308">
        <v>6.400000000000003</v>
      </c>
    </row>
    <row r="309" spans="1:2" x14ac:dyDescent="0.3">
      <c r="A309">
        <v>2001060016</v>
      </c>
      <c r="B309">
        <v>6.8000000000000034</v>
      </c>
    </row>
    <row r="310" spans="1:2" x14ac:dyDescent="0.3">
      <c r="A310">
        <v>1801040031</v>
      </c>
      <c r="B310">
        <v>4.4000000000000012</v>
      </c>
    </row>
    <row r="311" spans="1:2" x14ac:dyDescent="0.3">
      <c r="A311">
        <v>2001060044</v>
      </c>
      <c r="B311">
        <v>7.4000000000000048</v>
      </c>
    </row>
    <row r="312" spans="1:2" x14ac:dyDescent="0.3">
      <c r="A312">
        <v>2001060055</v>
      </c>
      <c r="B312">
        <v>7.2000000000000046</v>
      </c>
    </row>
    <row r="313" spans="1:2" x14ac:dyDescent="0.3">
      <c r="A313">
        <v>2001060018</v>
      </c>
      <c r="B313">
        <v>5.2000000000000028</v>
      </c>
    </row>
    <row r="314" spans="1:2" x14ac:dyDescent="0.3">
      <c r="A314">
        <v>2001060086</v>
      </c>
      <c r="B314">
        <v>7.2000000000000046</v>
      </c>
    </row>
    <row r="315" spans="1:2" x14ac:dyDescent="0.3">
      <c r="A315">
        <v>2001060037</v>
      </c>
      <c r="B315">
        <v>4.6000000000000014</v>
      </c>
    </row>
    <row r="316" spans="1:2" x14ac:dyDescent="0.3">
      <c r="A316">
        <v>1601040234</v>
      </c>
      <c r="B316">
        <v>5.6000000000000023</v>
      </c>
    </row>
    <row r="317" spans="1:2" x14ac:dyDescent="0.3">
      <c r="A317">
        <v>2001060020</v>
      </c>
      <c r="B317">
        <v>5.400000000000003</v>
      </c>
    </row>
    <row r="318" spans="1:2" x14ac:dyDescent="0.3">
      <c r="A318">
        <v>2001060064</v>
      </c>
      <c r="B318">
        <v>5.8000000000000025</v>
      </c>
    </row>
    <row r="319" spans="1:2" x14ac:dyDescent="0.3">
      <c r="A319">
        <v>1801040019</v>
      </c>
      <c r="B319">
        <v>4.2000000000000011</v>
      </c>
    </row>
    <row r="320" spans="1:2" x14ac:dyDescent="0.3">
      <c r="A320">
        <v>2001060025</v>
      </c>
      <c r="B320">
        <v>5.0000000000000027</v>
      </c>
    </row>
    <row r="321" spans="1:2" x14ac:dyDescent="0.3">
      <c r="A321">
        <v>2001060063</v>
      </c>
      <c r="B321">
        <v>7.4000000000000048</v>
      </c>
    </row>
    <row r="322" spans="1:2" x14ac:dyDescent="0.3">
      <c r="A322">
        <v>2001060022</v>
      </c>
      <c r="B322">
        <v>5.4000000000000021</v>
      </c>
    </row>
    <row r="323" spans="1:2" x14ac:dyDescent="0.3">
      <c r="A323">
        <v>2001060003</v>
      </c>
      <c r="B323">
        <v>5.8000000000000025</v>
      </c>
    </row>
    <row r="324" spans="1:2" x14ac:dyDescent="0.3">
      <c r="A324">
        <v>2001060046</v>
      </c>
      <c r="B324">
        <v>5.8000000000000025</v>
      </c>
    </row>
    <row r="325" spans="1:2" x14ac:dyDescent="0.3">
      <c r="A325">
        <v>2001060092</v>
      </c>
      <c r="B325">
        <v>5.8000000000000025</v>
      </c>
    </row>
    <row r="326" spans="1:2" x14ac:dyDescent="0.3">
      <c r="A326">
        <v>2001060051</v>
      </c>
      <c r="B326">
        <v>6.400000000000003</v>
      </c>
    </row>
    <row r="327" spans="1:2" x14ac:dyDescent="0.3">
      <c r="A327">
        <v>2001060061</v>
      </c>
      <c r="B327">
        <v>6.8000000000000043</v>
      </c>
    </row>
    <row r="328" spans="1:2" x14ac:dyDescent="0.3">
      <c r="A328">
        <v>2001060024</v>
      </c>
      <c r="B328">
        <v>4.6000000000000014</v>
      </c>
    </row>
    <row r="329" spans="1:2" x14ac:dyDescent="0.3">
      <c r="A329">
        <v>2001060029</v>
      </c>
      <c r="B329">
        <v>7.0000000000000044</v>
      </c>
    </row>
    <row r="330" spans="1:2" x14ac:dyDescent="0.3">
      <c r="A330">
        <v>2001060038</v>
      </c>
      <c r="B330">
        <v>6.6000000000000041</v>
      </c>
    </row>
    <row r="331" spans="1:2" x14ac:dyDescent="0.3">
      <c r="A331">
        <v>1801040027</v>
      </c>
      <c r="B331">
        <v>6.2000000000000028</v>
      </c>
    </row>
    <row r="332" spans="1:2" x14ac:dyDescent="0.3">
      <c r="A332">
        <v>2001060045</v>
      </c>
      <c r="B332">
        <v>3.2000000000000006</v>
      </c>
    </row>
    <row r="333" spans="1:2" x14ac:dyDescent="0.3">
      <c r="A333">
        <v>2001060032</v>
      </c>
      <c r="B333">
        <v>6.400000000000003</v>
      </c>
    </row>
    <row r="334" spans="1:2" x14ac:dyDescent="0.3">
      <c r="A334">
        <v>2001060057</v>
      </c>
      <c r="B334">
        <v>5.0000000000000018</v>
      </c>
    </row>
    <row r="335" spans="1:2" x14ac:dyDescent="0.3">
      <c r="A335">
        <v>2001060021</v>
      </c>
      <c r="B335">
        <v>3.2000000000000006</v>
      </c>
    </row>
    <row r="336" spans="1:2" x14ac:dyDescent="0.3">
      <c r="A336">
        <v>2001060041</v>
      </c>
      <c r="B336">
        <v>6.0000000000000027</v>
      </c>
    </row>
    <row r="337" spans="1:2" x14ac:dyDescent="0.3">
      <c r="A337">
        <v>2001060085</v>
      </c>
      <c r="B337">
        <v>5.0000000000000018</v>
      </c>
    </row>
    <row r="338" spans="1:2" x14ac:dyDescent="0.3">
      <c r="A338">
        <v>2001060040</v>
      </c>
      <c r="B338">
        <v>4.0000000000000009</v>
      </c>
    </row>
    <row r="339" spans="1:2" x14ac:dyDescent="0.3">
      <c r="A339">
        <v>2001060072</v>
      </c>
      <c r="B339">
        <v>6.2000000000000037</v>
      </c>
    </row>
    <row r="340" spans="1:2" x14ac:dyDescent="0.3">
      <c r="A340">
        <v>1701040089</v>
      </c>
      <c r="B340">
        <v>4.8000000000000016</v>
      </c>
    </row>
    <row r="341" spans="1:2" x14ac:dyDescent="0.3">
      <c r="A341">
        <v>2001060028</v>
      </c>
      <c r="B341">
        <v>5.200000000000002</v>
      </c>
    </row>
    <row r="342" spans="1:2" x14ac:dyDescent="0.3">
      <c r="A342">
        <v>2001060009</v>
      </c>
      <c r="B342">
        <v>4.0000000000000009</v>
      </c>
    </row>
    <row r="343" spans="1:2" x14ac:dyDescent="0.3">
      <c r="A343">
        <v>2001060034</v>
      </c>
      <c r="B343">
        <v>7.2000000000000046</v>
      </c>
    </row>
    <row r="344" spans="1:2" x14ac:dyDescent="0.3">
      <c r="A344">
        <v>2001060083</v>
      </c>
      <c r="B344">
        <v>6.400000000000003</v>
      </c>
    </row>
    <row r="345" spans="1:2" x14ac:dyDescent="0.3">
      <c r="A345">
        <v>2001060050</v>
      </c>
      <c r="B345">
        <v>5.200000000000002</v>
      </c>
    </row>
    <row r="346" spans="1:2" x14ac:dyDescent="0.3">
      <c r="A346">
        <v>2001060049</v>
      </c>
      <c r="B346">
        <v>4.2000000000000011</v>
      </c>
    </row>
    <row r="347" spans="1:2" x14ac:dyDescent="0.3">
      <c r="A347">
        <v>2001060054</v>
      </c>
      <c r="B347">
        <v>6.8000000000000043</v>
      </c>
    </row>
    <row r="348" spans="1:2" x14ac:dyDescent="0.3">
      <c r="A348">
        <v>2001060077</v>
      </c>
      <c r="B348">
        <v>5.6000000000000023</v>
      </c>
    </row>
    <row r="349" spans="1:2" x14ac:dyDescent="0.3">
      <c r="A349">
        <v>2001060047</v>
      </c>
      <c r="B349">
        <v>5.6000000000000032</v>
      </c>
    </row>
    <row r="350" spans="1:2" x14ac:dyDescent="0.3">
      <c r="A350">
        <v>2001060007</v>
      </c>
      <c r="B350">
        <v>1.8</v>
      </c>
    </row>
    <row r="351" spans="1:2" x14ac:dyDescent="0.3">
      <c r="A351">
        <v>2001060065</v>
      </c>
      <c r="B351">
        <v>6.2000000000000037</v>
      </c>
    </row>
    <row r="352" spans="1:2" x14ac:dyDescent="0.3">
      <c r="A352">
        <v>1901040215</v>
      </c>
      <c r="B352">
        <v>3.4000000000000008</v>
      </c>
    </row>
    <row r="353" spans="1:2" x14ac:dyDescent="0.3">
      <c r="A353">
        <v>1901040013</v>
      </c>
      <c r="B353">
        <v>5.6000000000000032</v>
      </c>
    </row>
    <row r="354" spans="1:2" x14ac:dyDescent="0.3">
      <c r="A354">
        <v>2001060090</v>
      </c>
      <c r="B354">
        <v>6.6000000000000032</v>
      </c>
    </row>
    <row r="355" spans="1:2" x14ac:dyDescent="0.3">
      <c r="A355">
        <v>2001060073</v>
      </c>
      <c r="B355">
        <v>6.8000000000000043</v>
      </c>
    </row>
    <row r="356" spans="1:2" x14ac:dyDescent="0.3">
      <c r="A356">
        <v>2001060006</v>
      </c>
      <c r="B356">
        <v>7.0000000000000036</v>
      </c>
    </row>
    <row r="357" spans="1:2" x14ac:dyDescent="0.3">
      <c r="A357">
        <v>2001060027</v>
      </c>
      <c r="B357">
        <v>6.4000000000000039</v>
      </c>
    </row>
    <row r="358" spans="1:2" x14ac:dyDescent="0.3">
      <c r="A358">
        <v>2001060015</v>
      </c>
      <c r="B358">
        <v>5.200000000000002</v>
      </c>
    </row>
    <row r="359" spans="1:2" x14ac:dyDescent="0.3">
      <c r="A359">
        <v>2001060033</v>
      </c>
      <c r="B359">
        <v>4.6000000000000014</v>
      </c>
    </row>
    <row r="360" spans="1:2" x14ac:dyDescent="0.3">
      <c r="A360">
        <v>2001060089</v>
      </c>
      <c r="B360">
        <v>6.6000000000000032</v>
      </c>
    </row>
    <row r="361" spans="1:2" x14ac:dyDescent="0.3">
      <c r="A361">
        <v>2001060058</v>
      </c>
      <c r="B361">
        <v>4</v>
      </c>
    </row>
    <row r="362" spans="1:2" x14ac:dyDescent="0.3">
      <c r="A362">
        <v>2001060026</v>
      </c>
      <c r="B362">
        <v>6.0000000000000036</v>
      </c>
    </row>
    <row r="363" spans="1:2" x14ac:dyDescent="0.3">
      <c r="A363">
        <v>2001060017</v>
      </c>
      <c r="B363">
        <v>4.4000000000000012</v>
      </c>
    </row>
    <row r="364" spans="1:2" x14ac:dyDescent="0.3">
      <c r="A364">
        <v>2001060042</v>
      </c>
      <c r="B364">
        <v>4.4000000000000004</v>
      </c>
    </row>
    <row r="365" spans="1:2" x14ac:dyDescent="0.3">
      <c r="A365">
        <v>2001060012</v>
      </c>
      <c r="B365">
        <v>7.0000000000000036</v>
      </c>
    </row>
    <row r="366" spans="1:2" x14ac:dyDescent="0.3">
      <c r="A366">
        <v>2001060059</v>
      </c>
      <c r="B366">
        <v>6.6000000000000041</v>
      </c>
    </row>
    <row r="367" spans="1:2" x14ac:dyDescent="0.3">
      <c r="A367">
        <v>2001060091</v>
      </c>
      <c r="B367">
        <v>4.2000000000000011</v>
      </c>
    </row>
    <row r="368" spans="1:2" x14ac:dyDescent="0.3">
      <c r="A368">
        <v>1801040063</v>
      </c>
      <c r="B368">
        <v>5.0000000000000027</v>
      </c>
    </row>
    <row r="369" spans="1:2" x14ac:dyDescent="0.3">
      <c r="A369">
        <v>2001060001</v>
      </c>
      <c r="B369">
        <v>4.0000000000000009</v>
      </c>
    </row>
    <row r="370" spans="1:2" x14ac:dyDescent="0.3">
      <c r="A370">
        <v>2001060002</v>
      </c>
      <c r="B370">
        <v>4.6000000000000014</v>
      </c>
    </row>
    <row r="371" spans="1:2" x14ac:dyDescent="0.3">
      <c r="A371">
        <v>2001040073</v>
      </c>
      <c r="B371">
        <v>6.8000000000000034</v>
      </c>
    </row>
    <row r="372" spans="1:2" x14ac:dyDescent="0.3">
      <c r="A372">
        <v>2001040109</v>
      </c>
      <c r="B372">
        <v>6.4000000000000039</v>
      </c>
    </row>
    <row r="373" spans="1:2" x14ac:dyDescent="0.3">
      <c r="A373">
        <v>2001040052</v>
      </c>
      <c r="B373">
        <v>6.2000000000000028</v>
      </c>
    </row>
    <row r="374" spans="1:2" x14ac:dyDescent="0.3">
      <c r="A374">
        <v>2001040223</v>
      </c>
      <c r="B374">
        <v>6.2000000000000028</v>
      </c>
    </row>
    <row r="375" spans="1:2" x14ac:dyDescent="0.3">
      <c r="A375">
        <v>2001040002</v>
      </c>
      <c r="B375">
        <v>7.600000000000005</v>
      </c>
    </row>
    <row r="376" spans="1:2" x14ac:dyDescent="0.3">
      <c r="A376">
        <v>2001040004</v>
      </c>
      <c r="B376">
        <v>5.6000000000000032</v>
      </c>
    </row>
    <row r="377" spans="1:2" x14ac:dyDescent="0.3">
      <c r="A377">
        <v>2001040209</v>
      </c>
      <c r="B377">
        <v>6.6000000000000032</v>
      </c>
    </row>
    <row r="378" spans="1:2" x14ac:dyDescent="0.3">
      <c r="A378">
        <v>1901040004</v>
      </c>
      <c r="B378">
        <v>6.0000000000000027</v>
      </c>
    </row>
    <row r="379" spans="1:2" x14ac:dyDescent="0.3">
      <c r="A379">
        <v>1901040200</v>
      </c>
      <c r="B379">
        <v>6.6000000000000032</v>
      </c>
    </row>
    <row r="380" spans="1:2" x14ac:dyDescent="0.3">
      <c r="A380">
        <v>2001040102</v>
      </c>
      <c r="B380">
        <v>3.2000000000000006</v>
      </c>
    </row>
    <row r="381" spans="1:2" x14ac:dyDescent="0.3">
      <c r="A381">
        <v>1901040042</v>
      </c>
      <c r="B381">
        <v>5.200000000000002</v>
      </c>
    </row>
    <row r="382" spans="1:2" x14ac:dyDescent="0.3">
      <c r="A382">
        <v>2001040210</v>
      </c>
      <c r="B382">
        <v>6.400000000000003</v>
      </c>
    </row>
    <row r="383" spans="1:2" x14ac:dyDescent="0.3">
      <c r="A383">
        <v>2001040024</v>
      </c>
      <c r="B383">
        <v>6.400000000000003</v>
      </c>
    </row>
    <row r="384" spans="1:2" x14ac:dyDescent="0.3">
      <c r="A384">
        <v>1901040069</v>
      </c>
      <c r="B384">
        <v>7.600000000000005</v>
      </c>
    </row>
    <row r="385" spans="1:2" x14ac:dyDescent="0.3">
      <c r="A385">
        <v>2001040212</v>
      </c>
      <c r="B385">
        <v>7.2000000000000046</v>
      </c>
    </row>
    <row r="386" spans="1:2" x14ac:dyDescent="0.3">
      <c r="A386">
        <v>2001040085</v>
      </c>
      <c r="B386">
        <v>6.4000000000000039</v>
      </c>
    </row>
    <row r="387" spans="1:2" x14ac:dyDescent="0.3">
      <c r="A387">
        <v>2001040018</v>
      </c>
      <c r="B387">
        <v>5.8000000000000025</v>
      </c>
    </row>
    <row r="388" spans="1:2" x14ac:dyDescent="0.3">
      <c r="A388">
        <v>1701040023</v>
      </c>
      <c r="B388">
        <v>6.8000000000000034</v>
      </c>
    </row>
    <row r="389" spans="1:2" x14ac:dyDescent="0.3">
      <c r="A389">
        <v>1901040123</v>
      </c>
      <c r="B389">
        <v>6.6000000000000032</v>
      </c>
    </row>
    <row r="390" spans="1:2" x14ac:dyDescent="0.3">
      <c r="A390">
        <v>1901040190</v>
      </c>
      <c r="B390">
        <v>5.6000000000000023</v>
      </c>
    </row>
    <row r="391" spans="1:2" x14ac:dyDescent="0.3">
      <c r="A391">
        <v>1901040010</v>
      </c>
      <c r="B391">
        <v>3.2000000000000006</v>
      </c>
    </row>
    <row r="392" spans="1:2" x14ac:dyDescent="0.3">
      <c r="A392">
        <v>2001060031</v>
      </c>
      <c r="B392">
        <v>6.2000000000000028</v>
      </c>
    </row>
    <row r="393" spans="1:2" x14ac:dyDescent="0.3">
      <c r="A393">
        <v>2001060010</v>
      </c>
      <c r="B393">
        <v>7.600000000000005</v>
      </c>
    </row>
    <row r="394" spans="1:2" x14ac:dyDescent="0.3">
      <c r="A394">
        <v>1901040084</v>
      </c>
      <c r="B394">
        <v>5.6000000000000023</v>
      </c>
    </row>
    <row r="395" spans="1:2" x14ac:dyDescent="0.3">
      <c r="A395">
        <v>1701040071</v>
      </c>
      <c r="B395">
        <v>5.4000000000000021</v>
      </c>
    </row>
    <row r="396" spans="1:2" x14ac:dyDescent="0.3">
      <c r="A396">
        <v>2001060080</v>
      </c>
      <c r="B396">
        <v>6.6000000000000041</v>
      </c>
    </row>
    <row r="397" spans="1:2" x14ac:dyDescent="0.3">
      <c r="A397">
        <v>1901040175</v>
      </c>
      <c r="B397">
        <v>7.0000000000000044</v>
      </c>
    </row>
    <row r="398" spans="1:2" x14ac:dyDescent="0.3">
      <c r="A398">
        <v>2001060070</v>
      </c>
      <c r="B398">
        <v>6.0000000000000027</v>
      </c>
    </row>
    <row r="399" spans="1:2" x14ac:dyDescent="0.3">
      <c r="A399">
        <v>2001060043</v>
      </c>
      <c r="B399">
        <v>7.0000000000000044</v>
      </c>
    </row>
    <row r="400" spans="1:2" x14ac:dyDescent="0.3">
      <c r="A400">
        <v>2001040155</v>
      </c>
      <c r="B400">
        <v>7.4000000000000039</v>
      </c>
    </row>
    <row r="401" spans="1:2" x14ac:dyDescent="0.3">
      <c r="A401">
        <v>1901040173</v>
      </c>
      <c r="B401">
        <v>4.0000000000000009</v>
      </c>
    </row>
    <row r="402" spans="1:2" x14ac:dyDescent="0.3">
      <c r="A402">
        <v>2001040064</v>
      </c>
      <c r="B402">
        <v>7.2000000000000046</v>
      </c>
    </row>
    <row r="403" spans="1:2" x14ac:dyDescent="0.3">
      <c r="A403">
        <v>2001060082</v>
      </c>
      <c r="B403">
        <v>5.0000000000000018</v>
      </c>
    </row>
    <row r="404" spans="1:2" x14ac:dyDescent="0.3">
      <c r="A404">
        <v>2001060048</v>
      </c>
      <c r="B404">
        <v>4.4000000000000004</v>
      </c>
    </row>
    <row r="405" spans="1:2" x14ac:dyDescent="0.3">
      <c r="A405">
        <v>2001060093</v>
      </c>
      <c r="B405">
        <v>3.8000000000000012</v>
      </c>
    </row>
    <row r="406" spans="1:2" x14ac:dyDescent="0.3">
      <c r="A406">
        <v>1901040083</v>
      </c>
      <c r="B406">
        <v>6.2000000000000028</v>
      </c>
    </row>
    <row r="407" spans="1:2" x14ac:dyDescent="0.3">
      <c r="A407">
        <v>2001060004</v>
      </c>
      <c r="B407">
        <v>6.2000000000000037</v>
      </c>
    </row>
    <row r="408" spans="1:2" x14ac:dyDescent="0.3">
      <c r="A408">
        <v>2001060056</v>
      </c>
      <c r="B408">
        <v>7.6000000000000041</v>
      </c>
    </row>
    <row r="409" spans="1:2" x14ac:dyDescent="0.3">
      <c r="A409">
        <v>2001060066</v>
      </c>
      <c r="B409">
        <v>4.6000000000000005</v>
      </c>
    </row>
    <row r="410" spans="1:2" x14ac:dyDescent="0.3">
      <c r="A410">
        <v>2001060011</v>
      </c>
      <c r="B410">
        <v>6.6000000000000041</v>
      </c>
    </row>
    <row r="411" spans="1:2" x14ac:dyDescent="0.3">
      <c r="A411">
        <v>2001060005</v>
      </c>
      <c r="B411">
        <v>5.8000000000000025</v>
      </c>
    </row>
    <row r="412" spans="1:2" x14ac:dyDescent="0.3">
      <c r="A412">
        <v>2001040153</v>
      </c>
      <c r="B412">
        <v>6.4000000000000039</v>
      </c>
    </row>
    <row r="413" spans="1:2" x14ac:dyDescent="0.3">
      <c r="A413">
        <v>2001040059</v>
      </c>
      <c r="B413">
        <v>5.8000000000000025</v>
      </c>
    </row>
    <row r="414" spans="1:2" x14ac:dyDescent="0.3">
      <c r="A414">
        <v>2001060062</v>
      </c>
      <c r="B414">
        <v>6.8000000000000034</v>
      </c>
    </row>
    <row r="415" spans="1:2" x14ac:dyDescent="0.3">
      <c r="A415">
        <v>2001060078</v>
      </c>
      <c r="B415">
        <v>4.0000000000000009</v>
      </c>
    </row>
    <row r="416" spans="1:2" x14ac:dyDescent="0.3">
      <c r="A416">
        <v>2001060060</v>
      </c>
      <c r="B416">
        <v>4.6000000000000005</v>
      </c>
    </row>
    <row r="417" spans="1:2" x14ac:dyDescent="0.3">
      <c r="A417">
        <v>2001060088</v>
      </c>
      <c r="B417">
        <v>7.600000000000005</v>
      </c>
    </row>
    <row r="418" spans="1:2" x14ac:dyDescent="0.3">
      <c r="A418">
        <v>2001060014</v>
      </c>
      <c r="B418">
        <v>4.0000000000000009</v>
      </c>
    </row>
    <row r="419" spans="1:2" x14ac:dyDescent="0.3">
      <c r="A419">
        <v>2001060023</v>
      </c>
      <c r="B419">
        <v>6.6000000000000032</v>
      </c>
    </row>
    <row r="420" spans="1:2" x14ac:dyDescent="0.3">
      <c r="A420">
        <v>2001060067</v>
      </c>
      <c r="B420">
        <v>5.200000000000002</v>
      </c>
    </row>
    <row r="421" spans="1:2" x14ac:dyDescent="0.3">
      <c r="A421">
        <v>2001060074</v>
      </c>
      <c r="B421">
        <v>6.6000000000000032</v>
      </c>
    </row>
    <row r="422" spans="1:2" x14ac:dyDescent="0.3">
      <c r="A422">
        <v>2001040074</v>
      </c>
      <c r="B422">
        <v>6.6000000000000041</v>
      </c>
    </row>
    <row r="423" spans="1:2" x14ac:dyDescent="0.3">
      <c r="A423">
        <v>2001060068</v>
      </c>
      <c r="B423">
        <v>4.6000000000000014</v>
      </c>
    </row>
    <row r="424" spans="1:2" x14ac:dyDescent="0.3">
      <c r="A424">
        <v>2001060019</v>
      </c>
      <c r="B424">
        <v>6.400000000000003</v>
      </c>
    </row>
    <row r="425" spans="1:2" x14ac:dyDescent="0.3">
      <c r="A425">
        <v>2001060075</v>
      </c>
      <c r="B425">
        <v>6.8000000000000034</v>
      </c>
    </row>
    <row r="426" spans="1:2" x14ac:dyDescent="0.3">
      <c r="A426">
        <v>1801040218</v>
      </c>
      <c r="B426">
        <v>6.6000000000000041</v>
      </c>
    </row>
    <row r="427" spans="1:2" x14ac:dyDescent="0.3">
      <c r="A427">
        <v>2001060094</v>
      </c>
      <c r="B427">
        <v>7.4000000000000039</v>
      </c>
    </row>
    <row r="428" spans="1:2" x14ac:dyDescent="0.3">
      <c r="A428">
        <v>2001060076</v>
      </c>
      <c r="B428">
        <v>6.4000000000000039</v>
      </c>
    </row>
    <row r="429" spans="1:2" x14ac:dyDescent="0.3">
      <c r="A429">
        <v>2001060069</v>
      </c>
      <c r="B429">
        <v>5.0000000000000027</v>
      </c>
    </row>
    <row r="430" spans="1:2" x14ac:dyDescent="0.3">
      <c r="A430">
        <v>2001060079</v>
      </c>
      <c r="B430">
        <v>4.2000000000000011</v>
      </c>
    </row>
    <row r="431" spans="1:2" x14ac:dyDescent="0.3">
      <c r="A431">
        <v>2001060084</v>
      </c>
      <c r="B431">
        <v>5.8000000000000034</v>
      </c>
    </row>
    <row r="432" spans="1:2" x14ac:dyDescent="0.3">
      <c r="A432">
        <v>2001040208</v>
      </c>
      <c r="B432">
        <v>6.2000000000000028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3"/>
  <sheetViews>
    <sheetView topLeftCell="A411" workbookViewId="0">
      <selection activeCell="B423" sqref="B423"/>
    </sheetView>
  </sheetViews>
  <sheetFormatPr defaultRowHeight="14" x14ac:dyDescent="0.3"/>
  <cols>
    <col min="1" max="1" width="10.75" bestFit="1" customWidth="1"/>
    <col min="2" max="2" width="6.6640625" bestFit="1" customWidth="1"/>
    <col min="3" max="3" width="8.33203125" bestFit="1" customWidth="1"/>
    <col min="4" max="4" width="10.75" bestFit="1" customWidth="1"/>
    <col min="5" max="5" width="6.6640625" bestFit="1" customWidth="1"/>
    <col min="7" max="7" width="10.75" bestFit="1" customWidth="1"/>
    <col min="8" max="8" width="6.6640625" bestFit="1" customWidth="1"/>
  </cols>
  <sheetData>
    <row r="1" spans="1:8" x14ac:dyDescent="0.3">
      <c r="A1" s="26" t="s">
        <v>0</v>
      </c>
      <c r="B1" s="26" t="s">
        <v>502</v>
      </c>
      <c r="C1" s="26" t="s">
        <v>505</v>
      </c>
      <c r="D1" s="26" t="s">
        <v>0</v>
      </c>
      <c r="E1" s="26" t="s">
        <v>503</v>
      </c>
      <c r="F1" s="26"/>
      <c r="G1" s="26" t="s">
        <v>0</v>
      </c>
      <c r="H1" s="26" t="s">
        <v>504</v>
      </c>
    </row>
    <row r="2" spans="1:8" x14ac:dyDescent="0.3">
      <c r="A2">
        <v>1901060028</v>
      </c>
      <c r="B2" s="25">
        <v>4.5</v>
      </c>
      <c r="C2" s="25">
        <v>1.7</v>
      </c>
      <c r="D2">
        <v>1901060028</v>
      </c>
      <c r="E2" s="25">
        <v>2</v>
      </c>
      <c r="G2">
        <v>1901040093</v>
      </c>
      <c r="H2" s="25">
        <v>1</v>
      </c>
    </row>
    <row r="3" spans="1:8" x14ac:dyDescent="0.3">
      <c r="A3">
        <v>1901040093</v>
      </c>
      <c r="B3" s="25">
        <v>0</v>
      </c>
      <c r="C3" s="25">
        <v>0.4</v>
      </c>
      <c r="D3">
        <v>1901040093</v>
      </c>
      <c r="E3" s="25">
        <v>1</v>
      </c>
      <c r="G3">
        <v>2001040154</v>
      </c>
      <c r="H3" s="25">
        <v>2.5</v>
      </c>
    </row>
    <row r="4" spans="1:8" x14ac:dyDescent="0.3">
      <c r="A4">
        <v>2001040154</v>
      </c>
      <c r="B4" s="25">
        <v>0</v>
      </c>
      <c r="C4" s="25">
        <v>1</v>
      </c>
      <c r="D4">
        <v>2001040154</v>
      </c>
      <c r="E4" s="25">
        <v>2.5</v>
      </c>
      <c r="G4">
        <v>2001040014</v>
      </c>
      <c r="H4" s="25">
        <v>2.5</v>
      </c>
    </row>
    <row r="5" spans="1:8" x14ac:dyDescent="0.3">
      <c r="A5">
        <v>2001040014</v>
      </c>
      <c r="B5" s="25">
        <v>4</v>
      </c>
      <c r="C5" s="25">
        <v>1.7</v>
      </c>
      <c r="D5">
        <v>2001040014</v>
      </c>
      <c r="E5" s="25">
        <v>2</v>
      </c>
      <c r="G5">
        <v>2001040103</v>
      </c>
      <c r="H5" s="25">
        <v>0</v>
      </c>
    </row>
    <row r="6" spans="1:8" x14ac:dyDescent="0.3">
      <c r="A6">
        <v>2001040001</v>
      </c>
      <c r="B6" s="25">
        <v>4.5</v>
      </c>
      <c r="C6" s="25">
        <v>1.8</v>
      </c>
      <c r="D6">
        <v>2001040001</v>
      </c>
      <c r="E6" s="25">
        <v>2.5</v>
      </c>
      <c r="G6">
        <v>1901040153</v>
      </c>
      <c r="H6" s="25">
        <v>2.5</v>
      </c>
    </row>
    <row r="7" spans="1:8" x14ac:dyDescent="0.3">
      <c r="A7">
        <v>2001040103</v>
      </c>
      <c r="B7" s="25">
        <v>4.5</v>
      </c>
      <c r="C7" s="25">
        <v>1.2</v>
      </c>
      <c r="D7">
        <v>2001040103</v>
      </c>
      <c r="E7" s="25">
        <v>1.5</v>
      </c>
      <c r="G7">
        <v>2001040108</v>
      </c>
      <c r="H7" s="25">
        <v>2.5</v>
      </c>
    </row>
    <row r="8" spans="1:8" x14ac:dyDescent="0.3">
      <c r="A8">
        <v>1901040153</v>
      </c>
      <c r="B8" s="25">
        <v>4.5</v>
      </c>
      <c r="C8" s="25">
        <v>1.9</v>
      </c>
      <c r="D8">
        <v>1901040153</v>
      </c>
      <c r="E8" s="25">
        <v>2.5</v>
      </c>
      <c r="G8">
        <v>2001040181</v>
      </c>
      <c r="H8" s="25">
        <v>2.5</v>
      </c>
    </row>
    <row r="9" spans="1:8" x14ac:dyDescent="0.3">
      <c r="A9">
        <v>2001040108</v>
      </c>
      <c r="B9" s="25">
        <v>4.5</v>
      </c>
      <c r="C9" s="25">
        <v>1.9</v>
      </c>
      <c r="D9">
        <v>2001040108</v>
      </c>
      <c r="E9" s="25">
        <v>2.5</v>
      </c>
      <c r="G9">
        <v>1701040104</v>
      </c>
      <c r="H9" s="25">
        <v>2</v>
      </c>
    </row>
    <row r="10" spans="1:8" x14ac:dyDescent="0.3">
      <c r="A10">
        <v>1701040169</v>
      </c>
      <c r="B10" s="25">
        <v>4</v>
      </c>
      <c r="C10" s="25">
        <v>1.3</v>
      </c>
      <c r="D10">
        <v>1701040169</v>
      </c>
      <c r="E10" s="25">
        <v>2.5</v>
      </c>
      <c r="G10">
        <v>2001040100</v>
      </c>
      <c r="H10" s="25">
        <v>2.5</v>
      </c>
    </row>
    <row r="11" spans="1:8" x14ac:dyDescent="0.3">
      <c r="A11">
        <v>2001040181</v>
      </c>
      <c r="B11" s="25">
        <v>4.5</v>
      </c>
      <c r="C11" s="25">
        <v>1.9</v>
      </c>
      <c r="D11">
        <v>2001040181</v>
      </c>
      <c r="E11" s="25">
        <v>2.5</v>
      </c>
      <c r="G11">
        <v>2001040149</v>
      </c>
      <c r="H11" s="25">
        <v>0</v>
      </c>
    </row>
    <row r="12" spans="1:8" x14ac:dyDescent="0.3">
      <c r="A12">
        <v>1701040104</v>
      </c>
      <c r="B12" s="25">
        <v>4.5</v>
      </c>
      <c r="C12" s="25">
        <v>1.7</v>
      </c>
      <c r="D12">
        <v>1701040104</v>
      </c>
      <c r="E12" s="25">
        <v>2</v>
      </c>
      <c r="G12">
        <v>2001040044</v>
      </c>
      <c r="H12" s="25">
        <v>2.5</v>
      </c>
    </row>
    <row r="13" spans="1:8" x14ac:dyDescent="0.3">
      <c r="A13">
        <v>2001040175</v>
      </c>
      <c r="B13" s="25">
        <v>0</v>
      </c>
      <c r="C13" s="25">
        <v>0.2</v>
      </c>
      <c r="D13">
        <v>2001040175</v>
      </c>
      <c r="E13" s="25">
        <v>0.5</v>
      </c>
      <c r="G13">
        <v>2001040113</v>
      </c>
      <c r="H13" s="25">
        <v>2.5</v>
      </c>
    </row>
    <row r="14" spans="1:8" x14ac:dyDescent="0.3">
      <c r="A14">
        <v>2001040100</v>
      </c>
      <c r="B14" s="25">
        <v>2</v>
      </c>
      <c r="C14" s="25">
        <v>1</v>
      </c>
      <c r="D14">
        <v>2001040100</v>
      </c>
      <c r="E14" s="25">
        <v>0.5</v>
      </c>
      <c r="G14">
        <v>2001040172</v>
      </c>
      <c r="H14" s="25">
        <v>2.5</v>
      </c>
    </row>
    <row r="15" spans="1:8" x14ac:dyDescent="0.3">
      <c r="A15">
        <v>2001040176</v>
      </c>
      <c r="B15" s="25">
        <v>0.5</v>
      </c>
      <c r="C15" s="25">
        <v>0.6</v>
      </c>
      <c r="D15">
        <v>2001040176</v>
      </c>
      <c r="E15" s="25">
        <v>2.5</v>
      </c>
      <c r="G15">
        <v>2001040198</v>
      </c>
      <c r="H15" s="25">
        <v>2</v>
      </c>
    </row>
    <row r="16" spans="1:8" x14ac:dyDescent="0.3">
      <c r="A16">
        <v>2001040149</v>
      </c>
      <c r="B16" s="25">
        <v>0</v>
      </c>
      <c r="C16" s="25">
        <v>0</v>
      </c>
      <c r="D16">
        <v>2001040149</v>
      </c>
      <c r="E16" s="25">
        <v>0</v>
      </c>
      <c r="G16">
        <v>2001040226</v>
      </c>
      <c r="H16" s="25">
        <v>0</v>
      </c>
    </row>
    <row r="17" spans="1:8" x14ac:dyDescent="0.3">
      <c r="A17">
        <v>2001040044</v>
      </c>
      <c r="B17" s="25">
        <v>0</v>
      </c>
      <c r="C17" s="25">
        <v>0.8</v>
      </c>
      <c r="D17">
        <v>2001040044</v>
      </c>
      <c r="E17" s="25">
        <v>1.5</v>
      </c>
      <c r="G17">
        <v>2001040087</v>
      </c>
      <c r="H17" s="25">
        <v>2.5</v>
      </c>
    </row>
    <row r="18" spans="1:8" x14ac:dyDescent="0.3">
      <c r="A18">
        <v>2001040113</v>
      </c>
      <c r="B18" s="25">
        <v>4.5</v>
      </c>
      <c r="C18" s="25">
        <v>1.4</v>
      </c>
      <c r="D18">
        <v>2001040113</v>
      </c>
      <c r="E18" s="25">
        <v>0</v>
      </c>
      <c r="G18">
        <v>2001040031</v>
      </c>
      <c r="H18" s="25">
        <v>0</v>
      </c>
    </row>
    <row r="19" spans="1:8" x14ac:dyDescent="0.3">
      <c r="A19">
        <v>2001040141</v>
      </c>
      <c r="B19" s="25">
        <v>2.5</v>
      </c>
      <c r="C19" s="25">
        <v>0.5</v>
      </c>
      <c r="D19">
        <v>2001040141</v>
      </c>
      <c r="E19" s="25">
        <v>0</v>
      </c>
      <c r="G19">
        <v>2001040068</v>
      </c>
      <c r="H19" s="25">
        <v>2.5</v>
      </c>
    </row>
    <row r="20" spans="1:8" x14ac:dyDescent="0.3">
      <c r="A20">
        <v>2001040107</v>
      </c>
      <c r="B20" s="25">
        <v>0</v>
      </c>
      <c r="C20" s="25">
        <v>0.3</v>
      </c>
      <c r="D20">
        <v>2001040107</v>
      </c>
      <c r="E20" s="25">
        <v>1.5</v>
      </c>
      <c r="G20">
        <v>2001040128</v>
      </c>
      <c r="H20" s="25">
        <v>1</v>
      </c>
    </row>
    <row r="21" spans="1:8" x14ac:dyDescent="0.3">
      <c r="A21">
        <v>2001040133</v>
      </c>
      <c r="B21" s="25">
        <v>4</v>
      </c>
      <c r="C21" s="25">
        <v>1.1000000000000001</v>
      </c>
      <c r="D21">
        <v>2001040133</v>
      </c>
      <c r="E21" s="25">
        <v>0</v>
      </c>
      <c r="G21">
        <v>2001040206</v>
      </c>
      <c r="H21" s="25">
        <v>0</v>
      </c>
    </row>
    <row r="22" spans="1:8" x14ac:dyDescent="0.3">
      <c r="A22">
        <v>2001040172</v>
      </c>
      <c r="B22" s="25">
        <v>4.5</v>
      </c>
      <c r="C22" s="25">
        <v>1.9</v>
      </c>
      <c r="D22">
        <v>2001040172</v>
      </c>
      <c r="E22" s="25">
        <v>2.5</v>
      </c>
      <c r="G22">
        <v>2001040162</v>
      </c>
      <c r="H22" s="25">
        <v>0</v>
      </c>
    </row>
    <row r="23" spans="1:8" x14ac:dyDescent="0.3">
      <c r="A23">
        <v>2001040198</v>
      </c>
      <c r="B23" s="25">
        <v>4.5</v>
      </c>
      <c r="C23" s="25">
        <v>1.8</v>
      </c>
      <c r="D23">
        <v>2001040198</v>
      </c>
      <c r="E23" s="25">
        <v>2.5</v>
      </c>
      <c r="G23">
        <v>2001040115</v>
      </c>
      <c r="H23" s="25">
        <v>1.5</v>
      </c>
    </row>
    <row r="24" spans="1:8" x14ac:dyDescent="0.3">
      <c r="A24">
        <v>2001040028</v>
      </c>
      <c r="B24" s="25">
        <v>2</v>
      </c>
      <c r="C24" s="25">
        <v>0.9</v>
      </c>
      <c r="D24">
        <v>2001040028</v>
      </c>
      <c r="E24" s="25">
        <v>1.5</v>
      </c>
      <c r="G24">
        <v>2001040061</v>
      </c>
      <c r="H24" s="25">
        <v>0</v>
      </c>
    </row>
    <row r="25" spans="1:8" x14ac:dyDescent="0.3">
      <c r="A25">
        <v>2001040229</v>
      </c>
      <c r="B25" s="25">
        <v>3</v>
      </c>
      <c r="C25" s="25">
        <v>1.1000000000000001</v>
      </c>
      <c r="D25">
        <v>2001040229</v>
      </c>
      <c r="E25" s="25">
        <v>0.5</v>
      </c>
      <c r="G25">
        <v>2001040032</v>
      </c>
      <c r="H25" s="25">
        <v>1</v>
      </c>
    </row>
    <row r="26" spans="1:8" x14ac:dyDescent="0.3">
      <c r="A26">
        <v>2001040226</v>
      </c>
      <c r="B26" s="25">
        <v>3.5</v>
      </c>
      <c r="C26" s="25">
        <v>1.1000000000000001</v>
      </c>
      <c r="D26">
        <v>2001040226</v>
      </c>
      <c r="E26" s="25">
        <v>2</v>
      </c>
      <c r="G26">
        <v>2001040203</v>
      </c>
      <c r="H26" s="25">
        <v>0</v>
      </c>
    </row>
    <row r="27" spans="1:8" x14ac:dyDescent="0.3">
      <c r="A27">
        <v>2001040087</v>
      </c>
      <c r="B27" s="25">
        <v>4.5</v>
      </c>
      <c r="C27" s="25">
        <v>1.7</v>
      </c>
      <c r="D27">
        <v>2001040087</v>
      </c>
      <c r="E27" s="25">
        <v>1.5</v>
      </c>
      <c r="G27">
        <v>2001040159</v>
      </c>
      <c r="H27" s="25">
        <v>0</v>
      </c>
    </row>
    <row r="28" spans="1:8" x14ac:dyDescent="0.3">
      <c r="A28">
        <v>2001040031</v>
      </c>
      <c r="B28" s="25">
        <v>2</v>
      </c>
      <c r="C28" s="25">
        <v>0.9</v>
      </c>
      <c r="D28">
        <v>2001040031</v>
      </c>
      <c r="E28" s="25">
        <v>2.5</v>
      </c>
      <c r="G28">
        <v>2001040069</v>
      </c>
      <c r="H28" s="25">
        <v>2.5</v>
      </c>
    </row>
    <row r="29" spans="1:8" x14ac:dyDescent="0.3">
      <c r="A29">
        <v>2001040040</v>
      </c>
      <c r="B29" s="25">
        <v>4.5</v>
      </c>
      <c r="C29" s="25">
        <v>1.9</v>
      </c>
      <c r="D29">
        <v>2001040040</v>
      </c>
      <c r="E29" s="25">
        <v>2.5</v>
      </c>
      <c r="G29">
        <v>2001040047</v>
      </c>
      <c r="H29" s="25">
        <v>2.5</v>
      </c>
    </row>
    <row r="30" spans="1:8" x14ac:dyDescent="0.3">
      <c r="A30">
        <v>2001040220</v>
      </c>
      <c r="B30" s="25">
        <v>3.5</v>
      </c>
      <c r="C30" s="25">
        <v>1</v>
      </c>
      <c r="D30">
        <v>2001040220</v>
      </c>
      <c r="E30" s="25">
        <v>1</v>
      </c>
      <c r="G30">
        <v>2001040142</v>
      </c>
      <c r="H30" s="25">
        <v>0</v>
      </c>
    </row>
    <row r="31" spans="1:8" x14ac:dyDescent="0.3">
      <c r="A31">
        <v>2001040068</v>
      </c>
      <c r="B31" s="25">
        <v>3</v>
      </c>
      <c r="C31" s="25">
        <v>1.6</v>
      </c>
      <c r="D31">
        <v>2001040068</v>
      </c>
      <c r="E31" s="25">
        <v>2.5</v>
      </c>
      <c r="G31">
        <v>2001040037</v>
      </c>
      <c r="H31" s="25">
        <v>2.5</v>
      </c>
    </row>
    <row r="32" spans="1:8" x14ac:dyDescent="0.3">
      <c r="A32">
        <v>2001040128</v>
      </c>
      <c r="B32" s="25">
        <v>0</v>
      </c>
      <c r="C32" s="25">
        <v>0.7</v>
      </c>
      <c r="D32">
        <v>2001040128</v>
      </c>
      <c r="E32" s="25">
        <v>2.5</v>
      </c>
      <c r="G32">
        <v>2001040084</v>
      </c>
      <c r="H32" s="25">
        <v>0</v>
      </c>
    </row>
    <row r="33" spans="1:8" x14ac:dyDescent="0.3">
      <c r="A33">
        <v>2001040003</v>
      </c>
      <c r="B33" s="25">
        <v>4.5</v>
      </c>
      <c r="C33" s="25">
        <v>1</v>
      </c>
      <c r="D33">
        <v>2001040003</v>
      </c>
      <c r="E33" s="25">
        <v>0.5</v>
      </c>
      <c r="G33">
        <v>1901040030</v>
      </c>
      <c r="H33" s="25">
        <v>2.5</v>
      </c>
    </row>
    <row r="34" spans="1:8" x14ac:dyDescent="0.3">
      <c r="A34">
        <v>2001040053</v>
      </c>
      <c r="B34" s="25">
        <v>4</v>
      </c>
      <c r="C34" s="25">
        <v>1.6</v>
      </c>
      <c r="D34">
        <v>2001040053</v>
      </c>
      <c r="E34" s="25">
        <v>1.5</v>
      </c>
      <c r="G34">
        <v>2001040132</v>
      </c>
      <c r="H34" s="25">
        <v>0</v>
      </c>
    </row>
    <row r="35" spans="1:8" x14ac:dyDescent="0.3">
      <c r="A35">
        <v>2001040206</v>
      </c>
      <c r="B35" s="25">
        <v>4.5</v>
      </c>
      <c r="C35" s="25">
        <v>0.9</v>
      </c>
      <c r="D35">
        <v>2001040206</v>
      </c>
      <c r="E35" s="25">
        <v>0</v>
      </c>
      <c r="G35">
        <v>1701040128</v>
      </c>
      <c r="H35" s="25">
        <v>0</v>
      </c>
    </row>
    <row r="36" spans="1:8" x14ac:dyDescent="0.3">
      <c r="A36">
        <v>2001040051</v>
      </c>
      <c r="B36" s="25">
        <v>4.5</v>
      </c>
      <c r="C36" s="25">
        <v>0.9</v>
      </c>
      <c r="D36">
        <v>2001040051</v>
      </c>
      <c r="E36" s="25">
        <v>0</v>
      </c>
      <c r="G36">
        <v>1801040095</v>
      </c>
      <c r="H36" s="25">
        <v>2.5</v>
      </c>
    </row>
    <row r="37" spans="1:8" x14ac:dyDescent="0.3">
      <c r="A37">
        <v>2001040162</v>
      </c>
      <c r="B37" s="25">
        <v>0</v>
      </c>
      <c r="C37" s="25">
        <v>0</v>
      </c>
      <c r="D37">
        <v>2001040162</v>
      </c>
      <c r="E37" s="25">
        <v>0</v>
      </c>
      <c r="G37">
        <v>2001040111</v>
      </c>
      <c r="H37" s="25">
        <v>2.5</v>
      </c>
    </row>
    <row r="38" spans="1:8" x14ac:dyDescent="0.3">
      <c r="A38">
        <v>2001040115</v>
      </c>
      <c r="B38" s="25">
        <v>0</v>
      </c>
      <c r="C38" s="25">
        <v>0.3</v>
      </c>
      <c r="D38">
        <v>2001040115</v>
      </c>
      <c r="E38" s="25">
        <v>0</v>
      </c>
      <c r="G38">
        <v>2001040050</v>
      </c>
      <c r="H38" s="25">
        <v>0.5</v>
      </c>
    </row>
    <row r="39" spans="1:8" x14ac:dyDescent="0.3">
      <c r="A39">
        <v>2001040061</v>
      </c>
      <c r="B39" s="25">
        <v>4.5</v>
      </c>
      <c r="C39" s="25">
        <v>1.2</v>
      </c>
      <c r="D39">
        <v>2001040061</v>
      </c>
      <c r="E39" s="25">
        <v>1.5</v>
      </c>
      <c r="G39">
        <v>1901040077</v>
      </c>
      <c r="H39" s="25">
        <v>0</v>
      </c>
    </row>
    <row r="40" spans="1:8" x14ac:dyDescent="0.3">
      <c r="A40">
        <v>2001040009</v>
      </c>
      <c r="B40" s="25">
        <v>0</v>
      </c>
      <c r="C40" s="25">
        <v>0.5</v>
      </c>
      <c r="D40">
        <v>2001040009</v>
      </c>
      <c r="E40" s="25">
        <v>2.5</v>
      </c>
      <c r="G40">
        <v>1801040029</v>
      </c>
      <c r="H40" s="25">
        <v>0</v>
      </c>
    </row>
    <row r="41" spans="1:8" x14ac:dyDescent="0.3">
      <c r="A41">
        <v>2001040184</v>
      </c>
      <c r="B41" s="25">
        <v>0</v>
      </c>
      <c r="C41" s="25">
        <v>0.5</v>
      </c>
      <c r="D41">
        <v>2001040184</v>
      </c>
      <c r="E41" s="25">
        <v>2.5</v>
      </c>
      <c r="G41">
        <v>1901040199</v>
      </c>
      <c r="H41" s="25">
        <v>0</v>
      </c>
    </row>
    <row r="42" spans="1:8" x14ac:dyDescent="0.3">
      <c r="A42">
        <v>1901040139</v>
      </c>
      <c r="B42" s="25">
        <v>0</v>
      </c>
      <c r="C42" s="25">
        <v>0.5</v>
      </c>
      <c r="D42">
        <v>1901040139</v>
      </c>
      <c r="E42" s="25">
        <v>2</v>
      </c>
      <c r="G42">
        <v>1901040246</v>
      </c>
      <c r="H42" s="25">
        <v>0</v>
      </c>
    </row>
    <row r="43" spans="1:8" x14ac:dyDescent="0.3">
      <c r="A43">
        <v>2001040194</v>
      </c>
      <c r="B43" s="25">
        <v>0</v>
      </c>
      <c r="C43" s="25">
        <v>0</v>
      </c>
      <c r="D43">
        <v>2001040194</v>
      </c>
      <c r="E43" s="25">
        <v>0</v>
      </c>
      <c r="G43">
        <v>2001040021</v>
      </c>
      <c r="H43" s="25">
        <v>1</v>
      </c>
    </row>
    <row r="44" spans="1:8" x14ac:dyDescent="0.3">
      <c r="A44">
        <v>1901040021</v>
      </c>
      <c r="B44" s="25">
        <v>0</v>
      </c>
      <c r="C44" s="25">
        <v>0.2</v>
      </c>
      <c r="D44">
        <v>1901040021</v>
      </c>
      <c r="E44" s="25">
        <v>1</v>
      </c>
      <c r="G44">
        <v>1901040244</v>
      </c>
      <c r="H44" s="25">
        <v>2.5</v>
      </c>
    </row>
    <row r="45" spans="1:8" x14ac:dyDescent="0.3">
      <c r="A45">
        <v>2001040120</v>
      </c>
      <c r="B45" s="25">
        <v>0.5</v>
      </c>
      <c r="C45" s="25">
        <v>0.5</v>
      </c>
      <c r="D45">
        <v>2001040120</v>
      </c>
      <c r="E45" s="25">
        <v>2</v>
      </c>
      <c r="G45">
        <v>1901040036</v>
      </c>
      <c r="H45" s="25">
        <v>2.5</v>
      </c>
    </row>
    <row r="46" spans="1:8" x14ac:dyDescent="0.3">
      <c r="A46">
        <v>2001040174</v>
      </c>
      <c r="B46" s="25">
        <v>2.5</v>
      </c>
      <c r="C46" s="25">
        <v>1</v>
      </c>
      <c r="D46">
        <v>2001040174</v>
      </c>
      <c r="E46" s="25">
        <v>2.5</v>
      </c>
      <c r="G46">
        <v>1901040070</v>
      </c>
      <c r="H46" s="25">
        <v>0</v>
      </c>
    </row>
    <row r="47" spans="1:8" x14ac:dyDescent="0.3">
      <c r="A47">
        <v>2001040086</v>
      </c>
      <c r="B47" s="25">
        <v>3</v>
      </c>
      <c r="C47" s="25">
        <v>1.5</v>
      </c>
      <c r="D47">
        <v>2001040086</v>
      </c>
      <c r="E47" s="25">
        <v>2</v>
      </c>
      <c r="G47">
        <v>2001040025</v>
      </c>
      <c r="H47" s="25">
        <v>2.5</v>
      </c>
    </row>
    <row r="48" spans="1:8" x14ac:dyDescent="0.3">
      <c r="A48">
        <v>2001040182</v>
      </c>
      <c r="B48" s="25">
        <v>0</v>
      </c>
      <c r="C48" s="25">
        <v>0.5</v>
      </c>
      <c r="D48">
        <v>2001040182</v>
      </c>
      <c r="E48" s="25">
        <v>2.5</v>
      </c>
      <c r="G48">
        <v>1901040121</v>
      </c>
      <c r="H48" s="25">
        <v>2.5</v>
      </c>
    </row>
    <row r="49" spans="1:8" x14ac:dyDescent="0.3">
      <c r="A49">
        <v>2001040032</v>
      </c>
      <c r="B49" s="25">
        <v>4.5</v>
      </c>
      <c r="C49" s="25">
        <v>1.1000000000000001</v>
      </c>
      <c r="D49">
        <v>2001040032</v>
      </c>
      <c r="E49" s="25">
        <v>0</v>
      </c>
      <c r="G49">
        <v>1901060002</v>
      </c>
      <c r="H49" s="25">
        <v>0</v>
      </c>
    </row>
    <row r="50" spans="1:8" x14ac:dyDescent="0.3">
      <c r="A50">
        <v>2001040065</v>
      </c>
      <c r="B50" s="25">
        <v>4</v>
      </c>
      <c r="C50" s="25">
        <v>1.8</v>
      </c>
      <c r="D50">
        <v>2001040065</v>
      </c>
      <c r="E50" s="25">
        <v>2.5</v>
      </c>
      <c r="G50">
        <v>1901040024</v>
      </c>
      <c r="H50" s="25">
        <v>2.5</v>
      </c>
    </row>
    <row r="51" spans="1:8" x14ac:dyDescent="0.3">
      <c r="A51">
        <v>2001040088</v>
      </c>
      <c r="B51" s="25">
        <v>0.5</v>
      </c>
      <c r="C51" s="25">
        <v>0.9</v>
      </c>
      <c r="D51">
        <v>2001040088</v>
      </c>
      <c r="E51" s="25">
        <v>2</v>
      </c>
      <c r="G51">
        <v>1901040163</v>
      </c>
      <c r="H51" s="25">
        <v>0</v>
      </c>
    </row>
    <row r="52" spans="1:8" x14ac:dyDescent="0.3">
      <c r="A52">
        <v>2001040203</v>
      </c>
      <c r="B52" s="25">
        <v>4.5</v>
      </c>
      <c r="C52" s="25">
        <v>0.9</v>
      </c>
      <c r="D52">
        <v>2001040203</v>
      </c>
      <c r="E52" s="25">
        <v>0</v>
      </c>
      <c r="G52">
        <v>1901040032</v>
      </c>
      <c r="H52" s="25">
        <v>0</v>
      </c>
    </row>
    <row r="53" spans="1:8" x14ac:dyDescent="0.3">
      <c r="A53">
        <v>2001040159</v>
      </c>
      <c r="B53" s="25">
        <v>2</v>
      </c>
      <c r="C53" s="25">
        <v>0.5</v>
      </c>
      <c r="D53">
        <v>2001040159</v>
      </c>
      <c r="E53" s="25">
        <v>0.5</v>
      </c>
      <c r="G53">
        <v>1901040133</v>
      </c>
      <c r="H53" s="25">
        <v>2.5</v>
      </c>
    </row>
    <row r="54" spans="1:8" x14ac:dyDescent="0.3">
      <c r="A54">
        <v>2001040069</v>
      </c>
      <c r="B54" s="25">
        <v>3</v>
      </c>
      <c r="C54" s="25">
        <v>1.5</v>
      </c>
      <c r="D54">
        <v>2001040069</v>
      </c>
      <c r="E54" s="25">
        <v>2</v>
      </c>
      <c r="G54">
        <v>1901040208</v>
      </c>
      <c r="H54" s="25">
        <v>0.5</v>
      </c>
    </row>
    <row r="55" spans="1:8" x14ac:dyDescent="0.3">
      <c r="A55">
        <v>2001040047</v>
      </c>
      <c r="B55" s="25">
        <v>4.5</v>
      </c>
      <c r="C55" s="25">
        <v>1.9</v>
      </c>
      <c r="D55">
        <v>2001040047</v>
      </c>
      <c r="E55" s="25">
        <v>2.5</v>
      </c>
      <c r="G55">
        <v>1901040105</v>
      </c>
      <c r="H55" s="25">
        <v>2.5</v>
      </c>
    </row>
    <row r="56" spans="1:8" x14ac:dyDescent="0.3">
      <c r="A56">
        <v>2001040215</v>
      </c>
      <c r="B56" s="25">
        <v>4.5</v>
      </c>
      <c r="C56" s="25">
        <v>0.9</v>
      </c>
      <c r="D56">
        <v>2001040215</v>
      </c>
      <c r="E56" s="25">
        <v>0</v>
      </c>
      <c r="G56">
        <v>1901060052</v>
      </c>
      <c r="H56" s="25">
        <v>2.5</v>
      </c>
    </row>
    <row r="57" spans="1:8" x14ac:dyDescent="0.3">
      <c r="A57">
        <v>2001040142</v>
      </c>
      <c r="B57" s="25">
        <v>0</v>
      </c>
      <c r="C57" s="25">
        <v>0</v>
      </c>
      <c r="D57">
        <v>2001040142</v>
      </c>
      <c r="E57" s="25">
        <v>0</v>
      </c>
      <c r="G57">
        <v>2001040078</v>
      </c>
      <c r="H57" s="25">
        <v>2.5</v>
      </c>
    </row>
    <row r="58" spans="1:8" x14ac:dyDescent="0.3">
      <c r="A58">
        <v>2001040037</v>
      </c>
      <c r="B58" s="25">
        <v>0</v>
      </c>
      <c r="C58" s="25">
        <v>1</v>
      </c>
      <c r="D58">
        <v>2001040037</v>
      </c>
      <c r="E58" s="25">
        <v>2.5</v>
      </c>
      <c r="G58">
        <v>2001040112</v>
      </c>
      <c r="H58" s="25">
        <v>0</v>
      </c>
    </row>
    <row r="59" spans="1:8" x14ac:dyDescent="0.3">
      <c r="A59" t="s">
        <v>422</v>
      </c>
      <c r="B59" s="25">
        <v>4.5</v>
      </c>
      <c r="C59" s="25">
        <v>1.7</v>
      </c>
      <c r="D59" t="s">
        <v>422</v>
      </c>
      <c r="E59" s="25">
        <v>2.5</v>
      </c>
      <c r="G59">
        <v>2001040230</v>
      </c>
      <c r="H59" s="25">
        <v>2.5</v>
      </c>
    </row>
    <row r="60" spans="1:8" x14ac:dyDescent="0.3">
      <c r="A60">
        <v>1901040076</v>
      </c>
      <c r="B60" s="25">
        <v>3.5</v>
      </c>
      <c r="C60" s="25">
        <v>0.9</v>
      </c>
      <c r="D60">
        <v>1901040076</v>
      </c>
      <c r="E60" s="25">
        <v>1</v>
      </c>
      <c r="G60">
        <v>2001040110</v>
      </c>
      <c r="H60" s="25">
        <v>0</v>
      </c>
    </row>
    <row r="61" spans="1:8" x14ac:dyDescent="0.3">
      <c r="A61">
        <v>2001040084</v>
      </c>
      <c r="B61" s="25">
        <v>0</v>
      </c>
      <c r="C61" s="25">
        <v>0.5</v>
      </c>
      <c r="D61">
        <v>2001040084</v>
      </c>
      <c r="E61" s="25">
        <v>2.5</v>
      </c>
      <c r="G61">
        <v>2001040045</v>
      </c>
      <c r="H61" s="25">
        <v>2.5</v>
      </c>
    </row>
    <row r="62" spans="1:8" x14ac:dyDescent="0.3">
      <c r="A62">
        <v>2001040083</v>
      </c>
      <c r="B62" s="25">
        <v>1.5</v>
      </c>
      <c r="C62" s="25">
        <v>1.1000000000000001</v>
      </c>
      <c r="D62">
        <v>2001040083</v>
      </c>
      <c r="E62" s="25">
        <v>2.5</v>
      </c>
      <c r="G62">
        <v>1901040180</v>
      </c>
      <c r="H62" s="25">
        <v>0</v>
      </c>
    </row>
    <row r="63" spans="1:8" x14ac:dyDescent="0.3">
      <c r="A63">
        <v>1901040030</v>
      </c>
      <c r="B63" s="25">
        <v>4.5</v>
      </c>
      <c r="C63" s="25">
        <v>1.5</v>
      </c>
      <c r="D63">
        <v>1901040030</v>
      </c>
      <c r="E63" s="25">
        <v>0.5</v>
      </c>
      <c r="G63">
        <v>2001040169</v>
      </c>
      <c r="H63" s="25">
        <v>0</v>
      </c>
    </row>
    <row r="64" spans="1:8" x14ac:dyDescent="0.3">
      <c r="A64">
        <v>1901040194</v>
      </c>
      <c r="B64" s="25">
        <v>2</v>
      </c>
      <c r="C64" s="25">
        <v>0.8</v>
      </c>
      <c r="D64">
        <v>1901040194</v>
      </c>
      <c r="E64" s="25">
        <v>1</v>
      </c>
      <c r="G64">
        <v>2001040071</v>
      </c>
      <c r="H64" s="25">
        <v>1.5</v>
      </c>
    </row>
    <row r="65" spans="1:8" x14ac:dyDescent="0.3">
      <c r="A65">
        <v>2001040013</v>
      </c>
      <c r="B65" s="25">
        <v>0</v>
      </c>
      <c r="C65" s="25">
        <v>0.6</v>
      </c>
      <c r="D65">
        <v>2001040013</v>
      </c>
      <c r="E65" s="25">
        <v>1</v>
      </c>
      <c r="G65">
        <v>2001040089</v>
      </c>
      <c r="H65" s="25">
        <v>2.5</v>
      </c>
    </row>
    <row r="66" spans="1:8" x14ac:dyDescent="0.3">
      <c r="A66">
        <v>2001040132</v>
      </c>
      <c r="B66" s="25">
        <v>0</v>
      </c>
      <c r="C66" s="25">
        <v>0.3</v>
      </c>
      <c r="D66">
        <v>2001040132</v>
      </c>
      <c r="E66" s="25">
        <v>1.5</v>
      </c>
      <c r="G66">
        <v>2001040151</v>
      </c>
      <c r="H66" s="25">
        <v>0</v>
      </c>
    </row>
    <row r="67" spans="1:8" x14ac:dyDescent="0.3">
      <c r="A67">
        <v>1801040120</v>
      </c>
      <c r="B67" s="25">
        <v>4.5</v>
      </c>
      <c r="C67" s="25">
        <v>1.8</v>
      </c>
      <c r="D67">
        <v>1801040120</v>
      </c>
      <c r="E67" s="25">
        <v>2</v>
      </c>
      <c r="G67">
        <v>1801040148</v>
      </c>
      <c r="H67" s="25">
        <v>1.5</v>
      </c>
    </row>
    <row r="68" spans="1:8" x14ac:dyDescent="0.3">
      <c r="A68">
        <v>1701040128</v>
      </c>
      <c r="B68" s="25">
        <v>0.5</v>
      </c>
      <c r="C68" s="25">
        <v>0.2</v>
      </c>
      <c r="D68">
        <v>1701040128</v>
      </c>
      <c r="E68" s="25">
        <v>0.5</v>
      </c>
      <c r="G68">
        <v>2001040147</v>
      </c>
      <c r="H68" s="25">
        <v>2.5</v>
      </c>
    </row>
    <row r="69" spans="1:8" x14ac:dyDescent="0.3">
      <c r="A69">
        <v>1701040114</v>
      </c>
      <c r="B69" s="25">
        <v>4.5</v>
      </c>
      <c r="C69" s="25">
        <v>1.7</v>
      </c>
      <c r="D69">
        <v>1701040114</v>
      </c>
      <c r="E69" s="25">
        <v>2</v>
      </c>
      <c r="G69">
        <v>1901040001</v>
      </c>
      <c r="H69" s="25">
        <v>0</v>
      </c>
    </row>
    <row r="70" spans="1:8" x14ac:dyDescent="0.3">
      <c r="A70">
        <v>1901040109</v>
      </c>
      <c r="B70" s="25">
        <v>4</v>
      </c>
      <c r="C70" s="25">
        <v>1.5</v>
      </c>
      <c r="D70">
        <v>1901040109</v>
      </c>
      <c r="E70" s="25">
        <v>1</v>
      </c>
      <c r="G70">
        <v>1901040039</v>
      </c>
      <c r="H70" s="25">
        <v>0</v>
      </c>
    </row>
    <row r="71" spans="1:8" x14ac:dyDescent="0.3">
      <c r="A71">
        <v>2001040199</v>
      </c>
      <c r="B71" s="25">
        <v>4</v>
      </c>
      <c r="C71" s="25">
        <v>1.6</v>
      </c>
      <c r="D71">
        <v>2001040199</v>
      </c>
      <c r="E71" s="25">
        <v>2.5</v>
      </c>
      <c r="G71">
        <v>1901040231</v>
      </c>
      <c r="H71" s="25">
        <v>0</v>
      </c>
    </row>
    <row r="72" spans="1:8" x14ac:dyDescent="0.3">
      <c r="A72">
        <v>1801040095</v>
      </c>
      <c r="B72" s="25">
        <v>4.5</v>
      </c>
      <c r="C72" s="25">
        <v>1.9</v>
      </c>
      <c r="D72">
        <v>1801040095</v>
      </c>
      <c r="E72" s="25">
        <v>2.5</v>
      </c>
      <c r="G72">
        <v>1901060001</v>
      </c>
      <c r="H72" s="25">
        <v>2.5</v>
      </c>
    </row>
    <row r="73" spans="1:8" x14ac:dyDescent="0.3">
      <c r="A73">
        <v>2001040111</v>
      </c>
      <c r="B73" s="25">
        <v>0.5</v>
      </c>
      <c r="C73" s="25">
        <v>0.8</v>
      </c>
      <c r="D73">
        <v>2001040111</v>
      </c>
      <c r="E73" s="25">
        <v>1</v>
      </c>
      <c r="G73">
        <v>1901040179</v>
      </c>
      <c r="H73" s="25">
        <v>0</v>
      </c>
    </row>
    <row r="74" spans="1:8" x14ac:dyDescent="0.3">
      <c r="A74">
        <v>1901060031</v>
      </c>
      <c r="B74" s="25">
        <v>1</v>
      </c>
      <c r="C74" s="25">
        <v>0.4</v>
      </c>
      <c r="D74">
        <v>1901060031</v>
      </c>
      <c r="E74" s="25">
        <v>0</v>
      </c>
      <c r="G74">
        <v>1901060051</v>
      </c>
      <c r="H74" s="25">
        <v>1</v>
      </c>
    </row>
    <row r="75" spans="1:8" x14ac:dyDescent="0.3">
      <c r="A75">
        <v>1901040247</v>
      </c>
      <c r="B75" s="25">
        <v>4</v>
      </c>
      <c r="C75" s="25">
        <v>1.6</v>
      </c>
      <c r="D75">
        <v>1901040247</v>
      </c>
      <c r="E75" s="25">
        <v>2</v>
      </c>
      <c r="G75">
        <v>1901060010</v>
      </c>
      <c r="H75" s="25">
        <v>1</v>
      </c>
    </row>
    <row r="76" spans="1:8" x14ac:dyDescent="0.3">
      <c r="A76">
        <v>1801040119</v>
      </c>
      <c r="B76" s="25">
        <v>2.5</v>
      </c>
      <c r="C76" s="25">
        <v>1.1000000000000001</v>
      </c>
      <c r="D76">
        <v>1801040119</v>
      </c>
      <c r="E76" s="25">
        <v>2.5</v>
      </c>
      <c r="G76">
        <v>1901060019</v>
      </c>
      <c r="H76" s="25">
        <v>0</v>
      </c>
    </row>
    <row r="77" spans="1:8" x14ac:dyDescent="0.3">
      <c r="A77">
        <v>1901040172</v>
      </c>
      <c r="B77" s="25">
        <v>2</v>
      </c>
      <c r="C77" s="25">
        <v>1.4</v>
      </c>
      <c r="D77">
        <v>1901040172</v>
      </c>
      <c r="E77" s="25">
        <v>2.5</v>
      </c>
      <c r="G77">
        <v>2001040116</v>
      </c>
      <c r="H77" s="25">
        <v>2.5</v>
      </c>
    </row>
    <row r="78" spans="1:8" x14ac:dyDescent="0.3">
      <c r="A78">
        <v>2001040095</v>
      </c>
      <c r="B78" s="25">
        <v>0</v>
      </c>
      <c r="C78" s="25">
        <v>0</v>
      </c>
      <c r="D78">
        <v>2001040095</v>
      </c>
      <c r="E78" s="25">
        <v>0</v>
      </c>
      <c r="G78">
        <v>1901060043</v>
      </c>
      <c r="H78" s="25">
        <v>0</v>
      </c>
    </row>
    <row r="79" spans="1:8" x14ac:dyDescent="0.3">
      <c r="A79">
        <v>1901040009</v>
      </c>
      <c r="B79" s="25">
        <v>3.5</v>
      </c>
      <c r="C79" s="25">
        <v>0.7</v>
      </c>
      <c r="D79">
        <v>1901040009</v>
      </c>
      <c r="E79" s="25">
        <v>0</v>
      </c>
      <c r="G79">
        <v>1801040219</v>
      </c>
      <c r="H79" s="25">
        <v>0</v>
      </c>
    </row>
    <row r="80" spans="1:8" x14ac:dyDescent="0.3">
      <c r="A80">
        <v>2001040050</v>
      </c>
      <c r="B80" s="25">
        <v>0</v>
      </c>
      <c r="C80" s="25">
        <v>0.2</v>
      </c>
      <c r="D80">
        <v>2001040050</v>
      </c>
      <c r="E80" s="25">
        <v>0.5</v>
      </c>
      <c r="G80">
        <v>2001040143</v>
      </c>
      <c r="H80" s="25">
        <v>2.5</v>
      </c>
    </row>
    <row r="81" spans="1:8" x14ac:dyDescent="0.3">
      <c r="A81">
        <v>1901040077</v>
      </c>
      <c r="B81" s="25">
        <v>0</v>
      </c>
      <c r="C81" s="25">
        <v>0.5</v>
      </c>
      <c r="D81">
        <v>1901040077</v>
      </c>
      <c r="E81" s="25">
        <v>2.5</v>
      </c>
      <c r="G81">
        <v>2001040070</v>
      </c>
      <c r="H81" s="25">
        <v>0</v>
      </c>
    </row>
    <row r="82" spans="1:8" x14ac:dyDescent="0.3">
      <c r="A82">
        <v>2001040200</v>
      </c>
      <c r="B82" s="25">
        <v>0</v>
      </c>
      <c r="C82" s="25">
        <v>0.2</v>
      </c>
      <c r="D82">
        <v>2001040200</v>
      </c>
      <c r="E82" s="25">
        <v>1</v>
      </c>
      <c r="G82">
        <v>1901060015</v>
      </c>
      <c r="H82" s="25">
        <v>2.5</v>
      </c>
    </row>
    <row r="83" spans="1:8" x14ac:dyDescent="0.3">
      <c r="A83">
        <v>1801040029</v>
      </c>
      <c r="B83" s="25">
        <v>2</v>
      </c>
      <c r="C83" s="25">
        <v>0.6</v>
      </c>
      <c r="D83">
        <v>1801040029</v>
      </c>
      <c r="E83" s="25">
        <v>1</v>
      </c>
      <c r="G83">
        <v>2001040066</v>
      </c>
      <c r="H83" s="25">
        <v>0</v>
      </c>
    </row>
    <row r="84" spans="1:8" x14ac:dyDescent="0.3">
      <c r="A84">
        <v>1901040199</v>
      </c>
      <c r="B84" s="25">
        <v>0</v>
      </c>
      <c r="C84" s="25">
        <v>0.3</v>
      </c>
      <c r="D84">
        <v>1901040199</v>
      </c>
      <c r="E84" s="25">
        <v>1.5</v>
      </c>
      <c r="G84">
        <v>1901060030</v>
      </c>
      <c r="H84" s="25">
        <v>0</v>
      </c>
    </row>
    <row r="85" spans="1:8" x14ac:dyDescent="0.3">
      <c r="A85">
        <v>2001040207</v>
      </c>
      <c r="B85" s="25">
        <v>2.5</v>
      </c>
      <c r="C85" s="25">
        <v>0.6</v>
      </c>
      <c r="D85">
        <v>2001040207</v>
      </c>
      <c r="E85" s="25">
        <v>0.5</v>
      </c>
      <c r="G85">
        <v>1901060004</v>
      </c>
      <c r="H85" s="25">
        <v>2.5</v>
      </c>
    </row>
    <row r="86" spans="1:8" x14ac:dyDescent="0.3">
      <c r="A86">
        <v>2001040227</v>
      </c>
      <c r="B86" s="25">
        <v>2.5</v>
      </c>
      <c r="C86" s="25">
        <v>0.7</v>
      </c>
      <c r="D86">
        <v>2001040227</v>
      </c>
      <c r="E86" s="25">
        <v>0.5</v>
      </c>
      <c r="G86">
        <v>2001040055</v>
      </c>
      <c r="H86" s="25">
        <v>0</v>
      </c>
    </row>
    <row r="87" spans="1:8" x14ac:dyDescent="0.3">
      <c r="A87">
        <v>2001040117</v>
      </c>
      <c r="B87" s="25">
        <v>0</v>
      </c>
      <c r="C87" s="25">
        <v>0.9</v>
      </c>
      <c r="D87">
        <v>2001040117</v>
      </c>
      <c r="E87" s="25">
        <v>2.5</v>
      </c>
      <c r="G87">
        <v>2001040123</v>
      </c>
      <c r="H87" s="25">
        <v>2.5</v>
      </c>
    </row>
    <row r="88" spans="1:8" x14ac:dyDescent="0.3">
      <c r="A88">
        <v>2001040232</v>
      </c>
      <c r="B88" s="25">
        <v>0</v>
      </c>
      <c r="C88" s="25">
        <v>0.1</v>
      </c>
      <c r="D88">
        <v>2001040232</v>
      </c>
      <c r="E88" s="25">
        <v>0</v>
      </c>
      <c r="G88">
        <v>2001040036</v>
      </c>
      <c r="H88" s="25">
        <v>2.5</v>
      </c>
    </row>
    <row r="89" spans="1:8" x14ac:dyDescent="0.3">
      <c r="A89">
        <v>1901040246</v>
      </c>
      <c r="B89" s="25">
        <v>3</v>
      </c>
      <c r="C89" s="25">
        <v>0.8</v>
      </c>
      <c r="D89">
        <v>1901040246</v>
      </c>
      <c r="E89" s="25">
        <v>1</v>
      </c>
      <c r="G89">
        <v>1901040192</v>
      </c>
      <c r="H89" s="25">
        <v>1.5</v>
      </c>
    </row>
    <row r="90" spans="1:8" x14ac:dyDescent="0.3">
      <c r="A90">
        <v>1901040211</v>
      </c>
      <c r="B90" s="25">
        <v>4.5</v>
      </c>
      <c r="C90" s="25">
        <v>1.2</v>
      </c>
      <c r="D90">
        <v>1901040211</v>
      </c>
      <c r="E90" s="25">
        <v>1.5</v>
      </c>
      <c r="G90">
        <v>2001040218</v>
      </c>
      <c r="H90" s="25">
        <v>0</v>
      </c>
    </row>
    <row r="91" spans="1:8" x14ac:dyDescent="0.3">
      <c r="A91">
        <v>2001040076</v>
      </c>
      <c r="B91" s="25">
        <v>4</v>
      </c>
      <c r="C91" s="25">
        <v>1.5</v>
      </c>
      <c r="D91">
        <v>2001040076</v>
      </c>
      <c r="E91" s="25">
        <v>2</v>
      </c>
      <c r="G91">
        <v>1901040237</v>
      </c>
      <c r="H91" s="25">
        <v>2</v>
      </c>
    </row>
    <row r="92" spans="1:8" x14ac:dyDescent="0.3">
      <c r="A92">
        <v>2001040134</v>
      </c>
      <c r="B92" s="25">
        <v>4.5</v>
      </c>
      <c r="C92" s="25">
        <v>1.7</v>
      </c>
      <c r="D92">
        <v>2001040134</v>
      </c>
      <c r="E92" s="25">
        <v>2</v>
      </c>
      <c r="G92">
        <v>1801040066</v>
      </c>
      <c r="H92" s="25">
        <v>2.5</v>
      </c>
    </row>
    <row r="93" spans="1:8" x14ac:dyDescent="0.3">
      <c r="A93">
        <v>2001040167</v>
      </c>
      <c r="B93" s="25">
        <v>0</v>
      </c>
      <c r="C93" s="25">
        <v>0.3</v>
      </c>
      <c r="D93">
        <v>2001040167</v>
      </c>
      <c r="E93" s="25">
        <v>1.5</v>
      </c>
      <c r="G93">
        <v>1901040233</v>
      </c>
      <c r="H93" s="25">
        <v>2.5</v>
      </c>
    </row>
    <row r="94" spans="1:8" x14ac:dyDescent="0.3">
      <c r="A94">
        <v>2001040026</v>
      </c>
      <c r="B94" s="25">
        <v>3</v>
      </c>
      <c r="C94" s="25">
        <v>1.2</v>
      </c>
      <c r="D94">
        <v>2001040026</v>
      </c>
      <c r="E94" s="25">
        <v>2</v>
      </c>
      <c r="G94">
        <v>1801040092</v>
      </c>
      <c r="H94" s="25">
        <v>0</v>
      </c>
    </row>
    <row r="95" spans="1:8" x14ac:dyDescent="0.3">
      <c r="A95">
        <v>2001040021</v>
      </c>
      <c r="B95" s="25">
        <v>2</v>
      </c>
      <c r="C95" s="25">
        <v>1.1000000000000001</v>
      </c>
      <c r="D95">
        <v>2001040021</v>
      </c>
      <c r="E95" s="25">
        <v>2.5</v>
      </c>
      <c r="G95">
        <v>2001040140</v>
      </c>
      <c r="H95" s="25">
        <v>2.5</v>
      </c>
    </row>
    <row r="96" spans="1:8" x14ac:dyDescent="0.3">
      <c r="A96">
        <v>1901040244</v>
      </c>
      <c r="B96" s="25">
        <v>0</v>
      </c>
      <c r="C96" s="25">
        <v>0.9</v>
      </c>
      <c r="D96">
        <v>1901040244</v>
      </c>
      <c r="E96" s="25">
        <v>2</v>
      </c>
      <c r="G96">
        <v>1901040015</v>
      </c>
      <c r="H96" s="25">
        <v>0</v>
      </c>
    </row>
    <row r="97" spans="1:8" x14ac:dyDescent="0.3">
      <c r="A97">
        <v>1801040069</v>
      </c>
      <c r="B97" s="25">
        <v>4.5</v>
      </c>
      <c r="C97" s="25">
        <v>1.5</v>
      </c>
      <c r="D97">
        <v>1801040069</v>
      </c>
      <c r="E97" s="25">
        <v>0.5</v>
      </c>
      <c r="G97">
        <v>2001040148</v>
      </c>
      <c r="H97" s="25">
        <v>1.5</v>
      </c>
    </row>
    <row r="98" spans="1:8" x14ac:dyDescent="0.3">
      <c r="A98">
        <v>1901040036</v>
      </c>
      <c r="B98" s="25">
        <v>4.5</v>
      </c>
      <c r="C98" s="25">
        <v>1.7</v>
      </c>
      <c r="D98">
        <v>1901040036</v>
      </c>
      <c r="E98" s="25">
        <v>1.5</v>
      </c>
      <c r="G98">
        <v>2001040012</v>
      </c>
      <c r="H98" s="25">
        <v>1</v>
      </c>
    </row>
    <row r="99" spans="1:8" x14ac:dyDescent="0.3">
      <c r="A99">
        <v>1901040159</v>
      </c>
      <c r="B99" s="25">
        <v>4.5</v>
      </c>
      <c r="C99" s="25">
        <v>1.9</v>
      </c>
      <c r="D99">
        <v>1901040159</v>
      </c>
      <c r="E99" s="25">
        <v>2.5</v>
      </c>
      <c r="G99">
        <v>2001040077</v>
      </c>
      <c r="H99" s="25">
        <v>2.5</v>
      </c>
    </row>
    <row r="100" spans="1:8" x14ac:dyDescent="0.3">
      <c r="A100">
        <v>1901040070</v>
      </c>
      <c r="B100" s="25">
        <v>3.5</v>
      </c>
      <c r="C100" s="25">
        <v>1.1000000000000001</v>
      </c>
      <c r="D100">
        <v>1901040070</v>
      </c>
      <c r="E100" s="25">
        <v>2</v>
      </c>
      <c r="G100">
        <v>2001040067</v>
      </c>
      <c r="H100" s="25">
        <v>2.5</v>
      </c>
    </row>
    <row r="101" spans="1:8" x14ac:dyDescent="0.3">
      <c r="A101">
        <v>2001040025</v>
      </c>
      <c r="B101" s="25">
        <v>4.5</v>
      </c>
      <c r="C101" s="25">
        <v>1.9</v>
      </c>
      <c r="D101">
        <v>2001040025</v>
      </c>
      <c r="E101" s="25">
        <v>2.5</v>
      </c>
      <c r="G101">
        <v>2001040228</v>
      </c>
      <c r="H101" s="25">
        <v>2.5</v>
      </c>
    </row>
    <row r="102" spans="1:8" x14ac:dyDescent="0.3">
      <c r="A102">
        <v>1901040012</v>
      </c>
      <c r="B102" s="25">
        <v>0</v>
      </c>
      <c r="C102" s="25">
        <v>0.5</v>
      </c>
      <c r="D102">
        <v>1901040012</v>
      </c>
      <c r="E102" s="25">
        <v>2.5</v>
      </c>
      <c r="G102">
        <v>2001040186</v>
      </c>
      <c r="H102" s="25">
        <v>2.5</v>
      </c>
    </row>
    <row r="103" spans="1:8" x14ac:dyDescent="0.3">
      <c r="A103">
        <v>1901040121</v>
      </c>
      <c r="B103" s="25">
        <v>3</v>
      </c>
      <c r="C103" s="25">
        <v>1.2</v>
      </c>
      <c r="D103">
        <v>1901040121</v>
      </c>
      <c r="E103" s="25">
        <v>0.5</v>
      </c>
      <c r="G103">
        <v>2001040131</v>
      </c>
      <c r="H103" s="25">
        <v>0</v>
      </c>
    </row>
    <row r="104" spans="1:8" x14ac:dyDescent="0.3">
      <c r="A104">
        <v>1901060002</v>
      </c>
      <c r="B104" s="25">
        <v>0</v>
      </c>
      <c r="C104" s="25">
        <v>0</v>
      </c>
      <c r="D104">
        <v>1901060002</v>
      </c>
      <c r="E104" s="25">
        <v>0</v>
      </c>
      <c r="G104">
        <v>2001040135</v>
      </c>
      <c r="H104" s="25">
        <v>2.5</v>
      </c>
    </row>
    <row r="105" spans="1:8" x14ac:dyDescent="0.3">
      <c r="A105">
        <v>1901040185</v>
      </c>
      <c r="B105" s="25">
        <v>0</v>
      </c>
      <c r="C105" s="25">
        <v>0.6</v>
      </c>
      <c r="D105">
        <v>1901040185</v>
      </c>
      <c r="E105" s="25">
        <v>2</v>
      </c>
      <c r="G105">
        <v>2101060001</v>
      </c>
      <c r="H105" s="25">
        <v>0</v>
      </c>
    </row>
    <row r="106" spans="1:8" x14ac:dyDescent="0.3">
      <c r="A106">
        <v>1901060054</v>
      </c>
      <c r="B106" s="25">
        <v>0</v>
      </c>
      <c r="C106" s="25">
        <v>0.7</v>
      </c>
      <c r="D106">
        <v>1901060054</v>
      </c>
      <c r="E106" s="25">
        <v>2.5</v>
      </c>
      <c r="G106">
        <v>2001040114</v>
      </c>
      <c r="H106" s="25">
        <v>0</v>
      </c>
    </row>
    <row r="107" spans="1:8" x14ac:dyDescent="0.3">
      <c r="A107">
        <v>1901040024</v>
      </c>
      <c r="B107" s="25">
        <v>5</v>
      </c>
      <c r="C107" s="25">
        <v>2</v>
      </c>
      <c r="D107">
        <v>1901040024</v>
      </c>
      <c r="E107" s="25">
        <v>2.5</v>
      </c>
      <c r="G107">
        <v>2001040079</v>
      </c>
      <c r="H107" s="25">
        <v>2.5</v>
      </c>
    </row>
    <row r="108" spans="1:8" x14ac:dyDescent="0.3">
      <c r="A108">
        <v>1901040143</v>
      </c>
      <c r="B108" s="25">
        <v>0</v>
      </c>
      <c r="C108" s="25">
        <v>0.5</v>
      </c>
      <c r="D108">
        <v>1901040143</v>
      </c>
      <c r="E108" s="25">
        <v>0</v>
      </c>
      <c r="G108">
        <v>2001040145</v>
      </c>
      <c r="H108" s="25">
        <v>0</v>
      </c>
    </row>
    <row r="109" spans="1:8" x14ac:dyDescent="0.3">
      <c r="A109">
        <v>1901040163</v>
      </c>
      <c r="B109" s="25">
        <v>0</v>
      </c>
      <c r="C109" s="25">
        <v>0</v>
      </c>
      <c r="D109">
        <v>1901040163</v>
      </c>
      <c r="E109" s="25">
        <v>0</v>
      </c>
      <c r="G109">
        <v>2001040126</v>
      </c>
      <c r="H109" s="25">
        <v>2.5</v>
      </c>
    </row>
    <row r="110" spans="1:8" x14ac:dyDescent="0.3">
      <c r="A110">
        <v>2001040204</v>
      </c>
      <c r="B110" s="25"/>
      <c r="C110" s="25">
        <v>0.8</v>
      </c>
      <c r="D110">
        <v>2001040204</v>
      </c>
      <c r="E110" s="25">
        <v>2.5</v>
      </c>
      <c r="G110">
        <v>2001040196</v>
      </c>
      <c r="H110" s="25">
        <v>2.5</v>
      </c>
    </row>
    <row r="111" spans="1:8" x14ac:dyDescent="0.3">
      <c r="A111">
        <v>1807010249</v>
      </c>
      <c r="B111" s="25">
        <v>4.5</v>
      </c>
      <c r="C111" s="25">
        <v>1.5</v>
      </c>
      <c r="D111">
        <v>1807010249</v>
      </c>
      <c r="E111" s="25">
        <v>2.5</v>
      </c>
      <c r="G111">
        <v>2001040185</v>
      </c>
      <c r="H111" s="25">
        <v>0</v>
      </c>
    </row>
    <row r="112" spans="1:8" x14ac:dyDescent="0.3">
      <c r="A112">
        <v>1901040006</v>
      </c>
      <c r="B112" s="25">
        <v>4.5</v>
      </c>
      <c r="C112" s="25">
        <v>1.8</v>
      </c>
      <c r="D112">
        <v>1901040006</v>
      </c>
      <c r="E112" s="25">
        <v>2</v>
      </c>
      <c r="G112">
        <v>1901040248</v>
      </c>
      <c r="H112" s="25">
        <v>2.5</v>
      </c>
    </row>
    <row r="113" spans="1:8" x14ac:dyDescent="0.3">
      <c r="A113">
        <v>1901040032</v>
      </c>
      <c r="B113" s="25">
        <v>0</v>
      </c>
      <c r="C113" s="25">
        <v>0.1</v>
      </c>
      <c r="D113">
        <v>1901040032</v>
      </c>
      <c r="E113" s="25">
        <v>0.5</v>
      </c>
      <c r="G113">
        <v>2001040144</v>
      </c>
      <c r="H113" s="25">
        <v>2.5</v>
      </c>
    </row>
    <row r="114" spans="1:8" x14ac:dyDescent="0.3">
      <c r="A114">
        <v>1901040133</v>
      </c>
      <c r="B114" s="25">
        <v>0.5</v>
      </c>
      <c r="C114" s="25">
        <v>1.1000000000000001</v>
      </c>
      <c r="D114">
        <v>1901040133</v>
      </c>
      <c r="E114" s="25">
        <v>2.5</v>
      </c>
      <c r="G114">
        <v>1801040059</v>
      </c>
      <c r="H114" s="25">
        <v>2.5</v>
      </c>
    </row>
    <row r="115" spans="1:8" x14ac:dyDescent="0.3">
      <c r="A115">
        <v>1901040208</v>
      </c>
      <c r="B115" s="25">
        <v>4</v>
      </c>
      <c r="C115" s="25">
        <v>1</v>
      </c>
      <c r="D115">
        <v>1901040208</v>
      </c>
      <c r="E115" s="25">
        <v>0.5</v>
      </c>
      <c r="G115">
        <v>2001040129</v>
      </c>
      <c r="H115" s="25">
        <v>0</v>
      </c>
    </row>
    <row r="116" spans="1:8" x14ac:dyDescent="0.3">
      <c r="A116">
        <v>1901040105</v>
      </c>
      <c r="B116" s="25">
        <v>4.5</v>
      </c>
      <c r="C116" s="25">
        <v>1.9</v>
      </c>
      <c r="D116">
        <v>1901040105</v>
      </c>
      <c r="E116" s="25">
        <v>2.5</v>
      </c>
      <c r="G116">
        <v>2001040177</v>
      </c>
      <c r="H116" s="25">
        <v>2.5</v>
      </c>
    </row>
    <row r="117" spans="1:8" x14ac:dyDescent="0.3">
      <c r="A117">
        <v>1901060052</v>
      </c>
      <c r="B117" s="25">
        <v>3.5</v>
      </c>
      <c r="C117" s="25">
        <v>1.4</v>
      </c>
      <c r="D117">
        <v>1901060052</v>
      </c>
      <c r="E117" s="25">
        <v>1</v>
      </c>
      <c r="G117">
        <v>1801040166</v>
      </c>
      <c r="H117" s="25">
        <v>2.5</v>
      </c>
    </row>
    <row r="118" spans="1:8" x14ac:dyDescent="0.3">
      <c r="A118">
        <v>1901060032</v>
      </c>
      <c r="B118" s="25">
        <v>0</v>
      </c>
      <c r="C118" s="25">
        <v>0.5</v>
      </c>
      <c r="D118">
        <v>1901060032</v>
      </c>
      <c r="E118" s="25">
        <v>2.5</v>
      </c>
      <c r="G118">
        <v>1901040205</v>
      </c>
      <c r="H118" s="25">
        <v>0</v>
      </c>
    </row>
    <row r="119" spans="1:8" x14ac:dyDescent="0.3">
      <c r="A119">
        <v>2001040078</v>
      </c>
      <c r="B119" s="25">
        <v>3</v>
      </c>
      <c r="C119" s="25">
        <v>1.6</v>
      </c>
      <c r="D119">
        <v>2001040078</v>
      </c>
      <c r="E119" s="25">
        <v>2.5</v>
      </c>
      <c r="G119">
        <v>2001040165</v>
      </c>
      <c r="H119" s="25">
        <v>0</v>
      </c>
    </row>
    <row r="120" spans="1:8" x14ac:dyDescent="0.3">
      <c r="A120">
        <v>2001040112</v>
      </c>
      <c r="B120" s="25">
        <v>0.5</v>
      </c>
      <c r="C120" s="25">
        <v>0.6</v>
      </c>
      <c r="D120">
        <v>2001040112</v>
      </c>
      <c r="E120" s="25">
        <v>2.5</v>
      </c>
      <c r="G120">
        <v>2001040211</v>
      </c>
      <c r="H120" s="25">
        <v>2.5</v>
      </c>
    </row>
    <row r="121" spans="1:8" x14ac:dyDescent="0.3">
      <c r="A121">
        <v>2001040230</v>
      </c>
      <c r="B121" s="25">
        <v>4</v>
      </c>
      <c r="C121" s="25">
        <v>1.8</v>
      </c>
      <c r="D121">
        <v>2001040230</v>
      </c>
      <c r="E121" s="25">
        <v>2.5</v>
      </c>
      <c r="G121">
        <v>1901040016</v>
      </c>
      <c r="H121" s="25">
        <v>2.5</v>
      </c>
    </row>
    <row r="122" spans="1:8" x14ac:dyDescent="0.3">
      <c r="A122">
        <v>2001040110</v>
      </c>
      <c r="B122" s="25">
        <v>0</v>
      </c>
      <c r="C122" s="25">
        <v>0.1</v>
      </c>
      <c r="D122">
        <v>2001040110</v>
      </c>
      <c r="E122" s="25">
        <v>0.5</v>
      </c>
      <c r="G122">
        <v>1901040107</v>
      </c>
      <c r="H122" s="25">
        <v>1</v>
      </c>
    </row>
    <row r="123" spans="1:8" x14ac:dyDescent="0.3">
      <c r="A123">
        <v>2001040081</v>
      </c>
      <c r="B123" s="25">
        <v>4.5</v>
      </c>
      <c r="C123" s="25">
        <v>1.4</v>
      </c>
      <c r="D123">
        <v>2001040081</v>
      </c>
      <c r="E123" s="25">
        <v>2.5</v>
      </c>
      <c r="G123">
        <v>2001040205</v>
      </c>
      <c r="H123" s="25">
        <v>2.5</v>
      </c>
    </row>
    <row r="124" spans="1:8" x14ac:dyDescent="0.3">
      <c r="A124">
        <v>1901060050</v>
      </c>
      <c r="B124" s="25">
        <v>2</v>
      </c>
      <c r="C124" s="25">
        <v>1.4</v>
      </c>
      <c r="D124">
        <v>1901060050</v>
      </c>
      <c r="E124" s="25">
        <v>2.5</v>
      </c>
      <c r="G124">
        <v>2101040002</v>
      </c>
      <c r="H124" s="25">
        <v>1</v>
      </c>
    </row>
    <row r="125" spans="1:8" x14ac:dyDescent="0.3">
      <c r="A125">
        <v>2001040045</v>
      </c>
      <c r="B125" s="25">
        <v>0</v>
      </c>
      <c r="C125" s="25">
        <v>1</v>
      </c>
      <c r="D125">
        <v>2001040045</v>
      </c>
      <c r="E125" s="25">
        <v>2.5</v>
      </c>
      <c r="G125">
        <v>2001040173</v>
      </c>
      <c r="H125" s="25">
        <v>2.5</v>
      </c>
    </row>
    <row r="126" spans="1:8" x14ac:dyDescent="0.3">
      <c r="A126">
        <v>2001040160</v>
      </c>
      <c r="B126" s="25">
        <v>4</v>
      </c>
      <c r="C126" s="25">
        <v>1.4</v>
      </c>
      <c r="D126">
        <v>2001040160</v>
      </c>
      <c r="E126" s="25">
        <v>1</v>
      </c>
      <c r="G126">
        <v>2001040072</v>
      </c>
      <c r="H126" s="25">
        <v>0.5</v>
      </c>
    </row>
    <row r="127" spans="1:8" x14ac:dyDescent="0.3">
      <c r="A127">
        <v>1901040180</v>
      </c>
      <c r="B127" s="25">
        <v>4.5</v>
      </c>
      <c r="C127" s="25">
        <v>1.4</v>
      </c>
      <c r="D127">
        <v>1901040180</v>
      </c>
      <c r="E127" s="25">
        <v>2.5</v>
      </c>
      <c r="G127">
        <v>1801040094</v>
      </c>
      <c r="H127" s="25">
        <v>2.5</v>
      </c>
    </row>
    <row r="128" spans="1:8" x14ac:dyDescent="0.3">
      <c r="A128">
        <v>1901040018</v>
      </c>
      <c r="B128" s="25">
        <v>0</v>
      </c>
      <c r="C128" s="25">
        <v>0</v>
      </c>
      <c r="D128">
        <v>1901040018</v>
      </c>
      <c r="E128" s="25">
        <v>0</v>
      </c>
      <c r="G128">
        <v>2001040062</v>
      </c>
      <c r="H128" s="25">
        <v>1</v>
      </c>
    </row>
    <row r="129" spans="1:8" x14ac:dyDescent="0.3">
      <c r="A129">
        <v>1901060053</v>
      </c>
      <c r="B129" s="25">
        <v>3</v>
      </c>
      <c r="C129" s="25">
        <v>1.1000000000000001</v>
      </c>
      <c r="D129">
        <v>1901060053</v>
      </c>
      <c r="E129" s="25">
        <v>2</v>
      </c>
      <c r="G129">
        <v>2001040057</v>
      </c>
      <c r="H129" s="25">
        <v>0</v>
      </c>
    </row>
    <row r="130" spans="1:8" x14ac:dyDescent="0.3">
      <c r="A130">
        <v>2001040169</v>
      </c>
      <c r="B130" s="25">
        <v>3.5</v>
      </c>
      <c r="C130" s="25">
        <v>0.9</v>
      </c>
      <c r="D130">
        <v>2001040169</v>
      </c>
      <c r="E130" s="25">
        <v>1</v>
      </c>
      <c r="G130">
        <v>2001040183</v>
      </c>
      <c r="H130" s="25">
        <v>2.5</v>
      </c>
    </row>
    <row r="131" spans="1:8" x14ac:dyDescent="0.3">
      <c r="A131">
        <v>2001040071</v>
      </c>
      <c r="B131" s="25">
        <v>4.5</v>
      </c>
      <c r="C131" s="25">
        <v>1.7</v>
      </c>
      <c r="D131">
        <v>2001040071</v>
      </c>
      <c r="E131" s="25">
        <v>2.5</v>
      </c>
      <c r="G131">
        <v>2001040219</v>
      </c>
      <c r="H131" s="25">
        <v>2.5</v>
      </c>
    </row>
    <row r="132" spans="1:8" x14ac:dyDescent="0.3">
      <c r="A132">
        <v>1901040196</v>
      </c>
      <c r="B132" s="25">
        <v>4.5</v>
      </c>
      <c r="C132" s="25">
        <v>1.7</v>
      </c>
      <c r="D132">
        <v>1901040196</v>
      </c>
      <c r="E132" s="25">
        <v>2.5</v>
      </c>
      <c r="G132">
        <v>2001040063</v>
      </c>
      <c r="H132" s="25">
        <v>2.5</v>
      </c>
    </row>
    <row r="133" spans="1:8" x14ac:dyDescent="0.3">
      <c r="A133">
        <v>2001040089</v>
      </c>
      <c r="B133" s="25">
        <v>4.5</v>
      </c>
      <c r="C133" s="25">
        <v>1.9</v>
      </c>
      <c r="D133">
        <v>2001040089</v>
      </c>
      <c r="E133" s="25">
        <v>2.5</v>
      </c>
      <c r="G133">
        <v>1901040136</v>
      </c>
      <c r="H133" s="25">
        <v>2.5</v>
      </c>
    </row>
    <row r="134" spans="1:8" x14ac:dyDescent="0.3">
      <c r="A134">
        <v>2001040151</v>
      </c>
      <c r="B134" s="25">
        <v>4.5</v>
      </c>
      <c r="C134" s="25">
        <v>1.4</v>
      </c>
      <c r="D134">
        <v>2001040151</v>
      </c>
      <c r="E134" s="25">
        <v>2.5</v>
      </c>
      <c r="G134">
        <v>1801040108</v>
      </c>
      <c r="H134" s="25">
        <v>0</v>
      </c>
    </row>
    <row r="135" spans="1:8" x14ac:dyDescent="0.3">
      <c r="A135">
        <v>2001040136</v>
      </c>
      <c r="B135" s="25">
        <v>0</v>
      </c>
      <c r="C135" s="25">
        <v>1</v>
      </c>
      <c r="D135">
        <v>2001040136</v>
      </c>
      <c r="E135" s="25">
        <v>2.5</v>
      </c>
      <c r="G135">
        <v>1901040171</v>
      </c>
      <c r="H135" s="25">
        <v>2.5</v>
      </c>
    </row>
    <row r="136" spans="1:8" x14ac:dyDescent="0.3">
      <c r="A136">
        <v>1801040148</v>
      </c>
      <c r="B136" s="25">
        <v>4.5</v>
      </c>
      <c r="C136" s="25">
        <v>1.7</v>
      </c>
      <c r="D136">
        <v>1801040148</v>
      </c>
      <c r="E136" s="25">
        <v>2.5</v>
      </c>
      <c r="G136">
        <v>2101040006</v>
      </c>
      <c r="H136" s="25">
        <v>0</v>
      </c>
    </row>
    <row r="137" spans="1:8" x14ac:dyDescent="0.3">
      <c r="A137">
        <v>2001040147</v>
      </c>
      <c r="B137" s="25">
        <v>5</v>
      </c>
      <c r="C137" s="25">
        <v>1.7</v>
      </c>
      <c r="D137">
        <v>2001040147</v>
      </c>
      <c r="E137" s="25">
        <v>1</v>
      </c>
      <c r="G137">
        <v>1801040035</v>
      </c>
      <c r="H137" s="25">
        <v>0</v>
      </c>
    </row>
    <row r="138" spans="1:8" x14ac:dyDescent="0.3">
      <c r="A138">
        <v>1901040001</v>
      </c>
      <c r="B138" s="25">
        <v>4</v>
      </c>
      <c r="C138" s="25">
        <v>1.3</v>
      </c>
      <c r="D138">
        <v>1901040001</v>
      </c>
      <c r="E138" s="25">
        <v>2.5</v>
      </c>
      <c r="G138">
        <v>2001040189</v>
      </c>
      <c r="H138" s="25">
        <v>2.5</v>
      </c>
    </row>
    <row r="139" spans="1:8" x14ac:dyDescent="0.3">
      <c r="A139">
        <v>2001040178</v>
      </c>
      <c r="B139" s="25">
        <v>3</v>
      </c>
      <c r="C139" s="25">
        <v>1.6</v>
      </c>
      <c r="D139">
        <v>2001040178</v>
      </c>
      <c r="E139" s="25">
        <v>2.5</v>
      </c>
      <c r="G139">
        <v>1901040045</v>
      </c>
      <c r="H139" s="25">
        <v>2.5</v>
      </c>
    </row>
    <row r="140" spans="1:8" x14ac:dyDescent="0.3">
      <c r="A140">
        <v>1901040039</v>
      </c>
      <c r="B140" s="25">
        <v>0</v>
      </c>
      <c r="C140" s="25">
        <v>0</v>
      </c>
      <c r="D140">
        <v>1901040039</v>
      </c>
      <c r="E140" s="25">
        <v>0</v>
      </c>
      <c r="G140">
        <v>1901040052</v>
      </c>
      <c r="H140" s="25">
        <v>0.5</v>
      </c>
    </row>
    <row r="141" spans="1:8" x14ac:dyDescent="0.3">
      <c r="A141">
        <v>1901040231</v>
      </c>
      <c r="B141" s="25">
        <v>0</v>
      </c>
      <c r="C141" s="25">
        <v>0</v>
      </c>
      <c r="D141">
        <v>1901040231</v>
      </c>
      <c r="E141" s="25">
        <v>0</v>
      </c>
      <c r="G141">
        <v>2001040027</v>
      </c>
      <c r="H141" s="25">
        <v>2.5</v>
      </c>
    </row>
    <row r="142" spans="1:8" x14ac:dyDescent="0.3">
      <c r="A142">
        <v>1901060001</v>
      </c>
      <c r="B142" s="25">
        <v>4.5</v>
      </c>
      <c r="C142" s="25">
        <v>1.7</v>
      </c>
      <c r="D142">
        <v>1901060001</v>
      </c>
      <c r="E142" s="25">
        <v>1.5</v>
      </c>
      <c r="G142">
        <v>2001040216</v>
      </c>
      <c r="H142" s="25">
        <v>2.5</v>
      </c>
    </row>
    <row r="143" spans="1:8" x14ac:dyDescent="0.3">
      <c r="A143">
        <v>1901060042</v>
      </c>
      <c r="B143" s="25">
        <v>0</v>
      </c>
      <c r="C143" s="25">
        <v>0.3</v>
      </c>
      <c r="D143">
        <v>1901060042</v>
      </c>
      <c r="E143" s="25">
        <v>1.5</v>
      </c>
      <c r="G143">
        <v>1901040174</v>
      </c>
      <c r="H143" s="25">
        <v>2.5</v>
      </c>
    </row>
    <row r="144" spans="1:8" x14ac:dyDescent="0.3">
      <c r="A144">
        <v>1901040179</v>
      </c>
      <c r="B144" s="25">
        <v>4</v>
      </c>
      <c r="C144" s="25">
        <v>0.9</v>
      </c>
      <c r="D144">
        <v>1901040179</v>
      </c>
      <c r="E144" s="25">
        <v>0.5</v>
      </c>
      <c r="G144">
        <v>2001040163</v>
      </c>
      <c r="H144" s="25">
        <v>0</v>
      </c>
    </row>
    <row r="145" spans="1:8" x14ac:dyDescent="0.3">
      <c r="A145">
        <v>1901060051</v>
      </c>
      <c r="B145" s="25">
        <v>1</v>
      </c>
      <c r="C145" s="25">
        <v>0.9</v>
      </c>
      <c r="D145">
        <v>1901060051</v>
      </c>
      <c r="E145" s="25">
        <v>2.5</v>
      </c>
      <c r="G145">
        <v>2001040213</v>
      </c>
      <c r="H145" s="25">
        <v>2.5</v>
      </c>
    </row>
    <row r="146" spans="1:8" x14ac:dyDescent="0.3">
      <c r="A146">
        <v>1701040187</v>
      </c>
      <c r="B146" s="25">
        <v>2</v>
      </c>
      <c r="C146" s="25">
        <v>1.3</v>
      </c>
      <c r="D146">
        <v>1701040187</v>
      </c>
      <c r="E146" s="25">
        <v>2.5</v>
      </c>
      <c r="G146">
        <v>2001040043</v>
      </c>
      <c r="H146" s="25">
        <v>2.5</v>
      </c>
    </row>
    <row r="147" spans="1:8" x14ac:dyDescent="0.3">
      <c r="A147">
        <v>2001040188</v>
      </c>
      <c r="B147" s="25">
        <v>0</v>
      </c>
      <c r="C147" s="25">
        <v>0.5</v>
      </c>
      <c r="D147">
        <v>2001040188</v>
      </c>
      <c r="E147" s="25">
        <v>2.5</v>
      </c>
      <c r="G147">
        <v>2001040157</v>
      </c>
      <c r="H147" s="25">
        <v>2.5</v>
      </c>
    </row>
    <row r="148" spans="1:8" x14ac:dyDescent="0.3">
      <c r="A148">
        <v>1901060039</v>
      </c>
      <c r="B148" s="25">
        <v>0</v>
      </c>
      <c r="C148" s="25">
        <v>0</v>
      </c>
      <c r="D148">
        <v>1901060039</v>
      </c>
      <c r="E148" s="25">
        <v>0</v>
      </c>
      <c r="G148">
        <v>2001040093</v>
      </c>
      <c r="H148" s="25">
        <v>2.5</v>
      </c>
    </row>
    <row r="149" spans="1:8" x14ac:dyDescent="0.3">
      <c r="A149">
        <v>1901040110</v>
      </c>
      <c r="B149" s="25">
        <v>3</v>
      </c>
      <c r="C149" s="25">
        <v>0.9</v>
      </c>
      <c r="D149">
        <v>1901040110</v>
      </c>
      <c r="E149" s="25">
        <v>1</v>
      </c>
      <c r="G149">
        <v>1901040129</v>
      </c>
      <c r="H149" s="25">
        <v>0</v>
      </c>
    </row>
    <row r="150" spans="1:8" x14ac:dyDescent="0.3">
      <c r="A150">
        <v>2001040221</v>
      </c>
      <c r="B150" s="25">
        <v>0</v>
      </c>
      <c r="C150" s="25">
        <v>0.4</v>
      </c>
      <c r="D150">
        <v>2001040221</v>
      </c>
      <c r="E150" s="25">
        <v>2</v>
      </c>
      <c r="G150">
        <v>1901040101</v>
      </c>
      <c r="H150" s="25">
        <v>2.5</v>
      </c>
    </row>
    <row r="151" spans="1:8" x14ac:dyDescent="0.3">
      <c r="A151">
        <v>1901060010</v>
      </c>
      <c r="B151" s="25">
        <v>3</v>
      </c>
      <c r="C151" s="25">
        <v>1.3</v>
      </c>
      <c r="D151">
        <v>1901060010</v>
      </c>
      <c r="E151" s="25">
        <v>2.5</v>
      </c>
      <c r="G151">
        <v>1901040099</v>
      </c>
      <c r="H151" s="25">
        <v>0.5</v>
      </c>
    </row>
    <row r="152" spans="1:8" x14ac:dyDescent="0.3">
      <c r="A152">
        <v>1901060019</v>
      </c>
      <c r="B152" s="25">
        <v>4.5</v>
      </c>
      <c r="C152" s="25">
        <v>0.9</v>
      </c>
      <c r="D152">
        <v>1901060019</v>
      </c>
      <c r="E152" s="25">
        <v>0</v>
      </c>
      <c r="G152">
        <v>2001060035</v>
      </c>
      <c r="H152" s="25">
        <v>0</v>
      </c>
    </row>
    <row r="153" spans="1:8" x14ac:dyDescent="0.3">
      <c r="A153">
        <v>2001040116</v>
      </c>
      <c r="B153" s="25">
        <v>4.5</v>
      </c>
      <c r="C153" s="25">
        <v>1.9</v>
      </c>
      <c r="D153">
        <v>2001040116</v>
      </c>
      <c r="E153" s="25">
        <v>2.5</v>
      </c>
      <c r="G153">
        <v>2001060016</v>
      </c>
      <c r="H153" s="25">
        <v>2.5</v>
      </c>
    </row>
    <row r="154" spans="1:8" x14ac:dyDescent="0.3">
      <c r="A154">
        <v>1901060058</v>
      </c>
      <c r="B154" s="25">
        <v>4</v>
      </c>
      <c r="C154" s="25">
        <v>1.3</v>
      </c>
      <c r="D154">
        <v>1901060058</v>
      </c>
      <c r="E154" s="25">
        <v>2.5</v>
      </c>
      <c r="G154">
        <v>2001060044</v>
      </c>
      <c r="H154" s="25">
        <v>2.5</v>
      </c>
    </row>
    <row r="155" spans="1:8" x14ac:dyDescent="0.3">
      <c r="A155">
        <v>2001040122</v>
      </c>
      <c r="B155" s="25">
        <v>4.5</v>
      </c>
      <c r="C155" s="25">
        <v>1.9</v>
      </c>
      <c r="D155">
        <v>2001040122</v>
      </c>
      <c r="E155" s="25">
        <v>2.5</v>
      </c>
      <c r="G155">
        <v>2001060086</v>
      </c>
      <c r="H155" s="25">
        <v>2.5</v>
      </c>
    </row>
    <row r="156" spans="1:8" x14ac:dyDescent="0.3">
      <c r="A156">
        <v>1901060043</v>
      </c>
      <c r="B156" s="25">
        <v>3.5</v>
      </c>
      <c r="C156" s="25">
        <v>0.7</v>
      </c>
      <c r="D156">
        <v>1901060043</v>
      </c>
      <c r="E156" s="25">
        <v>0</v>
      </c>
      <c r="G156">
        <v>2001060037</v>
      </c>
      <c r="H156" s="25">
        <v>2.5</v>
      </c>
    </row>
    <row r="157" spans="1:8" x14ac:dyDescent="0.3">
      <c r="A157">
        <v>1901060027</v>
      </c>
      <c r="B157" s="25">
        <v>3</v>
      </c>
      <c r="C157" s="25">
        <v>0.7</v>
      </c>
      <c r="D157">
        <v>1901060027</v>
      </c>
      <c r="E157" s="25">
        <v>0.5</v>
      </c>
      <c r="G157">
        <v>1601040234</v>
      </c>
      <c r="H157" s="25">
        <v>2.5</v>
      </c>
    </row>
    <row r="158" spans="1:8" x14ac:dyDescent="0.3">
      <c r="A158">
        <v>2001040150</v>
      </c>
      <c r="B158" s="25">
        <v>4.5</v>
      </c>
      <c r="C158" s="25">
        <v>1.9</v>
      </c>
      <c r="D158">
        <v>2001040150</v>
      </c>
      <c r="E158" s="25">
        <v>2.5</v>
      </c>
      <c r="G158">
        <v>2001060064</v>
      </c>
      <c r="H158" s="25">
        <v>0</v>
      </c>
    </row>
    <row r="159" spans="1:8" x14ac:dyDescent="0.3">
      <c r="A159">
        <v>1801040219</v>
      </c>
      <c r="B159" s="25">
        <v>0</v>
      </c>
      <c r="C159" s="25">
        <v>0.4</v>
      </c>
      <c r="D159">
        <v>1801040219</v>
      </c>
      <c r="E159" s="25">
        <v>2</v>
      </c>
      <c r="G159">
        <v>2001060063</v>
      </c>
      <c r="H159" s="25">
        <v>2.5</v>
      </c>
    </row>
    <row r="160" spans="1:8" x14ac:dyDescent="0.3">
      <c r="A160">
        <v>2001040187</v>
      </c>
      <c r="B160" s="25">
        <v>3</v>
      </c>
      <c r="C160" s="25">
        <v>1.4</v>
      </c>
      <c r="D160">
        <v>2001040187</v>
      </c>
      <c r="E160" s="25">
        <v>2.5</v>
      </c>
      <c r="G160">
        <v>2001060022</v>
      </c>
      <c r="H160" s="25">
        <v>0</v>
      </c>
    </row>
    <row r="161" spans="1:8" x14ac:dyDescent="0.3">
      <c r="A161">
        <v>2001040143</v>
      </c>
      <c r="B161" s="25">
        <v>3</v>
      </c>
      <c r="C161" s="25">
        <v>1.4</v>
      </c>
      <c r="D161">
        <v>2001040143</v>
      </c>
      <c r="E161" s="25">
        <v>1.5</v>
      </c>
      <c r="G161">
        <v>2001060046</v>
      </c>
      <c r="H161" s="25">
        <v>0.5</v>
      </c>
    </row>
    <row r="162" spans="1:8" x14ac:dyDescent="0.3">
      <c r="A162">
        <v>2001040070</v>
      </c>
      <c r="B162" s="25">
        <v>0</v>
      </c>
      <c r="C162" s="25">
        <v>0</v>
      </c>
      <c r="D162">
        <v>2001040070</v>
      </c>
      <c r="E162" s="25">
        <v>0</v>
      </c>
      <c r="G162">
        <v>2001060024</v>
      </c>
      <c r="H162" s="25">
        <v>2.5</v>
      </c>
    </row>
    <row r="163" spans="1:8" x14ac:dyDescent="0.3">
      <c r="A163">
        <v>1901060015</v>
      </c>
      <c r="B163" s="25">
        <v>4.5</v>
      </c>
      <c r="C163" s="25">
        <v>1.6</v>
      </c>
      <c r="D163">
        <v>1901060015</v>
      </c>
      <c r="E163" s="25">
        <v>1</v>
      </c>
      <c r="G163">
        <v>2001060038</v>
      </c>
      <c r="H163" s="25">
        <v>2</v>
      </c>
    </row>
    <row r="164" spans="1:8" x14ac:dyDescent="0.3">
      <c r="A164">
        <v>1901040031</v>
      </c>
      <c r="B164" s="25">
        <v>0</v>
      </c>
      <c r="C164" s="25">
        <v>0</v>
      </c>
      <c r="D164">
        <v>1901040031</v>
      </c>
      <c r="E164" s="25">
        <v>0</v>
      </c>
      <c r="G164">
        <v>2001060040</v>
      </c>
      <c r="H164" s="25">
        <v>0</v>
      </c>
    </row>
    <row r="165" spans="1:8" x14ac:dyDescent="0.3">
      <c r="A165">
        <v>2001040038</v>
      </c>
      <c r="B165" s="25">
        <v>4.5</v>
      </c>
      <c r="C165" s="25">
        <v>1.4</v>
      </c>
      <c r="D165">
        <v>2001040038</v>
      </c>
      <c r="E165" s="25">
        <v>1</v>
      </c>
      <c r="G165">
        <v>2001060072</v>
      </c>
      <c r="H165" s="25">
        <v>0</v>
      </c>
    </row>
    <row r="166" spans="1:8" x14ac:dyDescent="0.3">
      <c r="A166">
        <v>2001040066</v>
      </c>
      <c r="B166" s="25">
        <v>4.5</v>
      </c>
      <c r="C166" s="25">
        <v>1.2</v>
      </c>
      <c r="D166">
        <v>2001040066</v>
      </c>
      <c r="E166" s="25">
        <v>1.5</v>
      </c>
      <c r="G166">
        <v>2001060009</v>
      </c>
      <c r="H166" s="25">
        <v>0</v>
      </c>
    </row>
    <row r="167" spans="1:8" x14ac:dyDescent="0.3">
      <c r="A167">
        <v>1901060030</v>
      </c>
      <c r="B167" s="25">
        <v>3</v>
      </c>
      <c r="C167" s="25">
        <v>0.8</v>
      </c>
      <c r="D167">
        <v>1901060030</v>
      </c>
      <c r="E167" s="25">
        <v>1</v>
      </c>
      <c r="G167">
        <v>2001060050</v>
      </c>
      <c r="H167" s="25">
        <v>2.5</v>
      </c>
    </row>
    <row r="168" spans="1:8" x14ac:dyDescent="0.3">
      <c r="A168">
        <v>1801040008</v>
      </c>
      <c r="B168" s="25">
        <v>3</v>
      </c>
      <c r="C168" s="25">
        <v>1.3</v>
      </c>
      <c r="D168">
        <v>1801040008</v>
      </c>
      <c r="E168" s="25">
        <v>1.5</v>
      </c>
      <c r="G168">
        <v>2001060049</v>
      </c>
      <c r="H168" s="25">
        <v>2.5</v>
      </c>
    </row>
    <row r="169" spans="1:8" x14ac:dyDescent="0.3">
      <c r="A169">
        <v>1901060004</v>
      </c>
      <c r="B169" s="25">
        <v>4.5</v>
      </c>
      <c r="C169" s="25">
        <v>1.7</v>
      </c>
      <c r="D169">
        <v>1901060004</v>
      </c>
      <c r="E169" s="25">
        <v>1.5</v>
      </c>
      <c r="G169">
        <v>2001060054</v>
      </c>
      <c r="H169" s="25">
        <v>0</v>
      </c>
    </row>
    <row r="170" spans="1:8" x14ac:dyDescent="0.3">
      <c r="A170">
        <v>2001040055</v>
      </c>
      <c r="B170" s="25">
        <v>0</v>
      </c>
      <c r="C170" s="25">
        <v>0.5</v>
      </c>
      <c r="D170">
        <v>2001040055</v>
      </c>
      <c r="E170" s="25">
        <v>2.5</v>
      </c>
      <c r="G170">
        <v>2001060077</v>
      </c>
      <c r="H170" s="25">
        <v>2.5</v>
      </c>
    </row>
    <row r="171" spans="1:8" x14ac:dyDescent="0.3">
      <c r="A171">
        <v>2001040123</v>
      </c>
      <c r="B171" s="25">
        <v>4</v>
      </c>
      <c r="C171" s="25">
        <v>1.8</v>
      </c>
      <c r="D171">
        <v>2001040123</v>
      </c>
      <c r="E171" s="25">
        <v>2.5</v>
      </c>
      <c r="G171">
        <v>2001060047</v>
      </c>
      <c r="H171" s="25">
        <v>2.5</v>
      </c>
    </row>
    <row r="172" spans="1:8" x14ac:dyDescent="0.3">
      <c r="A172">
        <v>2001040036</v>
      </c>
      <c r="B172" s="25">
        <v>0</v>
      </c>
      <c r="C172" s="25">
        <v>1</v>
      </c>
      <c r="D172">
        <v>2001040036</v>
      </c>
      <c r="E172" s="25">
        <v>2.5</v>
      </c>
      <c r="G172">
        <v>2001060065</v>
      </c>
      <c r="H172" s="25">
        <v>0</v>
      </c>
    </row>
    <row r="173" spans="1:8" x14ac:dyDescent="0.3">
      <c r="A173">
        <v>2001040101</v>
      </c>
      <c r="B173" s="25">
        <v>0.5</v>
      </c>
      <c r="C173" s="25">
        <v>0.3</v>
      </c>
      <c r="D173">
        <v>2001040101</v>
      </c>
      <c r="E173" s="25">
        <v>0.5</v>
      </c>
      <c r="G173">
        <v>1901040013</v>
      </c>
      <c r="H173" s="25">
        <v>2.5</v>
      </c>
    </row>
    <row r="174" spans="1:8" x14ac:dyDescent="0.3">
      <c r="A174">
        <v>1901040192</v>
      </c>
      <c r="B174" s="25">
        <v>0.5</v>
      </c>
      <c r="C174" s="25">
        <v>0.9</v>
      </c>
      <c r="D174">
        <v>1901040192</v>
      </c>
      <c r="E174" s="25">
        <v>2.5</v>
      </c>
      <c r="G174">
        <v>2001060073</v>
      </c>
      <c r="H174" s="25">
        <v>2.5</v>
      </c>
    </row>
    <row r="175" spans="1:8" x14ac:dyDescent="0.3">
      <c r="A175">
        <v>2001040218</v>
      </c>
      <c r="B175" s="25">
        <v>0.5</v>
      </c>
      <c r="C175" s="25">
        <v>0.1</v>
      </c>
      <c r="D175">
        <v>2001040218</v>
      </c>
      <c r="E175" s="25">
        <v>0</v>
      </c>
      <c r="G175">
        <v>2001060006</v>
      </c>
      <c r="H175" s="25">
        <v>2.5</v>
      </c>
    </row>
    <row r="176" spans="1:8" x14ac:dyDescent="0.3">
      <c r="A176">
        <v>1901040237</v>
      </c>
      <c r="B176" s="25">
        <v>4.5</v>
      </c>
      <c r="C176" s="25">
        <v>1.7</v>
      </c>
      <c r="D176">
        <v>1901040237</v>
      </c>
      <c r="E176" s="25">
        <v>2</v>
      </c>
      <c r="G176">
        <v>2001060089</v>
      </c>
      <c r="H176" s="25">
        <v>0</v>
      </c>
    </row>
    <row r="177" spans="1:8" x14ac:dyDescent="0.3">
      <c r="A177">
        <v>1801040066</v>
      </c>
      <c r="B177" s="25">
        <v>4.5</v>
      </c>
      <c r="C177" s="25">
        <v>1.9</v>
      </c>
      <c r="D177">
        <v>1801040066</v>
      </c>
      <c r="E177" s="25">
        <v>2.5</v>
      </c>
      <c r="G177">
        <v>2001060042</v>
      </c>
      <c r="H177" s="25">
        <v>0.5</v>
      </c>
    </row>
    <row r="178" spans="1:8" x14ac:dyDescent="0.3">
      <c r="A178">
        <v>1901040233</v>
      </c>
      <c r="B178" s="25">
        <v>2</v>
      </c>
      <c r="C178" s="25">
        <v>1.4</v>
      </c>
      <c r="D178">
        <v>1901040233</v>
      </c>
      <c r="E178" s="25">
        <v>2.5</v>
      </c>
      <c r="G178">
        <v>2001060001</v>
      </c>
      <c r="H178" s="25">
        <v>0</v>
      </c>
    </row>
    <row r="179" spans="1:8" x14ac:dyDescent="0.3">
      <c r="A179">
        <v>1901060008</v>
      </c>
      <c r="B179" s="25">
        <v>4.5</v>
      </c>
      <c r="C179" s="25">
        <v>1.1000000000000001</v>
      </c>
      <c r="D179">
        <v>1901060008</v>
      </c>
      <c r="E179" s="25">
        <v>0</v>
      </c>
      <c r="G179">
        <v>2001040223</v>
      </c>
      <c r="H179" s="25">
        <v>2.5</v>
      </c>
    </row>
    <row r="180" spans="1:8" x14ac:dyDescent="0.3">
      <c r="A180">
        <v>2001040056</v>
      </c>
      <c r="B180" s="25">
        <v>4.5</v>
      </c>
      <c r="C180" s="25">
        <v>1.6</v>
      </c>
      <c r="D180">
        <v>2001040056</v>
      </c>
      <c r="E180" s="25">
        <v>1</v>
      </c>
      <c r="G180">
        <v>2001040209</v>
      </c>
      <c r="H180" s="25">
        <v>2.5</v>
      </c>
    </row>
    <row r="181" spans="1:8" x14ac:dyDescent="0.3">
      <c r="A181">
        <v>1801040092</v>
      </c>
      <c r="B181" s="25">
        <v>0</v>
      </c>
      <c r="C181" s="25">
        <v>0.5</v>
      </c>
      <c r="D181">
        <v>1801040092</v>
      </c>
      <c r="E181" s="25">
        <v>2.5</v>
      </c>
      <c r="G181">
        <v>1901040200</v>
      </c>
      <c r="H181" s="25">
        <v>2.5</v>
      </c>
    </row>
    <row r="182" spans="1:8" x14ac:dyDescent="0.3">
      <c r="A182">
        <v>2001040140</v>
      </c>
      <c r="B182" s="25">
        <v>0</v>
      </c>
      <c r="C182" s="25">
        <v>1</v>
      </c>
      <c r="D182">
        <v>2001040140</v>
      </c>
      <c r="E182" s="25">
        <v>2.5</v>
      </c>
      <c r="G182">
        <v>2001040102</v>
      </c>
      <c r="H182" s="25">
        <v>0</v>
      </c>
    </row>
    <row r="183" spans="1:8" x14ac:dyDescent="0.3">
      <c r="A183">
        <v>2001040224</v>
      </c>
      <c r="B183" s="25">
        <v>4.5</v>
      </c>
      <c r="C183" s="25">
        <v>1.4</v>
      </c>
      <c r="D183">
        <v>2001040224</v>
      </c>
      <c r="E183" s="25">
        <v>1</v>
      </c>
      <c r="G183">
        <v>1901040042</v>
      </c>
      <c r="H183" s="25">
        <v>0</v>
      </c>
    </row>
    <row r="184" spans="1:8" x14ac:dyDescent="0.3">
      <c r="A184">
        <v>1901040015</v>
      </c>
      <c r="B184" s="25">
        <v>4.5</v>
      </c>
      <c r="C184" s="25">
        <v>1.4</v>
      </c>
      <c r="D184">
        <v>1901040015</v>
      </c>
      <c r="E184" s="25">
        <v>2.5</v>
      </c>
      <c r="G184">
        <v>2001040018</v>
      </c>
      <c r="H184" s="25">
        <v>0</v>
      </c>
    </row>
    <row r="185" spans="1:8" x14ac:dyDescent="0.3">
      <c r="A185">
        <v>2001040148</v>
      </c>
      <c r="B185" s="25">
        <v>2</v>
      </c>
      <c r="C185" s="25">
        <v>1</v>
      </c>
      <c r="D185">
        <v>2001040148</v>
      </c>
      <c r="E185" s="25">
        <v>1.5</v>
      </c>
      <c r="G185">
        <v>1901040010</v>
      </c>
      <c r="H185" s="25">
        <v>0</v>
      </c>
    </row>
    <row r="186" spans="1:8" x14ac:dyDescent="0.3">
      <c r="A186">
        <v>2001040019</v>
      </c>
      <c r="B186" s="25">
        <v>4.5</v>
      </c>
      <c r="C186" s="25">
        <v>1.8</v>
      </c>
      <c r="D186">
        <v>2001040019</v>
      </c>
      <c r="E186" s="25">
        <v>2</v>
      </c>
      <c r="G186">
        <v>2001060031</v>
      </c>
      <c r="H186" s="25">
        <v>2.5</v>
      </c>
    </row>
    <row r="187" spans="1:8" x14ac:dyDescent="0.3">
      <c r="A187">
        <v>2001040121</v>
      </c>
      <c r="B187" s="25">
        <v>4</v>
      </c>
      <c r="C187" s="25">
        <v>1.6</v>
      </c>
      <c r="D187">
        <v>2001040121</v>
      </c>
      <c r="E187" s="25">
        <v>2</v>
      </c>
      <c r="G187">
        <v>2001060010</v>
      </c>
      <c r="H187" s="25">
        <v>2.5</v>
      </c>
    </row>
    <row r="188" spans="1:8" x14ac:dyDescent="0.3">
      <c r="A188">
        <v>2001040049</v>
      </c>
      <c r="B188" s="25">
        <v>0</v>
      </c>
      <c r="C188" s="25">
        <v>0.5</v>
      </c>
      <c r="D188">
        <v>2001040049</v>
      </c>
      <c r="E188" s="25">
        <v>1.5</v>
      </c>
      <c r="G188">
        <v>1901040084</v>
      </c>
      <c r="H188" s="25">
        <v>2.5</v>
      </c>
    </row>
    <row r="189" spans="1:8" x14ac:dyDescent="0.3">
      <c r="A189">
        <v>2001040012</v>
      </c>
      <c r="B189" s="25">
        <v>2.5</v>
      </c>
      <c r="C189" s="25">
        <v>1.1000000000000001</v>
      </c>
      <c r="D189">
        <v>2001040012</v>
      </c>
      <c r="E189" s="25">
        <v>2</v>
      </c>
      <c r="G189">
        <v>1901040175</v>
      </c>
      <c r="H189" s="25">
        <v>2.5</v>
      </c>
    </row>
    <row r="190" spans="1:8" x14ac:dyDescent="0.3">
      <c r="A190">
        <v>2001040035</v>
      </c>
      <c r="B190" s="25">
        <v>4.5</v>
      </c>
      <c r="C190" s="25">
        <v>1.9</v>
      </c>
      <c r="D190">
        <v>2001040035</v>
      </c>
      <c r="E190" s="25">
        <v>2.5</v>
      </c>
      <c r="G190">
        <v>2001060043</v>
      </c>
      <c r="H190" s="25">
        <v>2.5</v>
      </c>
    </row>
    <row r="191" spans="1:8" x14ac:dyDescent="0.3">
      <c r="A191">
        <v>2001040130</v>
      </c>
      <c r="B191" s="25">
        <v>4.5</v>
      </c>
      <c r="C191" s="25">
        <v>1.9</v>
      </c>
      <c r="D191">
        <v>2001040130</v>
      </c>
      <c r="E191" s="25">
        <v>2.5</v>
      </c>
      <c r="G191">
        <v>2001040155</v>
      </c>
      <c r="H191" s="25">
        <v>2.5</v>
      </c>
    </row>
    <row r="192" spans="1:8" x14ac:dyDescent="0.3">
      <c r="A192">
        <v>2001040168</v>
      </c>
      <c r="B192" s="25">
        <v>4.5</v>
      </c>
      <c r="C192" s="25">
        <v>1.7</v>
      </c>
      <c r="D192">
        <v>2001040168</v>
      </c>
      <c r="E192" s="25">
        <v>2.5</v>
      </c>
      <c r="G192">
        <v>1901040173</v>
      </c>
      <c r="H192" s="25">
        <v>1</v>
      </c>
    </row>
    <row r="193" spans="1:8" x14ac:dyDescent="0.3">
      <c r="A193">
        <v>2001040077</v>
      </c>
      <c r="B193" s="25">
        <v>4.5</v>
      </c>
      <c r="C193" s="25">
        <v>1.5</v>
      </c>
      <c r="D193">
        <v>2001040077</v>
      </c>
      <c r="E193" s="25">
        <v>0.5</v>
      </c>
      <c r="G193">
        <v>2001040153</v>
      </c>
      <c r="H193" s="25">
        <v>2.5</v>
      </c>
    </row>
    <row r="194" spans="1:8" x14ac:dyDescent="0.3">
      <c r="A194">
        <v>2001040067</v>
      </c>
      <c r="B194" s="25">
        <v>3.5</v>
      </c>
      <c r="C194" s="25">
        <v>1.5</v>
      </c>
      <c r="D194">
        <v>2001040067</v>
      </c>
      <c r="E194" s="25">
        <v>1.5</v>
      </c>
      <c r="G194">
        <v>2001040059</v>
      </c>
      <c r="H194" s="25">
        <v>2.5</v>
      </c>
    </row>
    <row r="195" spans="1:8" x14ac:dyDescent="0.3">
      <c r="A195">
        <v>2001040228</v>
      </c>
      <c r="B195" s="25">
        <v>4.5</v>
      </c>
      <c r="C195" s="25">
        <v>1.8</v>
      </c>
      <c r="D195">
        <v>2001040228</v>
      </c>
      <c r="E195" s="25">
        <v>2</v>
      </c>
      <c r="G195">
        <v>2001060078</v>
      </c>
      <c r="H195" s="25">
        <v>0</v>
      </c>
    </row>
    <row r="196" spans="1:8" x14ac:dyDescent="0.3">
      <c r="A196">
        <v>2001040186</v>
      </c>
      <c r="B196" s="25">
        <v>4.5</v>
      </c>
      <c r="C196" s="25">
        <v>1.9</v>
      </c>
      <c r="D196">
        <v>2001040186</v>
      </c>
      <c r="E196" s="25">
        <v>2.5</v>
      </c>
      <c r="G196">
        <v>2001060088</v>
      </c>
      <c r="H196" s="25">
        <v>2.5</v>
      </c>
    </row>
    <row r="197" spans="1:8" x14ac:dyDescent="0.3">
      <c r="A197">
        <v>2001040131</v>
      </c>
      <c r="B197" s="25">
        <v>0</v>
      </c>
      <c r="C197" s="25">
        <v>0.3</v>
      </c>
      <c r="D197">
        <v>2001040131</v>
      </c>
      <c r="E197" s="25">
        <v>1.5</v>
      </c>
      <c r="G197">
        <v>2001040074</v>
      </c>
      <c r="H197" s="25">
        <v>2.5</v>
      </c>
    </row>
    <row r="198" spans="1:8" x14ac:dyDescent="0.3">
      <c r="A198">
        <v>2001040029</v>
      </c>
      <c r="B198" s="25">
        <v>4.5</v>
      </c>
      <c r="C198" s="25">
        <v>1.8</v>
      </c>
      <c r="D198">
        <v>2001040029</v>
      </c>
      <c r="E198" s="25">
        <v>2.5</v>
      </c>
      <c r="G198">
        <v>2001060019</v>
      </c>
      <c r="H198" s="25">
        <v>2.5</v>
      </c>
    </row>
    <row r="199" spans="1:8" x14ac:dyDescent="0.3">
      <c r="A199">
        <v>2001040106</v>
      </c>
      <c r="B199" s="25">
        <v>4.5</v>
      </c>
      <c r="C199" s="25">
        <v>1.6</v>
      </c>
      <c r="D199">
        <v>2001040106</v>
      </c>
      <c r="E199" s="25">
        <v>1.5</v>
      </c>
      <c r="G199">
        <v>1801040218</v>
      </c>
      <c r="H199" s="25">
        <v>0.5</v>
      </c>
    </row>
    <row r="200" spans="1:8" x14ac:dyDescent="0.3">
      <c r="A200">
        <v>2001040135</v>
      </c>
      <c r="B200" s="25">
        <v>4.5</v>
      </c>
      <c r="C200" s="25">
        <v>1.9</v>
      </c>
      <c r="D200">
        <v>2001040135</v>
      </c>
      <c r="E200" s="25">
        <v>2.5</v>
      </c>
      <c r="G200">
        <v>2001060076</v>
      </c>
      <c r="H200" s="25">
        <v>2.5</v>
      </c>
    </row>
    <row r="201" spans="1:8" x14ac:dyDescent="0.3">
      <c r="A201">
        <v>2101060001</v>
      </c>
      <c r="B201" s="25">
        <v>4</v>
      </c>
      <c r="C201" s="25">
        <v>1.3</v>
      </c>
      <c r="D201">
        <v>2101060001</v>
      </c>
      <c r="E201" s="25">
        <v>2.5</v>
      </c>
      <c r="G201">
        <v>1901060028</v>
      </c>
      <c r="H201" s="25">
        <v>2</v>
      </c>
    </row>
    <row r="202" spans="1:8" x14ac:dyDescent="0.3">
      <c r="A202">
        <v>2001040190</v>
      </c>
      <c r="B202" s="25">
        <v>4</v>
      </c>
      <c r="C202" s="25">
        <v>1.3</v>
      </c>
      <c r="D202">
        <v>2001040190</v>
      </c>
      <c r="E202" s="25">
        <v>1</v>
      </c>
      <c r="G202">
        <v>2001040001</v>
      </c>
      <c r="H202" s="25">
        <v>2</v>
      </c>
    </row>
    <row r="203" spans="1:8" x14ac:dyDescent="0.3">
      <c r="A203">
        <v>2001040082</v>
      </c>
      <c r="B203" s="25">
        <v>0</v>
      </c>
      <c r="C203" s="25">
        <v>0.7</v>
      </c>
      <c r="D203">
        <v>2001040082</v>
      </c>
      <c r="E203" s="25">
        <v>1.5</v>
      </c>
      <c r="G203">
        <v>1701040169</v>
      </c>
      <c r="H203" s="25">
        <v>0</v>
      </c>
    </row>
    <row r="204" spans="1:8" x14ac:dyDescent="0.3">
      <c r="A204">
        <v>2001040114</v>
      </c>
      <c r="B204" s="25">
        <v>0</v>
      </c>
      <c r="C204" s="25">
        <v>0.2</v>
      </c>
      <c r="D204">
        <v>2001040114</v>
      </c>
      <c r="E204" s="25">
        <v>1</v>
      </c>
      <c r="G204">
        <v>2001040175</v>
      </c>
      <c r="H204" s="25">
        <v>0.5</v>
      </c>
    </row>
    <row r="205" spans="1:8" x14ac:dyDescent="0.3">
      <c r="A205">
        <v>2101060003</v>
      </c>
      <c r="B205" s="25">
        <v>0.5</v>
      </c>
      <c r="C205" s="25">
        <v>0.3</v>
      </c>
      <c r="D205">
        <v>2101060003</v>
      </c>
      <c r="E205" s="25">
        <v>1</v>
      </c>
      <c r="G205">
        <v>2001040176</v>
      </c>
      <c r="H205" s="25">
        <v>0</v>
      </c>
    </row>
    <row r="206" spans="1:8" x14ac:dyDescent="0.3">
      <c r="A206">
        <v>2001040202</v>
      </c>
      <c r="B206" s="25">
        <v>4.5</v>
      </c>
      <c r="C206" s="25">
        <v>1.8</v>
      </c>
      <c r="D206">
        <v>2001040202</v>
      </c>
      <c r="E206" s="25">
        <v>2.5</v>
      </c>
      <c r="G206">
        <v>2001040141</v>
      </c>
      <c r="H206" s="25">
        <v>0</v>
      </c>
    </row>
    <row r="207" spans="1:8" x14ac:dyDescent="0.3">
      <c r="A207">
        <v>2001040096</v>
      </c>
      <c r="B207" s="25">
        <v>4</v>
      </c>
      <c r="C207" s="25">
        <v>1.7</v>
      </c>
      <c r="D207">
        <v>2001040096</v>
      </c>
      <c r="E207" s="25">
        <v>2.5</v>
      </c>
      <c r="G207">
        <v>2001040107</v>
      </c>
      <c r="H207" s="25">
        <v>0</v>
      </c>
    </row>
    <row r="208" spans="1:8" x14ac:dyDescent="0.3">
      <c r="A208">
        <v>2001040079</v>
      </c>
      <c r="B208" s="25">
        <v>3</v>
      </c>
      <c r="C208" s="25">
        <v>1.6</v>
      </c>
      <c r="D208">
        <v>2001040079</v>
      </c>
      <c r="E208" s="25">
        <v>2.5</v>
      </c>
      <c r="G208">
        <v>2001040133</v>
      </c>
      <c r="H208" s="25">
        <v>1.5</v>
      </c>
    </row>
    <row r="209" spans="1:8" x14ac:dyDescent="0.3">
      <c r="A209">
        <v>2001040145</v>
      </c>
      <c r="B209" s="25">
        <v>4.5</v>
      </c>
      <c r="C209" s="25">
        <v>1.1000000000000001</v>
      </c>
      <c r="D209">
        <v>2001040145</v>
      </c>
      <c r="E209" s="25">
        <v>1</v>
      </c>
      <c r="G209">
        <v>2001040028</v>
      </c>
      <c r="H209" s="25">
        <v>1</v>
      </c>
    </row>
    <row r="210" spans="1:8" x14ac:dyDescent="0.3">
      <c r="A210">
        <v>2001040042</v>
      </c>
      <c r="B210" s="25">
        <v>0</v>
      </c>
      <c r="C210" s="25">
        <v>0.4</v>
      </c>
      <c r="D210">
        <v>2001040042</v>
      </c>
      <c r="E210" s="25">
        <v>1.5</v>
      </c>
      <c r="G210">
        <v>2001040229</v>
      </c>
      <c r="H210" s="25">
        <v>2</v>
      </c>
    </row>
    <row r="211" spans="1:8" x14ac:dyDescent="0.3">
      <c r="A211">
        <v>2001040054</v>
      </c>
      <c r="B211" s="25">
        <v>4.5</v>
      </c>
      <c r="C211" s="25">
        <v>1.7</v>
      </c>
      <c r="D211">
        <v>2001040054</v>
      </c>
      <c r="E211" s="25">
        <v>2.5</v>
      </c>
      <c r="G211">
        <v>2001040040</v>
      </c>
      <c r="H211" s="25">
        <v>2.5</v>
      </c>
    </row>
    <row r="212" spans="1:8" x14ac:dyDescent="0.3">
      <c r="A212">
        <v>2001040126</v>
      </c>
      <c r="B212" s="25">
        <v>4.5</v>
      </c>
      <c r="C212" s="25">
        <v>1.6</v>
      </c>
      <c r="D212">
        <v>2001040126</v>
      </c>
      <c r="E212" s="25">
        <v>1</v>
      </c>
      <c r="G212">
        <v>2001040220</v>
      </c>
      <c r="H212" s="25">
        <v>0.5</v>
      </c>
    </row>
    <row r="213" spans="1:8" x14ac:dyDescent="0.3">
      <c r="A213">
        <v>2101040001</v>
      </c>
      <c r="B213" s="25">
        <v>0</v>
      </c>
      <c r="C213" s="25">
        <v>0.7</v>
      </c>
      <c r="D213">
        <v>2101040001</v>
      </c>
      <c r="E213" s="25">
        <v>2.5</v>
      </c>
      <c r="G213">
        <v>2001040003</v>
      </c>
      <c r="H213" s="25">
        <v>0</v>
      </c>
    </row>
    <row r="214" spans="1:8" x14ac:dyDescent="0.3">
      <c r="A214">
        <v>2001040196</v>
      </c>
      <c r="B214" s="25">
        <v>1.5</v>
      </c>
      <c r="C214" s="25">
        <v>1.3</v>
      </c>
      <c r="D214">
        <v>2001040196</v>
      </c>
      <c r="E214" s="25">
        <v>2.5</v>
      </c>
      <c r="G214">
        <v>2001040053</v>
      </c>
      <c r="H214" s="25">
        <v>2.5</v>
      </c>
    </row>
    <row r="215" spans="1:8" x14ac:dyDescent="0.3">
      <c r="A215">
        <v>1901040073</v>
      </c>
      <c r="B215" s="25">
        <v>4</v>
      </c>
      <c r="C215" s="25">
        <v>1.3</v>
      </c>
      <c r="D215">
        <v>1901040073</v>
      </c>
      <c r="E215" s="25">
        <v>0.5</v>
      </c>
      <c r="G215">
        <v>2001040051</v>
      </c>
      <c r="H215" s="25">
        <v>0</v>
      </c>
    </row>
    <row r="216" spans="1:8" x14ac:dyDescent="0.3">
      <c r="A216">
        <v>2001040185</v>
      </c>
      <c r="B216" s="25">
        <v>0</v>
      </c>
      <c r="C216" s="25">
        <v>0</v>
      </c>
      <c r="D216">
        <v>2001040185</v>
      </c>
      <c r="E216" s="25">
        <v>0</v>
      </c>
      <c r="G216">
        <v>2001040009</v>
      </c>
      <c r="H216" s="25">
        <v>0</v>
      </c>
    </row>
    <row r="217" spans="1:8" x14ac:dyDescent="0.3">
      <c r="A217">
        <v>2001040214</v>
      </c>
      <c r="B217" s="25">
        <v>5</v>
      </c>
      <c r="C217" s="25">
        <v>1.6</v>
      </c>
      <c r="D217">
        <v>2001040214</v>
      </c>
      <c r="E217" s="25">
        <v>1</v>
      </c>
      <c r="G217">
        <v>2001040184</v>
      </c>
      <c r="H217" s="25">
        <v>0</v>
      </c>
    </row>
    <row r="218" spans="1:8" x14ac:dyDescent="0.3">
      <c r="A218">
        <v>2001040010</v>
      </c>
      <c r="B218" s="25">
        <v>4</v>
      </c>
      <c r="C218" s="25">
        <v>1.6</v>
      </c>
      <c r="D218">
        <v>2001040010</v>
      </c>
      <c r="E218" s="25">
        <v>2.5</v>
      </c>
      <c r="G218">
        <v>1901040139</v>
      </c>
      <c r="H218" s="25">
        <v>0.5</v>
      </c>
    </row>
    <row r="219" spans="1:8" x14ac:dyDescent="0.3">
      <c r="A219">
        <v>1901040130</v>
      </c>
      <c r="B219" s="25">
        <v>4.5</v>
      </c>
      <c r="C219" s="25">
        <v>1.4</v>
      </c>
      <c r="D219">
        <v>1901040130</v>
      </c>
      <c r="E219" s="25">
        <v>1</v>
      </c>
      <c r="G219">
        <v>2001040194</v>
      </c>
      <c r="H219" s="25">
        <v>0</v>
      </c>
    </row>
    <row r="220" spans="1:8" x14ac:dyDescent="0.3">
      <c r="A220">
        <v>1901040248</v>
      </c>
      <c r="B220" s="25">
        <v>4.5</v>
      </c>
      <c r="C220" s="25">
        <v>1.9</v>
      </c>
      <c r="D220">
        <v>1901040248</v>
      </c>
      <c r="E220" s="25">
        <v>2.5</v>
      </c>
      <c r="G220">
        <v>1901040021</v>
      </c>
      <c r="H220" s="25">
        <v>0</v>
      </c>
    </row>
    <row r="221" spans="1:8" x14ac:dyDescent="0.3">
      <c r="A221">
        <v>2001040144</v>
      </c>
      <c r="B221" s="25">
        <v>4.5</v>
      </c>
      <c r="C221" s="25">
        <v>1.9</v>
      </c>
      <c r="D221">
        <v>2001040144</v>
      </c>
      <c r="E221" s="25">
        <v>2.5</v>
      </c>
      <c r="G221">
        <v>2001040120</v>
      </c>
      <c r="H221" s="25">
        <v>0</v>
      </c>
    </row>
    <row r="222" spans="1:8" x14ac:dyDescent="0.3">
      <c r="A222">
        <v>1801040059</v>
      </c>
      <c r="B222" s="25">
        <v>4.5</v>
      </c>
      <c r="C222" s="25">
        <v>1.9</v>
      </c>
      <c r="D222">
        <v>1801040059</v>
      </c>
      <c r="E222" s="25">
        <v>2.5</v>
      </c>
      <c r="G222">
        <v>2001040174</v>
      </c>
      <c r="H222" s="25">
        <v>0</v>
      </c>
    </row>
    <row r="223" spans="1:8" x14ac:dyDescent="0.3">
      <c r="A223">
        <v>2001040129</v>
      </c>
      <c r="B223" s="25">
        <v>0</v>
      </c>
      <c r="C223" s="25">
        <v>0.5</v>
      </c>
      <c r="D223">
        <v>2001040129</v>
      </c>
      <c r="E223" s="25">
        <v>2.5</v>
      </c>
      <c r="G223">
        <v>2001040086</v>
      </c>
      <c r="H223" s="25">
        <v>2.5</v>
      </c>
    </row>
    <row r="224" spans="1:8" x14ac:dyDescent="0.3">
      <c r="A224">
        <v>1901040034</v>
      </c>
      <c r="B224" s="25">
        <v>4.5</v>
      </c>
      <c r="C224" s="25">
        <v>1.5</v>
      </c>
      <c r="D224">
        <v>1901040034</v>
      </c>
      <c r="E224" s="25">
        <v>1</v>
      </c>
      <c r="G224">
        <v>2001040182</v>
      </c>
      <c r="H224" s="25">
        <v>0</v>
      </c>
    </row>
    <row r="225" spans="1:8" x14ac:dyDescent="0.3">
      <c r="A225">
        <v>2001040177</v>
      </c>
      <c r="B225" s="25">
        <v>5</v>
      </c>
      <c r="C225" s="25">
        <v>1.9</v>
      </c>
      <c r="D225">
        <v>2001040177</v>
      </c>
      <c r="E225" s="25">
        <v>2</v>
      </c>
      <c r="G225">
        <v>2001040065</v>
      </c>
      <c r="H225" s="25">
        <v>2.5</v>
      </c>
    </row>
    <row r="226" spans="1:8" x14ac:dyDescent="0.3">
      <c r="A226">
        <v>1801040166</v>
      </c>
      <c r="B226" s="25">
        <v>4.5</v>
      </c>
      <c r="C226" s="25">
        <v>1.9</v>
      </c>
      <c r="D226">
        <v>1801040166</v>
      </c>
      <c r="E226" s="25">
        <v>2.5</v>
      </c>
      <c r="G226">
        <v>2001040088</v>
      </c>
      <c r="H226" s="25">
        <v>2</v>
      </c>
    </row>
    <row r="227" spans="1:8" x14ac:dyDescent="0.3">
      <c r="A227">
        <v>1901040094</v>
      </c>
      <c r="B227" s="25">
        <v>0</v>
      </c>
      <c r="C227" s="25">
        <v>0.5</v>
      </c>
      <c r="D227">
        <v>1901040094</v>
      </c>
      <c r="E227" s="25">
        <v>2.5</v>
      </c>
      <c r="G227">
        <v>2001040215</v>
      </c>
      <c r="H227" s="25">
        <v>0</v>
      </c>
    </row>
    <row r="228" spans="1:8" x14ac:dyDescent="0.3">
      <c r="A228">
        <v>1901040205</v>
      </c>
      <c r="B228" s="25">
        <v>1</v>
      </c>
      <c r="C228" s="25">
        <v>0.7</v>
      </c>
      <c r="D228">
        <v>1901040205</v>
      </c>
      <c r="E228" s="25">
        <v>2.5</v>
      </c>
      <c r="G228" t="s">
        <v>422</v>
      </c>
      <c r="H228" s="25">
        <v>1.5</v>
      </c>
    </row>
    <row r="229" spans="1:8" x14ac:dyDescent="0.3">
      <c r="A229">
        <v>1901060036</v>
      </c>
      <c r="B229" s="25">
        <v>4</v>
      </c>
      <c r="C229" s="25">
        <v>1.7</v>
      </c>
      <c r="D229">
        <v>1901060036</v>
      </c>
      <c r="E229" s="25">
        <v>2.5</v>
      </c>
      <c r="G229">
        <v>1901040076</v>
      </c>
      <c r="H229" s="25">
        <v>0</v>
      </c>
    </row>
    <row r="230" spans="1:8" x14ac:dyDescent="0.3">
      <c r="A230">
        <v>2001040008</v>
      </c>
      <c r="B230" s="25">
        <v>4.5</v>
      </c>
      <c r="C230" s="25">
        <v>1.8</v>
      </c>
      <c r="D230">
        <v>2001040008</v>
      </c>
      <c r="E230" s="25">
        <v>2</v>
      </c>
      <c r="G230">
        <v>2001040083</v>
      </c>
      <c r="H230" s="25">
        <v>1.5</v>
      </c>
    </row>
    <row r="231" spans="1:8" x14ac:dyDescent="0.3">
      <c r="A231">
        <v>2001040165</v>
      </c>
      <c r="B231" s="25">
        <v>0</v>
      </c>
      <c r="C231" s="25">
        <v>0.4</v>
      </c>
      <c r="D231">
        <v>2001040165</v>
      </c>
      <c r="E231" s="25">
        <v>2</v>
      </c>
      <c r="G231">
        <v>1901040194</v>
      </c>
      <c r="H231" s="25">
        <v>1</v>
      </c>
    </row>
    <row r="232" spans="1:8" x14ac:dyDescent="0.3">
      <c r="A232">
        <v>2101040004</v>
      </c>
      <c r="B232" s="25">
        <v>0</v>
      </c>
      <c r="C232" s="25">
        <v>0</v>
      </c>
      <c r="D232">
        <v>2101040004</v>
      </c>
      <c r="E232" s="25">
        <v>0</v>
      </c>
      <c r="G232">
        <v>2001040013</v>
      </c>
      <c r="H232" s="25">
        <v>2</v>
      </c>
    </row>
    <row r="233" spans="1:8" x14ac:dyDescent="0.3">
      <c r="A233">
        <v>1801040133</v>
      </c>
      <c r="B233" s="25">
        <v>5</v>
      </c>
      <c r="C233" s="25">
        <v>1.7</v>
      </c>
      <c r="D233">
        <v>1801040133</v>
      </c>
      <c r="E233" s="25">
        <v>2.5</v>
      </c>
      <c r="G233">
        <v>1801040120</v>
      </c>
      <c r="H233" s="25">
        <v>2.5</v>
      </c>
    </row>
    <row r="234" spans="1:8" x14ac:dyDescent="0.3">
      <c r="A234">
        <v>2001040137</v>
      </c>
      <c r="B234" s="25">
        <v>4.5</v>
      </c>
      <c r="C234" s="25">
        <v>1.4</v>
      </c>
      <c r="D234">
        <v>2001040137</v>
      </c>
      <c r="E234" s="25">
        <v>1</v>
      </c>
      <c r="G234">
        <v>1701040114</v>
      </c>
      <c r="H234" s="25">
        <v>2</v>
      </c>
    </row>
    <row r="235" spans="1:8" x14ac:dyDescent="0.3">
      <c r="A235">
        <v>2001040094</v>
      </c>
      <c r="B235" s="25">
        <v>4</v>
      </c>
      <c r="C235" s="25">
        <v>1.8</v>
      </c>
      <c r="D235">
        <v>2001040094</v>
      </c>
      <c r="E235" s="25">
        <v>2.5</v>
      </c>
      <c r="G235">
        <v>1901040109</v>
      </c>
      <c r="H235" s="25">
        <v>2.5</v>
      </c>
    </row>
    <row r="236" spans="1:8" x14ac:dyDescent="0.3">
      <c r="A236">
        <v>2001040211</v>
      </c>
      <c r="B236" s="25">
        <v>2.5</v>
      </c>
      <c r="C236" s="25">
        <v>1.5</v>
      </c>
      <c r="D236">
        <v>2001040211</v>
      </c>
      <c r="E236" s="25">
        <v>2.5</v>
      </c>
      <c r="G236">
        <v>2001040199</v>
      </c>
      <c r="H236" s="25">
        <v>1.5</v>
      </c>
    </row>
    <row r="237" spans="1:8" x14ac:dyDescent="0.3">
      <c r="A237">
        <v>2001040046</v>
      </c>
      <c r="B237" s="25">
        <v>0</v>
      </c>
      <c r="C237" s="25">
        <v>0.5</v>
      </c>
      <c r="D237">
        <v>2001040046</v>
      </c>
      <c r="E237" s="25">
        <v>2.5</v>
      </c>
      <c r="G237">
        <v>1901060031</v>
      </c>
      <c r="H237" s="25">
        <v>1</v>
      </c>
    </row>
    <row r="238" spans="1:8" x14ac:dyDescent="0.3">
      <c r="A238">
        <v>1901040078</v>
      </c>
      <c r="B238" s="25">
        <v>4</v>
      </c>
      <c r="C238" s="25">
        <v>1.8</v>
      </c>
      <c r="D238">
        <v>1901040078</v>
      </c>
      <c r="E238" s="25">
        <v>2.5</v>
      </c>
      <c r="G238">
        <v>1901040247</v>
      </c>
      <c r="H238" s="25">
        <v>2</v>
      </c>
    </row>
    <row r="239" spans="1:8" x14ac:dyDescent="0.3">
      <c r="A239">
        <v>1901040016</v>
      </c>
      <c r="B239" s="25">
        <v>3.5</v>
      </c>
      <c r="C239" s="25">
        <v>1.7</v>
      </c>
      <c r="D239">
        <v>1901040016</v>
      </c>
      <c r="E239" s="25">
        <v>2.5</v>
      </c>
      <c r="G239">
        <v>1801040119</v>
      </c>
      <c r="H239" s="25">
        <v>0.5</v>
      </c>
    </row>
    <row r="240" spans="1:8" x14ac:dyDescent="0.3">
      <c r="A240">
        <v>1901040107</v>
      </c>
      <c r="B240" s="25">
        <v>1.5</v>
      </c>
      <c r="C240" s="25">
        <v>1</v>
      </c>
      <c r="D240">
        <v>1901040107</v>
      </c>
      <c r="E240" s="25">
        <v>2.5</v>
      </c>
      <c r="G240">
        <v>1901040172</v>
      </c>
      <c r="H240" s="25">
        <v>2.5</v>
      </c>
    </row>
    <row r="241" spans="1:8" x14ac:dyDescent="0.3">
      <c r="A241">
        <v>1801040073</v>
      </c>
      <c r="B241" s="25">
        <v>0</v>
      </c>
      <c r="C241" s="25">
        <v>0.2</v>
      </c>
      <c r="D241">
        <v>1801040073</v>
      </c>
      <c r="E241" s="25">
        <v>1</v>
      </c>
      <c r="G241">
        <v>2001040095</v>
      </c>
      <c r="H241" s="25">
        <v>0</v>
      </c>
    </row>
    <row r="242" spans="1:8" x14ac:dyDescent="0.3">
      <c r="A242">
        <v>2001040205</v>
      </c>
      <c r="B242" s="25">
        <v>4.5</v>
      </c>
      <c r="C242" s="25">
        <v>1.9</v>
      </c>
      <c r="D242">
        <v>2001040205</v>
      </c>
      <c r="E242" s="25">
        <v>2.5</v>
      </c>
      <c r="G242">
        <v>1901040009</v>
      </c>
      <c r="H242" s="25">
        <v>0</v>
      </c>
    </row>
    <row r="243" spans="1:8" x14ac:dyDescent="0.3">
      <c r="A243">
        <v>1901040033</v>
      </c>
      <c r="B243" s="25">
        <v>4.5</v>
      </c>
      <c r="C243" s="25">
        <v>1.5</v>
      </c>
      <c r="D243">
        <v>1901040033</v>
      </c>
      <c r="E243" s="25">
        <v>2</v>
      </c>
      <c r="G243">
        <v>2001040200</v>
      </c>
      <c r="H243" s="25">
        <v>0</v>
      </c>
    </row>
    <row r="244" spans="1:8" x14ac:dyDescent="0.3">
      <c r="A244">
        <v>2101040002</v>
      </c>
      <c r="B244" s="25">
        <v>3.5</v>
      </c>
      <c r="C244" s="25">
        <v>1.2</v>
      </c>
      <c r="D244">
        <v>2101040002</v>
      </c>
      <c r="E244" s="25">
        <v>1.5</v>
      </c>
      <c r="G244">
        <v>2001040207</v>
      </c>
      <c r="H244" s="25">
        <v>0</v>
      </c>
    </row>
    <row r="245" spans="1:8" x14ac:dyDescent="0.3">
      <c r="A245">
        <v>1901040002</v>
      </c>
      <c r="B245" s="25">
        <v>4</v>
      </c>
      <c r="C245" s="25">
        <v>1.5</v>
      </c>
      <c r="D245">
        <v>1901040002</v>
      </c>
      <c r="E245" s="25">
        <v>1</v>
      </c>
      <c r="G245">
        <v>2001040227</v>
      </c>
      <c r="H245" s="25">
        <v>0.5</v>
      </c>
    </row>
    <row r="246" spans="1:8" x14ac:dyDescent="0.3">
      <c r="A246">
        <v>1901060047</v>
      </c>
      <c r="B246" s="25">
        <v>0</v>
      </c>
      <c r="C246" s="25">
        <v>0.7</v>
      </c>
      <c r="D246">
        <v>1901060047</v>
      </c>
      <c r="E246" s="25">
        <v>2.5</v>
      </c>
      <c r="G246">
        <v>2001040117</v>
      </c>
      <c r="H246" s="25">
        <v>2</v>
      </c>
    </row>
    <row r="247" spans="1:8" x14ac:dyDescent="0.3">
      <c r="A247">
        <v>2001040006</v>
      </c>
      <c r="B247" s="25">
        <v>4.5</v>
      </c>
      <c r="C247" s="25">
        <v>1.8</v>
      </c>
      <c r="D247">
        <v>2001040006</v>
      </c>
      <c r="E247" s="25">
        <v>2.5</v>
      </c>
      <c r="G247">
        <v>2001040232</v>
      </c>
      <c r="H247" s="25">
        <v>0.5</v>
      </c>
    </row>
    <row r="248" spans="1:8" x14ac:dyDescent="0.3">
      <c r="A248">
        <v>2001040156</v>
      </c>
      <c r="B248" s="25">
        <v>4</v>
      </c>
      <c r="C248" s="25">
        <v>0.9</v>
      </c>
      <c r="D248">
        <v>2001040156</v>
      </c>
      <c r="E248" s="25">
        <v>0</v>
      </c>
      <c r="G248">
        <v>1901040211</v>
      </c>
      <c r="H248" s="25">
        <v>0</v>
      </c>
    </row>
    <row r="249" spans="1:8" x14ac:dyDescent="0.3">
      <c r="A249">
        <v>2001040173</v>
      </c>
      <c r="B249" s="25">
        <v>0</v>
      </c>
      <c r="C249" s="25">
        <v>1</v>
      </c>
      <c r="D249">
        <v>2001040173</v>
      </c>
      <c r="E249" s="25">
        <v>2.5</v>
      </c>
      <c r="G249">
        <v>2001040076</v>
      </c>
      <c r="H249" s="25">
        <v>1.5</v>
      </c>
    </row>
    <row r="250" spans="1:8" x14ac:dyDescent="0.3">
      <c r="A250">
        <v>1701040024</v>
      </c>
      <c r="B250" s="25">
        <v>0</v>
      </c>
      <c r="C250" s="25">
        <v>0.5</v>
      </c>
      <c r="D250">
        <v>1701040024</v>
      </c>
      <c r="E250" s="25">
        <v>2.5</v>
      </c>
      <c r="G250">
        <v>2001040134</v>
      </c>
      <c r="H250" s="25">
        <v>2</v>
      </c>
    </row>
    <row r="251" spans="1:8" x14ac:dyDescent="0.3">
      <c r="A251">
        <v>2001040139</v>
      </c>
      <c r="B251" s="25">
        <v>2.5</v>
      </c>
      <c r="C251" s="25">
        <v>1.4</v>
      </c>
      <c r="D251">
        <v>2001040139</v>
      </c>
      <c r="E251" s="25">
        <v>2.5</v>
      </c>
      <c r="G251">
        <v>2001040167</v>
      </c>
      <c r="H251" s="25">
        <v>0</v>
      </c>
    </row>
    <row r="252" spans="1:8" x14ac:dyDescent="0.3">
      <c r="A252">
        <v>2001040072</v>
      </c>
      <c r="B252" s="25">
        <v>4.5</v>
      </c>
      <c r="C252" s="25">
        <v>1.4</v>
      </c>
      <c r="D252">
        <v>2001040072</v>
      </c>
      <c r="E252" s="25">
        <v>2</v>
      </c>
      <c r="G252">
        <v>2001040026</v>
      </c>
      <c r="H252" s="25">
        <v>1</v>
      </c>
    </row>
    <row r="253" spans="1:8" x14ac:dyDescent="0.3">
      <c r="A253">
        <v>1801040094</v>
      </c>
      <c r="B253" s="25">
        <v>2</v>
      </c>
      <c r="C253" s="25">
        <v>1.4</v>
      </c>
      <c r="D253">
        <v>1801040094</v>
      </c>
      <c r="E253" s="25">
        <v>2.5</v>
      </c>
      <c r="G253">
        <v>1801040069</v>
      </c>
      <c r="H253" s="25">
        <v>2.5</v>
      </c>
    </row>
    <row r="254" spans="1:8" x14ac:dyDescent="0.3">
      <c r="A254">
        <v>2001040062</v>
      </c>
      <c r="B254" s="25">
        <v>4</v>
      </c>
      <c r="C254" s="25">
        <v>1.5</v>
      </c>
      <c r="D254">
        <v>2001040062</v>
      </c>
      <c r="E254" s="25">
        <v>2.5</v>
      </c>
      <c r="G254">
        <v>1901040159</v>
      </c>
      <c r="H254" s="25">
        <v>2.5</v>
      </c>
    </row>
    <row r="255" spans="1:8" x14ac:dyDescent="0.3">
      <c r="A255">
        <v>2001040057</v>
      </c>
      <c r="B255" s="25">
        <v>0</v>
      </c>
      <c r="C255" s="25">
        <v>0</v>
      </c>
      <c r="D255">
        <v>2001040057</v>
      </c>
      <c r="E255" s="25">
        <v>0</v>
      </c>
      <c r="G255">
        <v>1901040012</v>
      </c>
      <c r="H255" s="25">
        <v>0</v>
      </c>
    </row>
    <row r="256" spans="1:8" x14ac:dyDescent="0.3">
      <c r="A256">
        <v>1901040164</v>
      </c>
      <c r="B256" s="25">
        <v>0</v>
      </c>
      <c r="C256" s="25">
        <v>0</v>
      </c>
      <c r="D256">
        <v>1901040164</v>
      </c>
      <c r="E256" s="25">
        <v>0</v>
      </c>
      <c r="G256">
        <v>1901040185</v>
      </c>
      <c r="H256" s="25">
        <v>1</v>
      </c>
    </row>
    <row r="257" spans="1:8" x14ac:dyDescent="0.3">
      <c r="A257">
        <v>1901040140</v>
      </c>
      <c r="B257" s="25">
        <v>4.5</v>
      </c>
      <c r="C257" s="25">
        <v>1.5</v>
      </c>
      <c r="D257">
        <v>1901040140</v>
      </c>
      <c r="E257" s="25">
        <v>1</v>
      </c>
      <c r="G257">
        <v>1901060054</v>
      </c>
      <c r="H257" s="25">
        <v>1</v>
      </c>
    </row>
    <row r="258" spans="1:8" x14ac:dyDescent="0.3">
      <c r="A258">
        <v>2101040003</v>
      </c>
      <c r="B258" s="25">
        <v>3</v>
      </c>
      <c r="C258" s="25">
        <v>0.8</v>
      </c>
      <c r="D258">
        <v>2101040003</v>
      </c>
      <c r="E258" s="25">
        <v>0.5</v>
      </c>
      <c r="G258">
        <v>1901040143</v>
      </c>
      <c r="H258" s="25">
        <v>2.5</v>
      </c>
    </row>
    <row r="259" spans="1:8" x14ac:dyDescent="0.3">
      <c r="A259">
        <v>2001040183</v>
      </c>
      <c r="B259" s="25">
        <v>4</v>
      </c>
      <c r="C259" s="25">
        <v>1.5</v>
      </c>
      <c r="D259">
        <v>2001040183</v>
      </c>
      <c r="E259" s="25">
        <v>1</v>
      </c>
      <c r="G259">
        <v>2001040204</v>
      </c>
      <c r="H259" s="25">
        <v>1.5</v>
      </c>
    </row>
    <row r="260" spans="1:8" x14ac:dyDescent="0.3">
      <c r="A260">
        <v>2001040219</v>
      </c>
      <c r="B260" s="25">
        <v>4.5</v>
      </c>
      <c r="C260" s="25">
        <v>1.5</v>
      </c>
      <c r="D260">
        <v>2001040219</v>
      </c>
      <c r="E260" s="25">
        <v>0.5</v>
      </c>
      <c r="G260">
        <v>1807010249</v>
      </c>
      <c r="H260" s="25">
        <v>0.5</v>
      </c>
    </row>
    <row r="261" spans="1:8" x14ac:dyDescent="0.3">
      <c r="A261">
        <v>2001040090</v>
      </c>
      <c r="B261" s="25">
        <v>3</v>
      </c>
      <c r="C261" s="25">
        <v>1.1000000000000001</v>
      </c>
      <c r="D261">
        <v>2001040090</v>
      </c>
      <c r="E261" s="25">
        <v>2.5</v>
      </c>
      <c r="G261">
        <v>1901040006</v>
      </c>
      <c r="H261" s="25">
        <v>2.5</v>
      </c>
    </row>
    <row r="262" spans="1:8" x14ac:dyDescent="0.3">
      <c r="A262">
        <v>1801040209</v>
      </c>
      <c r="B262" s="25">
        <v>4.5</v>
      </c>
      <c r="C262" s="25">
        <v>1.6</v>
      </c>
      <c r="D262">
        <v>1801040209</v>
      </c>
      <c r="E262" s="25">
        <v>2</v>
      </c>
      <c r="G262">
        <v>1901060032</v>
      </c>
      <c r="H262" s="25">
        <v>0</v>
      </c>
    </row>
    <row r="263" spans="1:8" x14ac:dyDescent="0.3">
      <c r="A263">
        <v>2001040023</v>
      </c>
      <c r="B263" s="25">
        <v>4.5</v>
      </c>
      <c r="C263" s="25">
        <v>1.7</v>
      </c>
      <c r="D263">
        <v>2001040023</v>
      </c>
      <c r="E263" s="25">
        <v>2.5</v>
      </c>
      <c r="G263">
        <v>2001040081</v>
      </c>
      <c r="H263" s="25">
        <v>0</v>
      </c>
    </row>
    <row r="264" spans="1:8" x14ac:dyDescent="0.3">
      <c r="A264">
        <v>2001040099</v>
      </c>
      <c r="B264" s="25">
        <v>3</v>
      </c>
      <c r="C264" s="25">
        <v>1.1000000000000001</v>
      </c>
      <c r="D264">
        <v>2001040099</v>
      </c>
      <c r="E264" s="25">
        <v>1.5</v>
      </c>
      <c r="G264">
        <v>1901060050</v>
      </c>
      <c r="H264" s="25">
        <v>2.5</v>
      </c>
    </row>
    <row r="265" spans="1:8" x14ac:dyDescent="0.3">
      <c r="A265">
        <v>2001040191</v>
      </c>
      <c r="B265" s="25">
        <v>4.5</v>
      </c>
      <c r="C265" s="25">
        <v>1.8</v>
      </c>
      <c r="D265">
        <v>2001040191</v>
      </c>
      <c r="E265" s="25">
        <v>2.5</v>
      </c>
      <c r="G265">
        <v>2001040160</v>
      </c>
      <c r="H265" s="25">
        <v>2</v>
      </c>
    </row>
    <row r="266" spans="1:8" x14ac:dyDescent="0.3">
      <c r="A266">
        <v>2001040063</v>
      </c>
      <c r="B266" s="25">
        <v>4.5</v>
      </c>
      <c r="C266" s="25">
        <v>1.9</v>
      </c>
      <c r="D266">
        <v>2001040063</v>
      </c>
      <c r="E266" s="25">
        <v>2.5</v>
      </c>
      <c r="G266">
        <v>1901040018</v>
      </c>
      <c r="H266" s="25">
        <v>0</v>
      </c>
    </row>
    <row r="267" spans="1:8" x14ac:dyDescent="0.3">
      <c r="A267">
        <v>1901040136</v>
      </c>
      <c r="B267" s="25">
        <v>4.5</v>
      </c>
      <c r="C267" s="25">
        <v>1.9</v>
      </c>
      <c r="D267">
        <v>1901040136</v>
      </c>
      <c r="E267" s="25">
        <v>2.5</v>
      </c>
      <c r="G267">
        <v>1901060053</v>
      </c>
      <c r="H267" s="25">
        <v>0.5</v>
      </c>
    </row>
    <row r="268" spans="1:8" x14ac:dyDescent="0.3">
      <c r="A268">
        <v>1801040108</v>
      </c>
      <c r="B268" s="25">
        <v>3</v>
      </c>
      <c r="C268" s="25">
        <v>1</v>
      </c>
      <c r="D268">
        <v>1801040108</v>
      </c>
      <c r="E268" s="25">
        <v>2</v>
      </c>
      <c r="G268">
        <v>1901040196</v>
      </c>
      <c r="H268" s="25">
        <v>1.5</v>
      </c>
    </row>
    <row r="269" spans="1:8" x14ac:dyDescent="0.3">
      <c r="A269">
        <v>2001040048</v>
      </c>
      <c r="B269" s="25">
        <v>4.5</v>
      </c>
      <c r="C269" s="25">
        <v>1.6</v>
      </c>
      <c r="D269">
        <v>2001040048</v>
      </c>
      <c r="E269" s="25">
        <v>2.5</v>
      </c>
      <c r="G269">
        <v>2001040136</v>
      </c>
      <c r="H269" s="25">
        <v>2.5</v>
      </c>
    </row>
    <row r="270" spans="1:8" x14ac:dyDescent="0.3">
      <c r="A270">
        <v>1901040171</v>
      </c>
      <c r="B270" s="25">
        <v>4.5</v>
      </c>
      <c r="C270" s="25">
        <v>1.8</v>
      </c>
      <c r="D270">
        <v>1901040171</v>
      </c>
      <c r="E270" s="25">
        <v>2</v>
      </c>
      <c r="G270">
        <v>2001040178</v>
      </c>
      <c r="H270" s="25">
        <v>2.5</v>
      </c>
    </row>
    <row r="271" spans="1:8" x14ac:dyDescent="0.3">
      <c r="A271">
        <v>1901040132</v>
      </c>
      <c r="B271" s="25">
        <v>3</v>
      </c>
      <c r="C271" s="25">
        <v>1.6</v>
      </c>
      <c r="D271">
        <v>1901040132</v>
      </c>
      <c r="E271" s="25">
        <v>2.5</v>
      </c>
      <c r="G271">
        <v>1901060042</v>
      </c>
      <c r="H271" s="25">
        <v>0</v>
      </c>
    </row>
    <row r="272" spans="1:8" x14ac:dyDescent="0.3">
      <c r="A272">
        <v>2001040231</v>
      </c>
      <c r="B272" s="25">
        <v>4.5</v>
      </c>
      <c r="C272" s="25">
        <v>1.8</v>
      </c>
      <c r="D272">
        <v>2001040231</v>
      </c>
      <c r="E272" s="25">
        <v>2</v>
      </c>
      <c r="G272">
        <v>1701040187</v>
      </c>
      <c r="H272" s="25">
        <v>2</v>
      </c>
    </row>
    <row r="273" spans="1:8" x14ac:dyDescent="0.3">
      <c r="A273">
        <v>1901040126</v>
      </c>
      <c r="B273" s="25">
        <v>4.5</v>
      </c>
      <c r="C273" s="25">
        <v>1.7</v>
      </c>
      <c r="D273">
        <v>1901040126</v>
      </c>
      <c r="E273" s="25">
        <v>1.5</v>
      </c>
      <c r="G273">
        <v>2001040188</v>
      </c>
      <c r="H273" s="25">
        <v>0</v>
      </c>
    </row>
    <row r="274" spans="1:8" x14ac:dyDescent="0.3">
      <c r="A274">
        <v>1901040062</v>
      </c>
      <c r="B274" s="25">
        <v>4.5</v>
      </c>
      <c r="C274" s="25">
        <v>1.9</v>
      </c>
      <c r="D274">
        <v>1901040062</v>
      </c>
      <c r="E274" s="25">
        <v>2.5</v>
      </c>
      <c r="G274">
        <v>1901060039</v>
      </c>
      <c r="H274" s="25">
        <v>0</v>
      </c>
    </row>
    <row r="275" spans="1:8" x14ac:dyDescent="0.3">
      <c r="A275">
        <v>2101040006</v>
      </c>
      <c r="B275" s="25">
        <v>0</v>
      </c>
      <c r="C275" s="25">
        <v>0.5</v>
      </c>
      <c r="D275">
        <v>2101040006</v>
      </c>
      <c r="E275" s="25">
        <v>2.5</v>
      </c>
      <c r="G275">
        <v>1901040110</v>
      </c>
      <c r="H275" s="25">
        <v>0.5</v>
      </c>
    </row>
    <row r="276" spans="1:8" x14ac:dyDescent="0.3">
      <c r="A276">
        <v>1801040035</v>
      </c>
      <c r="B276" s="25">
        <v>4.5</v>
      </c>
      <c r="C276" s="25">
        <v>1.4</v>
      </c>
      <c r="D276">
        <v>1801040035</v>
      </c>
      <c r="E276" s="25">
        <v>2.5</v>
      </c>
      <c r="G276">
        <v>2001040221</v>
      </c>
      <c r="H276" s="25">
        <v>0</v>
      </c>
    </row>
    <row r="277" spans="1:8" x14ac:dyDescent="0.3">
      <c r="A277">
        <v>2001040189</v>
      </c>
      <c r="B277" s="25">
        <v>0</v>
      </c>
      <c r="C277" s="25">
        <v>0.5</v>
      </c>
      <c r="D277">
        <v>2001040189</v>
      </c>
      <c r="E277" s="25">
        <v>0</v>
      </c>
      <c r="G277">
        <v>1901060058</v>
      </c>
      <c r="H277" s="25">
        <v>0</v>
      </c>
    </row>
    <row r="278" spans="1:8" x14ac:dyDescent="0.3">
      <c r="A278">
        <v>2001040192</v>
      </c>
      <c r="B278" s="25">
        <v>2.5</v>
      </c>
      <c r="C278" s="25">
        <v>1.5</v>
      </c>
      <c r="D278">
        <v>2001040192</v>
      </c>
      <c r="E278" s="25">
        <v>2.5</v>
      </c>
      <c r="G278">
        <v>2001040122</v>
      </c>
      <c r="H278" s="25">
        <v>2.5</v>
      </c>
    </row>
    <row r="279" spans="1:8" x14ac:dyDescent="0.3">
      <c r="A279">
        <v>1901040045</v>
      </c>
      <c r="B279" s="25">
        <v>3</v>
      </c>
      <c r="C279" s="25">
        <v>1.2</v>
      </c>
      <c r="D279">
        <v>1901040045</v>
      </c>
      <c r="E279" s="25">
        <v>0.5</v>
      </c>
      <c r="G279">
        <v>1901060027</v>
      </c>
      <c r="H279" s="25">
        <v>0</v>
      </c>
    </row>
    <row r="280" spans="1:8" x14ac:dyDescent="0.3">
      <c r="A280">
        <v>2001040195</v>
      </c>
      <c r="B280" s="25">
        <v>4.5</v>
      </c>
      <c r="C280" s="25">
        <v>1.8</v>
      </c>
      <c r="D280">
        <v>2001040195</v>
      </c>
      <c r="E280" s="25">
        <v>2.5</v>
      </c>
      <c r="G280">
        <v>2001040150</v>
      </c>
      <c r="H280" s="25">
        <v>2.5</v>
      </c>
    </row>
    <row r="281" spans="1:8" x14ac:dyDescent="0.3">
      <c r="A281">
        <v>1901040052</v>
      </c>
      <c r="B281" s="25">
        <v>4.5</v>
      </c>
      <c r="C281" s="25">
        <v>1.4</v>
      </c>
      <c r="D281">
        <v>1901040052</v>
      </c>
      <c r="E281" s="25">
        <v>2</v>
      </c>
      <c r="G281">
        <v>2001040187</v>
      </c>
      <c r="H281" s="25">
        <v>1.5</v>
      </c>
    </row>
    <row r="282" spans="1:8" x14ac:dyDescent="0.3">
      <c r="A282">
        <v>2001040027</v>
      </c>
      <c r="B282" s="25">
        <v>4.5</v>
      </c>
      <c r="C282" s="25">
        <v>1.8</v>
      </c>
      <c r="D282">
        <v>2001040027</v>
      </c>
      <c r="E282" s="25">
        <v>2</v>
      </c>
      <c r="G282">
        <v>1901040031</v>
      </c>
      <c r="H282" s="25">
        <v>0</v>
      </c>
    </row>
    <row r="283" spans="1:8" x14ac:dyDescent="0.3">
      <c r="A283">
        <v>1901040023</v>
      </c>
      <c r="B283" s="25">
        <v>4</v>
      </c>
      <c r="C283" s="25">
        <v>1.1000000000000001</v>
      </c>
      <c r="D283">
        <v>1901040023</v>
      </c>
      <c r="E283" s="25">
        <v>1.5</v>
      </c>
      <c r="G283">
        <v>2001040038</v>
      </c>
      <c r="H283" s="25">
        <v>1.5</v>
      </c>
    </row>
    <row r="284" spans="1:8" x14ac:dyDescent="0.3">
      <c r="A284">
        <v>2001040007</v>
      </c>
      <c r="B284" s="25">
        <v>0</v>
      </c>
      <c r="C284" s="25">
        <v>0.9</v>
      </c>
      <c r="D284">
        <v>2001040007</v>
      </c>
      <c r="E284" s="25">
        <v>2.5</v>
      </c>
      <c r="G284">
        <v>1801040008</v>
      </c>
      <c r="H284" s="25">
        <v>2</v>
      </c>
    </row>
    <row r="285" spans="1:8" x14ac:dyDescent="0.3">
      <c r="A285">
        <v>1901040240</v>
      </c>
      <c r="B285" s="25">
        <v>4.5</v>
      </c>
      <c r="C285" s="25">
        <v>1.9</v>
      </c>
      <c r="D285">
        <v>1901040240</v>
      </c>
      <c r="E285" s="25">
        <v>2.5</v>
      </c>
      <c r="G285">
        <v>2001040101</v>
      </c>
      <c r="H285" s="25">
        <v>0.5</v>
      </c>
    </row>
    <row r="286" spans="1:8" x14ac:dyDescent="0.3">
      <c r="A286">
        <v>2001040217</v>
      </c>
      <c r="B286" s="25">
        <v>4.5</v>
      </c>
      <c r="C286" s="25">
        <v>1.2</v>
      </c>
      <c r="D286">
        <v>2001040217</v>
      </c>
      <c r="E286" s="25">
        <v>1.5</v>
      </c>
      <c r="G286">
        <v>1901060008</v>
      </c>
      <c r="H286" s="25">
        <v>1</v>
      </c>
    </row>
    <row r="287" spans="1:8" x14ac:dyDescent="0.3">
      <c r="A287">
        <v>2001040216</v>
      </c>
      <c r="B287" s="25">
        <v>4.5</v>
      </c>
      <c r="C287" s="25">
        <v>1.8</v>
      </c>
      <c r="D287">
        <v>2001040216</v>
      </c>
      <c r="E287" s="25">
        <v>2</v>
      </c>
      <c r="G287">
        <v>2001040056</v>
      </c>
      <c r="H287" s="25">
        <v>2.5</v>
      </c>
    </row>
    <row r="288" spans="1:8" x14ac:dyDescent="0.3">
      <c r="A288">
        <v>1901040174</v>
      </c>
      <c r="B288" s="25">
        <v>4.5</v>
      </c>
      <c r="C288" s="25">
        <v>1.9</v>
      </c>
      <c r="D288">
        <v>1901040174</v>
      </c>
      <c r="E288" s="25">
        <v>2.5</v>
      </c>
      <c r="G288">
        <v>2001040224</v>
      </c>
      <c r="H288" s="25">
        <v>1.5</v>
      </c>
    </row>
    <row r="289" spans="1:8" x14ac:dyDescent="0.3">
      <c r="A289">
        <v>2001040005</v>
      </c>
      <c r="B289" s="25">
        <v>3</v>
      </c>
      <c r="C289" s="25">
        <v>1.6</v>
      </c>
      <c r="D289">
        <v>2001040005</v>
      </c>
      <c r="E289" s="25">
        <v>2.5</v>
      </c>
      <c r="G289">
        <v>2001040019</v>
      </c>
      <c r="H289" s="25">
        <v>2.5</v>
      </c>
    </row>
    <row r="290" spans="1:8" x14ac:dyDescent="0.3">
      <c r="A290">
        <v>2001040163</v>
      </c>
      <c r="B290" s="25">
        <v>0</v>
      </c>
      <c r="C290" s="25">
        <v>0.5</v>
      </c>
      <c r="D290">
        <v>2001040163</v>
      </c>
      <c r="E290" s="25">
        <v>2.5</v>
      </c>
      <c r="G290">
        <v>2001040121</v>
      </c>
      <c r="H290" s="25">
        <v>2</v>
      </c>
    </row>
    <row r="291" spans="1:8" x14ac:dyDescent="0.3">
      <c r="A291">
        <v>2001040105</v>
      </c>
      <c r="B291" s="25">
        <v>4.5</v>
      </c>
      <c r="C291" s="25">
        <v>1.5</v>
      </c>
      <c r="D291">
        <v>2001040105</v>
      </c>
      <c r="E291" s="25">
        <v>1</v>
      </c>
      <c r="G291">
        <v>2001040049</v>
      </c>
      <c r="H291" s="25">
        <v>1</v>
      </c>
    </row>
    <row r="292" spans="1:8" x14ac:dyDescent="0.3">
      <c r="A292">
        <v>2001040213</v>
      </c>
      <c r="B292" s="25">
        <v>2</v>
      </c>
      <c r="C292" s="25">
        <v>1.1000000000000001</v>
      </c>
      <c r="D292">
        <v>2001040213</v>
      </c>
      <c r="E292" s="25">
        <v>1</v>
      </c>
      <c r="G292">
        <v>2001040035</v>
      </c>
      <c r="H292" s="25">
        <v>2.5</v>
      </c>
    </row>
    <row r="293" spans="1:8" x14ac:dyDescent="0.3">
      <c r="A293">
        <v>2001040041</v>
      </c>
      <c r="B293" s="25">
        <v>4.5</v>
      </c>
      <c r="C293" s="25">
        <v>1.7</v>
      </c>
      <c r="D293">
        <v>2001040041</v>
      </c>
      <c r="E293" s="25">
        <v>1.5</v>
      </c>
      <c r="G293">
        <v>2001040130</v>
      </c>
      <c r="H293" s="25">
        <v>2.5</v>
      </c>
    </row>
    <row r="294" spans="1:8" x14ac:dyDescent="0.3">
      <c r="A294">
        <v>2001040043</v>
      </c>
      <c r="B294" s="25">
        <v>4.5</v>
      </c>
      <c r="C294" s="25">
        <v>1.9</v>
      </c>
      <c r="D294">
        <v>2001040043</v>
      </c>
      <c r="E294" s="25">
        <v>2.5</v>
      </c>
      <c r="G294">
        <v>2001040168</v>
      </c>
      <c r="H294" s="25">
        <v>1.5</v>
      </c>
    </row>
    <row r="295" spans="1:8" x14ac:dyDescent="0.3">
      <c r="A295">
        <v>2001040170</v>
      </c>
      <c r="B295" s="25">
        <v>4.5</v>
      </c>
      <c r="C295" s="25">
        <v>1.6</v>
      </c>
      <c r="D295">
        <v>2001040170</v>
      </c>
      <c r="E295" s="25">
        <v>2.5</v>
      </c>
      <c r="G295">
        <v>2001040029</v>
      </c>
      <c r="H295" s="25">
        <v>2</v>
      </c>
    </row>
    <row r="296" spans="1:8" x14ac:dyDescent="0.3">
      <c r="A296">
        <v>1901040054</v>
      </c>
      <c r="B296" s="25">
        <v>0.5</v>
      </c>
      <c r="C296" s="25">
        <v>0.2</v>
      </c>
      <c r="D296">
        <v>1901040054</v>
      </c>
      <c r="E296" s="25">
        <v>0.5</v>
      </c>
      <c r="G296">
        <v>2001040106</v>
      </c>
      <c r="H296" s="25">
        <v>2</v>
      </c>
    </row>
    <row r="297" spans="1:8" x14ac:dyDescent="0.3">
      <c r="A297">
        <v>2001040157</v>
      </c>
      <c r="B297" s="25">
        <v>3.5</v>
      </c>
      <c r="C297" s="25">
        <v>1.7</v>
      </c>
      <c r="D297">
        <v>2001040157</v>
      </c>
      <c r="E297" s="25">
        <v>2.5</v>
      </c>
      <c r="G297">
        <v>2001040190</v>
      </c>
      <c r="H297" s="25">
        <v>1.5</v>
      </c>
    </row>
    <row r="298" spans="1:8" x14ac:dyDescent="0.3">
      <c r="A298">
        <v>2001040152</v>
      </c>
      <c r="B298" s="25">
        <v>4.5</v>
      </c>
      <c r="C298" s="25">
        <v>1.4</v>
      </c>
      <c r="D298">
        <v>2001040152</v>
      </c>
      <c r="E298" s="25">
        <v>2.5</v>
      </c>
      <c r="G298">
        <v>2001040082</v>
      </c>
      <c r="H298" s="25">
        <v>2</v>
      </c>
    </row>
    <row r="299" spans="1:8" x14ac:dyDescent="0.3">
      <c r="A299">
        <v>2001040093</v>
      </c>
      <c r="B299" s="25">
        <v>4.5</v>
      </c>
      <c r="C299" s="25">
        <v>1.9</v>
      </c>
      <c r="D299">
        <v>2001040093</v>
      </c>
      <c r="E299" s="25">
        <v>2.5</v>
      </c>
      <c r="G299">
        <v>2101060003</v>
      </c>
      <c r="H299" s="25">
        <v>0</v>
      </c>
    </row>
    <row r="300" spans="1:8" x14ac:dyDescent="0.3">
      <c r="A300">
        <v>2001040075</v>
      </c>
      <c r="B300" s="25">
        <v>4.5</v>
      </c>
      <c r="C300" s="25">
        <v>1.3</v>
      </c>
      <c r="D300">
        <v>2001040075</v>
      </c>
      <c r="E300" s="25">
        <v>1</v>
      </c>
      <c r="G300">
        <v>2001040202</v>
      </c>
      <c r="H300" s="25">
        <v>2</v>
      </c>
    </row>
    <row r="301" spans="1:8" x14ac:dyDescent="0.3">
      <c r="A301">
        <v>1901040129</v>
      </c>
      <c r="B301" s="25">
        <v>4</v>
      </c>
      <c r="C301" s="25">
        <v>1</v>
      </c>
      <c r="D301">
        <v>1901040129</v>
      </c>
      <c r="E301" s="25">
        <v>1</v>
      </c>
      <c r="G301">
        <v>2001040096</v>
      </c>
      <c r="H301" s="25">
        <v>2</v>
      </c>
    </row>
    <row r="302" spans="1:8" x14ac:dyDescent="0.3">
      <c r="A302">
        <v>1901040101</v>
      </c>
      <c r="B302" s="25">
        <v>4</v>
      </c>
      <c r="C302" s="25">
        <v>1.5</v>
      </c>
      <c r="D302">
        <v>1901040101</v>
      </c>
      <c r="E302" s="25">
        <v>1</v>
      </c>
      <c r="G302">
        <v>2001040042</v>
      </c>
      <c r="H302" s="25">
        <v>0.5</v>
      </c>
    </row>
    <row r="303" spans="1:8" x14ac:dyDescent="0.3">
      <c r="A303">
        <v>1901040099</v>
      </c>
      <c r="B303" s="25">
        <v>0</v>
      </c>
      <c r="C303" s="25">
        <v>0.3</v>
      </c>
      <c r="D303">
        <v>1901040099</v>
      </c>
      <c r="E303" s="25">
        <v>1</v>
      </c>
      <c r="G303">
        <v>2001040054</v>
      </c>
      <c r="H303" s="25">
        <v>1.5</v>
      </c>
    </row>
    <row r="304" spans="1:8" x14ac:dyDescent="0.3">
      <c r="A304">
        <v>1901040096</v>
      </c>
      <c r="B304" s="25">
        <v>4.5</v>
      </c>
      <c r="C304" s="25">
        <v>1.1000000000000001</v>
      </c>
      <c r="D304">
        <v>1901040096</v>
      </c>
      <c r="E304" s="25">
        <v>1</v>
      </c>
      <c r="G304">
        <v>2101040001</v>
      </c>
      <c r="H304" s="25">
        <v>1</v>
      </c>
    </row>
    <row r="305" spans="1:8" x14ac:dyDescent="0.3">
      <c r="A305">
        <v>2001040180</v>
      </c>
      <c r="B305" s="25">
        <v>4.5</v>
      </c>
      <c r="C305" s="25">
        <v>1.8</v>
      </c>
      <c r="D305">
        <v>2001040180</v>
      </c>
      <c r="E305" s="25">
        <v>2.5</v>
      </c>
      <c r="G305">
        <v>1901040073</v>
      </c>
      <c r="H305" s="25">
        <v>2</v>
      </c>
    </row>
    <row r="306" spans="1:8" x14ac:dyDescent="0.3">
      <c r="A306">
        <v>2001040222</v>
      </c>
      <c r="B306" s="25">
        <v>4.5</v>
      </c>
      <c r="C306" s="25">
        <v>1.6</v>
      </c>
      <c r="D306">
        <v>2001040222</v>
      </c>
      <c r="E306" s="25">
        <v>1.5</v>
      </c>
      <c r="G306">
        <v>2001040214</v>
      </c>
      <c r="H306" s="25">
        <v>2</v>
      </c>
    </row>
    <row r="307" spans="1:8" x14ac:dyDescent="0.3">
      <c r="A307">
        <v>2001060035</v>
      </c>
      <c r="B307" s="25">
        <v>4.5</v>
      </c>
      <c r="C307" s="25">
        <v>1.3</v>
      </c>
      <c r="D307">
        <v>2001060035</v>
      </c>
      <c r="E307" s="25">
        <v>2</v>
      </c>
      <c r="G307">
        <v>2001040010</v>
      </c>
      <c r="H307" s="25">
        <v>1.5</v>
      </c>
    </row>
    <row r="308" spans="1:8" x14ac:dyDescent="0.3">
      <c r="A308">
        <v>2001060087</v>
      </c>
      <c r="B308" s="25">
        <v>4.5</v>
      </c>
      <c r="C308" s="25">
        <v>1.9</v>
      </c>
      <c r="D308">
        <v>2001060087</v>
      </c>
      <c r="E308" s="25">
        <v>2.5</v>
      </c>
      <c r="G308">
        <v>1901040130</v>
      </c>
      <c r="H308" s="25">
        <v>1.5</v>
      </c>
    </row>
    <row r="309" spans="1:8" x14ac:dyDescent="0.3">
      <c r="A309">
        <v>2001060036</v>
      </c>
      <c r="B309" s="25">
        <v>0</v>
      </c>
      <c r="C309" s="25">
        <v>0.1</v>
      </c>
      <c r="D309">
        <v>2001060036</v>
      </c>
      <c r="E309" s="25">
        <v>0.5</v>
      </c>
      <c r="G309">
        <v>1901040034</v>
      </c>
      <c r="H309" s="25">
        <v>2</v>
      </c>
    </row>
    <row r="310" spans="1:8" x14ac:dyDescent="0.3">
      <c r="A310">
        <v>2001060016</v>
      </c>
      <c r="B310" s="25">
        <v>4.5</v>
      </c>
      <c r="C310" s="25">
        <v>1.9</v>
      </c>
      <c r="D310">
        <v>2001060016</v>
      </c>
      <c r="E310" s="25">
        <v>2.5</v>
      </c>
      <c r="G310">
        <v>1901040094</v>
      </c>
      <c r="H310" s="25">
        <v>0</v>
      </c>
    </row>
    <row r="311" spans="1:8" x14ac:dyDescent="0.3">
      <c r="A311">
        <v>1801040031</v>
      </c>
      <c r="B311" s="25">
        <v>4</v>
      </c>
      <c r="C311" s="25">
        <v>1.8</v>
      </c>
      <c r="D311">
        <v>1801040031</v>
      </c>
      <c r="E311" s="25">
        <v>2.5</v>
      </c>
      <c r="G311">
        <v>1901060036</v>
      </c>
      <c r="H311" s="25">
        <v>2</v>
      </c>
    </row>
    <row r="312" spans="1:8" x14ac:dyDescent="0.3">
      <c r="A312">
        <v>2001060044</v>
      </c>
      <c r="B312" s="25">
        <v>4.5</v>
      </c>
      <c r="C312" s="25">
        <v>1.9</v>
      </c>
      <c r="D312">
        <v>2001060044</v>
      </c>
      <c r="E312" s="25">
        <v>2.5</v>
      </c>
      <c r="G312">
        <v>2001040008</v>
      </c>
      <c r="H312" s="25">
        <v>2.5</v>
      </c>
    </row>
    <row r="313" spans="1:8" x14ac:dyDescent="0.3">
      <c r="A313">
        <v>2001060055</v>
      </c>
      <c r="B313" s="25">
        <v>4.5</v>
      </c>
      <c r="C313" s="25">
        <v>1.8</v>
      </c>
      <c r="D313">
        <v>2001060055</v>
      </c>
      <c r="E313" s="25">
        <v>2</v>
      </c>
      <c r="G313">
        <v>2101040004</v>
      </c>
      <c r="H313" s="25">
        <v>0</v>
      </c>
    </row>
    <row r="314" spans="1:8" x14ac:dyDescent="0.3">
      <c r="A314">
        <v>2001060018</v>
      </c>
      <c r="B314" s="25">
        <v>4.5</v>
      </c>
      <c r="C314" s="25">
        <v>1.3</v>
      </c>
      <c r="D314">
        <v>2001060018</v>
      </c>
      <c r="E314" s="25">
        <v>1.5</v>
      </c>
      <c r="G314">
        <v>1801040133</v>
      </c>
      <c r="H314" s="25">
        <v>1</v>
      </c>
    </row>
    <row r="315" spans="1:8" x14ac:dyDescent="0.3">
      <c r="A315">
        <v>2001060086</v>
      </c>
      <c r="B315" s="25">
        <v>3</v>
      </c>
      <c r="C315" s="25">
        <v>1.6</v>
      </c>
      <c r="D315">
        <v>2001060086</v>
      </c>
      <c r="E315" s="25">
        <v>2.5</v>
      </c>
      <c r="G315">
        <v>2001040137</v>
      </c>
      <c r="H315" s="25">
        <v>1.5</v>
      </c>
    </row>
    <row r="316" spans="1:8" x14ac:dyDescent="0.3">
      <c r="A316">
        <v>2001060037</v>
      </c>
      <c r="B316" s="25">
        <v>4.5</v>
      </c>
      <c r="C316" s="25">
        <v>1.8</v>
      </c>
      <c r="D316">
        <v>2001060037</v>
      </c>
      <c r="E316" s="25">
        <v>2</v>
      </c>
      <c r="G316">
        <v>2001040094</v>
      </c>
      <c r="H316" s="25">
        <v>2.5</v>
      </c>
    </row>
    <row r="317" spans="1:8" x14ac:dyDescent="0.3">
      <c r="A317">
        <v>1601040234</v>
      </c>
      <c r="B317" s="25">
        <v>2</v>
      </c>
      <c r="C317" s="25">
        <v>1.4</v>
      </c>
      <c r="D317">
        <v>1601040234</v>
      </c>
      <c r="E317" s="25">
        <v>2.5</v>
      </c>
      <c r="G317">
        <v>2001040046</v>
      </c>
      <c r="H317" s="25">
        <v>0</v>
      </c>
    </row>
    <row r="318" spans="1:8" x14ac:dyDescent="0.3">
      <c r="A318">
        <v>2001060020</v>
      </c>
      <c r="B318" s="25">
        <v>3.5</v>
      </c>
      <c r="C318" s="25">
        <v>1</v>
      </c>
      <c r="D318">
        <v>2001060020</v>
      </c>
      <c r="E318" s="25">
        <v>1.5</v>
      </c>
      <c r="G318">
        <v>1901040078</v>
      </c>
      <c r="H318" s="25">
        <v>2.5</v>
      </c>
    </row>
    <row r="319" spans="1:8" x14ac:dyDescent="0.3">
      <c r="A319">
        <v>2001060064</v>
      </c>
      <c r="B319" s="25">
        <v>3.5</v>
      </c>
      <c r="C319" s="25">
        <v>0.7</v>
      </c>
      <c r="D319">
        <v>2001060064</v>
      </c>
      <c r="E319" s="25">
        <v>0</v>
      </c>
      <c r="G319">
        <v>1801040073</v>
      </c>
      <c r="H319" s="25">
        <v>0</v>
      </c>
    </row>
    <row r="320" spans="1:8" x14ac:dyDescent="0.3">
      <c r="A320">
        <v>1801040019</v>
      </c>
      <c r="B320" s="25">
        <v>3.5</v>
      </c>
      <c r="C320" s="25">
        <v>1.2</v>
      </c>
      <c r="D320">
        <v>1801040019</v>
      </c>
      <c r="E320" s="25">
        <v>2.5</v>
      </c>
      <c r="G320">
        <v>1901040033</v>
      </c>
      <c r="H320" s="25">
        <v>1</v>
      </c>
    </row>
    <row r="321" spans="1:8" x14ac:dyDescent="0.3">
      <c r="A321">
        <v>2001060025</v>
      </c>
      <c r="B321" s="25">
        <v>4.5</v>
      </c>
      <c r="C321" s="25">
        <v>1.5</v>
      </c>
      <c r="D321">
        <v>2001060025</v>
      </c>
      <c r="E321" s="25">
        <v>0.5</v>
      </c>
      <c r="G321">
        <v>1901040002</v>
      </c>
      <c r="H321" s="25">
        <v>2.5</v>
      </c>
    </row>
    <row r="322" spans="1:8" x14ac:dyDescent="0.3">
      <c r="A322">
        <v>2001060063</v>
      </c>
      <c r="B322" s="25">
        <v>4.5</v>
      </c>
      <c r="C322" s="25">
        <v>1.9</v>
      </c>
      <c r="D322">
        <v>2001060063</v>
      </c>
      <c r="E322" s="25">
        <v>2.5</v>
      </c>
      <c r="G322">
        <v>1901060047</v>
      </c>
      <c r="H322" s="25">
        <v>1</v>
      </c>
    </row>
    <row r="323" spans="1:8" x14ac:dyDescent="0.3">
      <c r="A323">
        <v>2001060022</v>
      </c>
      <c r="B323" s="25">
        <v>0</v>
      </c>
      <c r="C323" s="25">
        <v>0.3</v>
      </c>
      <c r="D323">
        <v>2001060022</v>
      </c>
      <c r="E323" s="25">
        <v>1.5</v>
      </c>
      <c r="G323">
        <v>2001040006</v>
      </c>
      <c r="H323" s="25">
        <v>2</v>
      </c>
    </row>
    <row r="324" spans="1:8" x14ac:dyDescent="0.3">
      <c r="A324">
        <v>2001060003</v>
      </c>
      <c r="B324" s="25">
        <v>4.5</v>
      </c>
      <c r="C324" s="25">
        <v>1.9</v>
      </c>
      <c r="D324">
        <v>2001060003</v>
      </c>
      <c r="E324" s="25">
        <v>2.5</v>
      </c>
      <c r="G324">
        <v>2001040156</v>
      </c>
      <c r="H324" s="25">
        <v>0.5</v>
      </c>
    </row>
    <row r="325" spans="1:8" x14ac:dyDescent="0.3">
      <c r="A325">
        <v>2001060046</v>
      </c>
      <c r="B325" s="25">
        <v>2</v>
      </c>
      <c r="C325" s="25">
        <v>0.8</v>
      </c>
      <c r="D325">
        <v>2001060046</v>
      </c>
      <c r="E325" s="25">
        <v>1.5</v>
      </c>
      <c r="G325">
        <v>1701040024</v>
      </c>
      <c r="H325" s="25">
        <v>0</v>
      </c>
    </row>
    <row r="326" spans="1:8" x14ac:dyDescent="0.3">
      <c r="A326">
        <v>2001060092</v>
      </c>
      <c r="B326" s="25">
        <v>4.5</v>
      </c>
      <c r="C326" s="25">
        <v>1.9</v>
      </c>
      <c r="D326">
        <v>2001060092</v>
      </c>
      <c r="E326" s="25">
        <v>2.5</v>
      </c>
      <c r="G326">
        <v>2001040139</v>
      </c>
      <c r="H326" s="25">
        <v>2</v>
      </c>
    </row>
    <row r="327" spans="1:8" x14ac:dyDescent="0.3">
      <c r="A327">
        <v>2001060051</v>
      </c>
      <c r="B327" s="25">
        <v>4.5</v>
      </c>
      <c r="C327" s="25">
        <v>1.9</v>
      </c>
      <c r="D327">
        <v>2001060051</v>
      </c>
      <c r="E327" s="25">
        <v>2.5</v>
      </c>
      <c r="G327">
        <v>1901040164</v>
      </c>
      <c r="H327" s="25">
        <v>0</v>
      </c>
    </row>
    <row r="328" spans="1:8" x14ac:dyDescent="0.3">
      <c r="A328">
        <v>2001060061</v>
      </c>
      <c r="B328" s="25">
        <v>1</v>
      </c>
      <c r="C328" s="25">
        <v>1.1000000000000001</v>
      </c>
      <c r="D328">
        <v>2001060061</v>
      </c>
      <c r="E328" s="25">
        <v>2</v>
      </c>
      <c r="G328">
        <v>1901040140</v>
      </c>
      <c r="H328" s="25">
        <v>2</v>
      </c>
    </row>
    <row r="329" spans="1:8" x14ac:dyDescent="0.3">
      <c r="A329">
        <v>2001060024</v>
      </c>
      <c r="B329" s="25">
        <v>0</v>
      </c>
      <c r="C329" s="25">
        <v>0.7</v>
      </c>
      <c r="D329">
        <v>2001060024</v>
      </c>
      <c r="E329" s="25">
        <v>1</v>
      </c>
      <c r="G329">
        <v>2101040003</v>
      </c>
      <c r="H329" s="25">
        <v>0.5</v>
      </c>
    </row>
    <row r="330" spans="1:8" x14ac:dyDescent="0.3">
      <c r="A330">
        <v>2001060029</v>
      </c>
      <c r="B330" s="25">
        <v>3</v>
      </c>
      <c r="C330" s="25">
        <v>1.4</v>
      </c>
      <c r="D330">
        <v>2001060029</v>
      </c>
      <c r="E330" s="25">
        <v>2.5</v>
      </c>
      <c r="G330">
        <v>2001040090</v>
      </c>
      <c r="H330" s="25">
        <v>0</v>
      </c>
    </row>
    <row r="331" spans="1:8" x14ac:dyDescent="0.3">
      <c r="A331">
        <v>2001060038</v>
      </c>
      <c r="B331" s="25">
        <v>0</v>
      </c>
      <c r="C331" s="25">
        <v>0.5</v>
      </c>
      <c r="D331">
        <v>2001060038</v>
      </c>
      <c r="E331" s="25">
        <v>0.5</v>
      </c>
      <c r="G331">
        <v>1801040209</v>
      </c>
      <c r="H331" s="25">
        <v>1.5</v>
      </c>
    </row>
    <row r="332" spans="1:8" x14ac:dyDescent="0.3">
      <c r="A332">
        <v>1801040027</v>
      </c>
      <c r="B332" s="25">
        <v>4.5</v>
      </c>
      <c r="C332" s="25">
        <v>1.7</v>
      </c>
      <c r="D332">
        <v>1801040027</v>
      </c>
      <c r="E332" s="25">
        <v>1.5</v>
      </c>
      <c r="G332">
        <v>2001040023</v>
      </c>
      <c r="H332" s="25">
        <v>1.5</v>
      </c>
    </row>
    <row r="333" spans="1:8" x14ac:dyDescent="0.3">
      <c r="A333">
        <v>2001060045</v>
      </c>
      <c r="B333" s="25">
        <v>4.5</v>
      </c>
      <c r="C333" s="25">
        <v>1</v>
      </c>
      <c r="D333">
        <v>2001060045</v>
      </c>
      <c r="E333" s="25">
        <v>0.5</v>
      </c>
      <c r="G333">
        <v>2001040099</v>
      </c>
      <c r="H333" s="25">
        <v>1</v>
      </c>
    </row>
    <row r="334" spans="1:8" x14ac:dyDescent="0.3">
      <c r="A334">
        <v>2001060032</v>
      </c>
      <c r="B334" s="25">
        <v>4.5</v>
      </c>
      <c r="C334" s="25">
        <v>1.8</v>
      </c>
      <c r="D334">
        <v>2001060032</v>
      </c>
      <c r="E334" s="25">
        <v>2.5</v>
      </c>
      <c r="G334">
        <v>2001040191</v>
      </c>
      <c r="H334" s="25">
        <v>2</v>
      </c>
    </row>
    <row r="335" spans="1:8" x14ac:dyDescent="0.3">
      <c r="A335">
        <v>2001060057</v>
      </c>
      <c r="B335" s="25">
        <v>0</v>
      </c>
      <c r="C335" s="25">
        <v>0.2</v>
      </c>
      <c r="D335">
        <v>2001060057</v>
      </c>
      <c r="E335" s="25">
        <v>0</v>
      </c>
      <c r="G335">
        <v>2001040048</v>
      </c>
      <c r="H335" s="25">
        <v>1</v>
      </c>
    </row>
    <row r="336" spans="1:8" x14ac:dyDescent="0.3">
      <c r="A336">
        <v>2001060021</v>
      </c>
      <c r="B336" s="25">
        <v>4.5</v>
      </c>
      <c r="C336" s="25">
        <v>1.4</v>
      </c>
      <c r="D336">
        <v>2001060021</v>
      </c>
      <c r="E336" s="25">
        <v>2.5</v>
      </c>
      <c r="G336">
        <v>1901040132</v>
      </c>
      <c r="H336" s="25">
        <v>2.5</v>
      </c>
    </row>
    <row r="337" spans="1:8" x14ac:dyDescent="0.3">
      <c r="A337">
        <v>2001060041</v>
      </c>
      <c r="B337" s="25">
        <v>4.5</v>
      </c>
      <c r="C337" s="25">
        <v>1.7</v>
      </c>
      <c r="D337">
        <v>2001060041</v>
      </c>
      <c r="E337" s="25">
        <v>2.5</v>
      </c>
      <c r="G337">
        <v>2001040231</v>
      </c>
      <c r="H337" s="25">
        <v>2.5</v>
      </c>
    </row>
    <row r="338" spans="1:8" x14ac:dyDescent="0.3">
      <c r="A338">
        <v>2001060085</v>
      </c>
      <c r="B338" s="25">
        <v>0</v>
      </c>
      <c r="C338" s="25">
        <v>0</v>
      </c>
      <c r="D338">
        <v>2001060085</v>
      </c>
      <c r="E338" s="25">
        <v>0</v>
      </c>
      <c r="G338">
        <v>1901040126</v>
      </c>
      <c r="H338" s="25">
        <v>2.5</v>
      </c>
    </row>
    <row r="339" spans="1:8" x14ac:dyDescent="0.3">
      <c r="A339">
        <v>2001060040</v>
      </c>
      <c r="B339" s="25">
        <v>0</v>
      </c>
      <c r="C339" s="25">
        <v>0.2</v>
      </c>
      <c r="D339">
        <v>2001060040</v>
      </c>
      <c r="E339" s="25">
        <v>1</v>
      </c>
      <c r="G339">
        <v>1901040062</v>
      </c>
      <c r="H339" s="25">
        <v>2.5</v>
      </c>
    </row>
    <row r="340" spans="1:8" x14ac:dyDescent="0.3">
      <c r="A340">
        <v>2001060072</v>
      </c>
      <c r="B340" s="25">
        <v>0</v>
      </c>
      <c r="C340" s="25">
        <v>0.5</v>
      </c>
      <c r="D340">
        <v>2001060072</v>
      </c>
      <c r="E340" s="25">
        <v>2.5</v>
      </c>
      <c r="G340">
        <v>2001040192</v>
      </c>
      <c r="H340" s="25">
        <v>2.5</v>
      </c>
    </row>
    <row r="341" spans="1:8" x14ac:dyDescent="0.3">
      <c r="A341">
        <v>1701040089</v>
      </c>
      <c r="B341" s="25">
        <v>2</v>
      </c>
      <c r="C341" s="25">
        <v>0.6</v>
      </c>
      <c r="D341">
        <v>1701040089</v>
      </c>
      <c r="E341" s="25">
        <v>1</v>
      </c>
      <c r="G341">
        <v>2001040195</v>
      </c>
      <c r="H341" s="25">
        <v>2</v>
      </c>
    </row>
    <row r="342" spans="1:8" x14ac:dyDescent="0.3">
      <c r="A342">
        <v>2001060028</v>
      </c>
      <c r="B342" s="25">
        <v>0</v>
      </c>
      <c r="C342" s="25">
        <v>0.4</v>
      </c>
      <c r="D342">
        <v>2001060028</v>
      </c>
      <c r="E342" s="25">
        <v>2</v>
      </c>
      <c r="G342">
        <v>1901040023</v>
      </c>
      <c r="H342" s="25">
        <v>0</v>
      </c>
    </row>
    <row r="343" spans="1:8" x14ac:dyDescent="0.3">
      <c r="A343">
        <v>2001060009</v>
      </c>
      <c r="B343" s="25">
        <v>0</v>
      </c>
      <c r="C343" s="25">
        <v>0.5</v>
      </c>
      <c r="D343">
        <v>2001060009</v>
      </c>
      <c r="E343" s="25">
        <v>2.5</v>
      </c>
      <c r="G343">
        <v>2001040007</v>
      </c>
      <c r="H343" s="25">
        <v>2</v>
      </c>
    </row>
    <row r="344" spans="1:8" x14ac:dyDescent="0.3">
      <c r="A344">
        <v>2001060034</v>
      </c>
      <c r="B344" s="25">
        <v>0</v>
      </c>
      <c r="C344" s="25">
        <v>0.6</v>
      </c>
      <c r="D344">
        <v>2001060034</v>
      </c>
      <c r="E344" s="25">
        <v>2.5</v>
      </c>
      <c r="G344">
        <v>1901040240</v>
      </c>
      <c r="H344" s="25">
        <v>2.5</v>
      </c>
    </row>
    <row r="345" spans="1:8" x14ac:dyDescent="0.3">
      <c r="A345">
        <v>2001060083</v>
      </c>
      <c r="B345" s="25">
        <v>4.5</v>
      </c>
      <c r="C345" s="25">
        <v>1.7</v>
      </c>
      <c r="D345">
        <v>2001060083</v>
      </c>
      <c r="E345" s="25">
        <v>2.5</v>
      </c>
      <c r="G345">
        <v>2001040217</v>
      </c>
      <c r="H345" s="25">
        <v>0</v>
      </c>
    </row>
    <row r="346" spans="1:8" x14ac:dyDescent="0.3">
      <c r="A346">
        <v>2001060050</v>
      </c>
      <c r="B346" s="25">
        <v>0</v>
      </c>
      <c r="C346" s="25">
        <v>1</v>
      </c>
      <c r="D346">
        <v>2001060050</v>
      </c>
      <c r="E346" s="25">
        <v>2.5</v>
      </c>
      <c r="G346">
        <v>2001040005</v>
      </c>
      <c r="H346" s="25">
        <v>2.5</v>
      </c>
    </row>
    <row r="347" spans="1:8" x14ac:dyDescent="0.3">
      <c r="A347">
        <v>2001060049</v>
      </c>
      <c r="B347" s="25">
        <v>2</v>
      </c>
      <c r="C347" s="25">
        <v>1.4</v>
      </c>
      <c r="D347">
        <v>2001060049</v>
      </c>
      <c r="E347" s="25">
        <v>2.5</v>
      </c>
      <c r="G347">
        <v>2001040105</v>
      </c>
      <c r="H347" s="25">
        <v>2</v>
      </c>
    </row>
    <row r="348" spans="1:8" x14ac:dyDescent="0.3">
      <c r="A348">
        <v>2001060054</v>
      </c>
      <c r="B348" s="25">
        <v>0</v>
      </c>
      <c r="C348" s="25">
        <v>0.3</v>
      </c>
      <c r="D348">
        <v>2001060054</v>
      </c>
      <c r="E348" s="25">
        <v>1.5</v>
      </c>
      <c r="G348">
        <v>2001040041</v>
      </c>
      <c r="H348" s="25">
        <v>2.5</v>
      </c>
    </row>
    <row r="349" spans="1:8" x14ac:dyDescent="0.3">
      <c r="A349">
        <v>2001060077</v>
      </c>
      <c r="B349" s="25">
        <v>0</v>
      </c>
      <c r="C349" s="25">
        <v>0.9</v>
      </c>
      <c r="D349">
        <v>2001060077</v>
      </c>
      <c r="E349" s="25">
        <v>2</v>
      </c>
      <c r="G349">
        <v>2001040170</v>
      </c>
      <c r="H349" s="25">
        <v>1</v>
      </c>
    </row>
    <row r="350" spans="1:8" x14ac:dyDescent="0.3">
      <c r="A350">
        <v>2001060047</v>
      </c>
      <c r="B350" s="25">
        <v>4</v>
      </c>
      <c r="C350" s="25">
        <v>1.5</v>
      </c>
      <c r="D350">
        <v>2001060047</v>
      </c>
      <c r="E350" s="25">
        <v>1</v>
      </c>
      <c r="G350">
        <v>1901040054</v>
      </c>
      <c r="H350" s="25">
        <v>0</v>
      </c>
    </row>
    <row r="351" spans="1:8" x14ac:dyDescent="0.3">
      <c r="A351">
        <v>2001060007</v>
      </c>
      <c r="B351" s="25">
        <v>0</v>
      </c>
      <c r="C351" s="25">
        <v>0</v>
      </c>
      <c r="D351">
        <v>2001060007</v>
      </c>
      <c r="E351" s="25">
        <v>0</v>
      </c>
      <c r="G351">
        <v>2001040152</v>
      </c>
      <c r="H351" s="25">
        <v>0</v>
      </c>
    </row>
    <row r="352" spans="1:8" x14ac:dyDescent="0.3">
      <c r="A352">
        <v>2001060065</v>
      </c>
      <c r="B352" s="25">
        <v>0</v>
      </c>
      <c r="C352" s="25">
        <v>0.5</v>
      </c>
      <c r="D352">
        <v>2001060065</v>
      </c>
      <c r="E352" s="25">
        <v>2.5</v>
      </c>
      <c r="G352">
        <v>2001040075</v>
      </c>
      <c r="H352" s="25">
        <v>1</v>
      </c>
    </row>
    <row r="353" spans="1:8" x14ac:dyDescent="0.3">
      <c r="A353">
        <v>1901040215</v>
      </c>
      <c r="B353" s="25">
        <v>0</v>
      </c>
      <c r="C353" s="25">
        <v>0</v>
      </c>
      <c r="D353">
        <v>1901040215</v>
      </c>
      <c r="E353" s="25">
        <v>0</v>
      </c>
      <c r="G353">
        <v>1901040096</v>
      </c>
      <c r="H353" s="25">
        <v>0</v>
      </c>
    </row>
    <row r="354" spans="1:8" x14ac:dyDescent="0.3">
      <c r="A354">
        <v>1901040013</v>
      </c>
      <c r="B354" s="25">
        <v>1</v>
      </c>
      <c r="C354" s="25">
        <v>0.8</v>
      </c>
      <c r="D354">
        <v>1901040013</v>
      </c>
      <c r="E354" s="25">
        <v>0.5</v>
      </c>
      <c r="G354">
        <v>2001040180</v>
      </c>
      <c r="H354" s="25">
        <v>2</v>
      </c>
    </row>
    <row r="355" spans="1:8" x14ac:dyDescent="0.3">
      <c r="A355">
        <v>2001060090</v>
      </c>
      <c r="B355" s="25">
        <v>5</v>
      </c>
      <c r="C355" s="25">
        <v>1.6</v>
      </c>
      <c r="D355">
        <v>2001060090</v>
      </c>
      <c r="E355" s="25">
        <v>2</v>
      </c>
      <c r="G355">
        <v>2001040222</v>
      </c>
      <c r="H355" s="25">
        <v>2</v>
      </c>
    </row>
    <row r="356" spans="1:8" x14ac:dyDescent="0.3">
      <c r="A356">
        <v>2001060073</v>
      </c>
      <c r="B356" s="25">
        <v>2</v>
      </c>
      <c r="C356" s="25">
        <v>1.4</v>
      </c>
      <c r="D356">
        <v>2001060073</v>
      </c>
      <c r="E356" s="25">
        <v>2.5</v>
      </c>
      <c r="G356">
        <v>2001060087</v>
      </c>
      <c r="H356" s="25">
        <v>2.5</v>
      </c>
    </row>
    <row r="357" spans="1:8" x14ac:dyDescent="0.3">
      <c r="A357">
        <v>2001060006</v>
      </c>
      <c r="B357" s="25">
        <v>4.5</v>
      </c>
      <c r="C357" s="25">
        <v>1.7</v>
      </c>
      <c r="D357">
        <v>2001060006</v>
      </c>
      <c r="E357" s="25">
        <v>1.5</v>
      </c>
      <c r="G357">
        <v>2001060036</v>
      </c>
      <c r="H357" s="25">
        <v>0</v>
      </c>
    </row>
    <row r="358" spans="1:8" x14ac:dyDescent="0.3">
      <c r="A358">
        <v>2001060027</v>
      </c>
      <c r="B358" s="25">
        <v>0</v>
      </c>
      <c r="C358" s="25">
        <v>0.5</v>
      </c>
      <c r="D358">
        <v>2001060027</v>
      </c>
      <c r="E358" s="25">
        <v>2.5</v>
      </c>
      <c r="G358">
        <v>1801040031</v>
      </c>
      <c r="H358" s="25">
        <v>2.5</v>
      </c>
    </row>
    <row r="359" spans="1:8" x14ac:dyDescent="0.3">
      <c r="A359">
        <v>2001060015</v>
      </c>
      <c r="B359" s="25">
        <v>0</v>
      </c>
      <c r="C359" s="25">
        <v>0.1</v>
      </c>
      <c r="D359">
        <v>2001060015</v>
      </c>
      <c r="E359" s="25">
        <v>0.5</v>
      </c>
      <c r="G359">
        <v>2001060055</v>
      </c>
      <c r="H359" s="25">
        <v>2.5</v>
      </c>
    </row>
    <row r="360" spans="1:8" x14ac:dyDescent="0.3">
      <c r="A360">
        <v>2001060033</v>
      </c>
      <c r="B360" s="25">
        <v>4.5</v>
      </c>
      <c r="C360" s="25">
        <v>1.7</v>
      </c>
      <c r="D360">
        <v>2001060033</v>
      </c>
      <c r="E360" s="25">
        <v>2.5</v>
      </c>
      <c r="G360">
        <v>2001060018</v>
      </c>
      <c r="H360" s="25">
        <v>0.5</v>
      </c>
    </row>
    <row r="361" spans="1:8" x14ac:dyDescent="0.3">
      <c r="A361">
        <v>2001060089</v>
      </c>
      <c r="B361" s="25">
        <v>3.5</v>
      </c>
      <c r="C361" s="25">
        <v>1.1000000000000001</v>
      </c>
      <c r="D361">
        <v>2001060089</v>
      </c>
      <c r="E361" s="25">
        <v>2</v>
      </c>
      <c r="G361">
        <v>2001060020</v>
      </c>
      <c r="H361" s="25">
        <v>0</v>
      </c>
    </row>
    <row r="362" spans="1:8" x14ac:dyDescent="0.3">
      <c r="A362">
        <v>2001060058</v>
      </c>
      <c r="B362" s="25">
        <v>3.5</v>
      </c>
      <c r="C362" s="25">
        <v>1.3</v>
      </c>
      <c r="D362">
        <v>2001060058</v>
      </c>
      <c r="E362" s="25">
        <v>1.5</v>
      </c>
      <c r="G362">
        <v>1801040019</v>
      </c>
      <c r="H362" s="25">
        <v>0</v>
      </c>
    </row>
    <row r="363" spans="1:8" x14ac:dyDescent="0.3">
      <c r="A363">
        <v>2001060026</v>
      </c>
      <c r="B363" s="25">
        <v>0</v>
      </c>
      <c r="C363" s="25">
        <v>0.5</v>
      </c>
      <c r="D363">
        <v>2001060026</v>
      </c>
      <c r="E363" s="25">
        <v>2.5</v>
      </c>
      <c r="G363">
        <v>2001060025</v>
      </c>
      <c r="H363" s="25">
        <v>2.5</v>
      </c>
    </row>
    <row r="364" spans="1:8" x14ac:dyDescent="0.3">
      <c r="A364">
        <v>2001060017</v>
      </c>
      <c r="B364" s="25">
        <v>0</v>
      </c>
      <c r="C364" s="25">
        <v>0.5</v>
      </c>
      <c r="D364">
        <v>2001060017</v>
      </c>
      <c r="E364" s="25">
        <v>2.5</v>
      </c>
      <c r="G364">
        <v>2001060003</v>
      </c>
      <c r="H364" s="25">
        <v>2.5</v>
      </c>
    </row>
    <row r="365" spans="1:8" x14ac:dyDescent="0.3">
      <c r="A365">
        <v>2001060042</v>
      </c>
      <c r="B365" s="25">
        <v>3.5</v>
      </c>
      <c r="C365" s="25">
        <v>0.8</v>
      </c>
      <c r="D365">
        <v>2001060042</v>
      </c>
      <c r="E365" s="25">
        <v>0</v>
      </c>
      <c r="G365">
        <v>2001060092</v>
      </c>
      <c r="H365" s="25">
        <v>2.5</v>
      </c>
    </row>
    <row r="366" spans="1:8" x14ac:dyDescent="0.3">
      <c r="A366">
        <v>2001060012</v>
      </c>
      <c r="B366" s="25">
        <v>4</v>
      </c>
      <c r="C366" s="25">
        <v>0.9</v>
      </c>
      <c r="D366">
        <v>2001060012</v>
      </c>
      <c r="E366" s="25">
        <v>0.5</v>
      </c>
      <c r="G366">
        <v>2001060051</v>
      </c>
      <c r="H366" s="25">
        <v>2.5</v>
      </c>
    </row>
    <row r="367" spans="1:8" x14ac:dyDescent="0.3">
      <c r="A367">
        <v>2001060059</v>
      </c>
      <c r="B367" s="25">
        <v>3</v>
      </c>
      <c r="C367" s="25">
        <v>1.4</v>
      </c>
      <c r="D367">
        <v>2001060059</v>
      </c>
      <c r="E367" s="25">
        <v>2.5</v>
      </c>
      <c r="G367">
        <v>2001060061</v>
      </c>
      <c r="H367" s="25">
        <v>2.5</v>
      </c>
    </row>
    <row r="368" spans="1:8" x14ac:dyDescent="0.3">
      <c r="A368">
        <v>2001060091</v>
      </c>
      <c r="B368" s="25">
        <v>0</v>
      </c>
      <c r="C368" s="25">
        <v>0</v>
      </c>
      <c r="D368">
        <v>2001060091</v>
      </c>
      <c r="E368" s="25">
        <v>0</v>
      </c>
      <c r="G368">
        <v>2001060029</v>
      </c>
      <c r="H368" s="25">
        <v>1.5</v>
      </c>
    </row>
    <row r="369" spans="1:8" x14ac:dyDescent="0.3">
      <c r="A369">
        <v>1801040063</v>
      </c>
      <c r="B369" s="25">
        <v>4</v>
      </c>
      <c r="C369" s="25">
        <v>1.5</v>
      </c>
      <c r="D369">
        <v>1801040063</v>
      </c>
      <c r="E369" s="25">
        <v>2.5</v>
      </c>
      <c r="G369">
        <v>1801040027</v>
      </c>
      <c r="H369" s="25">
        <v>2.5</v>
      </c>
    </row>
    <row r="370" spans="1:8" x14ac:dyDescent="0.3">
      <c r="A370">
        <v>2001060001</v>
      </c>
      <c r="B370" s="25">
        <v>3</v>
      </c>
      <c r="C370" s="25">
        <v>0.6</v>
      </c>
      <c r="D370">
        <v>2001060001</v>
      </c>
      <c r="E370" s="25">
        <v>0</v>
      </c>
      <c r="G370">
        <v>2001060045</v>
      </c>
      <c r="H370" s="25">
        <v>0</v>
      </c>
    </row>
    <row r="371" spans="1:8" x14ac:dyDescent="0.3">
      <c r="A371">
        <v>2001060002</v>
      </c>
      <c r="B371" s="25">
        <v>2.5</v>
      </c>
      <c r="C371" s="25">
        <v>0.5</v>
      </c>
      <c r="D371">
        <v>2001060002</v>
      </c>
      <c r="E371" s="25">
        <v>0</v>
      </c>
      <c r="G371">
        <v>2001060032</v>
      </c>
      <c r="H371" s="25">
        <v>2</v>
      </c>
    </row>
    <row r="372" spans="1:8" x14ac:dyDescent="0.3">
      <c r="A372">
        <v>2001040073</v>
      </c>
      <c r="B372" s="25">
        <v>4</v>
      </c>
      <c r="C372" s="25">
        <v>1.5</v>
      </c>
      <c r="D372">
        <v>2001040073</v>
      </c>
      <c r="E372" s="25">
        <v>1</v>
      </c>
      <c r="G372">
        <v>2001060057</v>
      </c>
      <c r="H372" s="25">
        <v>1</v>
      </c>
    </row>
    <row r="373" spans="1:8" x14ac:dyDescent="0.3">
      <c r="A373">
        <v>2001040109</v>
      </c>
      <c r="B373" s="25">
        <v>4.5</v>
      </c>
      <c r="C373" s="25">
        <v>1.9</v>
      </c>
      <c r="D373">
        <v>2001040109</v>
      </c>
      <c r="E373" s="25">
        <v>2.5</v>
      </c>
      <c r="G373">
        <v>2001060021</v>
      </c>
      <c r="H373" s="25">
        <v>0</v>
      </c>
    </row>
    <row r="374" spans="1:8" x14ac:dyDescent="0.3">
      <c r="A374">
        <v>2001040052</v>
      </c>
      <c r="B374" s="25">
        <v>4</v>
      </c>
      <c r="C374" s="25">
        <v>1.1000000000000001</v>
      </c>
      <c r="D374">
        <v>2001040052</v>
      </c>
      <c r="E374" s="25">
        <v>1.5</v>
      </c>
      <c r="G374">
        <v>2001060041</v>
      </c>
      <c r="H374" s="25">
        <v>1.5</v>
      </c>
    </row>
    <row r="375" spans="1:8" x14ac:dyDescent="0.3">
      <c r="A375">
        <v>2001040223</v>
      </c>
      <c r="B375" s="25">
        <v>3</v>
      </c>
      <c r="C375" s="25">
        <v>1.3</v>
      </c>
      <c r="D375">
        <v>2001040223</v>
      </c>
      <c r="E375" s="25">
        <v>1</v>
      </c>
      <c r="G375">
        <v>2001060085</v>
      </c>
      <c r="H375" s="25">
        <v>0</v>
      </c>
    </row>
    <row r="376" spans="1:8" x14ac:dyDescent="0.3">
      <c r="A376">
        <v>2001040002</v>
      </c>
      <c r="B376" s="25">
        <v>4.5</v>
      </c>
      <c r="C376" s="25">
        <v>1.9</v>
      </c>
      <c r="D376">
        <v>2001040002</v>
      </c>
      <c r="E376" s="25">
        <v>2.5</v>
      </c>
      <c r="G376">
        <v>1701040089</v>
      </c>
      <c r="H376" s="25">
        <v>0</v>
      </c>
    </row>
    <row r="377" spans="1:8" x14ac:dyDescent="0.3">
      <c r="A377">
        <v>2001040004</v>
      </c>
      <c r="B377" s="25">
        <v>2.5</v>
      </c>
      <c r="C377" s="25">
        <v>1.4</v>
      </c>
      <c r="D377">
        <v>2001040004</v>
      </c>
      <c r="E377" s="25">
        <v>2.5</v>
      </c>
      <c r="G377">
        <v>2001060028</v>
      </c>
      <c r="H377" s="25">
        <v>0</v>
      </c>
    </row>
    <row r="378" spans="1:8" x14ac:dyDescent="0.3">
      <c r="A378">
        <v>2001040209</v>
      </c>
      <c r="B378" s="25">
        <v>4.5</v>
      </c>
      <c r="C378" s="25">
        <v>1.8</v>
      </c>
      <c r="D378">
        <v>2001040209</v>
      </c>
      <c r="E378" s="25">
        <v>2</v>
      </c>
      <c r="G378">
        <v>2001060034</v>
      </c>
      <c r="H378" s="25">
        <v>0.5</v>
      </c>
    </row>
    <row r="379" spans="1:8" x14ac:dyDescent="0.3">
      <c r="A379">
        <v>1901040004</v>
      </c>
      <c r="B379" s="25">
        <v>4.5</v>
      </c>
      <c r="C379" s="25">
        <v>1.7</v>
      </c>
      <c r="D379">
        <v>1901040004</v>
      </c>
      <c r="E379" s="25">
        <v>2</v>
      </c>
      <c r="G379">
        <v>2001060083</v>
      </c>
      <c r="H379" s="25">
        <v>1.5</v>
      </c>
    </row>
    <row r="380" spans="1:8" x14ac:dyDescent="0.3">
      <c r="A380">
        <v>1901040200</v>
      </c>
      <c r="B380" s="25">
        <v>4</v>
      </c>
      <c r="C380" s="25">
        <v>1.8</v>
      </c>
      <c r="D380">
        <v>1901040200</v>
      </c>
      <c r="E380" s="25">
        <v>2.5</v>
      </c>
      <c r="G380">
        <v>2001060007</v>
      </c>
      <c r="H380" s="25">
        <v>0</v>
      </c>
    </row>
    <row r="381" spans="1:8" x14ac:dyDescent="0.3">
      <c r="A381">
        <v>2001040102</v>
      </c>
      <c r="B381" s="25">
        <v>4</v>
      </c>
      <c r="C381" s="25">
        <v>0.8</v>
      </c>
      <c r="D381">
        <v>2001040102</v>
      </c>
      <c r="E381" s="25">
        <v>0</v>
      </c>
      <c r="G381">
        <v>1901040215</v>
      </c>
      <c r="H381" s="25">
        <v>0</v>
      </c>
    </row>
    <row r="382" spans="1:8" x14ac:dyDescent="0.3">
      <c r="A382">
        <v>1901040042</v>
      </c>
      <c r="B382" s="25">
        <v>3</v>
      </c>
      <c r="C382" s="25">
        <v>1.1000000000000001</v>
      </c>
      <c r="D382">
        <v>1901040042</v>
      </c>
      <c r="E382" s="25">
        <v>2.5</v>
      </c>
      <c r="G382">
        <v>2001060090</v>
      </c>
      <c r="H382" s="25">
        <v>1</v>
      </c>
    </row>
    <row r="383" spans="1:8" x14ac:dyDescent="0.3">
      <c r="A383">
        <v>2001040210</v>
      </c>
      <c r="B383" s="25">
        <v>4.5</v>
      </c>
      <c r="C383" s="25">
        <v>1.5</v>
      </c>
      <c r="D383">
        <v>2001040210</v>
      </c>
      <c r="E383" s="25">
        <v>0.5</v>
      </c>
      <c r="G383">
        <v>2001060027</v>
      </c>
      <c r="H383" s="25">
        <v>0</v>
      </c>
    </row>
    <row r="384" spans="1:8" x14ac:dyDescent="0.3">
      <c r="A384">
        <v>2001040024</v>
      </c>
      <c r="B384" s="25">
        <v>4.5</v>
      </c>
      <c r="C384" s="25">
        <v>1.8</v>
      </c>
      <c r="D384">
        <v>2001040024</v>
      </c>
      <c r="E384" s="25">
        <v>2.5</v>
      </c>
      <c r="G384">
        <v>2001060015</v>
      </c>
      <c r="H384" s="25">
        <v>0</v>
      </c>
    </row>
    <row r="385" spans="1:8" x14ac:dyDescent="0.3">
      <c r="A385">
        <v>1901040069</v>
      </c>
      <c r="B385" s="25">
        <v>4.5</v>
      </c>
      <c r="C385" s="25">
        <v>1.7</v>
      </c>
      <c r="D385">
        <v>1901040069</v>
      </c>
      <c r="E385" s="25">
        <v>2.5</v>
      </c>
      <c r="G385">
        <v>2001060033</v>
      </c>
      <c r="H385" s="25">
        <v>1.5</v>
      </c>
    </row>
    <row r="386" spans="1:8" x14ac:dyDescent="0.3">
      <c r="A386">
        <v>2001040212</v>
      </c>
      <c r="B386" s="25">
        <v>4.5</v>
      </c>
      <c r="C386" s="25">
        <v>1.7</v>
      </c>
      <c r="D386">
        <v>2001040212</v>
      </c>
      <c r="E386" s="25">
        <v>2.5</v>
      </c>
      <c r="G386">
        <v>2001060058</v>
      </c>
      <c r="H386" s="25">
        <v>1.5</v>
      </c>
    </row>
    <row r="387" spans="1:8" x14ac:dyDescent="0.3">
      <c r="A387">
        <v>2001040085</v>
      </c>
      <c r="B387" s="25">
        <v>0</v>
      </c>
      <c r="C387" s="25">
        <v>0.7</v>
      </c>
      <c r="D387">
        <v>2001040085</v>
      </c>
      <c r="E387" s="25">
        <v>1</v>
      </c>
      <c r="G387">
        <v>2001060026</v>
      </c>
      <c r="H387" s="25">
        <v>0</v>
      </c>
    </row>
    <row r="388" spans="1:8" x14ac:dyDescent="0.3">
      <c r="A388">
        <v>2001040018</v>
      </c>
      <c r="B388" s="25">
        <v>4</v>
      </c>
      <c r="C388" s="25">
        <v>1.1000000000000001</v>
      </c>
      <c r="D388">
        <v>2001040018</v>
      </c>
      <c r="E388" s="25">
        <v>1.5</v>
      </c>
      <c r="G388">
        <v>2001060017</v>
      </c>
      <c r="H388" s="25">
        <v>0</v>
      </c>
    </row>
    <row r="389" spans="1:8" x14ac:dyDescent="0.3">
      <c r="A389">
        <v>1701040023</v>
      </c>
      <c r="B389" s="25">
        <v>4.5</v>
      </c>
      <c r="C389" s="25">
        <v>1.5</v>
      </c>
      <c r="D389">
        <v>1701040023</v>
      </c>
      <c r="E389" s="25">
        <v>1.5</v>
      </c>
      <c r="G389">
        <v>2001060012</v>
      </c>
      <c r="H389" s="25">
        <v>0</v>
      </c>
    </row>
    <row r="390" spans="1:8" x14ac:dyDescent="0.3">
      <c r="A390">
        <v>1901040123</v>
      </c>
      <c r="B390" s="25">
        <v>3</v>
      </c>
      <c r="C390" s="25">
        <v>1.1000000000000001</v>
      </c>
      <c r="D390">
        <v>1901040123</v>
      </c>
      <c r="E390" s="25">
        <v>2.5</v>
      </c>
      <c r="G390">
        <v>2001060059</v>
      </c>
      <c r="H390" s="25">
        <v>1.5</v>
      </c>
    </row>
    <row r="391" spans="1:8" x14ac:dyDescent="0.3">
      <c r="A391">
        <v>1901040190</v>
      </c>
      <c r="B391" s="25">
        <v>4</v>
      </c>
      <c r="C391" s="25">
        <v>1.8</v>
      </c>
      <c r="D391">
        <v>1901040190</v>
      </c>
      <c r="E391" s="25">
        <v>2.5</v>
      </c>
      <c r="G391">
        <v>2001060091</v>
      </c>
      <c r="H391" s="25">
        <v>0</v>
      </c>
    </row>
    <row r="392" spans="1:8" x14ac:dyDescent="0.3">
      <c r="A392">
        <v>1901040010</v>
      </c>
      <c r="B392" s="25">
        <v>0</v>
      </c>
      <c r="C392" s="25">
        <v>0</v>
      </c>
      <c r="D392">
        <v>1901040010</v>
      </c>
      <c r="E392" s="25">
        <v>0</v>
      </c>
      <c r="G392">
        <v>1801040063</v>
      </c>
      <c r="H392" s="25">
        <v>1</v>
      </c>
    </row>
    <row r="393" spans="1:8" x14ac:dyDescent="0.3">
      <c r="A393">
        <v>2001060031</v>
      </c>
      <c r="B393" s="25">
        <v>4.5</v>
      </c>
      <c r="C393" s="25">
        <v>1.8</v>
      </c>
      <c r="D393">
        <v>2001060031</v>
      </c>
      <c r="E393" s="25">
        <v>2</v>
      </c>
      <c r="G393">
        <v>2001060002</v>
      </c>
      <c r="H393" s="25">
        <v>0</v>
      </c>
    </row>
    <row r="394" spans="1:8" x14ac:dyDescent="0.3">
      <c r="A394">
        <v>2001060010</v>
      </c>
      <c r="B394" s="25">
        <v>4.5</v>
      </c>
      <c r="C394" s="25">
        <v>1.7</v>
      </c>
      <c r="D394">
        <v>2001060010</v>
      </c>
      <c r="E394" s="25">
        <v>1.5</v>
      </c>
      <c r="G394">
        <v>2001040073</v>
      </c>
      <c r="H394" s="25">
        <v>2.5</v>
      </c>
    </row>
    <row r="395" spans="1:8" x14ac:dyDescent="0.3">
      <c r="A395">
        <v>1901040084</v>
      </c>
      <c r="B395" s="25">
        <v>3</v>
      </c>
      <c r="C395" s="25">
        <v>1.6</v>
      </c>
      <c r="D395">
        <v>1901040084</v>
      </c>
      <c r="E395" s="25">
        <v>2.5</v>
      </c>
      <c r="G395">
        <v>2001040109</v>
      </c>
      <c r="H395" s="25">
        <v>2.5</v>
      </c>
    </row>
    <row r="396" spans="1:8" x14ac:dyDescent="0.3">
      <c r="A396">
        <v>1701040071</v>
      </c>
      <c r="B396" s="25">
        <v>4.5</v>
      </c>
      <c r="C396" s="25">
        <v>1.3</v>
      </c>
      <c r="D396">
        <v>1701040071</v>
      </c>
      <c r="E396" s="25">
        <v>0.5</v>
      </c>
      <c r="G396">
        <v>2001040052</v>
      </c>
      <c r="H396" s="25">
        <v>0</v>
      </c>
    </row>
    <row r="397" spans="1:8" x14ac:dyDescent="0.3">
      <c r="A397">
        <v>2001060080</v>
      </c>
      <c r="B397" s="25">
        <v>4.5</v>
      </c>
      <c r="C397" s="25">
        <v>1.9</v>
      </c>
      <c r="D397">
        <v>2001060080</v>
      </c>
      <c r="E397" s="25">
        <v>2.5</v>
      </c>
      <c r="G397">
        <v>2001040002</v>
      </c>
      <c r="H397" s="25">
        <v>2.5</v>
      </c>
    </row>
    <row r="398" spans="1:8" x14ac:dyDescent="0.3">
      <c r="A398">
        <v>1901040175</v>
      </c>
      <c r="B398" s="25">
        <v>4.5</v>
      </c>
      <c r="C398" s="25">
        <v>1.9</v>
      </c>
      <c r="D398">
        <v>1901040175</v>
      </c>
      <c r="E398" s="25">
        <v>2.5</v>
      </c>
      <c r="G398">
        <v>2001040004</v>
      </c>
      <c r="H398" s="25">
        <v>2</v>
      </c>
    </row>
    <row r="399" spans="1:8" x14ac:dyDescent="0.3">
      <c r="A399">
        <v>2001060070</v>
      </c>
      <c r="B399" s="25">
        <v>4.5</v>
      </c>
      <c r="C399" s="25">
        <v>1.5</v>
      </c>
      <c r="D399">
        <v>2001060070</v>
      </c>
      <c r="E399" s="25">
        <v>1.5</v>
      </c>
      <c r="G399">
        <v>1901040004</v>
      </c>
      <c r="H399" s="25">
        <v>2</v>
      </c>
    </row>
    <row r="400" spans="1:8" x14ac:dyDescent="0.3">
      <c r="A400">
        <v>2001060043</v>
      </c>
      <c r="B400" s="25">
        <v>4.5</v>
      </c>
      <c r="C400" s="25">
        <v>1.7</v>
      </c>
      <c r="D400">
        <v>2001060043</v>
      </c>
      <c r="E400" s="25">
        <v>1.5</v>
      </c>
      <c r="G400">
        <v>2001040210</v>
      </c>
      <c r="H400" s="25">
        <v>2.5</v>
      </c>
    </row>
    <row r="401" spans="1:8" x14ac:dyDescent="0.3">
      <c r="A401">
        <v>2001040155</v>
      </c>
      <c r="B401" s="25">
        <v>3.5</v>
      </c>
      <c r="C401" s="25">
        <v>1.6</v>
      </c>
      <c r="D401">
        <v>2001040155</v>
      </c>
      <c r="E401" s="25">
        <v>2</v>
      </c>
      <c r="G401">
        <v>2001040024</v>
      </c>
      <c r="H401" s="25">
        <v>2</v>
      </c>
    </row>
    <row r="402" spans="1:8" x14ac:dyDescent="0.3">
      <c r="A402">
        <v>1901040173</v>
      </c>
      <c r="B402" s="25">
        <v>0</v>
      </c>
      <c r="C402" s="25">
        <v>0.7</v>
      </c>
      <c r="D402">
        <v>1901040173</v>
      </c>
      <c r="E402" s="25">
        <v>2.5</v>
      </c>
      <c r="G402">
        <v>1901040069</v>
      </c>
      <c r="H402" s="25">
        <v>1.5</v>
      </c>
    </row>
    <row r="403" spans="1:8" x14ac:dyDescent="0.3">
      <c r="A403">
        <v>2001040064</v>
      </c>
      <c r="B403" s="25">
        <v>4.5</v>
      </c>
      <c r="C403" s="25">
        <v>1.8</v>
      </c>
      <c r="D403">
        <v>2001040064</v>
      </c>
      <c r="E403" s="25">
        <v>2</v>
      </c>
      <c r="G403">
        <v>2001040212</v>
      </c>
      <c r="H403" s="25">
        <v>1.5</v>
      </c>
    </row>
    <row r="404" spans="1:8" x14ac:dyDescent="0.3">
      <c r="A404">
        <v>2001060082</v>
      </c>
      <c r="B404" s="25">
        <v>4.5</v>
      </c>
      <c r="C404" s="25">
        <v>1.4</v>
      </c>
      <c r="D404">
        <v>2001060082</v>
      </c>
      <c r="E404" s="25">
        <v>0.5</v>
      </c>
      <c r="G404">
        <v>2001040085</v>
      </c>
      <c r="H404" s="25">
        <v>2.5</v>
      </c>
    </row>
    <row r="405" spans="1:8" x14ac:dyDescent="0.3">
      <c r="A405">
        <v>2001060048</v>
      </c>
      <c r="B405" s="25">
        <v>4.5</v>
      </c>
      <c r="C405" s="25">
        <v>1.1000000000000001</v>
      </c>
      <c r="D405">
        <v>2001060048</v>
      </c>
      <c r="E405" s="25">
        <v>0</v>
      </c>
      <c r="G405">
        <v>1701040023</v>
      </c>
      <c r="H405" s="25">
        <v>1.5</v>
      </c>
    </row>
    <row r="406" spans="1:8" x14ac:dyDescent="0.3">
      <c r="A406">
        <v>2001060093</v>
      </c>
      <c r="B406" s="25">
        <v>4.5</v>
      </c>
      <c r="C406" s="25">
        <v>1.7</v>
      </c>
      <c r="D406">
        <v>2001060093</v>
      </c>
      <c r="E406" s="25">
        <v>2.5</v>
      </c>
      <c r="G406">
        <v>1901040123</v>
      </c>
      <c r="H406" s="25">
        <v>0</v>
      </c>
    </row>
    <row r="407" spans="1:8" x14ac:dyDescent="0.3">
      <c r="A407">
        <v>1901040083</v>
      </c>
      <c r="B407" s="25">
        <v>4</v>
      </c>
      <c r="C407" s="25">
        <v>1.8</v>
      </c>
      <c r="D407">
        <v>1901040083</v>
      </c>
      <c r="E407" s="25">
        <v>2.5</v>
      </c>
      <c r="G407">
        <v>1901040190</v>
      </c>
      <c r="H407" s="25">
        <v>2.5</v>
      </c>
    </row>
    <row r="408" spans="1:8" x14ac:dyDescent="0.3">
      <c r="A408">
        <v>2001060004</v>
      </c>
      <c r="B408" s="25">
        <v>4.5</v>
      </c>
      <c r="C408" s="25">
        <v>1.6</v>
      </c>
      <c r="D408">
        <v>2001060004</v>
      </c>
      <c r="E408" s="25">
        <v>1</v>
      </c>
      <c r="G408">
        <v>1701040071</v>
      </c>
      <c r="H408" s="25">
        <v>1.5</v>
      </c>
    </row>
    <row r="409" spans="1:8" x14ac:dyDescent="0.3">
      <c r="A409">
        <v>2001060056</v>
      </c>
      <c r="B409" s="25">
        <v>4.5</v>
      </c>
      <c r="C409" s="25">
        <v>1.9</v>
      </c>
      <c r="D409">
        <v>2001060056</v>
      </c>
      <c r="E409" s="25">
        <v>2.5</v>
      </c>
      <c r="G409">
        <v>2001060080</v>
      </c>
      <c r="H409" s="25">
        <v>2.5</v>
      </c>
    </row>
    <row r="410" spans="1:8" x14ac:dyDescent="0.3">
      <c r="A410">
        <v>2001060066</v>
      </c>
      <c r="B410" s="25">
        <v>0</v>
      </c>
      <c r="C410" s="25">
        <v>0.8</v>
      </c>
      <c r="D410">
        <v>2001060066</v>
      </c>
      <c r="E410" s="25">
        <v>2.5</v>
      </c>
      <c r="G410">
        <v>2001060070</v>
      </c>
      <c r="H410" s="25">
        <v>1.5</v>
      </c>
    </row>
    <row r="411" spans="1:8" x14ac:dyDescent="0.3">
      <c r="A411">
        <v>2001060011</v>
      </c>
      <c r="B411" s="25">
        <v>4.5</v>
      </c>
      <c r="C411" s="25">
        <v>1.9</v>
      </c>
      <c r="D411">
        <v>2001060011</v>
      </c>
      <c r="E411" s="25">
        <v>2.5</v>
      </c>
      <c r="G411">
        <v>2001040064</v>
      </c>
      <c r="H411" s="25">
        <v>2.5</v>
      </c>
    </row>
    <row r="412" spans="1:8" x14ac:dyDescent="0.3">
      <c r="A412">
        <v>2001060005</v>
      </c>
      <c r="B412" s="25">
        <v>4</v>
      </c>
      <c r="C412" s="25">
        <v>0.9</v>
      </c>
      <c r="D412">
        <v>2001060005</v>
      </c>
      <c r="E412" s="25">
        <v>0.5</v>
      </c>
      <c r="G412">
        <v>2001060082</v>
      </c>
      <c r="H412" s="25">
        <v>2</v>
      </c>
    </row>
    <row r="413" spans="1:8" x14ac:dyDescent="0.3">
      <c r="A413">
        <v>2001040153</v>
      </c>
      <c r="B413" s="25">
        <v>4</v>
      </c>
      <c r="C413" s="25">
        <v>1.7</v>
      </c>
      <c r="D413">
        <v>2001040153</v>
      </c>
      <c r="E413" s="25">
        <v>2</v>
      </c>
      <c r="G413">
        <v>2001060048</v>
      </c>
      <c r="H413" s="25">
        <v>1</v>
      </c>
    </row>
    <row r="414" spans="1:8" x14ac:dyDescent="0.3">
      <c r="A414">
        <v>2001040059</v>
      </c>
      <c r="B414" s="25">
        <v>2</v>
      </c>
      <c r="C414" s="25">
        <v>1.3</v>
      </c>
      <c r="D414">
        <v>2001040059</v>
      </c>
      <c r="E414" s="25">
        <v>2</v>
      </c>
      <c r="G414">
        <v>2001060093</v>
      </c>
      <c r="H414" s="25">
        <v>1.5</v>
      </c>
    </row>
    <row r="415" spans="1:8" x14ac:dyDescent="0.3">
      <c r="A415">
        <v>2001060062</v>
      </c>
      <c r="B415" s="25">
        <v>2</v>
      </c>
      <c r="C415" s="25">
        <v>0.7</v>
      </c>
      <c r="D415">
        <v>2001060062</v>
      </c>
      <c r="E415" s="25">
        <v>0.5</v>
      </c>
      <c r="G415">
        <v>1901040083</v>
      </c>
      <c r="H415" s="25">
        <v>2.5</v>
      </c>
    </row>
    <row r="416" spans="1:8" x14ac:dyDescent="0.3">
      <c r="A416">
        <v>2001060078</v>
      </c>
      <c r="B416" s="25">
        <v>0</v>
      </c>
      <c r="C416" s="25">
        <v>0.1</v>
      </c>
      <c r="D416">
        <v>2001060078</v>
      </c>
      <c r="E416" s="25">
        <v>0.5</v>
      </c>
      <c r="G416">
        <v>2001060004</v>
      </c>
      <c r="H416" s="25">
        <v>2.5</v>
      </c>
    </row>
    <row r="417" spans="1:8" x14ac:dyDescent="0.3">
      <c r="A417">
        <v>2001060060</v>
      </c>
      <c r="B417" s="25">
        <v>4</v>
      </c>
      <c r="C417" s="25">
        <v>1.3</v>
      </c>
      <c r="D417">
        <v>2001060060</v>
      </c>
      <c r="E417" s="25">
        <v>2.5</v>
      </c>
      <c r="G417">
        <v>2001060056</v>
      </c>
      <c r="H417" s="25">
        <v>2.5</v>
      </c>
    </row>
    <row r="418" spans="1:8" x14ac:dyDescent="0.3">
      <c r="A418">
        <v>2001060088</v>
      </c>
      <c r="B418" s="25">
        <v>4.5</v>
      </c>
      <c r="C418" s="25">
        <v>1.7</v>
      </c>
      <c r="D418">
        <v>2001060088</v>
      </c>
      <c r="E418" s="25">
        <v>1.5</v>
      </c>
      <c r="G418">
        <v>2001060066</v>
      </c>
      <c r="H418" s="25">
        <v>1.5</v>
      </c>
    </row>
    <row r="419" spans="1:8" x14ac:dyDescent="0.3">
      <c r="A419">
        <v>2001060014</v>
      </c>
      <c r="B419" s="25">
        <v>4.5</v>
      </c>
      <c r="C419" s="25">
        <v>1.2</v>
      </c>
      <c r="D419">
        <v>2001060014</v>
      </c>
      <c r="E419" s="25">
        <v>0.5</v>
      </c>
      <c r="G419">
        <v>2001060011</v>
      </c>
      <c r="H419" s="25">
        <v>2.5</v>
      </c>
    </row>
    <row r="420" spans="1:8" x14ac:dyDescent="0.3">
      <c r="A420">
        <v>2001060023</v>
      </c>
      <c r="B420" s="25">
        <v>4.5</v>
      </c>
      <c r="C420" s="25">
        <v>1.7</v>
      </c>
      <c r="D420">
        <v>2001060023</v>
      </c>
      <c r="E420" s="25">
        <v>2</v>
      </c>
      <c r="G420">
        <v>2001060005</v>
      </c>
      <c r="H420" s="25">
        <v>0</v>
      </c>
    </row>
    <row r="421" spans="1:8" x14ac:dyDescent="0.3">
      <c r="A421">
        <v>2001060067</v>
      </c>
      <c r="B421" s="25">
        <v>0</v>
      </c>
      <c r="C421" s="25">
        <v>0.1</v>
      </c>
      <c r="D421">
        <v>2001060067</v>
      </c>
      <c r="E421" s="25">
        <v>0</v>
      </c>
      <c r="G421">
        <v>2001060062</v>
      </c>
      <c r="H421" s="25">
        <v>1</v>
      </c>
    </row>
    <row r="422" spans="1:8" x14ac:dyDescent="0.3">
      <c r="A422">
        <v>2001060074</v>
      </c>
      <c r="B422" s="25">
        <v>4.5</v>
      </c>
      <c r="C422" s="25">
        <v>1.8</v>
      </c>
      <c r="D422">
        <v>2001060074</v>
      </c>
      <c r="E422" s="25">
        <v>2.5</v>
      </c>
      <c r="G422">
        <v>2001060060</v>
      </c>
      <c r="H422" s="25">
        <v>0</v>
      </c>
    </row>
    <row r="423" spans="1:8" x14ac:dyDescent="0.3">
      <c r="A423">
        <v>2001040074</v>
      </c>
      <c r="B423" s="25">
        <v>4.5</v>
      </c>
      <c r="C423" s="25">
        <v>1.5</v>
      </c>
      <c r="D423">
        <v>2001040074</v>
      </c>
      <c r="E423" s="25">
        <v>0.5</v>
      </c>
      <c r="G423">
        <v>2001060014</v>
      </c>
      <c r="H423" s="25">
        <v>1</v>
      </c>
    </row>
    <row r="424" spans="1:8" x14ac:dyDescent="0.3">
      <c r="A424">
        <v>2001060068</v>
      </c>
      <c r="B424" s="25">
        <v>0</v>
      </c>
      <c r="C424" s="25">
        <v>0</v>
      </c>
      <c r="D424">
        <v>2001060068</v>
      </c>
      <c r="E424" s="25">
        <v>0</v>
      </c>
      <c r="G424">
        <v>2001060023</v>
      </c>
      <c r="H424" s="25">
        <v>2</v>
      </c>
    </row>
    <row r="425" spans="1:8" x14ac:dyDescent="0.3">
      <c r="A425">
        <v>2001060019</v>
      </c>
      <c r="B425" s="25">
        <v>4.5</v>
      </c>
      <c r="C425" s="25">
        <v>1.6</v>
      </c>
      <c r="D425">
        <v>2001060019</v>
      </c>
      <c r="E425" s="25">
        <v>1</v>
      </c>
      <c r="G425">
        <v>2001060067</v>
      </c>
      <c r="H425" s="25">
        <v>0.5</v>
      </c>
    </row>
    <row r="426" spans="1:8" x14ac:dyDescent="0.3">
      <c r="A426">
        <v>2001060075</v>
      </c>
      <c r="B426" s="25">
        <v>4.5</v>
      </c>
      <c r="C426" s="25">
        <v>1.5</v>
      </c>
      <c r="D426">
        <v>2001060075</v>
      </c>
      <c r="E426" s="25">
        <v>0.5</v>
      </c>
      <c r="G426">
        <v>2001060074</v>
      </c>
      <c r="H426" s="25">
        <v>2</v>
      </c>
    </row>
    <row r="427" spans="1:8" x14ac:dyDescent="0.3">
      <c r="A427">
        <v>1801040218</v>
      </c>
      <c r="B427" s="25">
        <v>4.5</v>
      </c>
      <c r="C427" s="25">
        <v>1.4</v>
      </c>
      <c r="D427">
        <v>1801040218</v>
      </c>
      <c r="E427" s="25">
        <v>2</v>
      </c>
      <c r="G427">
        <v>2001060068</v>
      </c>
      <c r="H427" s="25">
        <v>0</v>
      </c>
    </row>
    <row r="428" spans="1:8" x14ac:dyDescent="0.3">
      <c r="A428">
        <v>2001060094</v>
      </c>
      <c r="B428" s="25">
        <v>4.5</v>
      </c>
      <c r="C428" s="25">
        <v>1.9</v>
      </c>
      <c r="D428">
        <v>2001060094</v>
      </c>
      <c r="E428" s="25">
        <v>2.5</v>
      </c>
      <c r="G428">
        <v>2001060075</v>
      </c>
      <c r="H428" s="25">
        <v>2.5</v>
      </c>
    </row>
    <row r="429" spans="1:8" x14ac:dyDescent="0.3">
      <c r="A429">
        <v>2001060076</v>
      </c>
      <c r="B429" s="25">
        <v>4.5</v>
      </c>
      <c r="C429" s="25">
        <v>1.9</v>
      </c>
      <c r="D429">
        <v>2001060076</v>
      </c>
      <c r="E429" s="25">
        <v>2.5</v>
      </c>
      <c r="G429">
        <v>2001060094</v>
      </c>
      <c r="H429" s="25">
        <v>2.5</v>
      </c>
    </row>
    <row r="430" spans="1:8" x14ac:dyDescent="0.3">
      <c r="A430">
        <v>2001060069</v>
      </c>
      <c r="B430" s="25">
        <v>0</v>
      </c>
      <c r="C430" s="25">
        <v>0.6</v>
      </c>
      <c r="D430">
        <v>2001060069</v>
      </c>
      <c r="E430" s="25">
        <v>1</v>
      </c>
      <c r="G430">
        <v>2001060069</v>
      </c>
      <c r="H430" s="25">
        <v>2</v>
      </c>
    </row>
    <row r="431" spans="1:8" x14ac:dyDescent="0.3">
      <c r="A431">
        <v>2001060079</v>
      </c>
      <c r="B431" s="25">
        <v>1</v>
      </c>
      <c r="C431" s="25">
        <v>0.2</v>
      </c>
      <c r="D431">
        <v>2001060079</v>
      </c>
      <c r="E431" s="25">
        <v>0</v>
      </c>
      <c r="G431">
        <v>2001060079</v>
      </c>
      <c r="H431" s="25">
        <v>0</v>
      </c>
    </row>
    <row r="432" spans="1:8" x14ac:dyDescent="0.3">
      <c r="A432">
        <v>2001060084</v>
      </c>
      <c r="B432" s="25">
        <v>4.5</v>
      </c>
      <c r="C432" s="25">
        <v>1.5</v>
      </c>
      <c r="D432">
        <v>2001060084</v>
      </c>
      <c r="E432" s="25">
        <v>2</v>
      </c>
      <c r="G432">
        <v>2001060084</v>
      </c>
      <c r="H432" s="25">
        <v>1</v>
      </c>
    </row>
    <row r="433" spans="1:8" x14ac:dyDescent="0.3">
      <c r="A433">
        <v>2001040208</v>
      </c>
      <c r="B433" s="25">
        <v>3</v>
      </c>
      <c r="C433" s="25">
        <v>1.5</v>
      </c>
      <c r="D433">
        <v>2001040208</v>
      </c>
      <c r="E433" s="25">
        <v>2.5</v>
      </c>
      <c r="G433">
        <v>2001040208</v>
      </c>
      <c r="H433" s="25"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6"/>
  <sheetViews>
    <sheetView topLeftCell="A236" workbookViewId="0">
      <selection activeCell="B423" sqref="B423"/>
    </sheetView>
  </sheetViews>
  <sheetFormatPr defaultRowHeight="14" x14ac:dyDescent="0.3"/>
  <cols>
    <col min="1" max="1" width="10.75" bestFit="1" customWidth="1"/>
    <col min="2" max="2" width="4.75" bestFit="1" customWidth="1"/>
  </cols>
  <sheetData>
    <row r="1" spans="1:2" x14ac:dyDescent="0.3">
      <c r="A1">
        <v>2001060005</v>
      </c>
      <c r="B1">
        <v>3</v>
      </c>
    </row>
    <row r="2" spans="1:2" x14ac:dyDescent="0.3">
      <c r="A2">
        <v>2001060062</v>
      </c>
      <c r="B2">
        <v>2.25</v>
      </c>
    </row>
    <row r="3" spans="1:2" x14ac:dyDescent="0.3">
      <c r="A3">
        <v>2001060078</v>
      </c>
      <c r="B3">
        <v>3.25</v>
      </c>
    </row>
    <row r="4" spans="1:2" x14ac:dyDescent="0.3">
      <c r="A4">
        <v>2001040109</v>
      </c>
      <c r="B4">
        <v>9</v>
      </c>
    </row>
    <row r="5" spans="1:2" x14ac:dyDescent="0.3">
      <c r="A5">
        <v>2001040102</v>
      </c>
      <c r="B5">
        <v>5.5</v>
      </c>
    </row>
    <row r="6" spans="1:2" x14ac:dyDescent="0.3">
      <c r="A6">
        <v>1701040023</v>
      </c>
      <c r="B6">
        <v>7.25</v>
      </c>
    </row>
    <row r="7" spans="1:2" x14ac:dyDescent="0.3">
      <c r="A7">
        <v>2001060068</v>
      </c>
      <c r="B7">
        <v>4.5</v>
      </c>
    </row>
    <row r="8" spans="1:2" x14ac:dyDescent="0.3">
      <c r="A8">
        <v>1901040083</v>
      </c>
      <c r="B8">
        <v>7</v>
      </c>
    </row>
    <row r="9" spans="1:2" x14ac:dyDescent="0.3">
      <c r="A9">
        <v>2001060017</v>
      </c>
      <c r="B9">
        <v>3.5</v>
      </c>
    </row>
    <row r="10" spans="1:2" x14ac:dyDescent="0.3">
      <c r="A10">
        <v>2001060079</v>
      </c>
      <c r="B10">
        <v>3.5</v>
      </c>
    </row>
    <row r="11" spans="1:2" x14ac:dyDescent="0.3">
      <c r="A11">
        <v>2001060050</v>
      </c>
      <c r="B11">
        <v>5.5</v>
      </c>
    </row>
    <row r="12" spans="1:2" x14ac:dyDescent="0.3">
      <c r="A12">
        <v>2001040212</v>
      </c>
      <c r="B12">
        <v>6.75</v>
      </c>
    </row>
    <row r="13" spans="1:2" x14ac:dyDescent="0.3">
      <c r="A13">
        <v>2001060042</v>
      </c>
      <c r="B13">
        <v>3.5</v>
      </c>
    </row>
    <row r="14" spans="1:2" x14ac:dyDescent="0.3">
      <c r="A14">
        <v>2001040208</v>
      </c>
      <c r="B14">
        <v>7.5</v>
      </c>
    </row>
    <row r="15" spans="1:2" x14ac:dyDescent="0.3">
      <c r="A15">
        <v>1901040042</v>
      </c>
      <c r="B15">
        <v>6</v>
      </c>
    </row>
    <row r="16" spans="1:2" x14ac:dyDescent="0.3">
      <c r="A16">
        <v>2001060082</v>
      </c>
      <c r="B16">
        <v>2.75</v>
      </c>
    </row>
    <row r="17" spans="1:2" x14ac:dyDescent="0.3">
      <c r="A17">
        <v>2001040223</v>
      </c>
      <c r="B17">
        <v>6</v>
      </c>
    </row>
    <row r="18" spans="1:2" x14ac:dyDescent="0.3">
      <c r="A18">
        <v>2001040209</v>
      </c>
      <c r="B18">
        <v>5.25</v>
      </c>
    </row>
    <row r="19" spans="1:2" x14ac:dyDescent="0.3">
      <c r="A19">
        <v>1901040200</v>
      </c>
      <c r="B19">
        <v>8.75</v>
      </c>
    </row>
    <row r="20" spans="1:2" x14ac:dyDescent="0.3">
      <c r="A20">
        <v>2001040153</v>
      </c>
      <c r="B20">
        <v>9</v>
      </c>
    </row>
    <row r="21" spans="1:2" x14ac:dyDescent="0.3">
      <c r="A21">
        <v>1701040071</v>
      </c>
      <c r="B21">
        <v>6.75</v>
      </c>
    </row>
    <row r="22" spans="1:2" x14ac:dyDescent="0.3">
      <c r="A22">
        <v>2001060007</v>
      </c>
      <c r="B22">
        <v>2.25</v>
      </c>
    </row>
    <row r="23" spans="1:2" x14ac:dyDescent="0.3">
      <c r="A23">
        <v>2001060069</v>
      </c>
      <c r="B23">
        <v>3.5</v>
      </c>
    </row>
    <row r="24" spans="1:2" x14ac:dyDescent="0.3">
      <c r="A24">
        <v>2001060041</v>
      </c>
      <c r="B24">
        <v>6.25</v>
      </c>
    </row>
    <row r="25" spans="1:2" x14ac:dyDescent="0.3">
      <c r="A25">
        <v>2001060057</v>
      </c>
      <c r="B25">
        <v>3.75</v>
      </c>
    </row>
    <row r="26" spans="1:2" x14ac:dyDescent="0.3">
      <c r="A26">
        <v>2001060067</v>
      </c>
      <c r="B26">
        <v>4</v>
      </c>
    </row>
    <row r="27" spans="1:2" x14ac:dyDescent="0.3">
      <c r="A27">
        <v>2001060034</v>
      </c>
      <c r="B27">
        <v>5.75</v>
      </c>
    </row>
    <row r="28" spans="1:2" x14ac:dyDescent="0.3">
      <c r="A28">
        <v>2001060043</v>
      </c>
      <c r="B28">
        <v>3.25</v>
      </c>
    </row>
    <row r="29" spans="1:2" x14ac:dyDescent="0.3">
      <c r="A29">
        <v>1801040218</v>
      </c>
      <c r="B29">
        <v>8.5</v>
      </c>
    </row>
    <row r="30" spans="1:2" x14ac:dyDescent="0.3">
      <c r="A30">
        <v>2001060047</v>
      </c>
      <c r="B30">
        <v>4</v>
      </c>
    </row>
    <row r="31" spans="1:2" x14ac:dyDescent="0.3">
      <c r="A31">
        <v>2001060023</v>
      </c>
      <c r="B31">
        <v>4.5</v>
      </c>
    </row>
    <row r="32" spans="1:2" x14ac:dyDescent="0.3">
      <c r="A32">
        <v>2001060070</v>
      </c>
      <c r="B32">
        <v>7.25</v>
      </c>
    </row>
    <row r="33" spans="1:2" x14ac:dyDescent="0.3">
      <c r="A33">
        <v>2001040052</v>
      </c>
      <c r="B33">
        <v>4.5</v>
      </c>
    </row>
    <row r="34" spans="1:2" x14ac:dyDescent="0.3">
      <c r="A34">
        <v>1901040123</v>
      </c>
      <c r="B34">
        <v>6</v>
      </c>
    </row>
    <row r="35" spans="1:2" x14ac:dyDescent="0.3">
      <c r="A35">
        <v>2001060010</v>
      </c>
      <c r="B35">
        <v>2.75</v>
      </c>
    </row>
    <row r="36" spans="1:2" x14ac:dyDescent="0.3">
      <c r="A36">
        <v>2001040073</v>
      </c>
      <c r="B36">
        <v>8</v>
      </c>
    </row>
    <row r="37" spans="1:2" x14ac:dyDescent="0.3">
      <c r="A37">
        <v>1901040010</v>
      </c>
      <c r="B37">
        <v>4.75</v>
      </c>
    </row>
    <row r="38" spans="1:2" x14ac:dyDescent="0.3">
      <c r="A38">
        <v>1901040242</v>
      </c>
      <c r="B38">
        <v>3.5</v>
      </c>
    </row>
    <row r="39" spans="1:2" x14ac:dyDescent="0.3">
      <c r="A39">
        <v>2001060026</v>
      </c>
      <c r="B39">
        <v>5.75</v>
      </c>
    </row>
    <row r="40" spans="1:2" x14ac:dyDescent="0.3">
      <c r="A40">
        <v>2001040018</v>
      </c>
      <c r="B40">
        <v>4.5</v>
      </c>
    </row>
    <row r="41" spans="1:2" x14ac:dyDescent="0.3">
      <c r="A41">
        <v>1901040004</v>
      </c>
      <c r="B41">
        <v>5.25</v>
      </c>
    </row>
    <row r="42" spans="1:2" x14ac:dyDescent="0.3">
      <c r="A42">
        <v>2001060060</v>
      </c>
      <c r="B42">
        <v>3.25</v>
      </c>
    </row>
    <row r="43" spans="1:2" x14ac:dyDescent="0.3">
      <c r="A43">
        <v>2001040074</v>
      </c>
      <c r="B43">
        <v>7</v>
      </c>
    </row>
    <row r="44" spans="1:2" x14ac:dyDescent="0.3">
      <c r="A44">
        <v>2001040002</v>
      </c>
      <c r="B44">
        <v>7.75</v>
      </c>
    </row>
    <row r="45" spans="1:2" x14ac:dyDescent="0.3">
      <c r="A45">
        <v>2001060066</v>
      </c>
      <c r="B45">
        <v>3</v>
      </c>
    </row>
    <row r="46" spans="1:2" x14ac:dyDescent="0.3">
      <c r="A46">
        <v>2001040155</v>
      </c>
      <c r="B46">
        <v>6.75</v>
      </c>
    </row>
    <row r="47" spans="1:2" x14ac:dyDescent="0.3">
      <c r="A47">
        <v>2001060027</v>
      </c>
      <c r="B47">
        <v>5</v>
      </c>
    </row>
    <row r="48" spans="1:2" x14ac:dyDescent="0.3">
      <c r="A48">
        <v>2001060054</v>
      </c>
      <c r="B48">
        <v>5.75</v>
      </c>
    </row>
    <row r="49" spans="1:2" x14ac:dyDescent="0.3">
      <c r="A49">
        <v>2001060094</v>
      </c>
      <c r="B49">
        <v>3.75</v>
      </c>
    </row>
    <row r="50" spans="1:2" x14ac:dyDescent="0.3">
      <c r="A50">
        <v>2001060019</v>
      </c>
      <c r="B50">
        <v>3.75</v>
      </c>
    </row>
    <row r="51" spans="1:2" x14ac:dyDescent="0.3">
      <c r="A51">
        <v>2001060011</v>
      </c>
      <c r="B51">
        <v>3.75</v>
      </c>
    </row>
    <row r="52" spans="1:2" x14ac:dyDescent="0.3">
      <c r="A52">
        <v>2001040024</v>
      </c>
      <c r="B52">
        <v>7.75</v>
      </c>
    </row>
    <row r="53" spans="1:2" x14ac:dyDescent="0.3">
      <c r="A53">
        <v>2001060049</v>
      </c>
      <c r="B53">
        <v>6</v>
      </c>
    </row>
    <row r="54" spans="1:2" x14ac:dyDescent="0.3">
      <c r="A54">
        <v>1901040190</v>
      </c>
      <c r="B54">
        <v>4</v>
      </c>
    </row>
    <row r="55" spans="1:2" x14ac:dyDescent="0.3">
      <c r="A55">
        <v>2001040064</v>
      </c>
      <c r="B55">
        <v>5.25</v>
      </c>
    </row>
    <row r="56" spans="1:2" x14ac:dyDescent="0.3">
      <c r="A56">
        <v>1901040084</v>
      </c>
      <c r="B56">
        <v>5.25</v>
      </c>
    </row>
    <row r="57" spans="1:2" x14ac:dyDescent="0.3">
      <c r="A57">
        <v>2001060072</v>
      </c>
      <c r="B57">
        <v>5.75</v>
      </c>
    </row>
    <row r="58" spans="1:2" x14ac:dyDescent="0.3">
      <c r="A58">
        <v>2001060012</v>
      </c>
      <c r="B58">
        <v>3</v>
      </c>
    </row>
    <row r="59" spans="1:2" x14ac:dyDescent="0.3">
      <c r="A59">
        <v>2001060080</v>
      </c>
      <c r="B59">
        <v>5.75</v>
      </c>
    </row>
    <row r="60" spans="1:2" x14ac:dyDescent="0.3">
      <c r="A60">
        <v>2001040059</v>
      </c>
      <c r="B60">
        <v>6.5</v>
      </c>
    </row>
    <row r="61" spans="1:2" x14ac:dyDescent="0.3">
      <c r="A61">
        <v>2001040210</v>
      </c>
      <c r="B61">
        <v>7</v>
      </c>
    </row>
    <row r="62" spans="1:2" x14ac:dyDescent="0.3">
      <c r="A62">
        <v>2001060015</v>
      </c>
      <c r="B62">
        <v>3.25</v>
      </c>
    </row>
    <row r="63" spans="1:2" x14ac:dyDescent="0.3">
      <c r="A63">
        <v>2001040004</v>
      </c>
      <c r="B63">
        <v>4.75</v>
      </c>
    </row>
    <row r="64" spans="1:2" x14ac:dyDescent="0.3">
      <c r="A64">
        <v>2001060073</v>
      </c>
      <c r="B64">
        <v>5.25</v>
      </c>
    </row>
    <row r="65" spans="1:2" x14ac:dyDescent="0.3">
      <c r="A65">
        <v>2001060033</v>
      </c>
      <c r="B65">
        <v>5.25</v>
      </c>
    </row>
    <row r="66" spans="1:2" x14ac:dyDescent="0.3">
      <c r="A66">
        <v>2001060048</v>
      </c>
      <c r="B66">
        <v>2.5</v>
      </c>
    </row>
    <row r="67" spans="1:2" x14ac:dyDescent="0.3">
      <c r="A67">
        <v>2001060058</v>
      </c>
      <c r="B67">
        <v>4.25</v>
      </c>
    </row>
    <row r="68" spans="1:2" x14ac:dyDescent="0.3">
      <c r="A68">
        <v>2001060075</v>
      </c>
      <c r="B68">
        <v>5.5</v>
      </c>
    </row>
    <row r="69" spans="1:2" x14ac:dyDescent="0.3">
      <c r="A69">
        <v>2001060056</v>
      </c>
      <c r="B69">
        <v>3.25</v>
      </c>
    </row>
    <row r="70" spans="1:2" x14ac:dyDescent="0.3">
      <c r="A70">
        <v>1901040173</v>
      </c>
      <c r="B70">
        <v>2.5</v>
      </c>
    </row>
    <row r="71" spans="1:2" x14ac:dyDescent="0.3">
      <c r="A71">
        <v>2001060084</v>
      </c>
      <c r="B71">
        <v>3</v>
      </c>
    </row>
    <row r="72" spans="1:2" x14ac:dyDescent="0.3">
      <c r="A72">
        <v>1901040175</v>
      </c>
      <c r="B72">
        <v>8.75</v>
      </c>
    </row>
    <row r="73" spans="1:2" x14ac:dyDescent="0.3">
      <c r="A73">
        <v>2001060065</v>
      </c>
      <c r="B73">
        <v>4.25</v>
      </c>
    </row>
    <row r="74" spans="1:2" x14ac:dyDescent="0.3">
      <c r="A74">
        <v>2001060004</v>
      </c>
      <c r="B74">
        <v>2.5</v>
      </c>
    </row>
    <row r="75" spans="1:2" x14ac:dyDescent="0.3">
      <c r="A75">
        <v>2001060028</v>
      </c>
      <c r="B75">
        <v>3.5</v>
      </c>
    </row>
    <row r="76" spans="1:2" x14ac:dyDescent="0.3">
      <c r="A76">
        <v>2001060009</v>
      </c>
      <c r="B76">
        <v>4.5</v>
      </c>
    </row>
    <row r="77" spans="1:2" x14ac:dyDescent="0.3">
      <c r="A77">
        <v>2001060045</v>
      </c>
      <c r="B77">
        <v>1.75</v>
      </c>
    </row>
    <row r="78" spans="1:2" x14ac:dyDescent="0.3">
      <c r="A78">
        <v>2001060031</v>
      </c>
      <c r="B78">
        <v>6</v>
      </c>
    </row>
    <row r="79" spans="1:2" x14ac:dyDescent="0.3">
      <c r="A79">
        <v>2001060006</v>
      </c>
      <c r="B79">
        <v>7</v>
      </c>
    </row>
    <row r="80" spans="1:2" x14ac:dyDescent="0.3">
      <c r="A80">
        <v>2001060074</v>
      </c>
      <c r="B80">
        <v>2</v>
      </c>
    </row>
    <row r="81" spans="1:2" x14ac:dyDescent="0.3">
      <c r="A81">
        <v>2001040085</v>
      </c>
      <c r="B81">
        <v>4</v>
      </c>
    </row>
    <row r="82" spans="1:2" x14ac:dyDescent="0.3">
      <c r="A82">
        <v>2001060076</v>
      </c>
      <c r="B82">
        <v>8.25</v>
      </c>
    </row>
    <row r="83" spans="1:2" x14ac:dyDescent="0.3">
      <c r="A83">
        <v>2001060014</v>
      </c>
      <c r="B83">
        <v>3.25</v>
      </c>
    </row>
    <row r="84" spans="1:2" x14ac:dyDescent="0.3">
      <c r="A84">
        <v>1901040069</v>
      </c>
      <c r="B84">
        <v>8</v>
      </c>
    </row>
    <row r="85" spans="1:2" x14ac:dyDescent="0.3">
      <c r="A85">
        <v>2001060088</v>
      </c>
      <c r="B85">
        <v>5.25</v>
      </c>
    </row>
    <row r="86" spans="1:2" x14ac:dyDescent="0.3">
      <c r="A86">
        <v>2001060093</v>
      </c>
      <c r="B86">
        <v>6.75</v>
      </c>
    </row>
    <row r="87" spans="1:2" x14ac:dyDescent="0.3">
      <c r="A87">
        <v>2001060021</v>
      </c>
      <c r="B87">
        <v>2.25</v>
      </c>
    </row>
    <row r="88" spans="1:2" x14ac:dyDescent="0.3">
      <c r="A88">
        <v>1901040215</v>
      </c>
      <c r="B88">
        <v>1.25</v>
      </c>
    </row>
    <row r="89" spans="1:2" x14ac:dyDescent="0.3">
      <c r="A89">
        <v>2001040005</v>
      </c>
      <c r="B89">
        <v>8</v>
      </c>
    </row>
    <row r="90" spans="1:2" x14ac:dyDescent="0.3">
      <c r="A90">
        <v>1801040133</v>
      </c>
      <c r="B90">
        <v>7.5</v>
      </c>
    </row>
    <row r="91" spans="1:2" x14ac:dyDescent="0.3">
      <c r="A91">
        <v>1801040209</v>
      </c>
      <c r="B91">
        <v>4.5</v>
      </c>
    </row>
    <row r="92" spans="1:2" x14ac:dyDescent="0.3">
      <c r="A92">
        <v>2001040192</v>
      </c>
      <c r="B92">
        <v>6.75</v>
      </c>
    </row>
    <row r="93" spans="1:2" x14ac:dyDescent="0.3">
      <c r="A93">
        <v>1801040031</v>
      </c>
      <c r="B93">
        <v>8</v>
      </c>
    </row>
    <row r="94" spans="1:2" x14ac:dyDescent="0.3">
      <c r="A94">
        <v>2001040093</v>
      </c>
      <c r="B94">
        <v>9</v>
      </c>
    </row>
    <row r="95" spans="1:2" x14ac:dyDescent="0.3">
      <c r="A95">
        <v>1901040140</v>
      </c>
      <c r="B95">
        <v>4.25</v>
      </c>
    </row>
    <row r="96" spans="1:2" x14ac:dyDescent="0.3">
      <c r="A96">
        <v>1901040023</v>
      </c>
      <c r="B96">
        <v>6</v>
      </c>
    </row>
    <row r="97" spans="1:2" x14ac:dyDescent="0.3">
      <c r="A97">
        <v>1901040073</v>
      </c>
      <c r="B97">
        <v>5.75</v>
      </c>
    </row>
    <row r="98" spans="1:2" x14ac:dyDescent="0.3">
      <c r="A98">
        <v>1901040129</v>
      </c>
      <c r="B98">
        <v>8</v>
      </c>
    </row>
    <row r="99" spans="1:2" x14ac:dyDescent="0.3">
      <c r="A99">
        <v>2001040075</v>
      </c>
      <c r="B99">
        <v>6</v>
      </c>
    </row>
    <row r="100" spans="1:2" x14ac:dyDescent="0.3">
      <c r="A100">
        <v>2001040152</v>
      </c>
      <c r="B100">
        <v>6.5</v>
      </c>
    </row>
    <row r="101" spans="1:2" x14ac:dyDescent="0.3">
      <c r="A101">
        <v>1901040107</v>
      </c>
      <c r="B101">
        <v>6.5</v>
      </c>
    </row>
    <row r="102" spans="1:2" x14ac:dyDescent="0.3">
      <c r="A102">
        <v>1901040034</v>
      </c>
      <c r="B102">
        <v>7.75</v>
      </c>
    </row>
    <row r="103" spans="1:2" x14ac:dyDescent="0.3">
      <c r="A103">
        <v>2001060035</v>
      </c>
      <c r="B103">
        <v>8</v>
      </c>
    </row>
    <row r="104" spans="1:2" x14ac:dyDescent="0.3">
      <c r="A104">
        <v>1901040078</v>
      </c>
      <c r="B104">
        <v>6</v>
      </c>
    </row>
    <row r="105" spans="1:2" x14ac:dyDescent="0.3">
      <c r="A105">
        <v>2001040216</v>
      </c>
      <c r="B105">
        <v>7</v>
      </c>
    </row>
    <row r="106" spans="1:2" x14ac:dyDescent="0.3">
      <c r="A106">
        <v>1801040019</v>
      </c>
      <c r="B106">
        <v>4</v>
      </c>
    </row>
    <row r="107" spans="1:2" x14ac:dyDescent="0.3">
      <c r="A107">
        <v>1901040240</v>
      </c>
      <c r="B107">
        <v>8.25</v>
      </c>
    </row>
    <row r="108" spans="1:2" x14ac:dyDescent="0.3">
      <c r="A108">
        <v>1901040052</v>
      </c>
      <c r="B108">
        <v>9</v>
      </c>
    </row>
    <row r="109" spans="1:2" x14ac:dyDescent="0.3">
      <c r="A109">
        <v>1801040094</v>
      </c>
      <c r="B109">
        <v>8.5</v>
      </c>
    </row>
    <row r="110" spans="1:2" x14ac:dyDescent="0.3">
      <c r="A110">
        <v>2001060044</v>
      </c>
      <c r="B110">
        <v>4.25</v>
      </c>
    </row>
    <row r="111" spans="1:2" x14ac:dyDescent="0.3">
      <c r="A111">
        <v>2001040007</v>
      </c>
      <c r="B111">
        <v>6.5</v>
      </c>
    </row>
    <row r="112" spans="1:2" x14ac:dyDescent="0.3">
      <c r="A112">
        <v>1901040062</v>
      </c>
      <c r="B112">
        <v>6.25</v>
      </c>
    </row>
    <row r="113" spans="1:2" x14ac:dyDescent="0.3">
      <c r="A113">
        <v>2001060090</v>
      </c>
      <c r="B113">
        <v>4.75</v>
      </c>
    </row>
    <row r="114" spans="1:2" x14ac:dyDescent="0.3">
      <c r="A114">
        <v>1701040089</v>
      </c>
      <c r="B114">
        <v>8</v>
      </c>
    </row>
    <row r="115" spans="1:2" x14ac:dyDescent="0.3">
      <c r="A115">
        <v>1901040013</v>
      </c>
      <c r="B115">
        <v>7.75</v>
      </c>
    </row>
    <row r="116" spans="1:2" x14ac:dyDescent="0.3">
      <c r="A116">
        <v>2001040041</v>
      </c>
      <c r="B116">
        <v>7.75</v>
      </c>
    </row>
    <row r="117" spans="1:2" x14ac:dyDescent="0.3">
      <c r="A117">
        <v>2001060087</v>
      </c>
      <c r="B117">
        <v>9.25</v>
      </c>
    </row>
    <row r="118" spans="1:2" x14ac:dyDescent="0.3">
      <c r="A118">
        <v>2001060083</v>
      </c>
      <c r="B118">
        <v>7</v>
      </c>
    </row>
    <row r="119" spans="1:2" x14ac:dyDescent="0.3">
      <c r="A119">
        <v>1901040174</v>
      </c>
      <c r="B119">
        <v>6.75</v>
      </c>
    </row>
    <row r="120" spans="1:2" x14ac:dyDescent="0.3">
      <c r="A120">
        <v>2001060051</v>
      </c>
      <c r="B120">
        <v>8.25</v>
      </c>
    </row>
    <row r="121" spans="1:2" x14ac:dyDescent="0.3">
      <c r="A121">
        <v>2001040105</v>
      </c>
      <c r="B121">
        <v>8</v>
      </c>
    </row>
    <row r="122" spans="1:2" x14ac:dyDescent="0.3">
      <c r="A122">
        <v>2001040027</v>
      </c>
      <c r="B122">
        <v>7</v>
      </c>
    </row>
    <row r="123" spans="1:2" x14ac:dyDescent="0.3">
      <c r="A123">
        <v>2001060036</v>
      </c>
      <c r="B123">
        <v>3</v>
      </c>
    </row>
    <row r="124" spans="1:2" x14ac:dyDescent="0.3">
      <c r="A124">
        <v>1801040059</v>
      </c>
      <c r="B124">
        <v>3</v>
      </c>
    </row>
    <row r="125" spans="1:2" x14ac:dyDescent="0.3">
      <c r="A125">
        <v>1901040045</v>
      </c>
      <c r="B125">
        <v>8.25</v>
      </c>
    </row>
    <row r="126" spans="1:2" x14ac:dyDescent="0.3">
      <c r="A126">
        <v>1901040130</v>
      </c>
      <c r="B126">
        <v>6.25</v>
      </c>
    </row>
    <row r="127" spans="1:2" x14ac:dyDescent="0.3">
      <c r="A127">
        <v>2001040217</v>
      </c>
      <c r="B127">
        <v>5.25</v>
      </c>
    </row>
    <row r="128" spans="1:2" x14ac:dyDescent="0.3">
      <c r="A128">
        <v>2001040222</v>
      </c>
      <c r="B128">
        <v>7.5</v>
      </c>
    </row>
    <row r="129" spans="1:2" x14ac:dyDescent="0.3">
      <c r="A129">
        <v>2001060020</v>
      </c>
      <c r="B129">
        <v>6</v>
      </c>
    </row>
    <row r="130" spans="1:2" x14ac:dyDescent="0.3">
      <c r="A130">
        <v>1801040027</v>
      </c>
      <c r="B130">
        <v>4.25</v>
      </c>
    </row>
    <row r="131" spans="1:2" x14ac:dyDescent="0.3">
      <c r="A131">
        <v>2001060077</v>
      </c>
      <c r="B131">
        <v>5.5</v>
      </c>
    </row>
    <row r="132" spans="1:2" x14ac:dyDescent="0.3">
      <c r="A132">
        <v>1901040033</v>
      </c>
      <c r="B132">
        <v>8</v>
      </c>
    </row>
    <row r="133" spans="1:2" x14ac:dyDescent="0.3">
      <c r="A133">
        <v>1901040099</v>
      </c>
      <c r="B133">
        <v>6.25</v>
      </c>
    </row>
    <row r="134" spans="1:2" x14ac:dyDescent="0.3">
      <c r="A134">
        <v>2001040043</v>
      </c>
      <c r="B134">
        <v>4.25</v>
      </c>
    </row>
    <row r="135" spans="1:2" x14ac:dyDescent="0.3">
      <c r="A135">
        <v>1901040126</v>
      </c>
      <c r="B135">
        <v>8.25</v>
      </c>
    </row>
    <row r="136" spans="1:2" x14ac:dyDescent="0.3">
      <c r="A136">
        <v>2001040180</v>
      </c>
      <c r="B136">
        <v>4.25</v>
      </c>
    </row>
    <row r="137" spans="1:2" x14ac:dyDescent="0.3">
      <c r="A137">
        <v>1601040234</v>
      </c>
      <c r="B137">
        <v>4.5</v>
      </c>
    </row>
    <row r="138" spans="1:2" x14ac:dyDescent="0.3">
      <c r="A138">
        <v>1901040016</v>
      </c>
      <c r="B138">
        <v>8.25</v>
      </c>
    </row>
    <row r="139" spans="1:2" x14ac:dyDescent="0.3">
      <c r="A139">
        <v>2001060029</v>
      </c>
      <c r="B139">
        <v>5.25</v>
      </c>
    </row>
    <row r="140" spans="1:2" x14ac:dyDescent="0.3">
      <c r="A140">
        <v>2001060061</v>
      </c>
      <c r="B140">
        <v>3.75</v>
      </c>
    </row>
    <row r="141" spans="1:2" x14ac:dyDescent="0.3">
      <c r="A141">
        <v>2001060022</v>
      </c>
      <c r="B141">
        <v>5.75</v>
      </c>
    </row>
    <row r="142" spans="1:2" x14ac:dyDescent="0.3">
      <c r="A142">
        <v>2001060016</v>
      </c>
      <c r="B142">
        <v>6.25</v>
      </c>
    </row>
    <row r="143" spans="1:2" x14ac:dyDescent="0.3">
      <c r="A143">
        <v>1901040132</v>
      </c>
      <c r="B143">
        <v>6.25</v>
      </c>
    </row>
    <row r="144" spans="1:2" x14ac:dyDescent="0.3">
      <c r="A144">
        <v>2001060025</v>
      </c>
      <c r="B144">
        <v>3</v>
      </c>
    </row>
    <row r="145" spans="1:2" x14ac:dyDescent="0.3">
      <c r="A145">
        <v>1901040096</v>
      </c>
      <c r="B145">
        <v>8.25</v>
      </c>
    </row>
    <row r="146" spans="1:2" x14ac:dyDescent="0.3">
      <c r="A146">
        <v>2001040163</v>
      </c>
      <c r="B146">
        <v>6</v>
      </c>
    </row>
    <row r="147" spans="1:2" x14ac:dyDescent="0.3">
      <c r="A147">
        <v>2001060063</v>
      </c>
      <c r="B147">
        <v>3.25</v>
      </c>
    </row>
    <row r="148" spans="1:2" x14ac:dyDescent="0.3">
      <c r="A148">
        <v>1801040073</v>
      </c>
      <c r="B148">
        <v>6</v>
      </c>
    </row>
    <row r="149" spans="1:2" x14ac:dyDescent="0.3">
      <c r="A149">
        <v>2001060024</v>
      </c>
      <c r="B149">
        <v>6.75</v>
      </c>
    </row>
    <row r="150" spans="1:2" x14ac:dyDescent="0.3">
      <c r="A150">
        <v>2001060038</v>
      </c>
      <c r="B150">
        <v>5</v>
      </c>
    </row>
    <row r="151" spans="1:2" x14ac:dyDescent="0.3">
      <c r="A151">
        <v>2001040157</v>
      </c>
      <c r="B151">
        <v>3.75</v>
      </c>
    </row>
    <row r="152" spans="1:2" x14ac:dyDescent="0.3">
      <c r="A152">
        <v>2001060040</v>
      </c>
      <c r="B152">
        <v>4.5</v>
      </c>
    </row>
    <row r="153" spans="1:2" x14ac:dyDescent="0.3">
      <c r="A153">
        <v>2001060037</v>
      </c>
      <c r="B153">
        <v>2.75</v>
      </c>
    </row>
    <row r="154" spans="1:2" x14ac:dyDescent="0.3">
      <c r="A154">
        <v>2001040195</v>
      </c>
      <c r="B154">
        <v>5</v>
      </c>
    </row>
    <row r="155" spans="1:2" x14ac:dyDescent="0.3">
      <c r="A155">
        <v>2001060032</v>
      </c>
      <c r="B155">
        <v>8.25</v>
      </c>
    </row>
    <row r="156" spans="1:2" x14ac:dyDescent="0.3">
      <c r="A156">
        <v>2001040213</v>
      </c>
      <c r="B156">
        <v>4.5</v>
      </c>
    </row>
    <row r="157" spans="1:2" x14ac:dyDescent="0.3">
      <c r="A157">
        <v>1901040054</v>
      </c>
      <c r="B157">
        <v>7.25</v>
      </c>
    </row>
    <row r="158" spans="1:2" x14ac:dyDescent="0.3">
      <c r="A158">
        <v>1901040094</v>
      </c>
      <c r="B158">
        <v>5.75</v>
      </c>
    </row>
    <row r="159" spans="1:2" x14ac:dyDescent="0.3">
      <c r="A159">
        <v>2001040170</v>
      </c>
      <c r="B159">
        <v>3.5</v>
      </c>
    </row>
    <row r="160" spans="1:2" x14ac:dyDescent="0.3">
      <c r="A160">
        <v>2001060002</v>
      </c>
      <c r="B160">
        <v>3.5</v>
      </c>
    </row>
    <row r="161" spans="1:2" x14ac:dyDescent="0.3">
      <c r="A161">
        <v>1901040101</v>
      </c>
      <c r="B161">
        <v>6</v>
      </c>
    </row>
    <row r="162" spans="1:2" x14ac:dyDescent="0.3">
      <c r="A162">
        <v>2001060064</v>
      </c>
      <c r="B162">
        <v>3</v>
      </c>
    </row>
    <row r="163" spans="1:2" x14ac:dyDescent="0.3">
      <c r="A163">
        <v>2001060092</v>
      </c>
      <c r="B163">
        <v>9</v>
      </c>
    </row>
    <row r="164" spans="1:2" x14ac:dyDescent="0.3">
      <c r="A164">
        <v>2001060003</v>
      </c>
      <c r="B164">
        <v>3.5</v>
      </c>
    </row>
    <row r="165" spans="1:2" x14ac:dyDescent="0.3">
      <c r="A165">
        <v>2001060059</v>
      </c>
      <c r="B165">
        <v>7</v>
      </c>
    </row>
    <row r="166" spans="1:2" x14ac:dyDescent="0.3">
      <c r="A166">
        <v>2001060089</v>
      </c>
      <c r="B166">
        <v>7</v>
      </c>
    </row>
    <row r="167" spans="1:2" x14ac:dyDescent="0.3">
      <c r="A167">
        <v>2001060086</v>
      </c>
      <c r="B167">
        <v>4.5</v>
      </c>
    </row>
    <row r="168" spans="1:2" x14ac:dyDescent="0.3">
      <c r="A168">
        <v>2001060085</v>
      </c>
      <c r="B168">
        <v>5.5</v>
      </c>
    </row>
    <row r="169" spans="1:2" x14ac:dyDescent="0.3">
      <c r="A169">
        <v>1801040035</v>
      </c>
      <c r="B169">
        <v>7</v>
      </c>
    </row>
    <row r="170" spans="1:2" x14ac:dyDescent="0.3">
      <c r="A170">
        <v>1801040108</v>
      </c>
      <c r="B170">
        <v>6.5</v>
      </c>
    </row>
    <row r="171" spans="1:2" x14ac:dyDescent="0.3">
      <c r="A171">
        <v>2001060018</v>
      </c>
      <c r="B171">
        <v>5.25</v>
      </c>
    </row>
    <row r="172" spans="1:2" x14ac:dyDescent="0.3">
      <c r="A172">
        <v>2001060001</v>
      </c>
      <c r="B172">
        <v>6.75</v>
      </c>
    </row>
    <row r="173" spans="1:2" x14ac:dyDescent="0.3">
      <c r="A173">
        <v>1801040063</v>
      </c>
      <c r="B173">
        <v>5</v>
      </c>
    </row>
    <row r="174" spans="1:2" x14ac:dyDescent="0.3">
      <c r="A174">
        <v>2001060055</v>
      </c>
      <c r="B174">
        <v>4.25</v>
      </c>
    </row>
    <row r="175" spans="1:2" x14ac:dyDescent="0.3">
      <c r="A175">
        <v>2001060091</v>
      </c>
      <c r="B175">
        <v>5.5</v>
      </c>
    </row>
    <row r="176" spans="1:2" x14ac:dyDescent="0.3">
      <c r="A176">
        <v>2001060046</v>
      </c>
      <c r="B176">
        <v>3.75</v>
      </c>
    </row>
    <row r="177" spans="1:2" x14ac:dyDescent="0.3">
      <c r="A177">
        <v>2001040137</v>
      </c>
      <c r="B177">
        <v>6.25</v>
      </c>
    </row>
    <row r="178" spans="1:2" x14ac:dyDescent="0.3">
      <c r="A178">
        <v>2001040173</v>
      </c>
      <c r="B178">
        <v>7.75</v>
      </c>
    </row>
    <row r="179" spans="1:2" x14ac:dyDescent="0.3">
      <c r="A179">
        <v>2001040023</v>
      </c>
      <c r="B179">
        <v>7.75</v>
      </c>
    </row>
    <row r="180" spans="1:2" x14ac:dyDescent="0.3">
      <c r="A180">
        <v>1801040008</v>
      </c>
      <c r="B180">
        <v>8</v>
      </c>
    </row>
    <row r="181" spans="1:2" x14ac:dyDescent="0.3">
      <c r="A181">
        <v>2001040189</v>
      </c>
      <c r="B181">
        <v>2.25</v>
      </c>
    </row>
    <row r="182" spans="1:2" x14ac:dyDescent="0.3">
      <c r="A182">
        <v>1801040166</v>
      </c>
      <c r="B182">
        <v>5</v>
      </c>
    </row>
    <row r="183" spans="1:2" x14ac:dyDescent="0.3">
      <c r="A183">
        <v>2001040046</v>
      </c>
      <c r="B183">
        <v>6</v>
      </c>
    </row>
    <row r="184" spans="1:2" x14ac:dyDescent="0.3">
      <c r="A184">
        <v>2001040214</v>
      </c>
      <c r="B184">
        <v>6.75</v>
      </c>
    </row>
    <row r="185" spans="1:2" x14ac:dyDescent="0.3">
      <c r="A185">
        <v>1901060015</v>
      </c>
      <c r="B185">
        <v>6</v>
      </c>
    </row>
    <row r="186" spans="1:2" x14ac:dyDescent="0.3">
      <c r="A186">
        <v>1901060001</v>
      </c>
      <c r="B186">
        <v>8.75</v>
      </c>
    </row>
    <row r="187" spans="1:2" x14ac:dyDescent="0.3">
      <c r="A187">
        <v>2001040057</v>
      </c>
      <c r="B187">
        <v>3.5</v>
      </c>
    </row>
    <row r="188" spans="1:2" x14ac:dyDescent="0.3">
      <c r="A188">
        <v>1901060019</v>
      </c>
      <c r="B188">
        <v>5.75</v>
      </c>
    </row>
    <row r="189" spans="1:2" x14ac:dyDescent="0.3">
      <c r="A189">
        <v>1901060036</v>
      </c>
      <c r="B189">
        <v>4.75</v>
      </c>
    </row>
    <row r="190" spans="1:2" x14ac:dyDescent="0.3">
      <c r="A190">
        <v>1901060004</v>
      </c>
      <c r="B190">
        <v>7.25</v>
      </c>
    </row>
    <row r="191" spans="1:2" x14ac:dyDescent="0.3">
      <c r="A191">
        <v>2001040063</v>
      </c>
      <c r="B191">
        <v>9.25</v>
      </c>
    </row>
    <row r="192" spans="1:2" x14ac:dyDescent="0.3">
      <c r="A192">
        <v>2001040211</v>
      </c>
      <c r="B192">
        <v>6.25</v>
      </c>
    </row>
    <row r="193" spans="1:2" x14ac:dyDescent="0.3">
      <c r="A193">
        <v>2001040129</v>
      </c>
      <c r="B193">
        <v>5.5</v>
      </c>
    </row>
    <row r="194" spans="1:2" x14ac:dyDescent="0.3">
      <c r="A194">
        <v>2001040144</v>
      </c>
      <c r="B194">
        <v>5</v>
      </c>
    </row>
    <row r="195" spans="1:2" x14ac:dyDescent="0.3">
      <c r="A195">
        <v>2001040177</v>
      </c>
      <c r="B195">
        <v>4.5</v>
      </c>
    </row>
    <row r="196" spans="1:2" x14ac:dyDescent="0.3">
      <c r="A196">
        <v>2001040048</v>
      </c>
      <c r="B196">
        <v>8.75</v>
      </c>
    </row>
    <row r="197" spans="1:2" x14ac:dyDescent="0.3">
      <c r="A197">
        <v>1901060027</v>
      </c>
      <c r="B197">
        <v>6</v>
      </c>
    </row>
    <row r="198" spans="1:2" x14ac:dyDescent="0.3">
      <c r="A198">
        <v>2001040072</v>
      </c>
      <c r="B198">
        <v>7.25</v>
      </c>
    </row>
    <row r="199" spans="1:2" x14ac:dyDescent="0.3">
      <c r="A199">
        <v>2001040165</v>
      </c>
      <c r="B199">
        <v>3.5</v>
      </c>
    </row>
    <row r="200" spans="1:2" x14ac:dyDescent="0.3">
      <c r="A200">
        <v>2001040019</v>
      </c>
      <c r="B200">
        <v>8.25</v>
      </c>
    </row>
    <row r="201" spans="1:2" x14ac:dyDescent="0.3">
      <c r="A201">
        <v>1901060010</v>
      </c>
      <c r="B201">
        <v>5.25</v>
      </c>
    </row>
    <row r="202" spans="1:2" x14ac:dyDescent="0.3">
      <c r="A202">
        <v>2001040096</v>
      </c>
      <c r="B202">
        <v>8</v>
      </c>
    </row>
    <row r="203" spans="1:2" x14ac:dyDescent="0.3">
      <c r="A203">
        <v>1901040110</v>
      </c>
      <c r="B203">
        <v>4</v>
      </c>
    </row>
    <row r="204" spans="1:2" x14ac:dyDescent="0.3">
      <c r="A204">
        <v>1901040205</v>
      </c>
      <c r="B204">
        <v>8</v>
      </c>
    </row>
    <row r="205" spans="1:2" x14ac:dyDescent="0.3">
      <c r="A205">
        <v>2001040029</v>
      </c>
      <c r="B205">
        <v>8.5</v>
      </c>
    </row>
    <row r="206" spans="1:2" x14ac:dyDescent="0.3">
      <c r="A206">
        <v>2001040205</v>
      </c>
      <c r="B206">
        <v>9</v>
      </c>
    </row>
    <row r="207" spans="1:2" x14ac:dyDescent="0.3">
      <c r="A207">
        <v>2001040221</v>
      </c>
      <c r="B207">
        <v>3.25</v>
      </c>
    </row>
    <row r="208" spans="1:2" x14ac:dyDescent="0.3">
      <c r="A208">
        <v>1901040002</v>
      </c>
      <c r="B208">
        <v>8</v>
      </c>
    </row>
    <row r="209" spans="1:2" x14ac:dyDescent="0.3">
      <c r="A209">
        <v>2001040231</v>
      </c>
      <c r="B209">
        <v>8.25</v>
      </c>
    </row>
    <row r="210" spans="1:2" x14ac:dyDescent="0.3">
      <c r="A210">
        <v>2001040082</v>
      </c>
      <c r="B210">
        <v>6</v>
      </c>
    </row>
    <row r="211" spans="1:2" x14ac:dyDescent="0.3">
      <c r="A211">
        <v>2001040035</v>
      </c>
      <c r="B211">
        <v>9</v>
      </c>
    </row>
    <row r="212" spans="1:2" x14ac:dyDescent="0.3">
      <c r="A212">
        <v>2001040010</v>
      </c>
      <c r="B212">
        <v>9</v>
      </c>
    </row>
    <row r="213" spans="1:2" x14ac:dyDescent="0.3">
      <c r="A213">
        <v>2001040077</v>
      </c>
      <c r="B213">
        <v>7.75</v>
      </c>
    </row>
    <row r="214" spans="1:2" x14ac:dyDescent="0.3">
      <c r="A214">
        <v>2001040094</v>
      </c>
      <c r="B214">
        <v>7.75</v>
      </c>
    </row>
    <row r="215" spans="1:2" x14ac:dyDescent="0.3">
      <c r="A215">
        <v>2001040228</v>
      </c>
      <c r="B215">
        <v>8</v>
      </c>
    </row>
    <row r="216" spans="1:2" x14ac:dyDescent="0.3">
      <c r="A216">
        <v>2001040126</v>
      </c>
      <c r="B216">
        <v>8.5</v>
      </c>
    </row>
    <row r="217" spans="1:2" x14ac:dyDescent="0.3">
      <c r="A217">
        <v>2001040183</v>
      </c>
      <c r="B217">
        <v>8.5</v>
      </c>
    </row>
    <row r="218" spans="1:2" x14ac:dyDescent="0.3">
      <c r="A218">
        <v>2001040135</v>
      </c>
      <c r="B218">
        <v>9</v>
      </c>
    </row>
    <row r="219" spans="1:2" x14ac:dyDescent="0.3">
      <c r="A219">
        <v>2001040196</v>
      </c>
      <c r="B219">
        <v>6</v>
      </c>
    </row>
    <row r="220" spans="1:2" x14ac:dyDescent="0.3">
      <c r="A220">
        <v>2001040012</v>
      </c>
      <c r="B220">
        <v>6</v>
      </c>
    </row>
    <row r="221" spans="1:2" x14ac:dyDescent="0.3">
      <c r="A221">
        <v>2101040006</v>
      </c>
      <c r="B221">
        <v>8</v>
      </c>
    </row>
    <row r="222" spans="1:2" x14ac:dyDescent="0.3">
      <c r="A222">
        <v>2101040004</v>
      </c>
      <c r="B222">
        <v>3.5</v>
      </c>
    </row>
    <row r="223" spans="1:2" x14ac:dyDescent="0.3">
      <c r="A223">
        <v>2001040042</v>
      </c>
      <c r="B223">
        <v>6.25</v>
      </c>
    </row>
    <row r="224" spans="1:2" x14ac:dyDescent="0.3">
      <c r="A224">
        <v>2001040006</v>
      </c>
      <c r="B224">
        <v>8</v>
      </c>
    </row>
    <row r="225" spans="1:2" x14ac:dyDescent="0.3">
      <c r="A225">
        <v>2001040185</v>
      </c>
      <c r="B225">
        <v>3</v>
      </c>
    </row>
    <row r="226" spans="1:2" x14ac:dyDescent="0.3">
      <c r="A226">
        <v>1901040136</v>
      </c>
      <c r="B226">
        <v>7</v>
      </c>
    </row>
    <row r="227" spans="1:2" x14ac:dyDescent="0.3">
      <c r="A227">
        <v>2001040202</v>
      </c>
      <c r="B227">
        <v>8.25</v>
      </c>
    </row>
    <row r="228" spans="1:2" x14ac:dyDescent="0.3">
      <c r="A228">
        <v>2001040224</v>
      </c>
      <c r="B228">
        <v>5.75</v>
      </c>
    </row>
    <row r="229" spans="1:2" x14ac:dyDescent="0.3">
      <c r="A229">
        <v>1901040248</v>
      </c>
      <c r="B229">
        <v>7.75</v>
      </c>
    </row>
    <row r="230" spans="1:2" x14ac:dyDescent="0.3">
      <c r="A230">
        <v>2001040067</v>
      </c>
      <c r="B230">
        <v>8</v>
      </c>
    </row>
    <row r="231" spans="1:2" x14ac:dyDescent="0.3">
      <c r="A231">
        <v>2101040003</v>
      </c>
      <c r="B231">
        <v>6</v>
      </c>
    </row>
    <row r="232" spans="1:2" x14ac:dyDescent="0.3">
      <c r="A232">
        <v>2001040106</v>
      </c>
      <c r="B232">
        <v>8.5</v>
      </c>
    </row>
    <row r="233" spans="1:2" x14ac:dyDescent="0.3">
      <c r="A233">
        <v>2001040079</v>
      </c>
      <c r="B233">
        <v>3.75</v>
      </c>
    </row>
    <row r="234" spans="1:2" x14ac:dyDescent="0.3">
      <c r="A234">
        <v>2101040002</v>
      </c>
      <c r="B234">
        <v>4.25</v>
      </c>
    </row>
    <row r="235" spans="1:2" x14ac:dyDescent="0.3">
      <c r="A235">
        <v>2001040190</v>
      </c>
      <c r="B235">
        <v>6.5</v>
      </c>
    </row>
    <row r="236" spans="1:2" x14ac:dyDescent="0.3">
      <c r="A236">
        <v>2001040168</v>
      </c>
      <c r="B236">
        <v>8</v>
      </c>
    </row>
    <row r="237" spans="1:2" x14ac:dyDescent="0.3">
      <c r="A237">
        <v>2001040191</v>
      </c>
      <c r="B237">
        <v>7.5</v>
      </c>
    </row>
    <row r="238" spans="1:2" x14ac:dyDescent="0.3">
      <c r="A238">
        <v>2101060003</v>
      </c>
      <c r="B238">
        <v>5.75</v>
      </c>
    </row>
    <row r="239" spans="1:2" x14ac:dyDescent="0.3">
      <c r="A239">
        <v>2001040049</v>
      </c>
      <c r="B239">
        <v>5.25</v>
      </c>
    </row>
    <row r="240" spans="1:2" x14ac:dyDescent="0.3">
      <c r="A240">
        <v>2001040090</v>
      </c>
      <c r="B240">
        <v>6.25</v>
      </c>
    </row>
    <row r="241" spans="1:2" x14ac:dyDescent="0.3">
      <c r="A241">
        <v>2001040121</v>
      </c>
      <c r="B241">
        <v>4.25</v>
      </c>
    </row>
    <row r="242" spans="1:2" x14ac:dyDescent="0.3">
      <c r="A242">
        <v>1901040171</v>
      </c>
      <c r="B242">
        <v>1.75</v>
      </c>
    </row>
    <row r="243" spans="1:2" x14ac:dyDescent="0.3">
      <c r="A243">
        <v>2001040145</v>
      </c>
      <c r="B243">
        <v>7</v>
      </c>
    </row>
    <row r="244" spans="1:2" x14ac:dyDescent="0.3">
      <c r="A244">
        <v>2001040130</v>
      </c>
      <c r="B244">
        <v>7.5</v>
      </c>
    </row>
    <row r="245" spans="1:2" x14ac:dyDescent="0.3">
      <c r="A245">
        <v>2001040156</v>
      </c>
      <c r="B245">
        <v>2.75</v>
      </c>
    </row>
    <row r="246" spans="1:2" x14ac:dyDescent="0.3">
      <c r="A246">
        <v>2001040054</v>
      </c>
      <c r="B246">
        <v>6.75</v>
      </c>
    </row>
    <row r="247" spans="1:2" x14ac:dyDescent="0.3">
      <c r="A247">
        <v>2001040008</v>
      </c>
      <c r="B247">
        <v>8</v>
      </c>
    </row>
    <row r="248" spans="1:2" x14ac:dyDescent="0.3">
      <c r="A248">
        <v>2001040099</v>
      </c>
      <c r="B248">
        <v>8.25</v>
      </c>
    </row>
    <row r="249" spans="1:2" x14ac:dyDescent="0.3">
      <c r="A249">
        <v>1901060008</v>
      </c>
      <c r="B249">
        <v>7.25</v>
      </c>
    </row>
    <row r="250" spans="1:2" x14ac:dyDescent="0.3">
      <c r="A250">
        <v>2101060001</v>
      </c>
      <c r="B250">
        <v>3</v>
      </c>
    </row>
    <row r="251" spans="1:2" x14ac:dyDescent="0.3">
      <c r="A251">
        <v>2001040114</v>
      </c>
      <c r="B251">
        <v>6.75</v>
      </c>
    </row>
    <row r="252" spans="1:2" x14ac:dyDescent="0.3">
      <c r="A252">
        <v>1801040219</v>
      </c>
      <c r="B252">
        <v>3.5</v>
      </c>
    </row>
    <row r="253" spans="1:2" x14ac:dyDescent="0.3">
      <c r="A253">
        <v>2001040131</v>
      </c>
      <c r="B253">
        <v>3.75</v>
      </c>
    </row>
    <row r="254" spans="1:2" x14ac:dyDescent="0.3">
      <c r="A254">
        <v>1901040164</v>
      </c>
      <c r="B254">
        <v>6</v>
      </c>
    </row>
    <row r="255" spans="1:2" x14ac:dyDescent="0.3">
      <c r="A255">
        <v>2001040219</v>
      </c>
      <c r="B255">
        <v>8.5</v>
      </c>
    </row>
    <row r="256" spans="1:2" x14ac:dyDescent="0.3">
      <c r="A256">
        <v>2001040186</v>
      </c>
      <c r="B256">
        <v>7</v>
      </c>
    </row>
    <row r="257" spans="1:2" x14ac:dyDescent="0.3">
      <c r="A257">
        <v>1901060047</v>
      </c>
      <c r="B257">
        <v>7.75</v>
      </c>
    </row>
    <row r="258" spans="1:2" x14ac:dyDescent="0.3">
      <c r="A258">
        <v>2001040062</v>
      </c>
      <c r="B258">
        <v>7.75</v>
      </c>
    </row>
    <row r="259" spans="1:2" x14ac:dyDescent="0.3">
      <c r="A259">
        <v>1701040024</v>
      </c>
      <c r="B259">
        <v>5.25</v>
      </c>
    </row>
    <row r="260" spans="1:2" x14ac:dyDescent="0.3">
      <c r="A260">
        <v>2001040139</v>
      </c>
      <c r="B260">
        <v>6.75</v>
      </c>
    </row>
    <row r="261" spans="1:2" x14ac:dyDescent="0.3">
      <c r="A261">
        <v>1901040032</v>
      </c>
      <c r="B261">
        <v>6</v>
      </c>
    </row>
    <row r="262" spans="1:2" x14ac:dyDescent="0.3">
      <c r="A262">
        <v>2001040151</v>
      </c>
      <c r="B262">
        <v>8.75</v>
      </c>
    </row>
    <row r="263" spans="1:2" x14ac:dyDescent="0.3">
      <c r="A263">
        <v>1801040069</v>
      </c>
      <c r="B263">
        <v>6.25</v>
      </c>
    </row>
    <row r="264" spans="1:2" x14ac:dyDescent="0.3">
      <c r="A264">
        <v>2001040089</v>
      </c>
      <c r="B264">
        <v>8.75</v>
      </c>
    </row>
    <row r="265" spans="1:2" x14ac:dyDescent="0.3">
      <c r="A265">
        <v>2001040025</v>
      </c>
      <c r="B265">
        <v>9</v>
      </c>
    </row>
    <row r="266" spans="1:2" x14ac:dyDescent="0.3">
      <c r="A266">
        <v>1901040179</v>
      </c>
      <c r="B266">
        <v>5</v>
      </c>
    </row>
    <row r="267" spans="1:2" x14ac:dyDescent="0.3">
      <c r="A267">
        <v>1901060039</v>
      </c>
      <c r="B267">
        <v>5.5</v>
      </c>
    </row>
    <row r="268" spans="1:2" x14ac:dyDescent="0.3">
      <c r="A268">
        <v>1901040036</v>
      </c>
      <c r="B268">
        <v>9.25</v>
      </c>
    </row>
    <row r="269" spans="1:2" x14ac:dyDescent="0.3">
      <c r="A269">
        <v>1901060054</v>
      </c>
      <c r="B269">
        <v>7.25</v>
      </c>
    </row>
    <row r="270" spans="1:2" x14ac:dyDescent="0.3">
      <c r="A270">
        <v>2001040101</v>
      </c>
      <c r="B270">
        <v>8.25</v>
      </c>
    </row>
    <row r="271" spans="1:2" x14ac:dyDescent="0.3">
      <c r="A271">
        <v>2001040081</v>
      </c>
      <c r="B271">
        <v>8.5</v>
      </c>
    </row>
    <row r="272" spans="1:2" x14ac:dyDescent="0.3">
      <c r="A272">
        <v>1901040012</v>
      </c>
      <c r="B272">
        <v>4</v>
      </c>
    </row>
    <row r="273" spans="1:2" x14ac:dyDescent="0.3">
      <c r="A273">
        <v>2001040123</v>
      </c>
      <c r="B273">
        <v>8.25</v>
      </c>
    </row>
    <row r="274" spans="1:2" x14ac:dyDescent="0.3">
      <c r="A274">
        <v>1901060032</v>
      </c>
      <c r="B274">
        <v>4.25</v>
      </c>
    </row>
    <row r="275" spans="1:2" x14ac:dyDescent="0.3">
      <c r="A275">
        <v>1901040001</v>
      </c>
      <c r="B275">
        <v>9.25</v>
      </c>
    </row>
    <row r="276" spans="1:2" x14ac:dyDescent="0.3">
      <c r="A276">
        <v>1801040066</v>
      </c>
      <c r="B276">
        <v>8.5</v>
      </c>
    </row>
    <row r="277" spans="1:2" x14ac:dyDescent="0.3">
      <c r="A277">
        <v>1901040121</v>
      </c>
      <c r="B277">
        <v>8.5</v>
      </c>
    </row>
    <row r="278" spans="1:2" x14ac:dyDescent="0.3">
      <c r="A278">
        <v>1901060052</v>
      </c>
      <c r="B278">
        <v>5.75</v>
      </c>
    </row>
    <row r="279" spans="1:2" x14ac:dyDescent="0.3">
      <c r="A279">
        <v>2001040071</v>
      </c>
      <c r="B279">
        <v>9.5</v>
      </c>
    </row>
    <row r="280" spans="1:2" x14ac:dyDescent="0.3">
      <c r="A280">
        <v>2001040026</v>
      </c>
      <c r="B280">
        <v>7.25</v>
      </c>
    </row>
    <row r="281" spans="1:2" x14ac:dyDescent="0.3">
      <c r="A281">
        <v>2001040038</v>
      </c>
      <c r="B281">
        <v>7.75</v>
      </c>
    </row>
    <row r="282" spans="1:2" x14ac:dyDescent="0.3">
      <c r="A282">
        <v>1901060058</v>
      </c>
      <c r="B282">
        <v>5.5</v>
      </c>
    </row>
    <row r="283" spans="1:2" x14ac:dyDescent="0.3">
      <c r="A283">
        <v>2001040045</v>
      </c>
      <c r="B283">
        <v>8.25</v>
      </c>
    </row>
    <row r="284" spans="1:2" x14ac:dyDescent="0.3">
      <c r="A284">
        <v>2001040001</v>
      </c>
      <c r="B284">
        <v>6.5</v>
      </c>
    </row>
    <row r="285" spans="1:2" x14ac:dyDescent="0.3">
      <c r="A285">
        <v>2001040112</v>
      </c>
      <c r="B285">
        <v>6.75</v>
      </c>
    </row>
    <row r="286" spans="1:2" x14ac:dyDescent="0.3">
      <c r="A286">
        <v>2001040140</v>
      </c>
      <c r="B286">
        <v>4.75</v>
      </c>
    </row>
    <row r="287" spans="1:2" x14ac:dyDescent="0.3">
      <c r="A287">
        <v>2001040056</v>
      </c>
      <c r="B287">
        <v>7.25</v>
      </c>
    </row>
    <row r="288" spans="1:2" x14ac:dyDescent="0.3">
      <c r="A288">
        <v>1901040196</v>
      </c>
      <c r="B288">
        <v>7.5</v>
      </c>
    </row>
    <row r="289" spans="1:2" x14ac:dyDescent="0.3">
      <c r="A289">
        <v>1807010249</v>
      </c>
      <c r="B289">
        <v>5</v>
      </c>
    </row>
    <row r="290" spans="1:2" x14ac:dyDescent="0.3">
      <c r="A290">
        <v>2001040078</v>
      </c>
      <c r="B290">
        <v>9.25</v>
      </c>
    </row>
    <row r="291" spans="1:2" x14ac:dyDescent="0.3">
      <c r="A291">
        <v>1901060017</v>
      </c>
      <c r="B291">
        <v>3.25</v>
      </c>
    </row>
    <row r="292" spans="1:2" x14ac:dyDescent="0.3">
      <c r="A292">
        <v>1901060043</v>
      </c>
      <c r="B292">
        <v>7</v>
      </c>
    </row>
    <row r="293" spans="1:2" x14ac:dyDescent="0.3">
      <c r="A293">
        <v>1901040024</v>
      </c>
      <c r="B293">
        <v>6.5</v>
      </c>
    </row>
    <row r="294" spans="1:2" x14ac:dyDescent="0.3">
      <c r="A294">
        <v>1901060002</v>
      </c>
      <c r="B294">
        <v>8</v>
      </c>
    </row>
    <row r="295" spans="1:2" x14ac:dyDescent="0.3">
      <c r="A295">
        <v>2001040036</v>
      </c>
      <c r="B295">
        <v>6.75</v>
      </c>
    </row>
    <row r="296" spans="1:2" x14ac:dyDescent="0.3">
      <c r="A296">
        <v>2001040150</v>
      </c>
      <c r="B296">
        <v>9.25</v>
      </c>
    </row>
    <row r="297" spans="1:2" x14ac:dyDescent="0.3">
      <c r="A297">
        <v>2001040143</v>
      </c>
      <c r="B297">
        <v>6.25</v>
      </c>
    </row>
    <row r="298" spans="1:2" x14ac:dyDescent="0.3">
      <c r="A298">
        <v>1901040163</v>
      </c>
      <c r="B298">
        <v>5.75</v>
      </c>
    </row>
    <row r="299" spans="1:2" x14ac:dyDescent="0.3">
      <c r="A299">
        <v>2001040160</v>
      </c>
      <c r="B299">
        <v>7</v>
      </c>
    </row>
    <row r="300" spans="1:2" x14ac:dyDescent="0.3">
      <c r="A300">
        <v>1901040133</v>
      </c>
      <c r="B300">
        <v>6.5</v>
      </c>
    </row>
    <row r="301" spans="1:2" x14ac:dyDescent="0.3">
      <c r="A301">
        <v>1901040105</v>
      </c>
      <c r="B301">
        <v>7.5</v>
      </c>
    </row>
    <row r="302" spans="1:2" x14ac:dyDescent="0.3">
      <c r="A302">
        <v>1901060050</v>
      </c>
      <c r="B302">
        <v>3.75</v>
      </c>
    </row>
    <row r="303" spans="1:2" x14ac:dyDescent="0.3">
      <c r="A303">
        <v>2001040122</v>
      </c>
      <c r="B303">
        <v>9</v>
      </c>
    </row>
    <row r="304" spans="1:2" x14ac:dyDescent="0.3">
      <c r="A304">
        <v>1901040185</v>
      </c>
      <c r="B304">
        <v>5.5</v>
      </c>
    </row>
    <row r="305" spans="1:2" x14ac:dyDescent="0.3">
      <c r="A305">
        <v>2001040204</v>
      </c>
      <c r="B305">
        <v>7.25</v>
      </c>
    </row>
    <row r="306" spans="1:2" x14ac:dyDescent="0.3">
      <c r="A306">
        <v>1901060051</v>
      </c>
      <c r="B306">
        <v>6.25</v>
      </c>
    </row>
    <row r="307" spans="1:2" x14ac:dyDescent="0.3">
      <c r="A307">
        <v>2001040136</v>
      </c>
      <c r="B307">
        <v>7.25</v>
      </c>
    </row>
    <row r="308" spans="1:2" x14ac:dyDescent="0.3">
      <c r="A308">
        <v>2001040169</v>
      </c>
      <c r="B308">
        <v>5.5</v>
      </c>
    </row>
    <row r="309" spans="1:2" x14ac:dyDescent="0.3">
      <c r="A309">
        <v>2001040147</v>
      </c>
      <c r="B309">
        <v>6.5</v>
      </c>
    </row>
    <row r="310" spans="1:2" x14ac:dyDescent="0.3">
      <c r="A310">
        <v>1901040143</v>
      </c>
      <c r="B310">
        <v>7.25</v>
      </c>
    </row>
    <row r="311" spans="1:2" x14ac:dyDescent="0.3">
      <c r="A311">
        <v>1901060053</v>
      </c>
      <c r="B311">
        <v>9</v>
      </c>
    </row>
    <row r="312" spans="1:2" x14ac:dyDescent="0.3">
      <c r="A312">
        <v>2001040116</v>
      </c>
      <c r="B312">
        <v>10</v>
      </c>
    </row>
    <row r="313" spans="1:2" x14ac:dyDescent="0.3">
      <c r="A313">
        <v>2001040178</v>
      </c>
      <c r="B313">
        <v>6.5</v>
      </c>
    </row>
    <row r="314" spans="1:2" x14ac:dyDescent="0.3">
      <c r="A314">
        <v>1901040180</v>
      </c>
      <c r="B314">
        <v>7.5</v>
      </c>
    </row>
    <row r="315" spans="1:2" x14ac:dyDescent="0.3">
      <c r="A315">
        <v>1901040039</v>
      </c>
      <c r="B315">
        <v>4</v>
      </c>
    </row>
    <row r="316" spans="1:2" x14ac:dyDescent="0.3">
      <c r="A316">
        <v>2001040066</v>
      </c>
      <c r="B316">
        <v>8</v>
      </c>
    </row>
    <row r="317" spans="1:2" x14ac:dyDescent="0.3">
      <c r="A317">
        <v>2001040110</v>
      </c>
      <c r="B317">
        <v>7.25</v>
      </c>
    </row>
    <row r="318" spans="1:2" x14ac:dyDescent="0.3">
      <c r="A318">
        <v>1901040192</v>
      </c>
      <c r="B318">
        <v>8.25</v>
      </c>
    </row>
    <row r="319" spans="1:2" x14ac:dyDescent="0.3">
      <c r="A319">
        <v>2001040003</v>
      </c>
      <c r="B319">
        <v>8.75</v>
      </c>
    </row>
    <row r="320" spans="1:2" x14ac:dyDescent="0.3">
      <c r="A320">
        <v>2001040070</v>
      </c>
      <c r="B320">
        <v>7</v>
      </c>
    </row>
    <row r="321" spans="1:2" x14ac:dyDescent="0.3">
      <c r="A321">
        <v>1901040231</v>
      </c>
      <c r="B321">
        <v>3.5</v>
      </c>
    </row>
    <row r="322" spans="1:2" x14ac:dyDescent="0.3">
      <c r="A322">
        <v>2001040187</v>
      </c>
      <c r="B322">
        <v>4.75</v>
      </c>
    </row>
    <row r="323" spans="1:2" x14ac:dyDescent="0.3">
      <c r="A323">
        <v>1901040153</v>
      </c>
      <c r="B323">
        <v>7.75</v>
      </c>
    </row>
    <row r="324" spans="1:2" x14ac:dyDescent="0.3">
      <c r="A324">
        <v>1901040031</v>
      </c>
      <c r="B324">
        <v>8.25</v>
      </c>
    </row>
    <row r="325" spans="1:2" x14ac:dyDescent="0.3">
      <c r="A325">
        <v>2001040055</v>
      </c>
      <c r="B325">
        <v>6.25</v>
      </c>
    </row>
    <row r="326" spans="1:2" x14ac:dyDescent="0.3">
      <c r="A326">
        <v>1901040208</v>
      </c>
      <c r="B326">
        <v>7.25</v>
      </c>
    </row>
    <row r="327" spans="1:2" x14ac:dyDescent="0.3">
      <c r="A327">
        <v>1901040006</v>
      </c>
      <c r="B327">
        <v>7.5</v>
      </c>
    </row>
    <row r="328" spans="1:2" x14ac:dyDescent="0.3">
      <c r="A328">
        <v>1901040070</v>
      </c>
      <c r="B328">
        <v>6</v>
      </c>
    </row>
    <row r="329" spans="1:2" x14ac:dyDescent="0.3">
      <c r="A329">
        <v>1901060042</v>
      </c>
      <c r="B329">
        <v>5.5</v>
      </c>
    </row>
    <row r="330" spans="1:2" x14ac:dyDescent="0.3">
      <c r="A330">
        <v>2001040032</v>
      </c>
      <c r="B330">
        <v>6.25</v>
      </c>
    </row>
    <row r="331" spans="1:2" x14ac:dyDescent="0.3">
      <c r="A331">
        <v>1901040018</v>
      </c>
      <c r="B331">
        <v>5.75</v>
      </c>
    </row>
    <row r="332" spans="1:2" x14ac:dyDescent="0.3">
      <c r="A332">
        <v>1901040233</v>
      </c>
      <c r="B332">
        <v>5.75</v>
      </c>
    </row>
    <row r="333" spans="1:2" x14ac:dyDescent="0.3">
      <c r="A333">
        <v>1801040092</v>
      </c>
      <c r="B333">
        <v>8</v>
      </c>
    </row>
    <row r="334" spans="1:2" x14ac:dyDescent="0.3">
      <c r="A334">
        <v>1901040159</v>
      </c>
      <c r="B334">
        <v>7.25</v>
      </c>
    </row>
    <row r="335" spans="1:2" x14ac:dyDescent="0.3">
      <c r="A335">
        <v>2001040014</v>
      </c>
      <c r="B335">
        <v>7.75</v>
      </c>
    </row>
    <row r="336" spans="1:2" x14ac:dyDescent="0.3">
      <c r="A336">
        <v>1801040148</v>
      </c>
      <c r="B336">
        <v>8.5</v>
      </c>
    </row>
    <row r="337" spans="1:2" x14ac:dyDescent="0.3">
      <c r="A337">
        <v>2001040188</v>
      </c>
      <c r="B337">
        <v>5.5</v>
      </c>
    </row>
    <row r="338" spans="1:2" x14ac:dyDescent="0.3">
      <c r="A338">
        <v>2001040230</v>
      </c>
      <c r="B338">
        <v>3.5</v>
      </c>
    </row>
    <row r="339" spans="1:2" x14ac:dyDescent="0.3">
      <c r="A339">
        <v>1901040244</v>
      </c>
      <c r="B339">
        <v>5.5</v>
      </c>
    </row>
    <row r="340" spans="1:2" x14ac:dyDescent="0.3">
      <c r="A340">
        <v>2001040148</v>
      </c>
      <c r="B340">
        <v>4</v>
      </c>
    </row>
    <row r="341" spans="1:2" x14ac:dyDescent="0.3">
      <c r="A341">
        <v>1901060030</v>
      </c>
      <c r="B341">
        <v>8.25</v>
      </c>
    </row>
    <row r="342" spans="1:2" x14ac:dyDescent="0.3">
      <c r="A342">
        <v>1901040237</v>
      </c>
      <c r="B342">
        <v>6</v>
      </c>
    </row>
    <row r="343" spans="1:2" x14ac:dyDescent="0.3">
      <c r="A343">
        <v>2001040021</v>
      </c>
      <c r="B343">
        <v>7.25</v>
      </c>
    </row>
    <row r="344" spans="1:2" x14ac:dyDescent="0.3">
      <c r="A344">
        <v>2001040009</v>
      </c>
      <c r="B344">
        <v>1.75</v>
      </c>
    </row>
    <row r="345" spans="1:2" x14ac:dyDescent="0.3">
      <c r="A345">
        <v>1901040015</v>
      </c>
      <c r="B345">
        <v>5.5</v>
      </c>
    </row>
    <row r="346" spans="1:2" x14ac:dyDescent="0.3">
      <c r="A346">
        <v>2001040218</v>
      </c>
      <c r="B346">
        <v>4.25</v>
      </c>
    </row>
    <row r="347" spans="1:2" x14ac:dyDescent="0.3">
      <c r="A347">
        <v>1701040187</v>
      </c>
      <c r="B347">
        <v>5</v>
      </c>
    </row>
    <row r="348" spans="1:2" x14ac:dyDescent="0.3">
      <c r="A348">
        <v>2001040037</v>
      </c>
      <c r="B348">
        <v>7.25</v>
      </c>
    </row>
    <row r="349" spans="1:2" x14ac:dyDescent="0.3">
      <c r="A349">
        <v>2001040086</v>
      </c>
      <c r="B349">
        <v>9.5</v>
      </c>
    </row>
    <row r="350" spans="1:2" x14ac:dyDescent="0.3">
      <c r="A350">
        <v>1901040030</v>
      </c>
      <c r="B350">
        <v>8.5</v>
      </c>
    </row>
    <row r="351" spans="1:2" x14ac:dyDescent="0.3">
      <c r="A351">
        <v>1901040194</v>
      </c>
      <c r="B351">
        <v>7.75</v>
      </c>
    </row>
    <row r="352" spans="1:2" x14ac:dyDescent="0.3">
      <c r="A352">
        <v>1901060028</v>
      </c>
      <c r="B352">
        <v>8.5</v>
      </c>
    </row>
    <row r="353" spans="1:2" x14ac:dyDescent="0.3">
      <c r="A353">
        <v>2001040182</v>
      </c>
      <c r="B353">
        <v>4.75</v>
      </c>
    </row>
    <row r="354" spans="1:2" x14ac:dyDescent="0.3">
      <c r="A354">
        <v>1701040104</v>
      </c>
      <c r="B354">
        <v>7.5</v>
      </c>
    </row>
    <row r="355" spans="1:2" x14ac:dyDescent="0.3">
      <c r="A355">
        <v>2001040103</v>
      </c>
      <c r="B355">
        <v>5</v>
      </c>
    </row>
    <row r="356" spans="1:2" x14ac:dyDescent="0.3">
      <c r="A356">
        <v>2001040227</v>
      </c>
      <c r="B356">
        <v>6.25</v>
      </c>
    </row>
    <row r="357" spans="1:2" x14ac:dyDescent="0.3">
      <c r="A357">
        <v>2001040013</v>
      </c>
      <c r="B357">
        <v>8.25</v>
      </c>
    </row>
    <row r="358" spans="1:2" x14ac:dyDescent="0.3">
      <c r="A358">
        <v>2001040111</v>
      </c>
      <c r="B358">
        <v>7.25</v>
      </c>
    </row>
    <row r="359" spans="1:2" x14ac:dyDescent="0.3">
      <c r="A359">
        <v>2001040088</v>
      </c>
      <c r="B359">
        <v>7.5</v>
      </c>
    </row>
    <row r="360" spans="1:2" x14ac:dyDescent="0.3">
      <c r="A360">
        <v>2001040232</v>
      </c>
      <c r="B360">
        <v>3.5</v>
      </c>
    </row>
    <row r="361" spans="1:2" x14ac:dyDescent="0.3">
      <c r="A361">
        <v>1701040169</v>
      </c>
      <c r="B361">
        <v>5.25</v>
      </c>
    </row>
    <row r="362" spans="1:2" x14ac:dyDescent="0.3">
      <c r="A362">
        <v>2001040051</v>
      </c>
      <c r="B362">
        <v>8.25</v>
      </c>
    </row>
    <row r="363" spans="1:2" x14ac:dyDescent="0.3">
      <c r="A363">
        <v>2001040100</v>
      </c>
      <c r="B363">
        <v>8.25</v>
      </c>
    </row>
    <row r="364" spans="1:2" x14ac:dyDescent="0.3">
      <c r="A364">
        <v>2001040198</v>
      </c>
      <c r="B364">
        <v>5.75</v>
      </c>
    </row>
    <row r="365" spans="1:2" x14ac:dyDescent="0.3">
      <c r="A365">
        <v>1701040114</v>
      </c>
      <c r="B365">
        <v>5.25</v>
      </c>
    </row>
    <row r="366" spans="1:2" x14ac:dyDescent="0.3">
      <c r="A366">
        <v>2001040229</v>
      </c>
      <c r="B366">
        <v>8</v>
      </c>
    </row>
    <row r="367" spans="1:2" x14ac:dyDescent="0.3">
      <c r="A367">
        <v>1901040109</v>
      </c>
      <c r="B367">
        <v>8</v>
      </c>
    </row>
    <row r="368" spans="1:2" x14ac:dyDescent="0.3">
      <c r="A368">
        <v>2001040087</v>
      </c>
      <c r="B368">
        <v>8.75</v>
      </c>
    </row>
    <row r="369" spans="1:2" x14ac:dyDescent="0.3">
      <c r="A369">
        <v>2001040181</v>
      </c>
      <c r="B369">
        <v>9</v>
      </c>
    </row>
    <row r="370" spans="1:2" x14ac:dyDescent="0.3">
      <c r="A370">
        <v>1801040095</v>
      </c>
      <c r="B370">
        <v>7.75</v>
      </c>
    </row>
    <row r="371" spans="1:2" x14ac:dyDescent="0.3">
      <c r="A371">
        <v>2001040108</v>
      </c>
      <c r="B371">
        <v>7.75</v>
      </c>
    </row>
    <row r="372" spans="1:2" x14ac:dyDescent="0.3">
      <c r="A372">
        <v>2001040159</v>
      </c>
      <c r="B372">
        <v>5.5</v>
      </c>
    </row>
    <row r="373" spans="1:2" x14ac:dyDescent="0.3">
      <c r="A373">
        <v>2001040068</v>
      </c>
      <c r="B373">
        <v>7</v>
      </c>
    </row>
    <row r="374" spans="1:2" x14ac:dyDescent="0.3">
      <c r="A374">
        <v>2001040134</v>
      </c>
      <c r="B374">
        <v>2.75</v>
      </c>
    </row>
    <row r="375" spans="1:2" x14ac:dyDescent="0.3">
      <c r="A375">
        <v>2001040154</v>
      </c>
      <c r="B375">
        <v>3.75</v>
      </c>
    </row>
    <row r="376" spans="1:2" x14ac:dyDescent="0.3">
      <c r="A376">
        <v>2001040128</v>
      </c>
      <c r="B376">
        <v>4.25</v>
      </c>
    </row>
    <row r="377" spans="1:2" x14ac:dyDescent="0.3">
      <c r="A377">
        <v>2001040220</v>
      </c>
      <c r="B377">
        <v>6.5</v>
      </c>
    </row>
    <row r="378" spans="1:2" x14ac:dyDescent="0.3">
      <c r="A378">
        <v>2001040176</v>
      </c>
      <c r="B378">
        <v>6.25</v>
      </c>
    </row>
    <row r="379" spans="1:2" x14ac:dyDescent="0.3">
      <c r="A379">
        <v>1801040119</v>
      </c>
      <c r="B379">
        <v>7.5</v>
      </c>
    </row>
    <row r="380" spans="1:2" x14ac:dyDescent="0.3">
      <c r="A380">
        <v>1901060031</v>
      </c>
      <c r="B380">
        <v>6.5</v>
      </c>
    </row>
    <row r="381" spans="1:2" x14ac:dyDescent="0.3">
      <c r="A381">
        <v>2001040162</v>
      </c>
      <c r="B381">
        <v>5.5</v>
      </c>
    </row>
    <row r="382" spans="1:2" x14ac:dyDescent="0.3">
      <c r="A382">
        <v>2001040141</v>
      </c>
      <c r="B382">
        <v>4.5</v>
      </c>
    </row>
    <row r="383" spans="1:2" x14ac:dyDescent="0.3">
      <c r="A383">
        <v>2001040184</v>
      </c>
      <c r="B383">
        <v>8</v>
      </c>
    </row>
    <row r="384" spans="1:2" x14ac:dyDescent="0.3">
      <c r="A384">
        <v>1901040077</v>
      </c>
      <c r="B384">
        <v>4.75</v>
      </c>
    </row>
    <row r="385" spans="1:2" x14ac:dyDescent="0.3">
      <c r="A385">
        <v>2001040200</v>
      </c>
      <c r="B385">
        <v>3.75</v>
      </c>
    </row>
    <row r="386" spans="1:2" x14ac:dyDescent="0.3">
      <c r="A386">
        <v>2001040199</v>
      </c>
      <c r="B386">
        <v>9</v>
      </c>
    </row>
    <row r="387" spans="1:2" x14ac:dyDescent="0.3">
      <c r="A387">
        <v>1901040076</v>
      </c>
      <c r="B387">
        <v>3.5</v>
      </c>
    </row>
    <row r="388" spans="1:2" x14ac:dyDescent="0.3">
      <c r="A388">
        <v>1801040029</v>
      </c>
      <c r="B388">
        <v>5</v>
      </c>
    </row>
    <row r="389" spans="1:2" x14ac:dyDescent="0.3">
      <c r="A389">
        <v>1801040120</v>
      </c>
      <c r="B389">
        <v>7.5</v>
      </c>
    </row>
    <row r="390" spans="1:2" x14ac:dyDescent="0.3">
      <c r="A390">
        <v>2001040053</v>
      </c>
      <c r="B390">
        <v>8.75</v>
      </c>
    </row>
    <row r="391" spans="1:2" x14ac:dyDescent="0.3">
      <c r="A391">
        <v>2001040226</v>
      </c>
      <c r="B391">
        <v>5.5</v>
      </c>
    </row>
    <row r="392" spans="1:2" x14ac:dyDescent="0.3">
      <c r="A392">
        <v>1901040139</v>
      </c>
      <c r="B392">
        <v>5.75</v>
      </c>
    </row>
    <row r="393" spans="1:2" x14ac:dyDescent="0.3">
      <c r="A393">
        <v>2001040174</v>
      </c>
      <c r="B393">
        <v>8.75</v>
      </c>
    </row>
    <row r="394" spans="1:2" x14ac:dyDescent="0.3">
      <c r="A394">
        <v>2001040115</v>
      </c>
      <c r="B394">
        <v>9.25</v>
      </c>
    </row>
    <row r="395" spans="1:2" x14ac:dyDescent="0.3">
      <c r="A395">
        <v>2001040133</v>
      </c>
      <c r="B395">
        <v>6.75</v>
      </c>
    </row>
    <row r="396" spans="1:2" x14ac:dyDescent="0.3">
      <c r="A396">
        <v>2001040044</v>
      </c>
      <c r="B396">
        <v>7.5</v>
      </c>
    </row>
    <row r="397" spans="1:2" x14ac:dyDescent="0.3">
      <c r="A397">
        <v>2001040206</v>
      </c>
      <c r="B397">
        <v>9</v>
      </c>
    </row>
    <row r="398" spans="1:2" x14ac:dyDescent="0.3">
      <c r="A398">
        <v>2001040175</v>
      </c>
      <c r="B398">
        <v>7</v>
      </c>
    </row>
    <row r="399" spans="1:2" x14ac:dyDescent="0.3">
      <c r="A399">
        <v>1901040246</v>
      </c>
      <c r="B399">
        <v>4.25</v>
      </c>
    </row>
    <row r="400" spans="1:2" x14ac:dyDescent="0.3">
      <c r="A400">
        <v>2001040215</v>
      </c>
      <c r="B400">
        <v>5</v>
      </c>
    </row>
    <row r="401" spans="1:2" x14ac:dyDescent="0.3">
      <c r="A401">
        <v>2001040120</v>
      </c>
      <c r="B401">
        <v>8.25</v>
      </c>
    </row>
    <row r="402" spans="1:2" x14ac:dyDescent="0.3">
      <c r="A402">
        <v>2001040047</v>
      </c>
      <c r="B402">
        <v>7</v>
      </c>
    </row>
    <row r="403" spans="1:2" x14ac:dyDescent="0.3">
      <c r="A403">
        <v>2001040028</v>
      </c>
      <c r="B403">
        <v>5.25</v>
      </c>
    </row>
    <row r="404" spans="1:2" x14ac:dyDescent="0.3">
      <c r="A404">
        <v>2001040095</v>
      </c>
      <c r="B404">
        <v>7</v>
      </c>
    </row>
    <row r="405" spans="1:2" x14ac:dyDescent="0.3">
      <c r="A405">
        <v>1901040247</v>
      </c>
      <c r="B405">
        <v>6.75</v>
      </c>
    </row>
    <row r="406" spans="1:2" x14ac:dyDescent="0.3">
      <c r="A406">
        <v>1901040009</v>
      </c>
      <c r="B406">
        <v>8</v>
      </c>
    </row>
    <row r="407" spans="1:2" x14ac:dyDescent="0.3">
      <c r="A407">
        <v>2001040061</v>
      </c>
      <c r="B407">
        <v>6.5</v>
      </c>
    </row>
    <row r="408" spans="1:2" x14ac:dyDescent="0.3">
      <c r="A408">
        <v>2001040166</v>
      </c>
      <c r="B408">
        <v>4.5</v>
      </c>
    </row>
    <row r="409" spans="1:2" x14ac:dyDescent="0.3">
      <c r="A409">
        <v>2001040194</v>
      </c>
      <c r="B409">
        <v>5.75</v>
      </c>
    </row>
    <row r="410" spans="1:2" x14ac:dyDescent="0.3">
      <c r="A410">
        <v>1901040093</v>
      </c>
      <c r="B410">
        <v>7</v>
      </c>
    </row>
    <row r="411" spans="1:2" x14ac:dyDescent="0.3">
      <c r="A411">
        <v>2001040065</v>
      </c>
      <c r="B411">
        <v>9.75</v>
      </c>
    </row>
    <row r="412" spans="1:2" x14ac:dyDescent="0.3">
      <c r="A412">
        <v>2001040040</v>
      </c>
      <c r="B412">
        <v>8</v>
      </c>
    </row>
    <row r="413" spans="1:2" x14ac:dyDescent="0.3">
      <c r="A413">
        <v>1601040008</v>
      </c>
      <c r="B413">
        <v>7.75</v>
      </c>
    </row>
    <row r="414" spans="1:2" x14ac:dyDescent="0.3">
      <c r="A414">
        <v>2001040132</v>
      </c>
      <c r="B414">
        <v>6</v>
      </c>
    </row>
    <row r="415" spans="1:2" x14ac:dyDescent="0.3">
      <c r="A415">
        <v>1901040199</v>
      </c>
      <c r="B415">
        <v>7.75</v>
      </c>
    </row>
    <row r="416" spans="1:2" x14ac:dyDescent="0.3">
      <c r="A416">
        <v>2001040080</v>
      </c>
      <c r="B416">
        <v>5</v>
      </c>
    </row>
    <row r="417" spans="1:2" x14ac:dyDescent="0.3">
      <c r="A417">
        <v>2001040207</v>
      </c>
      <c r="B417">
        <v>4.25</v>
      </c>
    </row>
    <row r="418" spans="1:2" x14ac:dyDescent="0.3">
      <c r="A418">
        <v>2001040167</v>
      </c>
      <c r="B418">
        <v>6</v>
      </c>
    </row>
    <row r="419" spans="1:2" x14ac:dyDescent="0.3">
      <c r="A419">
        <v>2001040203</v>
      </c>
      <c r="B419">
        <v>6.5</v>
      </c>
    </row>
    <row r="420" spans="1:2" x14ac:dyDescent="0.3">
      <c r="A420">
        <v>2001040084</v>
      </c>
      <c r="B420">
        <v>5.5</v>
      </c>
    </row>
    <row r="421" spans="1:2" x14ac:dyDescent="0.3">
      <c r="A421">
        <v>2001040050</v>
      </c>
      <c r="B421">
        <v>7.25</v>
      </c>
    </row>
    <row r="422" spans="1:2" x14ac:dyDescent="0.3">
      <c r="A422">
        <v>1901040172</v>
      </c>
      <c r="B422">
        <v>7.5</v>
      </c>
    </row>
    <row r="423" spans="1:2" x14ac:dyDescent="0.3">
      <c r="A423">
        <v>2001040107</v>
      </c>
      <c r="B423">
        <v>3.5</v>
      </c>
    </row>
    <row r="424" spans="1:2" x14ac:dyDescent="0.3">
      <c r="A424">
        <v>1701040128</v>
      </c>
      <c r="B424">
        <v>6.25</v>
      </c>
    </row>
    <row r="425" spans="1:2" x14ac:dyDescent="0.3">
      <c r="A425">
        <v>2001040113</v>
      </c>
      <c r="B425">
        <v>7.5</v>
      </c>
    </row>
    <row r="426" spans="1:2" x14ac:dyDescent="0.3">
      <c r="A426">
        <v>2001040031</v>
      </c>
      <c r="B426">
        <v>6</v>
      </c>
    </row>
    <row r="427" spans="1:2" x14ac:dyDescent="0.3">
      <c r="A427">
        <v>2001040069</v>
      </c>
      <c r="B427">
        <v>9.25</v>
      </c>
    </row>
    <row r="428" spans="1:2" x14ac:dyDescent="0.3">
      <c r="A428">
        <v>2001040142</v>
      </c>
      <c r="B428">
        <v>7.25</v>
      </c>
    </row>
    <row r="429" spans="1:2" x14ac:dyDescent="0.3">
      <c r="A429">
        <v>2001040117</v>
      </c>
      <c r="B429">
        <v>9</v>
      </c>
    </row>
    <row r="430" spans="1:2" x14ac:dyDescent="0.3">
      <c r="A430">
        <v>2001040083</v>
      </c>
      <c r="B430">
        <v>8.75</v>
      </c>
    </row>
    <row r="431" spans="1:2" x14ac:dyDescent="0.3">
      <c r="A431">
        <v>2001040172</v>
      </c>
      <c r="B431">
        <v>9</v>
      </c>
    </row>
    <row r="432" spans="1:2" x14ac:dyDescent="0.3">
      <c r="A432">
        <v>1901040211</v>
      </c>
      <c r="B432">
        <v>5.25</v>
      </c>
    </row>
    <row r="433" spans="1:3" x14ac:dyDescent="0.3">
      <c r="A433">
        <v>1901040021</v>
      </c>
      <c r="B433">
        <v>2.5</v>
      </c>
    </row>
    <row r="434" spans="1:3" x14ac:dyDescent="0.3">
      <c r="A434">
        <v>2001040149</v>
      </c>
      <c r="B434">
        <v>6.25</v>
      </c>
    </row>
    <row r="435" spans="1:3" x14ac:dyDescent="0.3">
      <c r="A435">
        <v>1601040240</v>
      </c>
      <c r="B435">
        <v>6</v>
      </c>
    </row>
    <row r="436" spans="1:3" x14ac:dyDescent="0.3">
      <c r="A436">
        <v>2001040076</v>
      </c>
      <c r="B436">
        <v>7.75</v>
      </c>
    </row>
    <row r="437" spans="1:3" x14ac:dyDescent="0.3">
      <c r="A437" s="17" t="s">
        <v>422</v>
      </c>
      <c r="B437">
        <v>9.75</v>
      </c>
    </row>
    <row r="438" spans="1:3" x14ac:dyDescent="0.3">
      <c r="A438">
        <v>1701040143</v>
      </c>
      <c r="B438">
        <v>0</v>
      </c>
      <c r="C438" t="s">
        <v>499</v>
      </c>
    </row>
    <row r="439" spans="1:3" x14ac:dyDescent="0.3">
      <c r="A439">
        <v>1901040135</v>
      </c>
      <c r="B439">
        <v>0</v>
      </c>
      <c r="C439" t="s">
        <v>499</v>
      </c>
    </row>
    <row r="440" spans="1:3" x14ac:dyDescent="0.3">
      <c r="A440">
        <v>2101060002</v>
      </c>
      <c r="B440">
        <v>0</v>
      </c>
      <c r="C440" t="s">
        <v>499</v>
      </c>
    </row>
    <row r="441" spans="1:3" x14ac:dyDescent="0.3">
      <c r="A441">
        <v>2101040001</v>
      </c>
      <c r="B441">
        <v>0</v>
      </c>
      <c r="C441" t="s">
        <v>499</v>
      </c>
    </row>
    <row r="442" spans="1:3" x14ac:dyDescent="0.3">
      <c r="A442">
        <v>2101040005</v>
      </c>
      <c r="B442">
        <v>0</v>
      </c>
      <c r="C442" t="s">
        <v>499</v>
      </c>
    </row>
    <row r="443" spans="1:3" x14ac:dyDescent="0.3">
      <c r="A443">
        <v>2101040008</v>
      </c>
      <c r="B443">
        <v>0</v>
      </c>
      <c r="C443" t="s">
        <v>499</v>
      </c>
    </row>
    <row r="444" spans="1:3" x14ac:dyDescent="0.3">
      <c r="A444">
        <v>2001040146</v>
      </c>
      <c r="B444">
        <v>0</v>
      </c>
      <c r="C444" t="s">
        <v>499</v>
      </c>
    </row>
    <row r="445" spans="1:3" x14ac:dyDescent="0.3">
      <c r="A445">
        <v>1901040089</v>
      </c>
      <c r="B445">
        <v>0</v>
      </c>
      <c r="C445" t="s">
        <v>499</v>
      </c>
    </row>
    <row r="446" spans="1:3" x14ac:dyDescent="0.3">
      <c r="A446">
        <v>2001040034</v>
      </c>
      <c r="B446">
        <v>0</v>
      </c>
      <c r="C446" t="s">
        <v>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03"/>
  <sheetViews>
    <sheetView topLeftCell="A389" workbookViewId="0">
      <selection activeCell="D8" sqref="D8"/>
    </sheetView>
  </sheetViews>
  <sheetFormatPr defaultRowHeight="14" x14ac:dyDescent="0.3"/>
  <cols>
    <col min="1" max="1" width="18.75" customWidth="1"/>
    <col min="2" max="2" width="8.5" bestFit="1" customWidth="1"/>
    <col min="3" max="3" width="12.08203125" bestFit="1" customWidth="1"/>
    <col min="4" max="4" width="9.1640625" bestFit="1" customWidth="1"/>
  </cols>
  <sheetData>
    <row r="1" spans="1:4" x14ac:dyDescent="0.3">
      <c r="A1" t="s">
        <v>478</v>
      </c>
      <c r="B1" t="s">
        <v>479</v>
      </c>
      <c r="C1" t="s">
        <v>480</v>
      </c>
      <c r="D1" t="s">
        <v>481</v>
      </c>
    </row>
    <row r="2" spans="1:4" x14ac:dyDescent="0.3">
      <c r="A2">
        <v>1701040128</v>
      </c>
      <c r="B2">
        <v>0</v>
      </c>
      <c r="C2" t="s">
        <v>477</v>
      </c>
      <c r="D2">
        <f>MAX(B2,C2)</f>
        <v>0</v>
      </c>
    </row>
    <row r="3" spans="1:4" x14ac:dyDescent="0.3">
      <c r="A3">
        <v>2001060050</v>
      </c>
      <c r="B3">
        <v>0</v>
      </c>
      <c r="C3" t="s">
        <v>477</v>
      </c>
      <c r="D3">
        <f t="shared" ref="D3:D66" si="0">MAX(B3,C3)</f>
        <v>0</v>
      </c>
    </row>
    <row r="4" spans="1:4" x14ac:dyDescent="0.3">
      <c r="A4">
        <v>2001040095</v>
      </c>
      <c r="B4">
        <v>0</v>
      </c>
      <c r="C4" t="s">
        <v>477</v>
      </c>
      <c r="D4">
        <f t="shared" si="0"/>
        <v>0</v>
      </c>
    </row>
    <row r="5" spans="1:4" x14ac:dyDescent="0.3">
      <c r="A5">
        <v>1901040004</v>
      </c>
      <c r="B5">
        <v>0</v>
      </c>
      <c r="C5">
        <v>21</v>
      </c>
      <c r="D5">
        <f t="shared" si="0"/>
        <v>21</v>
      </c>
    </row>
    <row r="6" spans="1:4" x14ac:dyDescent="0.3">
      <c r="A6">
        <v>1901060002</v>
      </c>
      <c r="B6">
        <v>0</v>
      </c>
      <c r="C6">
        <v>9.1</v>
      </c>
      <c r="D6">
        <f t="shared" si="0"/>
        <v>9.1</v>
      </c>
    </row>
    <row r="7" spans="1:4" x14ac:dyDescent="0.3">
      <c r="A7">
        <v>2001040066</v>
      </c>
      <c r="B7">
        <v>0</v>
      </c>
      <c r="C7">
        <v>70</v>
      </c>
      <c r="D7">
        <f t="shared" si="0"/>
        <v>70</v>
      </c>
    </row>
    <row r="8" spans="1:4" x14ac:dyDescent="0.3">
      <c r="A8">
        <v>1901040078</v>
      </c>
      <c r="B8">
        <v>0</v>
      </c>
      <c r="C8">
        <v>60.2</v>
      </c>
      <c r="D8">
        <f t="shared" si="0"/>
        <v>60.2</v>
      </c>
    </row>
    <row r="9" spans="1:4" x14ac:dyDescent="0.3">
      <c r="A9">
        <v>1901040205</v>
      </c>
      <c r="B9">
        <v>0</v>
      </c>
      <c r="C9">
        <v>56</v>
      </c>
      <c r="D9">
        <f t="shared" si="0"/>
        <v>56</v>
      </c>
    </row>
    <row r="10" spans="1:4" x14ac:dyDescent="0.3">
      <c r="A10">
        <v>1901040039</v>
      </c>
      <c r="B10">
        <v>0</v>
      </c>
      <c r="C10" t="s">
        <v>477</v>
      </c>
      <c r="D10">
        <f t="shared" si="0"/>
        <v>0</v>
      </c>
    </row>
    <row r="11" spans="1:4" x14ac:dyDescent="0.3">
      <c r="A11">
        <v>2001040041</v>
      </c>
      <c r="B11">
        <v>0</v>
      </c>
      <c r="C11">
        <v>0</v>
      </c>
      <c r="D11">
        <f t="shared" si="0"/>
        <v>0</v>
      </c>
    </row>
    <row r="12" spans="1:4" x14ac:dyDescent="0.3">
      <c r="A12">
        <v>2001040137</v>
      </c>
      <c r="B12">
        <v>0</v>
      </c>
      <c r="C12">
        <v>63</v>
      </c>
      <c r="D12">
        <f t="shared" si="0"/>
        <v>63</v>
      </c>
    </row>
    <row r="13" spans="1:4" x14ac:dyDescent="0.3">
      <c r="A13">
        <v>1901040163</v>
      </c>
      <c r="B13">
        <v>0</v>
      </c>
      <c r="C13">
        <v>67.2</v>
      </c>
      <c r="D13">
        <f t="shared" si="0"/>
        <v>67.2</v>
      </c>
    </row>
    <row r="14" spans="1:4" x14ac:dyDescent="0.3">
      <c r="A14">
        <v>1901040101</v>
      </c>
      <c r="B14">
        <v>0</v>
      </c>
      <c r="C14">
        <v>53.2</v>
      </c>
      <c r="D14">
        <f t="shared" si="0"/>
        <v>53.2</v>
      </c>
    </row>
    <row r="15" spans="1:4" x14ac:dyDescent="0.3">
      <c r="A15">
        <v>2001040212</v>
      </c>
      <c r="B15">
        <v>0</v>
      </c>
      <c r="C15">
        <v>49</v>
      </c>
      <c r="D15">
        <f t="shared" si="0"/>
        <v>49</v>
      </c>
    </row>
    <row r="16" spans="1:4" x14ac:dyDescent="0.3">
      <c r="A16">
        <v>1901040013</v>
      </c>
      <c r="B16">
        <v>0</v>
      </c>
      <c r="C16">
        <v>0</v>
      </c>
      <c r="D16">
        <f t="shared" si="0"/>
        <v>0</v>
      </c>
    </row>
    <row r="17" spans="1:4" x14ac:dyDescent="0.3">
      <c r="A17">
        <v>2001040070</v>
      </c>
      <c r="B17">
        <v>0</v>
      </c>
      <c r="C17">
        <v>67.2</v>
      </c>
      <c r="D17">
        <f t="shared" si="0"/>
        <v>67.2</v>
      </c>
    </row>
    <row r="18" spans="1:4" x14ac:dyDescent="0.3">
      <c r="A18">
        <v>2001060094</v>
      </c>
      <c r="B18">
        <v>0</v>
      </c>
      <c r="C18">
        <v>56</v>
      </c>
      <c r="D18">
        <f t="shared" si="0"/>
        <v>56</v>
      </c>
    </row>
    <row r="19" spans="1:4" x14ac:dyDescent="0.3">
      <c r="A19">
        <v>1901040083</v>
      </c>
      <c r="B19">
        <v>0</v>
      </c>
      <c r="C19">
        <v>0</v>
      </c>
      <c r="D19">
        <f t="shared" si="0"/>
        <v>0</v>
      </c>
    </row>
    <row r="20" spans="1:4" x14ac:dyDescent="0.3">
      <c r="A20">
        <v>2001060028</v>
      </c>
      <c r="B20">
        <v>0</v>
      </c>
      <c r="C20">
        <v>58.1</v>
      </c>
      <c r="D20">
        <f t="shared" si="0"/>
        <v>58.1</v>
      </c>
    </row>
    <row r="21" spans="1:4" x14ac:dyDescent="0.3">
      <c r="A21">
        <v>2001040085</v>
      </c>
      <c r="B21">
        <v>0</v>
      </c>
      <c r="C21">
        <v>18.2</v>
      </c>
      <c r="D21">
        <f t="shared" si="0"/>
        <v>18.2</v>
      </c>
    </row>
    <row r="22" spans="1:4" x14ac:dyDescent="0.3">
      <c r="A22">
        <v>1901040132</v>
      </c>
      <c r="B22">
        <v>0</v>
      </c>
      <c r="C22">
        <v>60.2</v>
      </c>
      <c r="D22">
        <f t="shared" si="0"/>
        <v>60.2</v>
      </c>
    </row>
    <row r="23" spans="1:4" x14ac:dyDescent="0.3">
      <c r="A23">
        <v>1901040173</v>
      </c>
      <c r="B23">
        <v>0</v>
      </c>
      <c r="C23">
        <v>0</v>
      </c>
      <c r="D23">
        <f t="shared" si="0"/>
        <v>0</v>
      </c>
    </row>
    <row r="24" spans="1:4" x14ac:dyDescent="0.3">
      <c r="A24">
        <v>1901040179</v>
      </c>
      <c r="B24">
        <v>0</v>
      </c>
      <c r="C24">
        <v>35</v>
      </c>
      <c r="D24">
        <f t="shared" si="0"/>
        <v>35</v>
      </c>
    </row>
    <row r="25" spans="1:4" x14ac:dyDescent="0.3">
      <c r="A25">
        <v>2001040042</v>
      </c>
      <c r="B25">
        <v>0</v>
      </c>
      <c r="C25">
        <v>56</v>
      </c>
      <c r="D25">
        <f t="shared" si="0"/>
        <v>56</v>
      </c>
    </row>
    <row r="26" spans="1:4" x14ac:dyDescent="0.3">
      <c r="A26">
        <v>2001060077</v>
      </c>
      <c r="B26">
        <v>0</v>
      </c>
      <c r="C26">
        <v>0</v>
      </c>
      <c r="D26">
        <f t="shared" si="0"/>
        <v>0</v>
      </c>
    </row>
    <row r="27" spans="1:4" x14ac:dyDescent="0.3">
      <c r="A27">
        <v>2001040202</v>
      </c>
      <c r="B27">
        <v>0</v>
      </c>
      <c r="C27">
        <v>65.099999999999994</v>
      </c>
      <c r="D27">
        <f t="shared" si="0"/>
        <v>65.099999999999994</v>
      </c>
    </row>
    <row r="28" spans="1:4" x14ac:dyDescent="0.3">
      <c r="A28">
        <v>2001040009</v>
      </c>
      <c r="B28">
        <v>0</v>
      </c>
      <c r="C28">
        <v>63</v>
      </c>
      <c r="D28">
        <f t="shared" si="0"/>
        <v>63</v>
      </c>
    </row>
    <row r="29" spans="1:4" x14ac:dyDescent="0.3">
      <c r="A29">
        <v>1701040114</v>
      </c>
      <c r="B29">
        <v>0</v>
      </c>
      <c r="C29">
        <v>0</v>
      </c>
      <c r="D29">
        <f t="shared" si="0"/>
        <v>0</v>
      </c>
    </row>
    <row r="30" spans="1:4" x14ac:dyDescent="0.3">
      <c r="A30">
        <v>2001040167</v>
      </c>
      <c r="B30">
        <v>0</v>
      </c>
      <c r="C30" t="s">
        <v>477</v>
      </c>
      <c r="D30">
        <f t="shared" si="0"/>
        <v>0</v>
      </c>
    </row>
    <row r="31" spans="1:4" x14ac:dyDescent="0.3">
      <c r="A31">
        <v>2001040084</v>
      </c>
      <c r="B31">
        <v>0</v>
      </c>
      <c r="C31">
        <v>14</v>
      </c>
      <c r="D31">
        <f t="shared" si="0"/>
        <v>14</v>
      </c>
    </row>
    <row r="32" spans="1:4" x14ac:dyDescent="0.3">
      <c r="A32">
        <v>2001040087</v>
      </c>
      <c r="B32">
        <v>0</v>
      </c>
      <c r="C32">
        <v>0</v>
      </c>
      <c r="D32">
        <f t="shared" si="0"/>
        <v>0</v>
      </c>
    </row>
    <row r="33" spans="1:4" x14ac:dyDescent="0.3">
      <c r="A33">
        <v>2101060003</v>
      </c>
      <c r="B33">
        <v>0</v>
      </c>
      <c r="C33">
        <v>4.2</v>
      </c>
      <c r="D33">
        <f t="shared" si="0"/>
        <v>4.2</v>
      </c>
    </row>
    <row r="34" spans="1:4" x14ac:dyDescent="0.3">
      <c r="A34">
        <v>2001040215</v>
      </c>
      <c r="B34">
        <v>0</v>
      </c>
      <c r="C34">
        <v>60.2</v>
      </c>
      <c r="D34">
        <f t="shared" si="0"/>
        <v>60.2</v>
      </c>
    </row>
    <row r="35" spans="1:4" x14ac:dyDescent="0.3">
      <c r="A35">
        <v>1901060051</v>
      </c>
      <c r="B35">
        <v>0</v>
      </c>
      <c r="C35">
        <v>60.2</v>
      </c>
      <c r="D35">
        <f t="shared" si="0"/>
        <v>60.2</v>
      </c>
    </row>
    <row r="36" spans="1:4" x14ac:dyDescent="0.3">
      <c r="A36">
        <v>2001060038</v>
      </c>
      <c r="B36">
        <v>0</v>
      </c>
      <c r="C36">
        <v>0</v>
      </c>
      <c r="D36">
        <f t="shared" si="0"/>
        <v>0</v>
      </c>
    </row>
    <row r="37" spans="1:4" x14ac:dyDescent="0.3">
      <c r="A37">
        <v>1901040069</v>
      </c>
      <c r="B37">
        <v>0</v>
      </c>
      <c r="C37">
        <v>46.2</v>
      </c>
      <c r="D37">
        <f t="shared" si="0"/>
        <v>46.2</v>
      </c>
    </row>
    <row r="38" spans="1:4" x14ac:dyDescent="0.3">
      <c r="A38">
        <v>2001040222</v>
      </c>
      <c r="B38">
        <v>0</v>
      </c>
      <c r="C38">
        <v>67.2</v>
      </c>
      <c r="D38">
        <f t="shared" si="0"/>
        <v>67.2</v>
      </c>
    </row>
    <row r="39" spans="1:4" x14ac:dyDescent="0.3">
      <c r="A39">
        <v>2001040002</v>
      </c>
      <c r="B39">
        <v>0</v>
      </c>
      <c r="C39">
        <v>65.099999999999994</v>
      </c>
      <c r="D39">
        <f t="shared" si="0"/>
        <v>65.099999999999994</v>
      </c>
    </row>
    <row r="40" spans="1:4" x14ac:dyDescent="0.3">
      <c r="A40">
        <v>2001040175</v>
      </c>
      <c r="B40">
        <v>0</v>
      </c>
      <c r="C40">
        <v>28</v>
      </c>
      <c r="D40">
        <f t="shared" si="0"/>
        <v>28</v>
      </c>
    </row>
    <row r="41" spans="1:4" x14ac:dyDescent="0.3">
      <c r="A41">
        <v>2001060070</v>
      </c>
      <c r="B41">
        <v>0</v>
      </c>
      <c r="C41">
        <v>46.2</v>
      </c>
      <c r="D41">
        <f t="shared" si="0"/>
        <v>46.2</v>
      </c>
    </row>
    <row r="42" spans="1:4" x14ac:dyDescent="0.3">
      <c r="A42">
        <v>1901040018</v>
      </c>
      <c r="B42">
        <v>0</v>
      </c>
      <c r="C42" t="s">
        <v>477</v>
      </c>
      <c r="D42">
        <f t="shared" si="0"/>
        <v>0</v>
      </c>
    </row>
    <row r="43" spans="1:4" x14ac:dyDescent="0.3">
      <c r="A43">
        <v>1901040231</v>
      </c>
      <c r="B43">
        <v>0</v>
      </c>
      <c r="C43">
        <v>60.2</v>
      </c>
      <c r="D43">
        <f t="shared" si="0"/>
        <v>60.2</v>
      </c>
    </row>
    <row r="44" spans="1:4" x14ac:dyDescent="0.3">
      <c r="A44">
        <v>2001060051</v>
      </c>
      <c r="B44">
        <v>0</v>
      </c>
      <c r="C44">
        <v>53.2</v>
      </c>
      <c r="D44">
        <f t="shared" si="0"/>
        <v>53.2</v>
      </c>
    </row>
    <row r="45" spans="1:4" x14ac:dyDescent="0.3">
      <c r="A45">
        <v>2001040136</v>
      </c>
      <c r="B45">
        <v>0</v>
      </c>
      <c r="C45">
        <v>70</v>
      </c>
      <c r="D45">
        <f t="shared" si="0"/>
        <v>70</v>
      </c>
    </row>
    <row r="46" spans="1:4" x14ac:dyDescent="0.3">
      <c r="A46">
        <v>2001040199</v>
      </c>
      <c r="B46">
        <v>0</v>
      </c>
      <c r="C46">
        <v>23.1</v>
      </c>
      <c r="D46">
        <f t="shared" si="0"/>
        <v>23.1</v>
      </c>
    </row>
    <row r="47" spans="1:4" x14ac:dyDescent="0.3">
      <c r="A47">
        <v>1901040024</v>
      </c>
      <c r="B47">
        <v>0</v>
      </c>
      <c r="C47">
        <v>42</v>
      </c>
      <c r="D47">
        <f t="shared" si="0"/>
        <v>42</v>
      </c>
    </row>
    <row r="48" spans="1:4" x14ac:dyDescent="0.3">
      <c r="A48">
        <v>2001060055</v>
      </c>
      <c r="B48">
        <v>0</v>
      </c>
      <c r="C48">
        <v>65.099999999999994</v>
      </c>
      <c r="D48">
        <f t="shared" si="0"/>
        <v>65.099999999999994</v>
      </c>
    </row>
    <row r="49" spans="1:4" x14ac:dyDescent="0.3">
      <c r="A49">
        <v>2001040053</v>
      </c>
      <c r="B49">
        <v>0</v>
      </c>
      <c r="C49">
        <v>65.099999999999994</v>
      </c>
      <c r="D49">
        <f t="shared" si="0"/>
        <v>65.099999999999994</v>
      </c>
    </row>
    <row r="50" spans="1:4" x14ac:dyDescent="0.3">
      <c r="A50">
        <v>1901040107</v>
      </c>
      <c r="B50">
        <v>0</v>
      </c>
      <c r="C50">
        <v>58.1</v>
      </c>
      <c r="D50">
        <f t="shared" si="0"/>
        <v>58.1</v>
      </c>
    </row>
    <row r="51" spans="1:4" x14ac:dyDescent="0.3">
      <c r="A51">
        <v>2001060018</v>
      </c>
      <c r="B51">
        <v>0</v>
      </c>
      <c r="C51">
        <v>56</v>
      </c>
      <c r="D51">
        <f t="shared" si="0"/>
        <v>56</v>
      </c>
    </row>
    <row r="52" spans="1:4" x14ac:dyDescent="0.3">
      <c r="A52">
        <v>2001040045</v>
      </c>
      <c r="B52">
        <v>0</v>
      </c>
      <c r="C52">
        <v>25.2</v>
      </c>
      <c r="D52">
        <f t="shared" si="0"/>
        <v>25.2</v>
      </c>
    </row>
    <row r="53" spans="1:4" x14ac:dyDescent="0.3">
      <c r="A53">
        <v>2001040061</v>
      </c>
      <c r="B53">
        <v>0</v>
      </c>
      <c r="C53">
        <v>0</v>
      </c>
      <c r="D53">
        <f t="shared" si="0"/>
        <v>0</v>
      </c>
    </row>
    <row r="54" spans="1:4" x14ac:dyDescent="0.3">
      <c r="A54">
        <v>2001040174</v>
      </c>
      <c r="B54">
        <v>0</v>
      </c>
      <c r="C54" t="s">
        <v>477</v>
      </c>
      <c r="D54">
        <f t="shared" si="0"/>
        <v>0</v>
      </c>
    </row>
    <row r="55" spans="1:4" x14ac:dyDescent="0.3">
      <c r="A55">
        <v>1801040069</v>
      </c>
      <c r="B55">
        <v>0</v>
      </c>
      <c r="C55">
        <v>4.2</v>
      </c>
      <c r="D55">
        <f t="shared" si="0"/>
        <v>4.2</v>
      </c>
    </row>
    <row r="56" spans="1:4" x14ac:dyDescent="0.3">
      <c r="A56">
        <v>1901040033</v>
      </c>
      <c r="B56">
        <v>0</v>
      </c>
      <c r="C56">
        <v>0</v>
      </c>
      <c r="D56">
        <f t="shared" si="0"/>
        <v>0</v>
      </c>
    </row>
    <row r="57" spans="1:4" x14ac:dyDescent="0.3">
      <c r="A57">
        <v>2001040021</v>
      </c>
      <c r="B57">
        <v>0</v>
      </c>
      <c r="C57">
        <v>65.099999999999994</v>
      </c>
      <c r="D57">
        <f t="shared" si="0"/>
        <v>65.099999999999994</v>
      </c>
    </row>
    <row r="58" spans="1:4" x14ac:dyDescent="0.3">
      <c r="A58">
        <v>1901040139</v>
      </c>
      <c r="B58">
        <v>0</v>
      </c>
      <c r="C58">
        <v>9.1</v>
      </c>
      <c r="D58">
        <f t="shared" si="0"/>
        <v>9.1</v>
      </c>
    </row>
    <row r="59" spans="1:4" x14ac:dyDescent="0.3">
      <c r="A59">
        <v>2001040135</v>
      </c>
      <c r="B59">
        <v>0</v>
      </c>
      <c r="C59">
        <v>58.1</v>
      </c>
      <c r="D59">
        <f t="shared" si="0"/>
        <v>58.1</v>
      </c>
    </row>
    <row r="60" spans="1:4" x14ac:dyDescent="0.3">
      <c r="A60">
        <v>2001040157</v>
      </c>
      <c r="B60">
        <v>0</v>
      </c>
      <c r="C60" t="s">
        <v>477</v>
      </c>
      <c r="D60">
        <f t="shared" si="0"/>
        <v>0</v>
      </c>
    </row>
    <row r="61" spans="1:4" x14ac:dyDescent="0.3">
      <c r="A61">
        <v>2001060027</v>
      </c>
      <c r="B61">
        <v>0</v>
      </c>
      <c r="C61">
        <v>56</v>
      </c>
      <c r="D61">
        <f t="shared" si="0"/>
        <v>56</v>
      </c>
    </row>
    <row r="62" spans="1:4" x14ac:dyDescent="0.3">
      <c r="A62">
        <v>2001040031</v>
      </c>
      <c r="B62">
        <v>0</v>
      </c>
      <c r="C62">
        <v>0</v>
      </c>
      <c r="D62">
        <f t="shared" si="0"/>
        <v>0</v>
      </c>
    </row>
    <row r="63" spans="1:4" x14ac:dyDescent="0.3">
      <c r="A63">
        <v>1901040054</v>
      </c>
      <c r="B63">
        <v>0</v>
      </c>
      <c r="C63">
        <v>23.1</v>
      </c>
      <c r="D63">
        <f t="shared" si="0"/>
        <v>23.1</v>
      </c>
    </row>
    <row r="64" spans="1:4" x14ac:dyDescent="0.3">
      <c r="A64">
        <v>2101040006</v>
      </c>
      <c r="B64">
        <v>0</v>
      </c>
      <c r="C64">
        <v>7</v>
      </c>
      <c r="D64">
        <f t="shared" si="0"/>
        <v>7</v>
      </c>
    </row>
    <row r="65" spans="1:4" x14ac:dyDescent="0.3">
      <c r="A65">
        <v>2001040200</v>
      </c>
      <c r="B65">
        <v>0</v>
      </c>
      <c r="C65">
        <v>58.1</v>
      </c>
      <c r="D65">
        <f t="shared" si="0"/>
        <v>58.1</v>
      </c>
    </row>
    <row r="66" spans="1:4" x14ac:dyDescent="0.3">
      <c r="A66">
        <v>2001040081</v>
      </c>
      <c r="B66">
        <v>10</v>
      </c>
      <c r="C66">
        <v>7</v>
      </c>
      <c r="D66">
        <f t="shared" si="0"/>
        <v>10</v>
      </c>
    </row>
    <row r="67" spans="1:4" x14ac:dyDescent="0.3">
      <c r="A67">
        <v>2001040131</v>
      </c>
      <c r="B67">
        <v>10</v>
      </c>
      <c r="C67" t="s">
        <v>477</v>
      </c>
      <c r="D67">
        <f t="shared" ref="D67:D130" si="1">MAX(B67,C67)</f>
        <v>10</v>
      </c>
    </row>
    <row r="68" spans="1:4" x14ac:dyDescent="0.3">
      <c r="A68">
        <v>1901040233</v>
      </c>
      <c r="B68">
        <v>10</v>
      </c>
      <c r="C68">
        <v>7</v>
      </c>
      <c r="D68">
        <f t="shared" si="1"/>
        <v>10</v>
      </c>
    </row>
    <row r="69" spans="1:4" x14ac:dyDescent="0.3">
      <c r="A69">
        <v>1801040092</v>
      </c>
      <c r="B69">
        <v>100</v>
      </c>
      <c r="C69" t="s">
        <v>477</v>
      </c>
      <c r="D69">
        <f t="shared" si="1"/>
        <v>100</v>
      </c>
    </row>
    <row r="70" spans="1:4" x14ac:dyDescent="0.3">
      <c r="A70">
        <v>1801040148</v>
      </c>
      <c r="B70">
        <v>100</v>
      </c>
      <c r="C70" t="s">
        <v>477</v>
      </c>
      <c r="D70">
        <f t="shared" si="1"/>
        <v>100</v>
      </c>
    </row>
    <row r="71" spans="1:4" x14ac:dyDescent="0.3">
      <c r="A71">
        <v>1901040009</v>
      </c>
      <c r="B71">
        <v>100</v>
      </c>
      <c r="C71" t="s">
        <v>477</v>
      </c>
      <c r="D71">
        <f t="shared" si="1"/>
        <v>100</v>
      </c>
    </row>
    <row r="72" spans="1:4" x14ac:dyDescent="0.3">
      <c r="A72">
        <v>2001060021</v>
      </c>
      <c r="B72">
        <v>100</v>
      </c>
      <c r="C72" t="s">
        <v>477</v>
      </c>
      <c r="D72">
        <f t="shared" si="1"/>
        <v>100</v>
      </c>
    </row>
    <row r="73" spans="1:4" x14ac:dyDescent="0.3">
      <c r="A73">
        <v>2001060014</v>
      </c>
      <c r="B73">
        <v>100</v>
      </c>
      <c r="C73" t="s">
        <v>477</v>
      </c>
      <c r="D73">
        <f t="shared" si="1"/>
        <v>100</v>
      </c>
    </row>
    <row r="74" spans="1:4" x14ac:dyDescent="0.3">
      <c r="A74">
        <v>2001060049</v>
      </c>
      <c r="B74">
        <v>100</v>
      </c>
      <c r="C74" t="s">
        <v>477</v>
      </c>
      <c r="D74">
        <f t="shared" si="1"/>
        <v>100</v>
      </c>
    </row>
    <row r="75" spans="1:4" x14ac:dyDescent="0.3">
      <c r="A75">
        <v>2001060029</v>
      </c>
      <c r="B75">
        <v>100</v>
      </c>
      <c r="C75" t="s">
        <v>477</v>
      </c>
      <c r="D75">
        <f t="shared" si="1"/>
        <v>100</v>
      </c>
    </row>
    <row r="76" spans="1:4" x14ac:dyDescent="0.3">
      <c r="A76">
        <v>2001060033</v>
      </c>
      <c r="B76">
        <v>100</v>
      </c>
      <c r="C76" t="s">
        <v>477</v>
      </c>
      <c r="D76">
        <f t="shared" si="1"/>
        <v>100</v>
      </c>
    </row>
    <row r="77" spans="1:4" x14ac:dyDescent="0.3">
      <c r="A77">
        <v>1901040200</v>
      </c>
      <c r="B77">
        <v>100</v>
      </c>
      <c r="C77" t="s">
        <v>477</v>
      </c>
      <c r="D77">
        <f t="shared" si="1"/>
        <v>100</v>
      </c>
    </row>
    <row r="78" spans="1:4" x14ac:dyDescent="0.3">
      <c r="A78">
        <v>2001060044</v>
      </c>
      <c r="B78">
        <v>100</v>
      </c>
      <c r="C78" t="s">
        <v>477</v>
      </c>
      <c r="D78">
        <f t="shared" si="1"/>
        <v>100</v>
      </c>
    </row>
    <row r="79" spans="1:4" x14ac:dyDescent="0.3">
      <c r="A79" s="17" t="s">
        <v>422</v>
      </c>
      <c r="B79">
        <v>100</v>
      </c>
      <c r="C79" t="s">
        <v>477</v>
      </c>
      <c r="D79">
        <f t="shared" si="1"/>
        <v>100</v>
      </c>
    </row>
    <row r="80" spans="1:4" x14ac:dyDescent="0.3">
      <c r="A80">
        <v>2001040032</v>
      </c>
      <c r="B80">
        <v>100</v>
      </c>
      <c r="C80" t="s">
        <v>477</v>
      </c>
      <c r="D80">
        <f t="shared" si="1"/>
        <v>100</v>
      </c>
    </row>
    <row r="81" spans="1:4" x14ac:dyDescent="0.3">
      <c r="A81">
        <v>2001060066</v>
      </c>
      <c r="B81">
        <v>100</v>
      </c>
      <c r="C81" t="s">
        <v>477</v>
      </c>
      <c r="D81">
        <f t="shared" si="1"/>
        <v>100</v>
      </c>
    </row>
    <row r="82" spans="1:4" x14ac:dyDescent="0.3">
      <c r="A82">
        <v>2001060072</v>
      </c>
      <c r="B82">
        <v>100</v>
      </c>
      <c r="C82" t="s">
        <v>477</v>
      </c>
      <c r="D82">
        <f t="shared" si="1"/>
        <v>100</v>
      </c>
    </row>
    <row r="83" spans="1:4" x14ac:dyDescent="0.3">
      <c r="A83">
        <v>2001060076</v>
      </c>
      <c r="B83">
        <v>100</v>
      </c>
      <c r="C83" t="s">
        <v>477</v>
      </c>
      <c r="D83">
        <f t="shared" si="1"/>
        <v>100</v>
      </c>
    </row>
    <row r="84" spans="1:4" x14ac:dyDescent="0.3">
      <c r="A84">
        <v>2001040172</v>
      </c>
      <c r="B84">
        <v>100</v>
      </c>
      <c r="C84">
        <v>70</v>
      </c>
      <c r="D84">
        <f t="shared" si="1"/>
        <v>100</v>
      </c>
    </row>
    <row r="85" spans="1:4" x14ac:dyDescent="0.3">
      <c r="A85">
        <v>2001040116</v>
      </c>
      <c r="B85">
        <v>100</v>
      </c>
      <c r="C85" t="s">
        <v>477</v>
      </c>
      <c r="D85">
        <f t="shared" si="1"/>
        <v>100</v>
      </c>
    </row>
    <row r="86" spans="1:4" x14ac:dyDescent="0.3">
      <c r="A86">
        <v>2001060068</v>
      </c>
      <c r="B86">
        <v>100</v>
      </c>
      <c r="C86" t="s">
        <v>477</v>
      </c>
      <c r="D86">
        <f t="shared" si="1"/>
        <v>100</v>
      </c>
    </row>
    <row r="87" spans="1:4" x14ac:dyDescent="0.3">
      <c r="A87">
        <v>2001060012</v>
      </c>
      <c r="B87">
        <v>100</v>
      </c>
      <c r="C87" t="s">
        <v>477</v>
      </c>
      <c r="D87">
        <f t="shared" si="1"/>
        <v>100</v>
      </c>
    </row>
    <row r="88" spans="1:4" x14ac:dyDescent="0.3">
      <c r="A88">
        <v>2001040150</v>
      </c>
      <c r="B88">
        <v>100</v>
      </c>
      <c r="C88" t="s">
        <v>477</v>
      </c>
      <c r="D88">
        <f t="shared" si="1"/>
        <v>100</v>
      </c>
    </row>
    <row r="89" spans="1:4" x14ac:dyDescent="0.3">
      <c r="A89">
        <v>1901060028</v>
      </c>
      <c r="B89">
        <v>100</v>
      </c>
      <c r="C89" t="s">
        <v>477</v>
      </c>
      <c r="D89">
        <f t="shared" si="1"/>
        <v>100</v>
      </c>
    </row>
    <row r="90" spans="1:4" x14ac:dyDescent="0.3">
      <c r="A90">
        <v>1801040108</v>
      </c>
      <c r="B90">
        <v>13</v>
      </c>
      <c r="C90" t="s">
        <v>477</v>
      </c>
      <c r="D90">
        <f t="shared" si="1"/>
        <v>13</v>
      </c>
    </row>
    <row r="91" spans="1:4" x14ac:dyDescent="0.3">
      <c r="A91">
        <v>2001040100</v>
      </c>
      <c r="B91">
        <v>13</v>
      </c>
      <c r="C91">
        <v>39.200000000000003</v>
      </c>
      <c r="D91">
        <f t="shared" si="1"/>
        <v>39.200000000000003</v>
      </c>
    </row>
    <row r="92" spans="1:4" x14ac:dyDescent="0.3">
      <c r="A92">
        <v>2101040002</v>
      </c>
      <c r="B92">
        <v>13</v>
      </c>
      <c r="C92">
        <v>0</v>
      </c>
      <c r="D92">
        <f t="shared" si="1"/>
        <v>13</v>
      </c>
    </row>
    <row r="93" spans="1:4" x14ac:dyDescent="0.3">
      <c r="A93">
        <v>2001040214</v>
      </c>
      <c r="B93">
        <v>13</v>
      </c>
      <c r="C93">
        <v>37.1</v>
      </c>
      <c r="D93">
        <f t="shared" si="1"/>
        <v>37.1</v>
      </c>
    </row>
    <row r="94" spans="1:4" x14ac:dyDescent="0.3">
      <c r="A94">
        <v>2001040139</v>
      </c>
      <c r="B94">
        <v>13</v>
      </c>
      <c r="C94">
        <v>63</v>
      </c>
      <c r="D94">
        <f t="shared" si="1"/>
        <v>63</v>
      </c>
    </row>
    <row r="95" spans="1:4" x14ac:dyDescent="0.3">
      <c r="A95">
        <v>2001060054</v>
      </c>
      <c r="B95">
        <v>13</v>
      </c>
      <c r="C95" t="s">
        <v>477</v>
      </c>
      <c r="D95">
        <f t="shared" si="1"/>
        <v>13</v>
      </c>
    </row>
    <row r="96" spans="1:4" x14ac:dyDescent="0.3">
      <c r="A96">
        <v>1801040019</v>
      </c>
      <c r="B96">
        <v>13</v>
      </c>
      <c r="C96">
        <v>25</v>
      </c>
      <c r="D96">
        <v>20</v>
      </c>
    </row>
    <row r="97" spans="1:4" x14ac:dyDescent="0.3">
      <c r="A97">
        <v>1901040031</v>
      </c>
      <c r="B97">
        <v>13</v>
      </c>
      <c r="C97">
        <v>16.100000000000001</v>
      </c>
      <c r="D97">
        <f t="shared" si="1"/>
        <v>16.100000000000001</v>
      </c>
    </row>
    <row r="98" spans="1:4" x14ac:dyDescent="0.3">
      <c r="A98">
        <v>1901060027</v>
      </c>
      <c r="B98">
        <v>13</v>
      </c>
      <c r="C98">
        <v>56</v>
      </c>
      <c r="D98">
        <f t="shared" si="1"/>
        <v>56</v>
      </c>
    </row>
    <row r="99" spans="1:4" x14ac:dyDescent="0.3">
      <c r="A99">
        <v>2001040211</v>
      </c>
      <c r="B99">
        <v>13</v>
      </c>
      <c r="C99">
        <v>58.1</v>
      </c>
      <c r="D99">
        <f t="shared" si="1"/>
        <v>58.1</v>
      </c>
    </row>
    <row r="100" spans="1:4" x14ac:dyDescent="0.3">
      <c r="A100">
        <v>2001060089</v>
      </c>
      <c r="B100">
        <v>13</v>
      </c>
      <c r="C100">
        <v>14</v>
      </c>
      <c r="D100">
        <f t="shared" si="1"/>
        <v>14</v>
      </c>
    </row>
    <row r="101" spans="1:4" x14ac:dyDescent="0.3">
      <c r="A101">
        <v>2001060016</v>
      </c>
      <c r="B101">
        <v>13</v>
      </c>
      <c r="C101">
        <v>70</v>
      </c>
      <c r="D101">
        <f t="shared" si="1"/>
        <v>70</v>
      </c>
    </row>
    <row r="102" spans="1:4" x14ac:dyDescent="0.3">
      <c r="A102">
        <v>1901060052</v>
      </c>
      <c r="B102">
        <v>13</v>
      </c>
      <c r="C102">
        <v>42</v>
      </c>
      <c r="D102">
        <f t="shared" si="1"/>
        <v>42</v>
      </c>
    </row>
    <row r="103" spans="1:4" x14ac:dyDescent="0.3">
      <c r="A103">
        <v>2001040190</v>
      </c>
      <c r="B103">
        <v>16</v>
      </c>
      <c r="C103">
        <v>42</v>
      </c>
      <c r="D103">
        <f t="shared" si="1"/>
        <v>42</v>
      </c>
    </row>
    <row r="104" spans="1:4" x14ac:dyDescent="0.3">
      <c r="A104">
        <v>2001040112</v>
      </c>
      <c r="B104">
        <v>16</v>
      </c>
      <c r="C104">
        <v>60.2</v>
      </c>
      <c r="D104">
        <f t="shared" si="1"/>
        <v>60.2</v>
      </c>
    </row>
    <row r="105" spans="1:4" x14ac:dyDescent="0.3">
      <c r="A105">
        <v>2001040072</v>
      </c>
      <c r="B105">
        <v>16</v>
      </c>
      <c r="C105">
        <v>58.1</v>
      </c>
      <c r="D105">
        <f t="shared" si="1"/>
        <v>58.1</v>
      </c>
    </row>
    <row r="106" spans="1:4" x14ac:dyDescent="0.3">
      <c r="A106">
        <v>1801040063</v>
      </c>
      <c r="B106">
        <v>16</v>
      </c>
      <c r="C106">
        <v>11.2</v>
      </c>
      <c r="D106">
        <f t="shared" si="1"/>
        <v>16</v>
      </c>
    </row>
    <row r="107" spans="1:4" x14ac:dyDescent="0.3">
      <c r="A107">
        <v>1901040030</v>
      </c>
      <c r="B107">
        <v>16</v>
      </c>
      <c r="C107">
        <v>42</v>
      </c>
      <c r="D107">
        <f t="shared" si="1"/>
        <v>42</v>
      </c>
    </row>
    <row r="108" spans="1:4" x14ac:dyDescent="0.3">
      <c r="A108">
        <v>1901040180</v>
      </c>
      <c r="B108">
        <v>16</v>
      </c>
      <c r="C108">
        <v>58.1</v>
      </c>
      <c r="D108">
        <f t="shared" si="1"/>
        <v>58.1</v>
      </c>
    </row>
    <row r="109" spans="1:4" x14ac:dyDescent="0.3">
      <c r="A109">
        <v>1901040136</v>
      </c>
      <c r="B109">
        <v>20</v>
      </c>
      <c r="C109" t="s">
        <v>477</v>
      </c>
      <c r="D109">
        <f t="shared" si="1"/>
        <v>20</v>
      </c>
    </row>
    <row r="110" spans="1:4" x14ac:dyDescent="0.3">
      <c r="A110">
        <v>2001060037</v>
      </c>
      <c r="B110">
        <v>20</v>
      </c>
      <c r="C110">
        <v>53.2</v>
      </c>
      <c r="D110">
        <f t="shared" si="1"/>
        <v>53.2</v>
      </c>
    </row>
    <row r="111" spans="1:4" x14ac:dyDescent="0.3">
      <c r="A111">
        <v>1901040021</v>
      </c>
      <c r="B111">
        <v>20</v>
      </c>
      <c r="C111">
        <v>14</v>
      </c>
      <c r="D111">
        <f t="shared" si="1"/>
        <v>20</v>
      </c>
    </row>
    <row r="112" spans="1:4" x14ac:dyDescent="0.3">
      <c r="A112">
        <v>2001040194</v>
      </c>
      <c r="B112">
        <v>20</v>
      </c>
      <c r="C112" t="s">
        <v>477</v>
      </c>
      <c r="D112">
        <f t="shared" si="1"/>
        <v>20</v>
      </c>
    </row>
    <row r="113" spans="1:4" x14ac:dyDescent="0.3">
      <c r="A113">
        <v>1901040032</v>
      </c>
      <c r="B113">
        <v>20</v>
      </c>
      <c r="C113">
        <v>37.1</v>
      </c>
      <c r="D113">
        <f t="shared" si="1"/>
        <v>37.1</v>
      </c>
    </row>
    <row r="114" spans="1:4" x14ac:dyDescent="0.3">
      <c r="A114">
        <v>1901040012</v>
      </c>
      <c r="B114">
        <v>20</v>
      </c>
      <c r="C114">
        <v>58.1</v>
      </c>
      <c r="D114">
        <f t="shared" si="1"/>
        <v>58.1</v>
      </c>
    </row>
    <row r="115" spans="1:4" x14ac:dyDescent="0.3">
      <c r="A115">
        <v>1901040164</v>
      </c>
      <c r="B115">
        <v>20</v>
      </c>
      <c r="C115">
        <v>60.2</v>
      </c>
      <c r="D115">
        <f t="shared" si="1"/>
        <v>60.2</v>
      </c>
    </row>
    <row r="116" spans="1:4" x14ac:dyDescent="0.3">
      <c r="A116">
        <v>2001040012</v>
      </c>
      <c r="B116">
        <v>20</v>
      </c>
      <c r="C116">
        <v>11.2</v>
      </c>
      <c r="D116">
        <f t="shared" si="1"/>
        <v>20</v>
      </c>
    </row>
    <row r="117" spans="1:4" x14ac:dyDescent="0.3">
      <c r="A117">
        <v>2001060001</v>
      </c>
      <c r="B117">
        <v>23</v>
      </c>
      <c r="C117" t="s">
        <v>477</v>
      </c>
      <c r="D117">
        <f t="shared" si="1"/>
        <v>23</v>
      </c>
    </row>
    <row r="118" spans="1:4" x14ac:dyDescent="0.3">
      <c r="A118">
        <v>2001060025</v>
      </c>
      <c r="B118">
        <v>23</v>
      </c>
      <c r="C118">
        <v>46.2</v>
      </c>
      <c r="D118">
        <f t="shared" si="1"/>
        <v>46.2</v>
      </c>
    </row>
    <row r="119" spans="1:4" x14ac:dyDescent="0.3">
      <c r="A119">
        <v>2001040075</v>
      </c>
      <c r="B119">
        <v>23</v>
      </c>
      <c r="C119">
        <v>35</v>
      </c>
      <c r="D119">
        <f t="shared" si="1"/>
        <v>35</v>
      </c>
    </row>
    <row r="120" spans="1:4" x14ac:dyDescent="0.3">
      <c r="A120">
        <v>2001040101</v>
      </c>
      <c r="B120">
        <v>23</v>
      </c>
      <c r="C120">
        <v>51.1</v>
      </c>
      <c r="D120">
        <f t="shared" si="1"/>
        <v>51.1</v>
      </c>
    </row>
    <row r="121" spans="1:4" x14ac:dyDescent="0.3">
      <c r="A121">
        <v>2001040106</v>
      </c>
      <c r="B121">
        <v>23</v>
      </c>
      <c r="C121">
        <v>23.1</v>
      </c>
      <c r="D121">
        <f t="shared" si="1"/>
        <v>23.1</v>
      </c>
    </row>
    <row r="122" spans="1:4" x14ac:dyDescent="0.3">
      <c r="A122">
        <v>2001040128</v>
      </c>
      <c r="B122">
        <v>26</v>
      </c>
      <c r="C122">
        <v>60.2</v>
      </c>
      <c r="D122">
        <f t="shared" si="1"/>
        <v>60.2</v>
      </c>
    </row>
    <row r="123" spans="1:4" x14ac:dyDescent="0.3">
      <c r="A123">
        <v>2001040188</v>
      </c>
      <c r="B123">
        <v>26</v>
      </c>
      <c r="C123">
        <v>70</v>
      </c>
      <c r="D123">
        <f t="shared" si="1"/>
        <v>70</v>
      </c>
    </row>
    <row r="124" spans="1:4" x14ac:dyDescent="0.3">
      <c r="A124">
        <v>2001040046</v>
      </c>
      <c r="B124">
        <v>26</v>
      </c>
      <c r="C124">
        <v>60.2</v>
      </c>
      <c r="D124">
        <f t="shared" si="1"/>
        <v>60.2</v>
      </c>
    </row>
    <row r="125" spans="1:4" x14ac:dyDescent="0.3">
      <c r="A125">
        <v>2001040220</v>
      </c>
      <c r="B125">
        <v>26</v>
      </c>
      <c r="C125">
        <v>23.1</v>
      </c>
      <c r="D125">
        <f t="shared" si="1"/>
        <v>26</v>
      </c>
    </row>
    <row r="126" spans="1:4" x14ac:dyDescent="0.3">
      <c r="A126">
        <v>2001040071</v>
      </c>
      <c r="B126">
        <v>3</v>
      </c>
      <c r="C126">
        <v>23.1</v>
      </c>
      <c r="D126">
        <f t="shared" si="1"/>
        <v>23.1</v>
      </c>
    </row>
    <row r="127" spans="1:4" x14ac:dyDescent="0.3">
      <c r="A127">
        <v>2001040148</v>
      </c>
      <c r="B127">
        <v>3</v>
      </c>
      <c r="C127">
        <v>58.1</v>
      </c>
      <c r="D127">
        <f t="shared" si="1"/>
        <v>58.1</v>
      </c>
    </row>
    <row r="128" spans="1:4" x14ac:dyDescent="0.3">
      <c r="A128">
        <v>1801040073</v>
      </c>
      <c r="B128">
        <v>30</v>
      </c>
      <c r="C128">
        <v>56</v>
      </c>
      <c r="D128">
        <f t="shared" si="1"/>
        <v>56</v>
      </c>
    </row>
    <row r="129" spans="1:4" x14ac:dyDescent="0.3">
      <c r="A129">
        <v>1901060039</v>
      </c>
      <c r="B129">
        <v>30</v>
      </c>
      <c r="C129">
        <v>53.2</v>
      </c>
      <c r="D129">
        <f t="shared" si="1"/>
        <v>53.2</v>
      </c>
    </row>
    <row r="130" spans="1:4" x14ac:dyDescent="0.3">
      <c r="A130">
        <v>1901060042</v>
      </c>
      <c r="B130">
        <v>30</v>
      </c>
      <c r="C130">
        <v>58.1</v>
      </c>
      <c r="D130">
        <f t="shared" si="1"/>
        <v>58.1</v>
      </c>
    </row>
    <row r="131" spans="1:4" x14ac:dyDescent="0.3">
      <c r="A131">
        <v>2001040218</v>
      </c>
      <c r="B131">
        <v>30</v>
      </c>
      <c r="C131">
        <v>44.1</v>
      </c>
      <c r="D131">
        <f t="shared" ref="D131:D194" si="2">MAX(B131,C131)</f>
        <v>44.1</v>
      </c>
    </row>
    <row r="132" spans="1:4" x14ac:dyDescent="0.3">
      <c r="A132">
        <v>2001040231</v>
      </c>
      <c r="B132">
        <v>30</v>
      </c>
      <c r="C132">
        <v>63</v>
      </c>
      <c r="D132">
        <f t="shared" si="2"/>
        <v>63</v>
      </c>
    </row>
    <row r="133" spans="1:4" x14ac:dyDescent="0.3">
      <c r="A133">
        <v>2001040134</v>
      </c>
      <c r="B133">
        <v>30</v>
      </c>
      <c r="C133">
        <v>30.1</v>
      </c>
      <c r="D133">
        <f t="shared" si="2"/>
        <v>30.1</v>
      </c>
    </row>
    <row r="134" spans="1:4" x14ac:dyDescent="0.3">
      <c r="A134">
        <v>2001040206</v>
      </c>
      <c r="B134">
        <v>30</v>
      </c>
      <c r="C134">
        <v>0</v>
      </c>
      <c r="D134">
        <f t="shared" si="2"/>
        <v>30</v>
      </c>
    </row>
    <row r="135" spans="1:4" x14ac:dyDescent="0.3">
      <c r="A135">
        <v>2001040013</v>
      </c>
      <c r="B135">
        <v>30</v>
      </c>
      <c r="C135" t="s">
        <v>477</v>
      </c>
      <c r="D135">
        <f t="shared" si="2"/>
        <v>30</v>
      </c>
    </row>
    <row r="136" spans="1:4" x14ac:dyDescent="0.3">
      <c r="A136">
        <v>1807010249</v>
      </c>
      <c r="B136">
        <v>33</v>
      </c>
      <c r="C136">
        <v>39.200000000000003</v>
      </c>
      <c r="D136">
        <f t="shared" si="2"/>
        <v>39.200000000000003</v>
      </c>
    </row>
    <row r="137" spans="1:4" x14ac:dyDescent="0.3">
      <c r="A137">
        <v>2001040056</v>
      </c>
      <c r="B137">
        <v>33</v>
      </c>
      <c r="C137">
        <v>46.2</v>
      </c>
      <c r="D137">
        <f t="shared" si="2"/>
        <v>46.2</v>
      </c>
    </row>
    <row r="138" spans="1:4" x14ac:dyDescent="0.3">
      <c r="A138">
        <v>2001040198</v>
      </c>
      <c r="B138">
        <v>33</v>
      </c>
      <c r="C138">
        <v>65.099999999999994</v>
      </c>
      <c r="D138">
        <f t="shared" si="2"/>
        <v>65.099999999999994</v>
      </c>
    </row>
    <row r="139" spans="1:4" x14ac:dyDescent="0.3">
      <c r="A139">
        <v>2001060043</v>
      </c>
      <c r="B139">
        <v>33</v>
      </c>
      <c r="C139">
        <v>51.1</v>
      </c>
      <c r="D139">
        <f t="shared" si="2"/>
        <v>51.1</v>
      </c>
    </row>
    <row r="140" spans="1:4" x14ac:dyDescent="0.3">
      <c r="A140">
        <v>2001040019</v>
      </c>
      <c r="B140">
        <v>33</v>
      </c>
      <c r="C140">
        <v>32.200000000000003</v>
      </c>
      <c r="D140">
        <f t="shared" si="2"/>
        <v>33</v>
      </c>
    </row>
    <row r="141" spans="1:4" x14ac:dyDescent="0.3">
      <c r="A141">
        <v>2001060073</v>
      </c>
      <c r="B141">
        <v>33</v>
      </c>
      <c r="C141">
        <v>30.1</v>
      </c>
      <c r="D141">
        <f t="shared" si="2"/>
        <v>33</v>
      </c>
    </row>
    <row r="142" spans="1:4" x14ac:dyDescent="0.3">
      <c r="A142">
        <v>2001040023</v>
      </c>
      <c r="B142">
        <v>33</v>
      </c>
      <c r="C142">
        <v>49</v>
      </c>
      <c r="D142">
        <f t="shared" si="2"/>
        <v>49</v>
      </c>
    </row>
    <row r="143" spans="1:4" x14ac:dyDescent="0.3">
      <c r="A143">
        <v>2001060015</v>
      </c>
      <c r="B143">
        <v>33</v>
      </c>
      <c r="C143">
        <v>37</v>
      </c>
      <c r="D143">
        <f t="shared" si="2"/>
        <v>37</v>
      </c>
    </row>
    <row r="144" spans="1:4" x14ac:dyDescent="0.3">
      <c r="A144">
        <v>2001040191</v>
      </c>
      <c r="B144">
        <v>33</v>
      </c>
      <c r="C144">
        <v>70</v>
      </c>
      <c r="D144">
        <f t="shared" si="2"/>
        <v>70</v>
      </c>
    </row>
    <row r="145" spans="1:4" x14ac:dyDescent="0.3">
      <c r="A145">
        <v>1701040104</v>
      </c>
      <c r="B145">
        <v>36</v>
      </c>
      <c r="C145">
        <v>67.2</v>
      </c>
      <c r="D145">
        <f t="shared" si="2"/>
        <v>67.2</v>
      </c>
    </row>
    <row r="146" spans="1:4" x14ac:dyDescent="0.3">
      <c r="A146">
        <v>1901040062</v>
      </c>
      <c r="B146">
        <v>36</v>
      </c>
      <c r="C146">
        <v>63</v>
      </c>
      <c r="D146">
        <f t="shared" si="2"/>
        <v>63</v>
      </c>
    </row>
    <row r="147" spans="1:4" x14ac:dyDescent="0.3">
      <c r="A147">
        <v>2001060034</v>
      </c>
      <c r="B147">
        <v>36</v>
      </c>
      <c r="C147">
        <v>25.2</v>
      </c>
      <c r="D147">
        <f t="shared" si="2"/>
        <v>36</v>
      </c>
    </row>
    <row r="148" spans="1:4" x14ac:dyDescent="0.3">
      <c r="A148">
        <v>2001040121</v>
      </c>
      <c r="B148">
        <v>36</v>
      </c>
      <c r="C148">
        <v>70</v>
      </c>
      <c r="D148">
        <f t="shared" si="2"/>
        <v>70</v>
      </c>
    </row>
    <row r="149" spans="1:4" x14ac:dyDescent="0.3">
      <c r="A149">
        <v>1901060030</v>
      </c>
      <c r="B149">
        <v>36</v>
      </c>
      <c r="C149">
        <v>25.2</v>
      </c>
      <c r="D149">
        <f t="shared" si="2"/>
        <v>36</v>
      </c>
    </row>
    <row r="150" spans="1:4" x14ac:dyDescent="0.3">
      <c r="A150">
        <v>2001040107</v>
      </c>
      <c r="B150">
        <v>36</v>
      </c>
      <c r="C150">
        <v>25.2</v>
      </c>
      <c r="D150">
        <f t="shared" si="2"/>
        <v>36</v>
      </c>
    </row>
    <row r="151" spans="1:4" x14ac:dyDescent="0.3">
      <c r="A151">
        <v>2001040090</v>
      </c>
      <c r="B151">
        <v>40</v>
      </c>
      <c r="C151">
        <v>60.2</v>
      </c>
      <c r="D151">
        <f t="shared" si="2"/>
        <v>60.2</v>
      </c>
    </row>
    <row r="152" spans="1:4" x14ac:dyDescent="0.3">
      <c r="A152">
        <v>2001040126</v>
      </c>
      <c r="B152">
        <v>40</v>
      </c>
      <c r="C152">
        <v>63</v>
      </c>
      <c r="D152">
        <f t="shared" si="2"/>
        <v>63</v>
      </c>
    </row>
    <row r="153" spans="1:4" x14ac:dyDescent="0.3">
      <c r="A153">
        <v>2001040184</v>
      </c>
      <c r="B153">
        <v>40</v>
      </c>
      <c r="C153">
        <v>63</v>
      </c>
      <c r="D153">
        <f t="shared" si="2"/>
        <v>63</v>
      </c>
    </row>
    <row r="154" spans="1:4" x14ac:dyDescent="0.3">
      <c r="A154">
        <v>2001040185</v>
      </c>
      <c r="B154">
        <v>40</v>
      </c>
      <c r="C154">
        <v>28</v>
      </c>
      <c r="D154">
        <f t="shared" si="2"/>
        <v>40</v>
      </c>
    </row>
    <row r="155" spans="1:4" x14ac:dyDescent="0.3">
      <c r="A155">
        <v>2001040114</v>
      </c>
      <c r="B155">
        <v>40</v>
      </c>
      <c r="C155" t="s">
        <v>477</v>
      </c>
      <c r="D155">
        <f t="shared" si="2"/>
        <v>40</v>
      </c>
    </row>
    <row r="156" spans="1:4" x14ac:dyDescent="0.3">
      <c r="A156">
        <v>2001040168</v>
      </c>
      <c r="B156">
        <v>40</v>
      </c>
      <c r="C156">
        <v>28</v>
      </c>
      <c r="D156">
        <f t="shared" si="2"/>
        <v>40</v>
      </c>
    </row>
    <row r="157" spans="1:4" x14ac:dyDescent="0.3">
      <c r="A157">
        <v>2001040007</v>
      </c>
      <c r="B157">
        <v>40</v>
      </c>
      <c r="C157">
        <v>42</v>
      </c>
      <c r="D157">
        <f t="shared" si="2"/>
        <v>42</v>
      </c>
    </row>
    <row r="158" spans="1:4" x14ac:dyDescent="0.3">
      <c r="A158">
        <v>2001060060</v>
      </c>
      <c r="B158">
        <v>40</v>
      </c>
      <c r="C158">
        <v>28</v>
      </c>
      <c r="D158">
        <f t="shared" si="2"/>
        <v>40</v>
      </c>
    </row>
    <row r="159" spans="1:4" x14ac:dyDescent="0.3">
      <c r="A159">
        <v>2001040176</v>
      </c>
      <c r="B159">
        <v>40</v>
      </c>
      <c r="C159" t="s">
        <v>477</v>
      </c>
      <c r="D159">
        <f t="shared" si="2"/>
        <v>40</v>
      </c>
    </row>
    <row r="160" spans="1:4" x14ac:dyDescent="0.3">
      <c r="A160">
        <v>2001040014</v>
      </c>
      <c r="B160">
        <v>40</v>
      </c>
      <c r="C160">
        <v>58.1</v>
      </c>
      <c r="D160">
        <f t="shared" si="2"/>
        <v>58.1</v>
      </c>
    </row>
    <row r="161" spans="1:4" x14ac:dyDescent="0.3">
      <c r="A161">
        <v>2001040149</v>
      </c>
      <c r="B161">
        <v>40</v>
      </c>
      <c r="C161">
        <v>60.2</v>
      </c>
      <c r="D161">
        <f t="shared" si="2"/>
        <v>60.2</v>
      </c>
    </row>
    <row r="162" spans="1:4" x14ac:dyDescent="0.3">
      <c r="A162">
        <v>2001040195</v>
      </c>
      <c r="B162">
        <v>40</v>
      </c>
      <c r="C162">
        <v>65.099999999999994</v>
      </c>
      <c r="D162">
        <f t="shared" si="2"/>
        <v>65.099999999999994</v>
      </c>
    </row>
    <row r="163" spans="1:4" x14ac:dyDescent="0.3">
      <c r="A163">
        <v>2001040224</v>
      </c>
      <c r="B163">
        <v>43</v>
      </c>
      <c r="C163">
        <v>60.2</v>
      </c>
      <c r="D163">
        <f t="shared" si="2"/>
        <v>60.2</v>
      </c>
    </row>
    <row r="164" spans="1:4" x14ac:dyDescent="0.3">
      <c r="A164">
        <v>2001040050</v>
      </c>
      <c r="B164">
        <v>43</v>
      </c>
      <c r="C164">
        <v>44.1</v>
      </c>
      <c r="D164">
        <f t="shared" si="2"/>
        <v>44.1</v>
      </c>
    </row>
    <row r="165" spans="1:4" x14ac:dyDescent="0.3">
      <c r="A165">
        <v>2001040117</v>
      </c>
      <c r="B165">
        <v>43</v>
      </c>
      <c r="C165">
        <v>53.2</v>
      </c>
      <c r="D165">
        <f t="shared" si="2"/>
        <v>53.2</v>
      </c>
    </row>
    <row r="166" spans="1:4" x14ac:dyDescent="0.3">
      <c r="A166">
        <v>1901040084</v>
      </c>
      <c r="B166">
        <v>43</v>
      </c>
      <c r="C166">
        <v>44.1</v>
      </c>
      <c r="D166">
        <f t="shared" si="2"/>
        <v>44.1</v>
      </c>
    </row>
    <row r="167" spans="1:4" x14ac:dyDescent="0.3">
      <c r="A167">
        <v>2001040027</v>
      </c>
      <c r="B167">
        <v>43</v>
      </c>
      <c r="C167">
        <v>67.2</v>
      </c>
      <c r="D167">
        <f t="shared" si="2"/>
        <v>67.2</v>
      </c>
    </row>
    <row r="168" spans="1:4" x14ac:dyDescent="0.3">
      <c r="A168">
        <v>1901040070</v>
      </c>
      <c r="B168">
        <v>43</v>
      </c>
      <c r="C168">
        <v>63</v>
      </c>
      <c r="D168">
        <f t="shared" si="2"/>
        <v>63</v>
      </c>
    </row>
    <row r="169" spans="1:4" x14ac:dyDescent="0.3">
      <c r="A169">
        <v>2001040115</v>
      </c>
      <c r="B169">
        <v>43</v>
      </c>
      <c r="C169">
        <v>63</v>
      </c>
      <c r="D169">
        <f t="shared" si="2"/>
        <v>63</v>
      </c>
    </row>
    <row r="170" spans="1:4" x14ac:dyDescent="0.3">
      <c r="A170">
        <v>2101060001</v>
      </c>
      <c r="B170">
        <v>43</v>
      </c>
      <c r="C170">
        <v>23.1</v>
      </c>
      <c r="D170">
        <f t="shared" si="2"/>
        <v>43</v>
      </c>
    </row>
    <row r="171" spans="1:4" x14ac:dyDescent="0.3">
      <c r="A171">
        <v>1901040133</v>
      </c>
      <c r="B171">
        <v>43</v>
      </c>
      <c r="C171">
        <v>49</v>
      </c>
      <c r="D171">
        <f t="shared" si="2"/>
        <v>49</v>
      </c>
    </row>
    <row r="172" spans="1:4" x14ac:dyDescent="0.3">
      <c r="A172">
        <v>2001060022</v>
      </c>
      <c r="B172">
        <v>46</v>
      </c>
      <c r="C172">
        <v>46.2</v>
      </c>
      <c r="D172">
        <f t="shared" si="2"/>
        <v>46.2</v>
      </c>
    </row>
    <row r="173" spans="1:4" x14ac:dyDescent="0.3">
      <c r="A173">
        <v>1901040194</v>
      </c>
      <c r="B173">
        <v>46</v>
      </c>
      <c r="C173" t="s">
        <v>477</v>
      </c>
      <c r="D173">
        <f t="shared" si="2"/>
        <v>46</v>
      </c>
    </row>
    <row r="174" spans="1:4" x14ac:dyDescent="0.3">
      <c r="A174">
        <v>2001060063</v>
      </c>
      <c r="B174">
        <v>46</v>
      </c>
      <c r="C174">
        <v>67.2</v>
      </c>
      <c r="D174">
        <f t="shared" si="2"/>
        <v>67.2</v>
      </c>
    </row>
    <row r="175" spans="1:4" x14ac:dyDescent="0.3">
      <c r="A175">
        <v>1901040244</v>
      </c>
      <c r="B175">
        <v>46</v>
      </c>
      <c r="C175" t="s">
        <v>477</v>
      </c>
      <c r="D175">
        <f t="shared" si="2"/>
        <v>46</v>
      </c>
    </row>
    <row r="176" spans="1:4" x14ac:dyDescent="0.3">
      <c r="A176">
        <v>1901060019</v>
      </c>
      <c r="B176">
        <v>46</v>
      </c>
      <c r="C176">
        <v>70</v>
      </c>
      <c r="D176">
        <f t="shared" si="2"/>
        <v>70</v>
      </c>
    </row>
    <row r="177" spans="1:4" x14ac:dyDescent="0.3">
      <c r="A177">
        <v>2001060045</v>
      </c>
      <c r="B177">
        <v>46</v>
      </c>
      <c r="C177">
        <v>28</v>
      </c>
      <c r="D177">
        <f t="shared" si="2"/>
        <v>46</v>
      </c>
    </row>
    <row r="178" spans="1:4" x14ac:dyDescent="0.3">
      <c r="A178">
        <v>2001040029</v>
      </c>
      <c r="B178">
        <v>46</v>
      </c>
      <c r="C178">
        <v>32.200000000000003</v>
      </c>
      <c r="D178">
        <f t="shared" si="2"/>
        <v>46</v>
      </c>
    </row>
    <row r="179" spans="1:4" x14ac:dyDescent="0.3">
      <c r="A179">
        <v>2001040196</v>
      </c>
      <c r="B179">
        <v>46</v>
      </c>
      <c r="C179">
        <v>63</v>
      </c>
      <c r="D179">
        <f t="shared" si="2"/>
        <v>63</v>
      </c>
    </row>
    <row r="180" spans="1:4" x14ac:dyDescent="0.3">
      <c r="A180">
        <v>2001060062</v>
      </c>
      <c r="B180">
        <v>50</v>
      </c>
      <c r="C180">
        <v>49</v>
      </c>
      <c r="D180">
        <f t="shared" si="2"/>
        <v>50</v>
      </c>
    </row>
    <row r="181" spans="1:4" x14ac:dyDescent="0.3">
      <c r="A181">
        <v>1901060004</v>
      </c>
      <c r="B181">
        <v>50</v>
      </c>
      <c r="C181">
        <v>58.1</v>
      </c>
      <c r="D181">
        <f t="shared" si="2"/>
        <v>58.1</v>
      </c>
    </row>
    <row r="182" spans="1:4" x14ac:dyDescent="0.3">
      <c r="A182">
        <v>1901060036</v>
      </c>
      <c r="B182">
        <v>50</v>
      </c>
      <c r="C182">
        <v>46.2</v>
      </c>
      <c r="D182">
        <f t="shared" si="2"/>
        <v>50</v>
      </c>
    </row>
    <row r="183" spans="1:4" x14ac:dyDescent="0.3">
      <c r="A183">
        <v>2001040129</v>
      </c>
      <c r="B183">
        <v>50</v>
      </c>
      <c r="C183">
        <v>56</v>
      </c>
      <c r="D183">
        <f t="shared" si="2"/>
        <v>56</v>
      </c>
    </row>
    <row r="184" spans="1:4" x14ac:dyDescent="0.3">
      <c r="A184">
        <v>1901040016</v>
      </c>
      <c r="B184">
        <v>50</v>
      </c>
      <c r="C184">
        <v>56</v>
      </c>
      <c r="D184">
        <f t="shared" si="2"/>
        <v>56</v>
      </c>
    </row>
    <row r="185" spans="1:4" x14ac:dyDescent="0.3">
      <c r="A185">
        <v>2001040054</v>
      </c>
      <c r="B185">
        <v>53</v>
      </c>
      <c r="C185">
        <v>42</v>
      </c>
      <c r="D185">
        <f t="shared" si="2"/>
        <v>53</v>
      </c>
    </row>
    <row r="186" spans="1:4" x14ac:dyDescent="0.3">
      <c r="A186">
        <v>2001040228</v>
      </c>
      <c r="B186">
        <v>53</v>
      </c>
      <c r="C186">
        <v>46.2</v>
      </c>
      <c r="D186">
        <f t="shared" si="2"/>
        <v>53</v>
      </c>
    </row>
    <row r="187" spans="1:4" x14ac:dyDescent="0.3">
      <c r="A187">
        <v>2101040003</v>
      </c>
      <c r="B187">
        <v>53</v>
      </c>
      <c r="C187">
        <v>56</v>
      </c>
      <c r="D187">
        <f t="shared" si="2"/>
        <v>56</v>
      </c>
    </row>
    <row r="188" spans="1:4" x14ac:dyDescent="0.3">
      <c r="A188">
        <v>1901040123</v>
      </c>
      <c r="B188">
        <v>53</v>
      </c>
      <c r="C188">
        <v>37.1</v>
      </c>
      <c r="D188">
        <f t="shared" si="2"/>
        <v>53</v>
      </c>
    </row>
    <row r="189" spans="1:4" x14ac:dyDescent="0.3">
      <c r="A189">
        <v>2101040001</v>
      </c>
      <c r="B189">
        <v>53</v>
      </c>
      <c r="C189" t="s">
        <v>477</v>
      </c>
      <c r="D189">
        <f t="shared" si="2"/>
        <v>53</v>
      </c>
    </row>
    <row r="190" spans="1:4" x14ac:dyDescent="0.3">
      <c r="A190">
        <v>2001040229</v>
      </c>
      <c r="B190">
        <v>53</v>
      </c>
      <c r="C190">
        <v>60.2</v>
      </c>
      <c r="D190">
        <f t="shared" si="2"/>
        <v>60.2</v>
      </c>
    </row>
    <row r="191" spans="1:4" x14ac:dyDescent="0.3">
      <c r="A191">
        <v>2001040088</v>
      </c>
      <c r="B191">
        <v>53</v>
      </c>
      <c r="C191" t="s">
        <v>477</v>
      </c>
      <c r="D191">
        <f t="shared" si="2"/>
        <v>53</v>
      </c>
    </row>
    <row r="192" spans="1:4" x14ac:dyDescent="0.3">
      <c r="A192">
        <v>2001040105</v>
      </c>
      <c r="B192">
        <v>53</v>
      </c>
      <c r="C192">
        <v>63</v>
      </c>
      <c r="D192">
        <f t="shared" si="2"/>
        <v>63</v>
      </c>
    </row>
    <row r="193" spans="1:4" x14ac:dyDescent="0.3">
      <c r="A193">
        <v>2001040099</v>
      </c>
      <c r="B193">
        <v>53</v>
      </c>
      <c r="C193" t="s">
        <v>477</v>
      </c>
      <c r="D193">
        <f t="shared" si="2"/>
        <v>53</v>
      </c>
    </row>
    <row r="194" spans="1:4" x14ac:dyDescent="0.3">
      <c r="A194">
        <v>1901040052</v>
      </c>
      <c r="B194">
        <v>53</v>
      </c>
      <c r="C194">
        <v>58.1</v>
      </c>
      <c r="D194">
        <f t="shared" si="2"/>
        <v>58.1</v>
      </c>
    </row>
    <row r="195" spans="1:4" x14ac:dyDescent="0.3">
      <c r="A195">
        <v>1801040094</v>
      </c>
      <c r="B195">
        <v>53</v>
      </c>
      <c r="C195" t="s">
        <v>477</v>
      </c>
      <c r="D195">
        <f t="shared" ref="D195:D258" si="3">MAX(B195,C195)</f>
        <v>53</v>
      </c>
    </row>
    <row r="196" spans="1:4" x14ac:dyDescent="0.3">
      <c r="A196">
        <v>1801040133</v>
      </c>
      <c r="B196">
        <v>53</v>
      </c>
      <c r="C196" t="s">
        <v>477</v>
      </c>
      <c r="D196">
        <f t="shared" si="3"/>
        <v>53</v>
      </c>
    </row>
    <row r="197" spans="1:4" x14ac:dyDescent="0.3">
      <c r="A197">
        <v>2001040130</v>
      </c>
      <c r="B197">
        <v>53</v>
      </c>
      <c r="C197">
        <v>37.1</v>
      </c>
      <c r="D197">
        <f t="shared" si="3"/>
        <v>53</v>
      </c>
    </row>
    <row r="198" spans="1:4" x14ac:dyDescent="0.3">
      <c r="A198">
        <v>1901040099</v>
      </c>
      <c r="B198">
        <v>53</v>
      </c>
      <c r="C198">
        <v>37.1</v>
      </c>
      <c r="D198">
        <f t="shared" si="3"/>
        <v>53</v>
      </c>
    </row>
    <row r="199" spans="1:4" x14ac:dyDescent="0.3">
      <c r="A199">
        <v>2001040038</v>
      </c>
      <c r="B199">
        <v>56</v>
      </c>
      <c r="C199">
        <v>65.099999999999994</v>
      </c>
      <c r="D199">
        <f t="shared" si="3"/>
        <v>65.099999999999994</v>
      </c>
    </row>
    <row r="200" spans="1:4" x14ac:dyDescent="0.3">
      <c r="A200">
        <v>2001040026</v>
      </c>
      <c r="B200">
        <v>56</v>
      </c>
      <c r="C200">
        <v>42</v>
      </c>
      <c r="D200">
        <f t="shared" si="3"/>
        <v>56</v>
      </c>
    </row>
    <row r="201" spans="1:4" x14ac:dyDescent="0.3">
      <c r="A201">
        <v>2001040120</v>
      </c>
      <c r="B201">
        <v>56</v>
      </c>
      <c r="C201">
        <v>65.099999999999994</v>
      </c>
      <c r="D201">
        <f t="shared" si="3"/>
        <v>65.099999999999994</v>
      </c>
    </row>
    <row r="202" spans="1:4" x14ac:dyDescent="0.3">
      <c r="A202">
        <v>2001040187</v>
      </c>
      <c r="B202">
        <v>56</v>
      </c>
      <c r="C202">
        <v>51.1</v>
      </c>
      <c r="D202">
        <f t="shared" si="3"/>
        <v>56</v>
      </c>
    </row>
    <row r="203" spans="1:4" x14ac:dyDescent="0.3">
      <c r="A203">
        <v>2001040008</v>
      </c>
      <c r="B203">
        <v>56</v>
      </c>
      <c r="C203">
        <v>70</v>
      </c>
      <c r="D203">
        <f t="shared" si="3"/>
        <v>70</v>
      </c>
    </row>
    <row r="204" spans="1:4" x14ac:dyDescent="0.3">
      <c r="A204">
        <v>1901040240</v>
      </c>
      <c r="B204">
        <v>56</v>
      </c>
      <c r="C204">
        <v>70</v>
      </c>
      <c r="D204">
        <f t="shared" si="3"/>
        <v>70</v>
      </c>
    </row>
    <row r="205" spans="1:4" x14ac:dyDescent="0.3">
      <c r="A205">
        <v>2001040055</v>
      </c>
      <c r="B205">
        <v>6</v>
      </c>
      <c r="C205">
        <v>4.2</v>
      </c>
      <c r="D205">
        <f t="shared" si="3"/>
        <v>6</v>
      </c>
    </row>
    <row r="206" spans="1:4" x14ac:dyDescent="0.3">
      <c r="A206">
        <v>2001040076</v>
      </c>
      <c r="B206">
        <v>6</v>
      </c>
      <c r="C206">
        <v>37.1</v>
      </c>
      <c r="D206">
        <f t="shared" si="3"/>
        <v>37.1</v>
      </c>
    </row>
    <row r="207" spans="1:4" x14ac:dyDescent="0.3">
      <c r="A207">
        <v>2001040140</v>
      </c>
      <c r="B207">
        <v>6</v>
      </c>
      <c r="C207">
        <v>58.1</v>
      </c>
      <c r="D207">
        <f t="shared" si="3"/>
        <v>58.1</v>
      </c>
    </row>
    <row r="208" spans="1:4" x14ac:dyDescent="0.3">
      <c r="A208">
        <v>2001040219</v>
      </c>
      <c r="B208">
        <v>6</v>
      </c>
      <c r="C208">
        <v>49</v>
      </c>
      <c r="D208">
        <f t="shared" si="3"/>
        <v>49</v>
      </c>
    </row>
    <row r="209" spans="1:4" x14ac:dyDescent="0.3">
      <c r="A209">
        <v>2001040049</v>
      </c>
      <c r="B209">
        <v>6</v>
      </c>
      <c r="C209" t="s">
        <v>477</v>
      </c>
      <c r="D209">
        <f t="shared" si="3"/>
        <v>6</v>
      </c>
    </row>
    <row r="210" spans="1:4" x14ac:dyDescent="0.3">
      <c r="A210">
        <v>2001060091</v>
      </c>
      <c r="B210">
        <v>6</v>
      </c>
      <c r="C210">
        <v>49</v>
      </c>
      <c r="D210">
        <v>55</v>
      </c>
    </row>
    <row r="211" spans="1:4" x14ac:dyDescent="0.3">
      <c r="A211">
        <v>1801040059</v>
      </c>
      <c r="B211">
        <v>60</v>
      </c>
      <c r="C211">
        <v>42</v>
      </c>
      <c r="D211">
        <f t="shared" si="3"/>
        <v>60</v>
      </c>
    </row>
    <row r="212" spans="1:4" x14ac:dyDescent="0.3">
      <c r="A212">
        <v>2001060004</v>
      </c>
      <c r="B212">
        <v>60</v>
      </c>
      <c r="C212">
        <v>51.1</v>
      </c>
      <c r="D212">
        <f t="shared" si="3"/>
        <v>60</v>
      </c>
    </row>
    <row r="213" spans="1:4" x14ac:dyDescent="0.3">
      <c r="A213">
        <v>2001060056</v>
      </c>
      <c r="B213">
        <v>60</v>
      </c>
      <c r="C213">
        <v>67.2</v>
      </c>
      <c r="D213">
        <f t="shared" si="3"/>
        <v>67.2</v>
      </c>
    </row>
    <row r="214" spans="1:4" x14ac:dyDescent="0.3">
      <c r="A214">
        <v>2001040086</v>
      </c>
      <c r="B214">
        <v>60</v>
      </c>
      <c r="C214">
        <v>67.2</v>
      </c>
      <c r="D214">
        <f t="shared" si="3"/>
        <v>67.2</v>
      </c>
    </row>
    <row r="215" spans="1:4" x14ac:dyDescent="0.3">
      <c r="A215">
        <v>2001040052</v>
      </c>
      <c r="B215">
        <v>60</v>
      </c>
      <c r="C215">
        <v>65.099999999999994</v>
      </c>
      <c r="D215">
        <f t="shared" si="3"/>
        <v>65.099999999999994</v>
      </c>
    </row>
    <row r="216" spans="1:4" x14ac:dyDescent="0.3">
      <c r="A216">
        <v>2001060059</v>
      </c>
      <c r="B216">
        <v>60</v>
      </c>
      <c r="C216">
        <v>51.1</v>
      </c>
      <c r="D216">
        <f t="shared" si="3"/>
        <v>60</v>
      </c>
    </row>
    <row r="217" spans="1:4" x14ac:dyDescent="0.3">
      <c r="A217">
        <v>1901060047</v>
      </c>
      <c r="B217">
        <v>60</v>
      </c>
      <c r="C217">
        <v>56</v>
      </c>
      <c r="D217">
        <f t="shared" si="3"/>
        <v>60</v>
      </c>
    </row>
    <row r="218" spans="1:4" x14ac:dyDescent="0.3">
      <c r="A218">
        <v>1901040196</v>
      </c>
      <c r="B218">
        <v>60</v>
      </c>
      <c r="C218">
        <v>63</v>
      </c>
      <c r="D218">
        <f t="shared" si="3"/>
        <v>63</v>
      </c>
    </row>
    <row r="219" spans="1:4" x14ac:dyDescent="0.3">
      <c r="A219">
        <v>2001040089</v>
      </c>
      <c r="B219">
        <v>60</v>
      </c>
      <c r="C219">
        <v>67.2</v>
      </c>
      <c r="D219">
        <f t="shared" si="3"/>
        <v>67.2</v>
      </c>
    </row>
    <row r="220" spans="1:4" x14ac:dyDescent="0.3">
      <c r="A220">
        <v>2001060023</v>
      </c>
      <c r="B220">
        <v>60</v>
      </c>
      <c r="C220">
        <v>60.2</v>
      </c>
      <c r="D220">
        <f t="shared" si="3"/>
        <v>60.2</v>
      </c>
    </row>
    <row r="221" spans="1:4" x14ac:dyDescent="0.3">
      <c r="A221">
        <v>2001040110</v>
      </c>
      <c r="B221">
        <v>60</v>
      </c>
      <c r="C221">
        <v>44.1</v>
      </c>
      <c r="D221">
        <f t="shared" si="3"/>
        <v>60</v>
      </c>
    </row>
    <row r="222" spans="1:4" x14ac:dyDescent="0.3">
      <c r="A222">
        <v>2001040221</v>
      </c>
      <c r="B222">
        <v>60</v>
      </c>
      <c r="C222">
        <v>56</v>
      </c>
      <c r="D222">
        <f t="shared" si="3"/>
        <v>60</v>
      </c>
    </row>
    <row r="223" spans="1:4" x14ac:dyDescent="0.3">
      <c r="A223">
        <v>2001040010</v>
      </c>
      <c r="B223">
        <v>60</v>
      </c>
      <c r="C223">
        <v>70</v>
      </c>
      <c r="D223">
        <f t="shared" si="3"/>
        <v>70</v>
      </c>
    </row>
    <row r="224" spans="1:4" x14ac:dyDescent="0.3">
      <c r="A224">
        <v>2001040141</v>
      </c>
      <c r="B224">
        <v>60</v>
      </c>
      <c r="C224">
        <v>65.099999999999994</v>
      </c>
      <c r="D224">
        <f t="shared" si="3"/>
        <v>65.099999999999994</v>
      </c>
    </row>
    <row r="225" spans="1:4" x14ac:dyDescent="0.3">
      <c r="A225">
        <v>2001040073</v>
      </c>
      <c r="B225">
        <v>60</v>
      </c>
      <c r="C225">
        <v>63</v>
      </c>
      <c r="D225">
        <f t="shared" si="3"/>
        <v>63</v>
      </c>
    </row>
    <row r="226" spans="1:4" x14ac:dyDescent="0.3">
      <c r="A226">
        <v>1601040008</v>
      </c>
      <c r="B226">
        <v>75</v>
      </c>
      <c r="C226" t="s">
        <v>477</v>
      </c>
      <c r="D226">
        <f t="shared" si="3"/>
        <v>75</v>
      </c>
    </row>
    <row r="227" spans="1:4" x14ac:dyDescent="0.3">
      <c r="A227">
        <v>2001060005</v>
      </c>
      <c r="B227">
        <v>63</v>
      </c>
      <c r="C227">
        <v>65.099999999999994</v>
      </c>
      <c r="D227">
        <f t="shared" si="3"/>
        <v>65.099999999999994</v>
      </c>
    </row>
    <row r="228" spans="1:4" x14ac:dyDescent="0.3">
      <c r="A228">
        <v>2001040223</v>
      </c>
      <c r="B228">
        <v>63</v>
      </c>
      <c r="C228">
        <v>63</v>
      </c>
      <c r="D228">
        <f t="shared" si="3"/>
        <v>63</v>
      </c>
    </row>
    <row r="229" spans="1:4" x14ac:dyDescent="0.3">
      <c r="A229">
        <v>1901060043</v>
      </c>
      <c r="B229">
        <v>63</v>
      </c>
      <c r="C229" t="s">
        <v>477</v>
      </c>
      <c r="D229">
        <f t="shared" si="3"/>
        <v>63</v>
      </c>
    </row>
    <row r="230" spans="1:4" x14ac:dyDescent="0.3">
      <c r="A230">
        <v>2001060088</v>
      </c>
      <c r="B230">
        <v>63</v>
      </c>
      <c r="C230" t="s">
        <v>477</v>
      </c>
      <c r="D230">
        <f t="shared" si="3"/>
        <v>63</v>
      </c>
    </row>
    <row r="231" spans="1:4" x14ac:dyDescent="0.3">
      <c r="A231">
        <v>2001040183</v>
      </c>
      <c r="B231">
        <v>66</v>
      </c>
      <c r="C231" t="s">
        <v>477</v>
      </c>
      <c r="D231">
        <f t="shared" si="3"/>
        <v>66</v>
      </c>
    </row>
    <row r="232" spans="1:4" x14ac:dyDescent="0.3">
      <c r="A232">
        <v>2001060083</v>
      </c>
      <c r="B232">
        <v>66</v>
      </c>
      <c r="C232">
        <v>65.099999999999994</v>
      </c>
      <c r="D232">
        <f t="shared" si="3"/>
        <v>66</v>
      </c>
    </row>
    <row r="233" spans="1:4" x14ac:dyDescent="0.3">
      <c r="A233">
        <v>2001040165</v>
      </c>
      <c r="B233">
        <v>66</v>
      </c>
      <c r="C233">
        <v>53.2</v>
      </c>
      <c r="D233">
        <f t="shared" si="3"/>
        <v>66</v>
      </c>
    </row>
    <row r="234" spans="1:4" x14ac:dyDescent="0.3">
      <c r="A234">
        <v>2001040213</v>
      </c>
      <c r="B234">
        <v>66</v>
      </c>
      <c r="C234">
        <v>65.099999999999994</v>
      </c>
      <c r="D234">
        <f t="shared" si="3"/>
        <v>66</v>
      </c>
    </row>
    <row r="235" spans="1:4" x14ac:dyDescent="0.3">
      <c r="A235">
        <v>1901060054</v>
      </c>
      <c r="B235">
        <v>70</v>
      </c>
      <c r="C235" t="s">
        <v>477</v>
      </c>
      <c r="D235">
        <f t="shared" si="3"/>
        <v>70</v>
      </c>
    </row>
    <row r="236" spans="1:4" x14ac:dyDescent="0.3">
      <c r="A236">
        <v>2001060003</v>
      </c>
      <c r="B236">
        <v>70</v>
      </c>
      <c r="C236">
        <v>56</v>
      </c>
      <c r="D236">
        <f t="shared" si="3"/>
        <v>70</v>
      </c>
    </row>
    <row r="237" spans="1:4" x14ac:dyDescent="0.3">
      <c r="A237">
        <v>2001060026</v>
      </c>
      <c r="B237">
        <v>70</v>
      </c>
      <c r="C237" t="s">
        <v>477</v>
      </c>
      <c r="D237">
        <f t="shared" si="3"/>
        <v>70</v>
      </c>
    </row>
    <row r="238" spans="1:4" x14ac:dyDescent="0.3">
      <c r="A238">
        <v>2001060061</v>
      </c>
      <c r="B238">
        <v>70</v>
      </c>
      <c r="C238" t="s">
        <v>477</v>
      </c>
      <c r="D238">
        <f t="shared" si="3"/>
        <v>70</v>
      </c>
    </row>
    <row r="239" spans="1:4" x14ac:dyDescent="0.3">
      <c r="A239">
        <v>2001040064</v>
      </c>
      <c r="B239">
        <v>70</v>
      </c>
      <c r="C239" t="s">
        <v>477</v>
      </c>
      <c r="D239">
        <f t="shared" si="3"/>
        <v>70</v>
      </c>
    </row>
    <row r="240" spans="1:4" x14ac:dyDescent="0.3">
      <c r="A240">
        <v>1901040208</v>
      </c>
      <c r="B240">
        <v>70</v>
      </c>
      <c r="C240" t="s">
        <v>477</v>
      </c>
      <c r="D240">
        <f t="shared" si="3"/>
        <v>70</v>
      </c>
    </row>
    <row r="241" spans="1:4" x14ac:dyDescent="0.3">
      <c r="A241">
        <v>2001040216</v>
      </c>
      <c r="B241">
        <v>70</v>
      </c>
      <c r="C241">
        <v>56</v>
      </c>
      <c r="D241">
        <f t="shared" si="3"/>
        <v>70</v>
      </c>
    </row>
    <row r="242" spans="1:4" x14ac:dyDescent="0.3">
      <c r="A242">
        <v>2001060024</v>
      </c>
      <c r="B242">
        <v>70</v>
      </c>
      <c r="C242">
        <v>56</v>
      </c>
      <c r="D242">
        <f t="shared" si="3"/>
        <v>70</v>
      </c>
    </row>
    <row r="243" spans="1:4" x14ac:dyDescent="0.3">
      <c r="A243">
        <v>2001040151</v>
      </c>
      <c r="B243">
        <v>70</v>
      </c>
      <c r="C243" t="s">
        <v>477</v>
      </c>
      <c r="D243">
        <f t="shared" si="3"/>
        <v>70</v>
      </c>
    </row>
    <row r="244" spans="1:4" x14ac:dyDescent="0.3">
      <c r="A244">
        <v>2001040181</v>
      </c>
      <c r="B244">
        <v>70</v>
      </c>
      <c r="C244">
        <v>65.099999999999994</v>
      </c>
      <c r="D244">
        <f t="shared" si="3"/>
        <v>70</v>
      </c>
    </row>
    <row r="245" spans="1:4" x14ac:dyDescent="0.3">
      <c r="A245">
        <v>2001040205</v>
      </c>
      <c r="B245">
        <v>70</v>
      </c>
      <c r="C245" t="s">
        <v>477</v>
      </c>
      <c r="D245">
        <f t="shared" si="3"/>
        <v>70</v>
      </c>
    </row>
    <row r="246" spans="1:4" x14ac:dyDescent="0.3">
      <c r="A246">
        <v>2001040186</v>
      </c>
      <c r="B246">
        <v>70</v>
      </c>
      <c r="C246">
        <v>53.2</v>
      </c>
      <c r="D246">
        <f t="shared" si="3"/>
        <v>70</v>
      </c>
    </row>
    <row r="247" spans="1:4" x14ac:dyDescent="0.3">
      <c r="A247">
        <v>2001060082</v>
      </c>
      <c r="B247">
        <v>70</v>
      </c>
      <c r="C247" t="s">
        <v>477</v>
      </c>
      <c r="D247">
        <f t="shared" si="3"/>
        <v>70</v>
      </c>
    </row>
    <row r="248" spans="1:4" x14ac:dyDescent="0.3">
      <c r="A248">
        <v>2001040155</v>
      </c>
      <c r="B248">
        <v>73</v>
      </c>
      <c r="C248" t="s">
        <v>477</v>
      </c>
      <c r="D248">
        <f t="shared" si="3"/>
        <v>73</v>
      </c>
    </row>
    <row r="249" spans="1:4" x14ac:dyDescent="0.3">
      <c r="A249">
        <v>1801040095</v>
      </c>
      <c r="B249">
        <v>73</v>
      </c>
      <c r="C249" t="s">
        <v>477</v>
      </c>
      <c r="D249">
        <f t="shared" si="3"/>
        <v>73</v>
      </c>
    </row>
    <row r="250" spans="1:4" x14ac:dyDescent="0.3">
      <c r="A250">
        <v>1701040071</v>
      </c>
      <c r="B250">
        <v>73</v>
      </c>
      <c r="C250">
        <v>51.1</v>
      </c>
      <c r="D250">
        <f t="shared" si="3"/>
        <v>73</v>
      </c>
    </row>
    <row r="251" spans="1:4" x14ac:dyDescent="0.3">
      <c r="A251">
        <v>1901040159</v>
      </c>
      <c r="B251">
        <v>73</v>
      </c>
      <c r="C251" t="s">
        <v>477</v>
      </c>
      <c r="D251">
        <f t="shared" si="3"/>
        <v>73</v>
      </c>
    </row>
    <row r="252" spans="1:4" x14ac:dyDescent="0.3">
      <c r="A252">
        <v>1901040093</v>
      </c>
      <c r="B252">
        <v>73</v>
      </c>
      <c r="C252" t="s">
        <v>477</v>
      </c>
      <c r="D252">
        <f t="shared" si="3"/>
        <v>73</v>
      </c>
    </row>
    <row r="253" spans="1:4" x14ac:dyDescent="0.3">
      <c r="A253">
        <v>2001060075</v>
      </c>
      <c r="B253">
        <v>73</v>
      </c>
      <c r="C253" t="s">
        <v>477</v>
      </c>
      <c r="D253">
        <f t="shared" si="3"/>
        <v>73</v>
      </c>
    </row>
    <row r="254" spans="1:4" x14ac:dyDescent="0.3">
      <c r="A254">
        <v>1901040172</v>
      </c>
      <c r="B254">
        <v>73</v>
      </c>
      <c r="C254">
        <v>67.2</v>
      </c>
      <c r="D254">
        <f t="shared" si="3"/>
        <v>73</v>
      </c>
    </row>
    <row r="255" spans="1:4" x14ac:dyDescent="0.3">
      <c r="A255">
        <v>2001060093</v>
      </c>
      <c r="B255">
        <v>73</v>
      </c>
      <c r="C255" t="s">
        <v>477</v>
      </c>
      <c r="D255">
        <f t="shared" si="3"/>
        <v>73</v>
      </c>
    </row>
    <row r="256" spans="1:4" x14ac:dyDescent="0.3">
      <c r="A256">
        <v>2001040226</v>
      </c>
      <c r="B256">
        <v>73</v>
      </c>
      <c r="C256" t="s">
        <v>477</v>
      </c>
      <c r="D256">
        <f t="shared" si="3"/>
        <v>73</v>
      </c>
    </row>
    <row r="257" spans="1:4" x14ac:dyDescent="0.3">
      <c r="A257">
        <v>2001060042</v>
      </c>
      <c r="B257">
        <v>73</v>
      </c>
      <c r="C257" t="s">
        <v>477</v>
      </c>
      <c r="D257">
        <f t="shared" si="3"/>
        <v>73</v>
      </c>
    </row>
    <row r="258" spans="1:4" x14ac:dyDescent="0.3">
      <c r="A258">
        <v>2001060065</v>
      </c>
      <c r="B258">
        <v>73</v>
      </c>
      <c r="C258" t="s">
        <v>477</v>
      </c>
      <c r="D258">
        <f t="shared" si="3"/>
        <v>73</v>
      </c>
    </row>
    <row r="259" spans="1:4" x14ac:dyDescent="0.3">
      <c r="A259">
        <v>2001040018</v>
      </c>
      <c r="B259">
        <v>73</v>
      </c>
      <c r="C259" t="s">
        <v>477</v>
      </c>
      <c r="D259">
        <f t="shared" ref="D259:D322" si="4">MAX(B259,C259)</f>
        <v>73</v>
      </c>
    </row>
    <row r="260" spans="1:4" x14ac:dyDescent="0.3">
      <c r="A260">
        <v>1901040109</v>
      </c>
      <c r="B260">
        <v>73</v>
      </c>
      <c r="C260" t="s">
        <v>477</v>
      </c>
      <c r="D260">
        <f t="shared" si="4"/>
        <v>73</v>
      </c>
    </row>
    <row r="261" spans="1:4" x14ac:dyDescent="0.3">
      <c r="A261">
        <v>2001060087</v>
      </c>
      <c r="B261">
        <v>73</v>
      </c>
      <c r="C261" t="s">
        <v>477</v>
      </c>
      <c r="D261">
        <f t="shared" si="4"/>
        <v>73</v>
      </c>
    </row>
    <row r="262" spans="1:4" x14ac:dyDescent="0.3">
      <c r="A262">
        <v>1901040121</v>
      </c>
      <c r="B262">
        <v>73</v>
      </c>
      <c r="C262">
        <v>51.1</v>
      </c>
      <c r="D262">
        <f t="shared" si="4"/>
        <v>73</v>
      </c>
    </row>
    <row r="263" spans="1:4" x14ac:dyDescent="0.3">
      <c r="A263">
        <v>2001060090</v>
      </c>
      <c r="B263">
        <v>73</v>
      </c>
      <c r="C263" t="s">
        <v>477</v>
      </c>
      <c r="D263">
        <f t="shared" si="4"/>
        <v>73</v>
      </c>
    </row>
    <row r="264" spans="1:4" x14ac:dyDescent="0.3">
      <c r="A264">
        <v>2001040143</v>
      </c>
      <c r="B264">
        <v>76</v>
      </c>
      <c r="C264" t="s">
        <v>477</v>
      </c>
      <c r="D264">
        <f t="shared" si="4"/>
        <v>76</v>
      </c>
    </row>
    <row r="265" spans="1:4" x14ac:dyDescent="0.3">
      <c r="A265">
        <v>1901040130</v>
      </c>
      <c r="B265">
        <v>76</v>
      </c>
      <c r="C265" t="s">
        <v>477</v>
      </c>
      <c r="D265">
        <f t="shared" si="4"/>
        <v>76</v>
      </c>
    </row>
    <row r="266" spans="1:4" x14ac:dyDescent="0.3">
      <c r="A266">
        <v>2001040057</v>
      </c>
      <c r="B266">
        <v>76</v>
      </c>
      <c r="C266" t="s">
        <v>477</v>
      </c>
      <c r="D266">
        <f t="shared" si="4"/>
        <v>76</v>
      </c>
    </row>
    <row r="267" spans="1:4" x14ac:dyDescent="0.3">
      <c r="A267">
        <v>1901040126</v>
      </c>
      <c r="B267">
        <v>76</v>
      </c>
      <c r="C267" t="s">
        <v>477</v>
      </c>
      <c r="D267">
        <f t="shared" si="4"/>
        <v>76</v>
      </c>
    </row>
    <row r="268" spans="1:4" x14ac:dyDescent="0.3">
      <c r="A268">
        <v>2001060084</v>
      </c>
      <c r="B268">
        <v>76</v>
      </c>
      <c r="C268" t="s">
        <v>477</v>
      </c>
      <c r="D268">
        <f t="shared" si="4"/>
        <v>76</v>
      </c>
    </row>
    <row r="269" spans="1:4" x14ac:dyDescent="0.3">
      <c r="A269">
        <v>2001040210</v>
      </c>
      <c r="B269">
        <v>76</v>
      </c>
      <c r="C269" t="s">
        <v>477</v>
      </c>
      <c r="D269">
        <f t="shared" si="4"/>
        <v>76</v>
      </c>
    </row>
    <row r="270" spans="1:4" x14ac:dyDescent="0.3">
      <c r="A270">
        <v>1701040089</v>
      </c>
      <c r="B270">
        <v>76</v>
      </c>
      <c r="C270" t="s">
        <v>477</v>
      </c>
      <c r="D270">
        <f t="shared" si="4"/>
        <v>76</v>
      </c>
    </row>
    <row r="271" spans="1:4" x14ac:dyDescent="0.3">
      <c r="A271">
        <v>2001040067</v>
      </c>
      <c r="B271">
        <v>76</v>
      </c>
      <c r="C271" t="s">
        <v>477</v>
      </c>
      <c r="D271">
        <f t="shared" si="4"/>
        <v>76</v>
      </c>
    </row>
    <row r="272" spans="1:4" x14ac:dyDescent="0.3">
      <c r="A272">
        <v>1901060053</v>
      </c>
      <c r="B272">
        <v>76</v>
      </c>
      <c r="C272" t="s">
        <v>477</v>
      </c>
      <c r="D272">
        <f t="shared" si="4"/>
        <v>76</v>
      </c>
    </row>
    <row r="273" spans="1:4" x14ac:dyDescent="0.3">
      <c r="A273">
        <v>2001040142</v>
      </c>
      <c r="B273">
        <v>80</v>
      </c>
      <c r="C273">
        <v>56</v>
      </c>
      <c r="D273">
        <f t="shared" si="4"/>
        <v>80</v>
      </c>
    </row>
    <row r="274" spans="1:4" x14ac:dyDescent="0.3">
      <c r="A274">
        <v>2001040074</v>
      </c>
      <c r="B274">
        <v>80</v>
      </c>
      <c r="C274" t="s">
        <v>477</v>
      </c>
      <c r="D274">
        <f t="shared" si="4"/>
        <v>80</v>
      </c>
    </row>
    <row r="275" spans="1:4" x14ac:dyDescent="0.3">
      <c r="A275">
        <v>2001040152</v>
      </c>
      <c r="B275">
        <v>80</v>
      </c>
      <c r="C275" t="s">
        <v>477</v>
      </c>
      <c r="D275">
        <f t="shared" si="4"/>
        <v>80</v>
      </c>
    </row>
    <row r="276" spans="1:4" x14ac:dyDescent="0.3">
      <c r="A276">
        <v>2001040153</v>
      </c>
      <c r="B276">
        <v>80</v>
      </c>
      <c r="C276" t="s">
        <v>477</v>
      </c>
      <c r="D276">
        <f t="shared" si="4"/>
        <v>80</v>
      </c>
    </row>
    <row r="277" spans="1:4" x14ac:dyDescent="0.3">
      <c r="A277">
        <v>2001060010</v>
      </c>
      <c r="B277">
        <v>80</v>
      </c>
      <c r="C277" t="s">
        <v>477</v>
      </c>
      <c r="D277">
        <f t="shared" si="4"/>
        <v>80</v>
      </c>
    </row>
    <row r="278" spans="1:4" x14ac:dyDescent="0.3">
      <c r="A278">
        <v>2001040059</v>
      </c>
      <c r="B278">
        <v>80</v>
      </c>
      <c r="C278" t="s">
        <v>477</v>
      </c>
      <c r="D278">
        <f t="shared" si="4"/>
        <v>80</v>
      </c>
    </row>
    <row r="279" spans="1:4" x14ac:dyDescent="0.3">
      <c r="A279">
        <v>2001040145</v>
      </c>
      <c r="B279">
        <v>80</v>
      </c>
      <c r="C279" t="s">
        <v>477</v>
      </c>
      <c r="D279">
        <f t="shared" si="4"/>
        <v>80</v>
      </c>
    </row>
    <row r="280" spans="1:4" x14ac:dyDescent="0.3">
      <c r="A280">
        <v>2001060019</v>
      </c>
      <c r="B280">
        <v>80</v>
      </c>
      <c r="C280" t="s">
        <v>477</v>
      </c>
      <c r="D280">
        <f t="shared" si="4"/>
        <v>80</v>
      </c>
    </row>
    <row r="281" spans="1:4" x14ac:dyDescent="0.3">
      <c r="A281">
        <v>1701040023</v>
      </c>
      <c r="B281">
        <v>80</v>
      </c>
      <c r="C281">
        <v>56</v>
      </c>
      <c r="D281">
        <f t="shared" si="4"/>
        <v>80</v>
      </c>
    </row>
    <row r="282" spans="1:4" x14ac:dyDescent="0.3">
      <c r="A282">
        <v>2001040079</v>
      </c>
      <c r="B282">
        <v>80</v>
      </c>
      <c r="C282" t="s">
        <v>477</v>
      </c>
      <c r="D282">
        <f t="shared" si="4"/>
        <v>80</v>
      </c>
    </row>
    <row r="283" spans="1:4" x14ac:dyDescent="0.3">
      <c r="A283">
        <v>1901040192</v>
      </c>
      <c r="B283">
        <v>80</v>
      </c>
      <c r="C283" t="s">
        <v>477</v>
      </c>
      <c r="D283">
        <f t="shared" si="4"/>
        <v>80</v>
      </c>
    </row>
    <row r="284" spans="1:4" x14ac:dyDescent="0.3">
      <c r="A284">
        <v>2001040173</v>
      </c>
      <c r="B284">
        <v>80</v>
      </c>
      <c r="C284" t="s">
        <v>477</v>
      </c>
      <c r="D284">
        <f t="shared" si="4"/>
        <v>80</v>
      </c>
    </row>
    <row r="285" spans="1:4" x14ac:dyDescent="0.3">
      <c r="A285">
        <v>1901060008</v>
      </c>
      <c r="B285">
        <v>80</v>
      </c>
      <c r="C285" t="s">
        <v>477</v>
      </c>
      <c r="D285">
        <f t="shared" si="4"/>
        <v>80</v>
      </c>
    </row>
    <row r="286" spans="1:4" x14ac:dyDescent="0.3">
      <c r="A286">
        <v>2001040040</v>
      </c>
      <c r="B286">
        <v>80</v>
      </c>
      <c r="C286">
        <v>56</v>
      </c>
      <c r="D286">
        <f t="shared" si="4"/>
        <v>80</v>
      </c>
    </row>
    <row r="287" spans="1:4" x14ac:dyDescent="0.3">
      <c r="A287">
        <v>1701040169</v>
      </c>
      <c r="B287">
        <v>80</v>
      </c>
      <c r="C287">
        <v>44.1</v>
      </c>
      <c r="D287">
        <f t="shared" si="4"/>
        <v>80</v>
      </c>
    </row>
    <row r="288" spans="1:4" x14ac:dyDescent="0.3">
      <c r="A288">
        <v>1801040029</v>
      </c>
      <c r="B288">
        <v>83</v>
      </c>
      <c r="C288" t="s">
        <v>477</v>
      </c>
      <c r="D288">
        <f t="shared" si="4"/>
        <v>83</v>
      </c>
    </row>
    <row r="289" spans="1:4" x14ac:dyDescent="0.3">
      <c r="A289">
        <v>1901060050</v>
      </c>
      <c r="B289">
        <v>83</v>
      </c>
      <c r="C289" t="s">
        <v>477</v>
      </c>
      <c r="D289">
        <f t="shared" si="4"/>
        <v>83</v>
      </c>
    </row>
    <row r="290" spans="1:4" x14ac:dyDescent="0.3">
      <c r="A290">
        <v>1901060032</v>
      </c>
      <c r="B290">
        <v>83</v>
      </c>
      <c r="C290" t="s">
        <v>477</v>
      </c>
      <c r="D290">
        <f t="shared" si="4"/>
        <v>83</v>
      </c>
    </row>
    <row r="291" spans="1:4" x14ac:dyDescent="0.3">
      <c r="A291">
        <v>2001040108</v>
      </c>
      <c r="B291">
        <v>83</v>
      </c>
      <c r="C291" t="s">
        <v>477</v>
      </c>
      <c r="D291">
        <f t="shared" si="4"/>
        <v>83</v>
      </c>
    </row>
    <row r="292" spans="1:4" x14ac:dyDescent="0.3">
      <c r="A292">
        <v>1901040042</v>
      </c>
      <c r="B292">
        <v>83</v>
      </c>
      <c r="C292" t="s">
        <v>477</v>
      </c>
      <c r="D292">
        <f t="shared" si="4"/>
        <v>83</v>
      </c>
    </row>
    <row r="293" spans="1:4" x14ac:dyDescent="0.3">
      <c r="A293">
        <v>2001040004</v>
      </c>
      <c r="B293">
        <v>83</v>
      </c>
      <c r="C293">
        <v>63</v>
      </c>
      <c r="D293">
        <f t="shared" si="4"/>
        <v>83</v>
      </c>
    </row>
    <row r="294" spans="1:4" x14ac:dyDescent="0.3">
      <c r="A294">
        <v>2001060074</v>
      </c>
      <c r="B294">
        <v>83</v>
      </c>
      <c r="C294" t="s">
        <v>477</v>
      </c>
      <c r="D294">
        <f t="shared" si="4"/>
        <v>83</v>
      </c>
    </row>
    <row r="295" spans="1:4" x14ac:dyDescent="0.3">
      <c r="A295">
        <v>1901060058</v>
      </c>
      <c r="B295">
        <v>83</v>
      </c>
      <c r="C295" t="s">
        <v>477</v>
      </c>
      <c r="D295">
        <f t="shared" si="4"/>
        <v>83</v>
      </c>
    </row>
    <row r="296" spans="1:4" x14ac:dyDescent="0.3">
      <c r="A296">
        <v>1901040185</v>
      </c>
      <c r="B296">
        <v>83</v>
      </c>
      <c r="C296" t="s">
        <v>477</v>
      </c>
      <c r="D296">
        <f t="shared" si="4"/>
        <v>83</v>
      </c>
    </row>
    <row r="297" spans="1:4" x14ac:dyDescent="0.3">
      <c r="A297">
        <v>2001040208</v>
      </c>
      <c r="B297">
        <v>83</v>
      </c>
      <c r="C297" t="s">
        <v>477</v>
      </c>
      <c r="D297">
        <f t="shared" si="4"/>
        <v>83</v>
      </c>
    </row>
    <row r="298" spans="1:4" x14ac:dyDescent="0.3">
      <c r="A298">
        <v>1901040247</v>
      </c>
      <c r="B298">
        <v>83</v>
      </c>
      <c r="C298">
        <v>63</v>
      </c>
      <c r="D298">
        <f t="shared" si="4"/>
        <v>83</v>
      </c>
    </row>
    <row r="299" spans="1:4" x14ac:dyDescent="0.3">
      <c r="A299">
        <v>2001040180</v>
      </c>
      <c r="B299">
        <v>83</v>
      </c>
      <c r="C299" t="s">
        <v>477</v>
      </c>
      <c r="D299">
        <f t="shared" si="4"/>
        <v>83</v>
      </c>
    </row>
    <row r="300" spans="1:4" x14ac:dyDescent="0.3">
      <c r="A300">
        <v>1801040031</v>
      </c>
      <c r="B300">
        <v>86</v>
      </c>
      <c r="C300" t="s">
        <v>477</v>
      </c>
      <c r="D300">
        <f t="shared" si="4"/>
        <v>86</v>
      </c>
    </row>
    <row r="301" spans="1:4" x14ac:dyDescent="0.3">
      <c r="A301">
        <v>1801040166</v>
      </c>
      <c r="B301">
        <v>86</v>
      </c>
      <c r="C301" t="s">
        <v>477</v>
      </c>
      <c r="D301">
        <f t="shared" si="4"/>
        <v>86</v>
      </c>
    </row>
    <row r="302" spans="1:4" x14ac:dyDescent="0.3">
      <c r="A302">
        <v>1801040218</v>
      </c>
      <c r="B302">
        <v>86</v>
      </c>
      <c r="C302" t="s">
        <v>477</v>
      </c>
      <c r="D302">
        <f t="shared" si="4"/>
        <v>86</v>
      </c>
    </row>
    <row r="303" spans="1:4" x14ac:dyDescent="0.3">
      <c r="A303">
        <v>1901040036</v>
      </c>
      <c r="B303">
        <v>86</v>
      </c>
      <c r="C303">
        <v>60.2</v>
      </c>
      <c r="D303">
        <f t="shared" si="4"/>
        <v>86</v>
      </c>
    </row>
    <row r="304" spans="1:4" x14ac:dyDescent="0.3">
      <c r="A304">
        <v>2001060031</v>
      </c>
      <c r="B304">
        <v>86</v>
      </c>
      <c r="C304" t="s">
        <v>477</v>
      </c>
      <c r="D304">
        <f t="shared" si="4"/>
        <v>86</v>
      </c>
    </row>
    <row r="305" spans="1:4" x14ac:dyDescent="0.3">
      <c r="A305">
        <v>2001060058</v>
      </c>
      <c r="B305">
        <v>86</v>
      </c>
      <c r="C305" t="s">
        <v>477</v>
      </c>
      <c r="D305">
        <f t="shared" si="4"/>
        <v>86</v>
      </c>
    </row>
    <row r="306" spans="1:4" x14ac:dyDescent="0.3">
      <c r="A306">
        <v>2001060078</v>
      </c>
      <c r="B306">
        <v>86</v>
      </c>
      <c r="C306" t="s">
        <v>477</v>
      </c>
      <c r="D306">
        <f t="shared" si="4"/>
        <v>86</v>
      </c>
    </row>
    <row r="307" spans="1:4" x14ac:dyDescent="0.3">
      <c r="A307">
        <v>1901040237</v>
      </c>
      <c r="B307">
        <v>86</v>
      </c>
      <c r="C307" t="s">
        <v>477</v>
      </c>
      <c r="D307">
        <f t="shared" si="4"/>
        <v>86</v>
      </c>
    </row>
    <row r="308" spans="1:4" x14ac:dyDescent="0.3">
      <c r="A308">
        <v>1901060001</v>
      </c>
      <c r="B308">
        <v>86</v>
      </c>
      <c r="C308" t="s">
        <v>477</v>
      </c>
      <c r="D308">
        <f t="shared" si="4"/>
        <v>86</v>
      </c>
    </row>
    <row r="309" spans="1:4" x14ac:dyDescent="0.3">
      <c r="A309">
        <v>2001040063</v>
      </c>
      <c r="B309">
        <v>86</v>
      </c>
      <c r="C309">
        <v>70</v>
      </c>
      <c r="D309">
        <f t="shared" si="4"/>
        <v>86</v>
      </c>
    </row>
    <row r="310" spans="1:4" x14ac:dyDescent="0.3">
      <c r="A310">
        <v>2001060040</v>
      </c>
      <c r="B310">
        <v>86</v>
      </c>
      <c r="C310" t="s">
        <v>477</v>
      </c>
      <c r="D310">
        <f t="shared" si="4"/>
        <v>86</v>
      </c>
    </row>
    <row r="311" spans="1:4" x14ac:dyDescent="0.3">
      <c r="A311">
        <v>2001040102</v>
      </c>
      <c r="B311">
        <v>86</v>
      </c>
      <c r="C311" t="s">
        <v>477</v>
      </c>
      <c r="D311">
        <f t="shared" si="4"/>
        <v>86</v>
      </c>
    </row>
    <row r="312" spans="1:4" x14ac:dyDescent="0.3">
      <c r="A312">
        <v>2001040001</v>
      </c>
      <c r="B312">
        <v>86</v>
      </c>
      <c r="C312" t="s">
        <v>477</v>
      </c>
      <c r="D312">
        <f t="shared" si="4"/>
        <v>86</v>
      </c>
    </row>
    <row r="313" spans="1:4" x14ac:dyDescent="0.3">
      <c r="A313">
        <v>1901040077</v>
      </c>
      <c r="B313">
        <v>86</v>
      </c>
      <c r="C313" t="s">
        <v>477</v>
      </c>
      <c r="D313">
        <f t="shared" si="4"/>
        <v>86</v>
      </c>
    </row>
    <row r="314" spans="1:4" x14ac:dyDescent="0.3">
      <c r="A314">
        <v>2001040123</v>
      </c>
      <c r="B314">
        <v>86</v>
      </c>
      <c r="C314" t="s">
        <v>477</v>
      </c>
      <c r="D314">
        <f t="shared" si="4"/>
        <v>86</v>
      </c>
    </row>
    <row r="315" spans="1:4" x14ac:dyDescent="0.3">
      <c r="A315">
        <v>2001060086</v>
      </c>
      <c r="B315">
        <v>86</v>
      </c>
      <c r="C315" t="s">
        <v>477</v>
      </c>
      <c r="D315">
        <f t="shared" si="4"/>
        <v>86</v>
      </c>
    </row>
    <row r="316" spans="1:4" x14ac:dyDescent="0.3">
      <c r="A316">
        <v>2001060032</v>
      </c>
      <c r="B316">
        <v>86</v>
      </c>
      <c r="C316" t="s">
        <v>477</v>
      </c>
      <c r="D316">
        <f t="shared" si="4"/>
        <v>86</v>
      </c>
    </row>
    <row r="317" spans="1:4" x14ac:dyDescent="0.3">
      <c r="A317">
        <v>1901060031</v>
      </c>
      <c r="B317">
        <v>86</v>
      </c>
      <c r="C317" t="s">
        <v>477</v>
      </c>
      <c r="D317">
        <f t="shared" si="4"/>
        <v>86</v>
      </c>
    </row>
    <row r="318" spans="1:4" x14ac:dyDescent="0.3">
      <c r="A318">
        <v>1801040027</v>
      </c>
      <c r="B318">
        <v>86</v>
      </c>
      <c r="C318" t="s">
        <v>477</v>
      </c>
      <c r="D318">
        <f t="shared" si="4"/>
        <v>86</v>
      </c>
    </row>
    <row r="319" spans="1:4" x14ac:dyDescent="0.3">
      <c r="A319">
        <v>1901040006</v>
      </c>
      <c r="B319">
        <v>86</v>
      </c>
      <c r="C319" t="s">
        <v>477</v>
      </c>
      <c r="D319">
        <f t="shared" si="4"/>
        <v>86</v>
      </c>
    </row>
    <row r="320" spans="1:4" x14ac:dyDescent="0.3">
      <c r="A320">
        <v>2001060085</v>
      </c>
      <c r="B320">
        <v>86</v>
      </c>
      <c r="C320" t="s">
        <v>477</v>
      </c>
      <c r="D320">
        <f t="shared" si="4"/>
        <v>86</v>
      </c>
    </row>
    <row r="321" spans="1:4" x14ac:dyDescent="0.3">
      <c r="A321">
        <v>1801040119</v>
      </c>
      <c r="B321">
        <v>90</v>
      </c>
      <c r="C321" t="s">
        <v>477</v>
      </c>
      <c r="D321">
        <f t="shared" si="4"/>
        <v>90</v>
      </c>
    </row>
    <row r="322" spans="1:4" x14ac:dyDescent="0.3">
      <c r="A322">
        <v>1801040209</v>
      </c>
      <c r="B322">
        <v>90</v>
      </c>
      <c r="C322" t="s">
        <v>477</v>
      </c>
      <c r="D322">
        <f t="shared" si="4"/>
        <v>90</v>
      </c>
    </row>
    <row r="323" spans="1:4" x14ac:dyDescent="0.3">
      <c r="A323">
        <v>2001040025</v>
      </c>
      <c r="B323">
        <v>90</v>
      </c>
      <c r="C323" t="s">
        <v>477</v>
      </c>
      <c r="D323">
        <f t="shared" ref="D323:D386" si="5">MAX(B323,C323)</f>
        <v>90</v>
      </c>
    </row>
    <row r="324" spans="1:4" x14ac:dyDescent="0.3">
      <c r="A324">
        <v>2001040003</v>
      </c>
      <c r="B324">
        <v>90</v>
      </c>
      <c r="C324" t="s">
        <v>477</v>
      </c>
      <c r="D324">
        <f t="shared" si="5"/>
        <v>90</v>
      </c>
    </row>
    <row r="325" spans="1:4" x14ac:dyDescent="0.3">
      <c r="A325">
        <v>2001060080</v>
      </c>
      <c r="B325">
        <v>90</v>
      </c>
      <c r="C325" t="s">
        <v>477</v>
      </c>
      <c r="D325">
        <f t="shared" si="5"/>
        <v>90</v>
      </c>
    </row>
    <row r="326" spans="1:4" x14ac:dyDescent="0.3">
      <c r="A326">
        <v>1901040105</v>
      </c>
      <c r="B326">
        <v>90</v>
      </c>
      <c r="C326" t="s">
        <v>477</v>
      </c>
      <c r="D326">
        <f t="shared" si="5"/>
        <v>90</v>
      </c>
    </row>
    <row r="327" spans="1:4" x14ac:dyDescent="0.3">
      <c r="A327">
        <v>2001040109</v>
      </c>
      <c r="B327">
        <v>90</v>
      </c>
      <c r="C327">
        <v>63</v>
      </c>
      <c r="D327">
        <f t="shared" si="5"/>
        <v>90</v>
      </c>
    </row>
    <row r="328" spans="1:4" x14ac:dyDescent="0.3">
      <c r="A328">
        <v>1901040153</v>
      </c>
      <c r="B328">
        <v>90</v>
      </c>
      <c r="C328" t="s">
        <v>477</v>
      </c>
      <c r="D328">
        <f t="shared" si="5"/>
        <v>90</v>
      </c>
    </row>
    <row r="329" spans="1:4" x14ac:dyDescent="0.3">
      <c r="A329">
        <v>2001040078</v>
      </c>
      <c r="B329">
        <v>90</v>
      </c>
      <c r="C329" t="s">
        <v>477</v>
      </c>
      <c r="D329">
        <f t="shared" si="5"/>
        <v>90</v>
      </c>
    </row>
    <row r="330" spans="1:4" x14ac:dyDescent="0.3">
      <c r="A330">
        <v>1901040073</v>
      </c>
      <c r="B330">
        <v>90</v>
      </c>
      <c r="C330">
        <v>63</v>
      </c>
      <c r="D330">
        <f t="shared" si="5"/>
        <v>90</v>
      </c>
    </row>
    <row r="331" spans="1:4" x14ac:dyDescent="0.3">
      <c r="A331">
        <v>2001040096</v>
      </c>
      <c r="B331">
        <v>90</v>
      </c>
      <c r="C331" t="s">
        <v>477</v>
      </c>
      <c r="D331">
        <f t="shared" si="5"/>
        <v>90</v>
      </c>
    </row>
    <row r="332" spans="1:4" x14ac:dyDescent="0.3">
      <c r="A332">
        <v>2001060020</v>
      </c>
      <c r="B332">
        <v>90</v>
      </c>
      <c r="C332" t="s">
        <v>477</v>
      </c>
      <c r="D332">
        <f t="shared" si="5"/>
        <v>90</v>
      </c>
    </row>
    <row r="333" spans="1:4" x14ac:dyDescent="0.3">
      <c r="A333">
        <v>2001060079</v>
      </c>
      <c r="B333">
        <v>93</v>
      </c>
      <c r="C333">
        <v>65.099999999999994</v>
      </c>
      <c r="D333">
        <f t="shared" si="5"/>
        <v>93</v>
      </c>
    </row>
    <row r="334" spans="1:4" x14ac:dyDescent="0.3">
      <c r="A334">
        <v>1901040248</v>
      </c>
      <c r="B334">
        <v>93</v>
      </c>
      <c r="C334" t="s">
        <v>477</v>
      </c>
      <c r="D334">
        <f t="shared" si="5"/>
        <v>93</v>
      </c>
    </row>
    <row r="335" spans="1:4" x14ac:dyDescent="0.3">
      <c r="A335">
        <v>2001060002</v>
      </c>
      <c r="B335">
        <v>93</v>
      </c>
      <c r="C335" t="s">
        <v>477</v>
      </c>
      <c r="D335">
        <f t="shared" si="5"/>
        <v>93</v>
      </c>
    </row>
    <row r="336" spans="1:4" x14ac:dyDescent="0.3">
      <c r="A336">
        <v>2001040043</v>
      </c>
      <c r="B336">
        <v>93</v>
      </c>
      <c r="C336" t="s">
        <v>477</v>
      </c>
      <c r="D336">
        <f t="shared" si="5"/>
        <v>93</v>
      </c>
    </row>
    <row r="337" spans="1:4" x14ac:dyDescent="0.3">
      <c r="A337">
        <v>2001060048</v>
      </c>
      <c r="B337">
        <v>93</v>
      </c>
      <c r="C337" t="s">
        <v>477</v>
      </c>
      <c r="D337">
        <f t="shared" si="5"/>
        <v>93</v>
      </c>
    </row>
    <row r="338" spans="1:4" x14ac:dyDescent="0.3">
      <c r="A338">
        <v>2001060069</v>
      </c>
      <c r="B338">
        <v>93</v>
      </c>
      <c r="C338" t="s">
        <v>477</v>
      </c>
      <c r="D338">
        <f t="shared" si="5"/>
        <v>93</v>
      </c>
    </row>
    <row r="339" spans="1:4" x14ac:dyDescent="0.3">
      <c r="A339">
        <v>1901060015</v>
      </c>
      <c r="B339">
        <v>93</v>
      </c>
      <c r="C339" t="s">
        <v>477</v>
      </c>
      <c r="D339">
        <f t="shared" si="5"/>
        <v>93</v>
      </c>
    </row>
    <row r="340" spans="1:4" x14ac:dyDescent="0.3">
      <c r="A340">
        <v>2001040094</v>
      </c>
      <c r="B340">
        <v>93</v>
      </c>
      <c r="C340" t="s">
        <v>477</v>
      </c>
      <c r="D340">
        <f t="shared" si="5"/>
        <v>93</v>
      </c>
    </row>
    <row r="341" spans="1:4" x14ac:dyDescent="0.3">
      <c r="A341">
        <v>2001040207</v>
      </c>
      <c r="B341">
        <v>93</v>
      </c>
      <c r="C341">
        <v>65.099999999999994</v>
      </c>
      <c r="D341">
        <f t="shared" si="5"/>
        <v>93</v>
      </c>
    </row>
    <row r="342" spans="1:4" x14ac:dyDescent="0.3">
      <c r="A342">
        <v>2001040147</v>
      </c>
      <c r="B342">
        <v>93</v>
      </c>
      <c r="C342" t="s">
        <v>477</v>
      </c>
      <c r="D342">
        <f t="shared" si="5"/>
        <v>93</v>
      </c>
    </row>
    <row r="343" spans="1:4" x14ac:dyDescent="0.3">
      <c r="A343">
        <v>2001040192</v>
      </c>
      <c r="B343">
        <v>93</v>
      </c>
      <c r="C343" t="s">
        <v>477</v>
      </c>
      <c r="D343">
        <f t="shared" si="5"/>
        <v>93</v>
      </c>
    </row>
    <row r="344" spans="1:4" x14ac:dyDescent="0.3">
      <c r="A344">
        <v>2001040227</v>
      </c>
      <c r="B344">
        <v>93</v>
      </c>
      <c r="C344" t="s">
        <v>477</v>
      </c>
      <c r="D344">
        <f t="shared" si="5"/>
        <v>93</v>
      </c>
    </row>
    <row r="345" spans="1:4" x14ac:dyDescent="0.3">
      <c r="A345">
        <v>1901060010</v>
      </c>
      <c r="B345">
        <v>93</v>
      </c>
      <c r="C345" t="s">
        <v>477</v>
      </c>
      <c r="D345">
        <f t="shared" si="5"/>
        <v>93</v>
      </c>
    </row>
    <row r="346" spans="1:4" x14ac:dyDescent="0.3">
      <c r="A346">
        <v>1801040008</v>
      </c>
      <c r="B346">
        <v>96</v>
      </c>
      <c r="C346">
        <v>67.2</v>
      </c>
      <c r="D346">
        <f t="shared" si="5"/>
        <v>96</v>
      </c>
    </row>
    <row r="347" spans="1:4" x14ac:dyDescent="0.3">
      <c r="A347">
        <v>2001060092</v>
      </c>
      <c r="B347">
        <v>96</v>
      </c>
      <c r="C347" t="s">
        <v>477</v>
      </c>
      <c r="D347">
        <f t="shared" si="5"/>
        <v>96</v>
      </c>
    </row>
    <row r="348" spans="1:4" x14ac:dyDescent="0.3">
      <c r="A348">
        <v>2001040069</v>
      </c>
      <c r="B348">
        <v>96</v>
      </c>
      <c r="C348" t="s">
        <v>477</v>
      </c>
      <c r="D348">
        <f t="shared" si="5"/>
        <v>96</v>
      </c>
    </row>
    <row r="349" spans="1:4" x14ac:dyDescent="0.3">
      <c r="A349">
        <v>1901040140</v>
      </c>
      <c r="B349">
        <v>96</v>
      </c>
      <c r="C349" t="s">
        <v>477</v>
      </c>
      <c r="D349">
        <f t="shared" si="5"/>
        <v>96</v>
      </c>
    </row>
    <row r="350" spans="1:4" x14ac:dyDescent="0.3">
      <c r="A350">
        <v>2001040068</v>
      </c>
      <c r="B350">
        <v>96</v>
      </c>
      <c r="C350" t="s">
        <v>477</v>
      </c>
      <c r="D350">
        <f t="shared" si="5"/>
        <v>96</v>
      </c>
    </row>
    <row r="351" spans="1:4" x14ac:dyDescent="0.3">
      <c r="A351">
        <v>2001060011</v>
      </c>
      <c r="B351">
        <v>96</v>
      </c>
      <c r="C351" t="s">
        <v>477</v>
      </c>
      <c r="D351">
        <f t="shared" si="5"/>
        <v>96</v>
      </c>
    </row>
    <row r="352" spans="1:4" x14ac:dyDescent="0.3">
      <c r="A352">
        <v>2001040113</v>
      </c>
      <c r="B352">
        <v>96</v>
      </c>
      <c r="C352" t="s">
        <v>477</v>
      </c>
      <c r="D352">
        <f t="shared" si="5"/>
        <v>96</v>
      </c>
    </row>
    <row r="353" spans="1:4" x14ac:dyDescent="0.3">
      <c r="A353">
        <v>1901040171</v>
      </c>
      <c r="B353">
        <v>96</v>
      </c>
      <c r="C353" t="s">
        <v>477</v>
      </c>
      <c r="D353">
        <f t="shared" si="5"/>
        <v>96</v>
      </c>
    </row>
    <row r="354" spans="1:4" x14ac:dyDescent="0.3">
      <c r="A354">
        <v>2001040024</v>
      </c>
      <c r="B354">
        <v>96</v>
      </c>
      <c r="C354" t="s">
        <v>477</v>
      </c>
      <c r="D354">
        <f t="shared" si="5"/>
        <v>96</v>
      </c>
    </row>
    <row r="355" spans="1:4" x14ac:dyDescent="0.3">
      <c r="A355">
        <v>2001040047</v>
      </c>
      <c r="B355">
        <v>96</v>
      </c>
      <c r="C355" t="s">
        <v>477</v>
      </c>
      <c r="D355">
        <f t="shared" si="5"/>
        <v>96</v>
      </c>
    </row>
    <row r="356" spans="1:4" x14ac:dyDescent="0.3">
      <c r="A356">
        <v>2001040036</v>
      </c>
      <c r="B356">
        <v>63</v>
      </c>
      <c r="C356">
        <v>60.2</v>
      </c>
      <c r="D356">
        <f t="shared" si="5"/>
        <v>63</v>
      </c>
    </row>
    <row r="357" spans="1:4" x14ac:dyDescent="0.3">
      <c r="A357">
        <v>1901040190</v>
      </c>
      <c r="C357">
        <v>67.2</v>
      </c>
      <c r="D357">
        <f t="shared" si="5"/>
        <v>67.2</v>
      </c>
    </row>
    <row r="358" spans="1:4" x14ac:dyDescent="0.3">
      <c r="A358">
        <v>2001040217</v>
      </c>
      <c r="C358">
        <v>0</v>
      </c>
      <c r="D358">
        <f t="shared" si="5"/>
        <v>0</v>
      </c>
    </row>
    <row r="359" spans="1:4" x14ac:dyDescent="0.3">
      <c r="A359">
        <v>2001060041</v>
      </c>
      <c r="C359">
        <v>0</v>
      </c>
      <c r="D359">
        <f t="shared" si="5"/>
        <v>0</v>
      </c>
    </row>
    <row r="360" spans="1:4" x14ac:dyDescent="0.3">
      <c r="A360">
        <v>2001040051</v>
      </c>
      <c r="C360">
        <v>70</v>
      </c>
      <c r="D360">
        <f t="shared" si="5"/>
        <v>70</v>
      </c>
    </row>
    <row r="361" spans="1:4" x14ac:dyDescent="0.3">
      <c r="A361">
        <v>2001040209</v>
      </c>
      <c r="C361">
        <v>70</v>
      </c>
      <c r="D361">
        <f t="shared" si="5"/>
        <v>70</v>
      </c>
    </row>
    <row r="362" spans="1:4" x14ac:dyDescent="0.3">
      <c r="A362">
        <v>2001040044</v>
      </c>
      <c r="C362">
        <v>70</v>
      </c>
      <c r="D362">
        <f t="shared" si="5"/>
        <v>70</v>
      </c>
    </row>
    <row r="363" spans="1:4" x14ac:dyDescent="0.3">
      <c r="A363">
        <v>2001040144</v>
      </c>
      <c r="C363">
        <v>70</v>
      </c>
      <c r="D363">
        <f t="shared" si="5"/>
        <v>70</v>
      </c>
    </row>
    <row r="364" spans="1:4" x14ac:dyDescent="0.3">
      <c r="A364">
        <v>1901040143</v>
      </c>
      <c r="C364">
        <v>11.2</v>
      </c>
      <c r="D364">
        <f t="shared" si="5"/>
        <v>11.2</v>
      </c>
    </row>
    <row r="365" spans="1:4" x14ac:dyDescent="0.3">
      <c r="A365">
        <v>2001060047</v>
      </c>
      <c r="C365">
        <v>14</v>
      </c>
      <c r="D365">
        <f t="shared" si="5"/>
        <v>14</v>
      </c>
    </row>
    <row r="366" spans="1:4" x14ac:dyDescent="0.3">
      <c r="A366">
        <v>2001040230</v>
      </c>
      <c r="C366">
        <v>16.100000000000001</v>
      </c>
      <c r="D366">
        <f t="shared" si="5"/>
        <v>16.100000000000001</v>
      </c>
    </row>
    <row r="367" spans="1:4" x14ac:dyDescent="0.3">
      <c r="A367">
        <v>2001040077</v>
      </c>
      <c r="C367">
        <v>16.100000000000001</v>
      </c>
      <c r="D367">
        <f t="shared" si="5"/>
        <v>16.100000000000001</v>
      </c>
    </row>
    <row r="368" spans="1:4" x14ac:dyDescent="0.3">
      <c r="A368">
        <v>2001040169</v>
      </c>
      <c r="C368">
        <v>28</v>
      </c>
      <c r="D368">
        <f t="shared" si="5"/>
        <v>28</v>
      </c>
    </row>
    <row r="369" spans="1:4" x14ac:dyDescent="0.3">
      <c r="A369">
        <v>2001040093</v>
      </c>
      <c r="C369">
        <v>32.200000000000003</v>
      </c>
      <c r="D369">
        <f t="shared" si="5"/>
        <v>32.200000000000003</v>
      </c>
    </row>
    <row r="370" spans="1:4" x14ac:dyDescent="0.3">
      <c r="A370">
        <v>2001060035</v>
      </c>
      <c r="C370">
        <v>37.1</v>
      </c>
      <c r="D370">
        <f t="shared" si="5"/>
        <v>37.1</v>
      </c>
    </row>
    <row r="371" spans="1:4" x14ac:dyDescent="0.3">
      <c r="A371">
        <v>2001040133</v>
      </c>
      <c r="C371">
        <v>39.200000000000003</v>
      </c>
      <c r="D371">
        <f t="shared" si="5"/>
        <v>39.200000000000003</v>
      </c>
    </row>
    <row r="372" spans="1:4" x14ac:dyDescent="0.3">
      <c r="A372">
        <v>1801040120</v>
      </c>
      <c r="C372">
        <v>44.1</v>
      </c>
      <c r="D372">
        <f t="shared" si="5"/>
        <v>44.1</v>
      </c>
    </row>
    <row r="373" spans="1:4" x14ac:dyDescent="0.3">
      <c r="A373">
        <v>2001040189</v>
      </c>
      <c r="C373">
        <v>46.2</v>
      </c>
      <c r="D373">
        <f t="shared" si="5"/>
        <v>46.2</v>
      </c>
    </row>
    <row r="374" spans="1:4" x14ac:dyDescent="0.3">
      <c r="A374">
        <v>1901040001</v>
      </c>
      <c r="C374">
        <v>46.2</v>
      </c>
      <c r="D374">
        <f t="shared" si="5"/>
        <v>46.2</v>
      </c>
    </row>
    <row r="375" spans="1:4" x14ac:dyDescent="0.3">
      <c r="A375">
        <v>2001040048</v>
      </c>
      <c r="C375">
        <v>49</v>
      </c>
      <c r="D375">
        <f t="shared" si="5"/>
        <v>49</v>
      </c>
    </row>
    <row r="376" spans="1:4" x14ac:dyDescent="0.3">
      <c r="A376">
        <v>2001040178</v>
      </c>
      <c r="C376">
        <v>49</v>
      </c>
      <c r="D376">
        <f t="shared" si="5"/>
        <v>49</v>
      </c>
    </row>
    <row r="377" spans="1:4" x14ac:dyDescent="0.3">
      <c r="A377">
        <v>1901040002</v>
      </c>
      <c r="C377">
        <v>49</v>
      </c>
      <c r="D377">
        <f t="shared" si="5"/>
        <v>49</v>
      </c>
    </row>
    <row r="378" spans="1:4" x14ac:dyDescent="0.3">
      <c r="A378">
        <v>1801040066</v>
      </c>
      <c r="C378">
        <v>51.1</v>
      </c>
      <c r="D378">
        <f t="shared" si="5"/>
        <v>51.1</v>
      </c>
    </row>
    <row r="379" spans="1:4" x14ac:dyDescent="0.3">
      <c r="A379">
        <v>2001040035</v>
      </c>
      <c r="C379">
        <v>51.1</v>
      </c>
      <c r="D379">
        <f t="shared" si="5"/>
        <v>51.1</v>
      </c>
    </row>
    <row r="380" spans="1:4" x14ac:dyDescent="0.3">
      <c r="A380">
        <v>1901040096</v>
      </c>
      <c r="C380">
        <v>53.2</v>
      </c>
      <c r="D380">
        <f t="shared" si="5"/>
        <v>53.2</v>
      </c>
    </row>
    <row r="381" spans="1:4" x14ac:dyDescent="0.3">
      <c r="A381">
        <v>1701040187</v>
      </c>
      <c r="C381">
        <v>53.2</v>
      </c>
      <c r="D381">
        <f t="shared" si="5"/>
        <v>53.2</v>
      </c>
    </row>
    <row r="382" spans="1:4" x14ac:dyDescent="0.3">
      <c r="A382">
        <v>2001040159</v>
      </c>
      <c r="C382">
        <v>53.2</v>
      </c>
      <c r="D382">
        <f t="shared" si="5"/>
        <v>53.2</v>
      </c>
    </row>
    <row r="383" spans="1:4" x14ac:dyDescent="0.3">
      <c r="A383">
        <v>1901040034</v>
      </c>
      <c r="C383">
        <v>53.2</v>
      </c>
      <c r="D383">
        <f t="shared" si="5"/>
        <v>53.2</v>
      </c>
    </row>
    <row r="384" spans="1:4" x14ac:dyDescent="0.3">
      <c r="A384">
        <v>2001040006</v>
      </c>
      <c r="C384">
        <v>56</v>
      </c>
      <c r="D384">
        <f t="shared" si="5"/>
        <v>56</v>
      </c>
    </row>
    <row r="385" spans="1:4" x14ac:dyDescent="0.3">
      <c r="A385">
        <v>2001060067</v>
      </c>
      <c r="C385">
        <v>56</v>
      </c>
      <c r="D385">
        <f t="shared" si="5"/>
        <v>56</v>
      </c>
    </row>
    <row r="386" spans="1:4" x14ac:dyDescent="0.3">
      <c r="A386">
        <v>1801040035</v>
      </c>
      <c r="C386">
        <v>58.1</v>
      </c>
      <c r="D386">
        <f t="shared" si="5"/>
        <v>58.1</v>
      </c>
    </row>
    <row r="387" spans="1:4" x14ac:dyDescent="0.3">
      <c r="A387">
        <v>2001040028</v>
      </c>
      <c r="C387">
        <v>58.1</v>
      </c>
      <c r="D387">
        <f t="shared" ref="D387:D403" si="6">MAX(B387,C387)</f>
        <v>58.1</v>
      </c>
    </row>
    <row r="388" spans="1:4" x14ac:dyDescent="0.3">
      <c r="A388">
        <v>2001040005</v>
      </c>
      <c r="C388">
        <v>60.2</v>
      </c>
      <c r="D388">
        <f t="shared" si="6"/>
        <v>60.2</v>
      </c>
    </row>
    <row r="389" spans="1:4" x14ac:dyDescent="0.3">
      <c r="A389">
        <v>2001060036</v>
      </c>
      <c r="C389">
        <v>60.2</v>
      </c>
      <c r="D389">
        <f t="shared" si="6"/>
        <v>60.2</v>
      </c>
    </row>
    <row r="390" spans="1:4" x14ac:dyDescent="0.3">
      <c r="A390">
        <v>1901040174</v>
      </c>
      <c r="C390">
        <v>60.2</v>
      </c>
      <c r="D390">
        <f t="shared" si="6"/>
        <v>60.2</v>
      </c>
    </row>
    <row r="391" spans="1:4" x14ac:dyDescent="0.3">
      <c r="A391">
        <v>2001040154</v>
      </c>
      <c r="C391">
        <v>60.2</v>
      </c>
      <c r="D391">
        <f t="shared" si="6"/>
        <v>60.2</v>
      </c>
    </row>
    <row r="392" spans="1:4" x14ac:dyDescent="0.3">
      <c r="A392">
        <v>1901050185</v>
      </c>
      <c r="C392">
        <v>63</v>
      </c>
      <c r="D392">
        <f t="shared" si="6"/>
        <v>63</v>
      </c>
    </row>
    <row r="393" spans="1:4" x14ac:dyDescent="0.3">
      <c r="A393">
        <v>2001040037</v>
      </c>
      <c r="C393">
        <v>65.099999999999994</v>
      </c>
      <c r="D393">
        <f t="shared" si="6"/>
        <v>65.099999999999994</v>
      </c>
    </row>
    <row r="394" spans="1:4" x14ac:dyDescent="0.3">
      <c r="A394">
        <v>2001040065</v>
      </c>
      <c r="C394">
        <v>65.099999999999994</v>
      </c>
      <c r="D394">
        <f t="shared" si="6"/>
        <v>65.099999999999994</v>
      </c>
    </row>
    <row r="395" spans="1:4" x14ac:dyDescent="0.3">
      <c r="A395">
        <v>2001040111</v>
      </c>
      <c r="C395">
        <v>65.099999999999994</v>
      </c>
      <c r="D395">
        <f t="shared" si="6"/>
        <v>65.099999999999994</v>
      </c>
    </row>
    <row r="396" spans="1:4" x14ac:dyDescent="0.3">
      <c r="A396">
        <v>2001040203</v>
      </c>
      <c r="C396">
        <v>65.099999999999994</v>
      </c>
      <c r="D396">
        <f t="shared" si="6"/>
        <v>65.099999999999994</v>
      </c>
    </row>
    <row r="397" spans="1:4" x14ac:dyDescent="0.3">
      <c r="A397">
        <v>2001040163</v>
      </c>
      <c r="C397">
        <v>67.2</v>
      </c>
      <c r="D397">
        <f t="shared" si="6"/>
        <v>67.2</v>
      </c>
    </row>
    <row r="398" spans="1:4" x14ac:dyDescent="0.3">
      <c r="A398">
        <v>2001060046</v>
      </c>
      <c r="C398">
        <v>67.2</v>
      </c>
      <c r="D398">
        <f t="shared" si="6"/>
        <v>67.2</v>
      </c>
    </row>
    <row r="399" spans="1:4" x14ac:dyDescent="0.3">
      <c r="A399">
        <v>2001040204</v>
      </c>
      <c r="C399">
        <v>67.2</v>
      </c>
      <c r="D399">
        <f t="shared" si="6"/>
        <v>67.2</v>
      </c>
    </row>
    <row r="400" spans="1:4" x14ac:dyDescent="0.3">
      <c r="A400">
        <v>2001040083</v>
      </c>
      <c r="C400">
        <v>67.2</v>
      </c>
      <c r="D400">
        <f t="shared" si="6"/>
        <v>67.2</v>
      </c>
    </row>
    <row r="401" spans="1:4" x14ac:dyDescent="0.3">
      <c r="A401">
        <v>1901040175</v>
      </c>
      <c r="B401">
        <v>90</v>
      </c>
      <c r="D401">
        <f t="shared" si="6"/>
        <v>90</v>
      </c>
    </row>
    <row r="402" spans="1:4" x14ac:dyDescent="0.3">
      <c r="A402">
        <v>1601040240</v>
      </c>
      <c r="B402">
        <v>0</v>
      </c>
      <c r="D402">
        <f t="shared" si="6"/>
        <v>0</v>
      </c>
    </row>
    <row r="403" spans="1:4" x14ac:dyDescent="0.3">
      <c r="A403">
        <v>1701040024</v>
      </c>
      <c r="B403">
        <v>33</v>
      </c>
      <c r="D403">
        <f t="shared" si="6"/>
        <v>33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6"/>
  <sheetViews>
    <sheetView workbookViewId="0">
      <selection activeCell="D8" sqref="D8"/>
    </sheetView>
  </sheetViews>
  <sheetFormatPr defaultRowHeight="14" x14ac:dyDescent="0.3"/>
  <cols>
    <col min="1" max="1" width="14" customWidth="1"/>
    <col min="3" max="3" width="10.75" bestFit="1" customWidth="1"/>
  </cols>
  <sheetData>
    <row r="1" spans="1:2" x14ac:dyDescent="0.3">
      <c r="A1">
        <v>1601040008</v>
      </c>
      <c r="B1">
        <v>8</v>
      </c>
    </row>
    <row r="2" spans="1:2" x14ac:dyDescent="0.3">
      <c r="A2" s="22">
        <v>1601040234</v>
      </c>
      <c r="B2">
        <v>6.5</v>
      </c>
    </row>
    <row r="3" spans="1:2" x14ac:dyDescent="0.3">
      <c r="A3">
        <v>1601040240</v>
      </c>
      <c r="B3">
        <v>7</v>
      </c>
    </row>
    <row r="4" spans="1:2" x14ac:dyDescent="0.3">
      <c r="A4">
        <v>1701040023</v>
      </c>
      <c r="B4">
        <v>9</v>
      </c>
    </row>
    <row r="5" spans="1:2" x14ac:dyDescent="0.3">
      <c r="A5">
        <v>1701040024</v>
      </c>
      <c r="B5">
        <v>8</v>
      </c>
    </row>
    <row r="6" spans="1:2" x14ac:dyDescent="0.3">
      <c r="A6">
        <v>1701040071</v>
      </c>
      <c r="B6">
        <v>9</v>
      </c>
    </row>
    <row r="7" spans="1:2" x14ac:dyDescent="0.3">
      <c r="A7" s="22">
        <v>1701040089</v>
      </c>
      <c r="B7">
        <v>7.5</v>
      </c>
    </row>
    <row r="8" spans="1:2" x14ac:dyDescent="0.3">
      <c r="A8" s="22">
        <v>1701040104</v>
      </c>
      <c r="B8">
        <v>8.5</v>
      </c>
    </row>
    <row r="9" spans="1:2" x14ac:dyDescent="0.3">
      <c r="A9" s="22">
        <v>1701040114</v>
      </c>
      <c r="B9">
        <v>9</v>
      </c>
    </row>
    <row r="10" spans="1:2" x14ac:dyDescent="0.3">
      <c r="A10" s="22">
        <v>1701040128</v>
      </c>
      <c r="B10">
        <v>8</v>
      </c>
    </row>
    <row r="11" spans="1:2" x14ac:dyDescent="0.3">
      <c r="A11">
        <v>1701040143</v>
      </c>
      <c r="B11">
        <v>5</v>
      </c>
    </row>
    <row r="12" spans="1:2" x14ac:dyDescent="0.3">
      <c r="A12" s="22">
        <v>1701040169</v>
      </c>
      <c r="B12">
        <v>7</v>
      </c>
    </row>
    <row r="13" spans="1:2" x14ac:dyDescent="0.3">
      <c r="A13">
        <v>1701040187</v>
      </c>
      <c r="B13">
        <v>9</v>
      </c>
    </row>
    <row r="14" spans="1:2" x14ac:dyDescent="0.3">
      <c r="A14">
        <v>1801040008</v>
      </c>
      <c r="B14">
        <v>9</v>
      </c>
    </row>
    <row r="15" spans="1:2" x14ac:dyDescent="0.3">
      <c r="A15" s="22">
        <v>1801040019</v>
      </c>
      <c r="B15">
        <v>9</v>
      </c>
    </row>
    <row r="16" spans="1:2" x14ac:dyDescent="0.3">
      <c r="A16">
        <v>1801040027</v>
      </c>
      <c r="B16">
        <v>9</v>
      </c>
    </row>
    <row r="17" spans="1:2" x14ac:dyDescent="0.3">
      <c r="A17" s="22">
        <v>1801040029</v>
      </c>
      <c r="B17">
        <v>9</v>
      </c>
    </row>
    <row r="18" spans="1:2" x14ac:dyDescent="0.3">
      <c r="A18" s="22">
        <v>1801040031</v>
      </c>
      <c r="B18">
        <v>7.5</v>
      </c>
    </row>
    <row r="19" spans="1:2" x14ac:dyDescent="0.3">
      <c r="A19" s="22">
        <v>1801040035</v>
      </c>
      <c r="B19">
        <v>8</v>
      </c>
    </row>
    <row r="20" spans="1:2" x14ac:dyDescent="0.3">
      <c r="A20" s="22">
        <v>1801040059</v>
      </c>
      <c r="B20">
        <v>7.5</v>
      </c>
    </row>
    <row r="21" spans="1:2" x14ac:dyDescent="0.3">
      <c r="A21">
        <v>1801040063</v>
      </c>
      <c r="B21">
        <v>6.5</v>
      </c>
    </row>
    <row r="22" spans="1:2" x14ac:dyDescent="0.3">
      <c r="A22">
        <v>1801040066</v>
      </c>
      <c r="B22">
        <v>10</v>
      </c>
    </row>
    <row r="23" spans="1:2" x14ac:dyDescent="0.3">
      <c r="A23">
        <v>1801040069</v>
      </c>
      <c r="B23">
        <v>9.5</v>
      </c>
    </row>
    <row r="24" spans="1:2" x14ac:dyDescent="0.3">
      <c r="A24" s="22">
        <v>1801040073</v>
      </c>
      <c r="B24">
        <v>9</v>
      </c>
    </row>
    <row r="25" spans="1:2" x14ac:dyDescent="0.3">
      <c r="A25">
        <v>1801040092</v>
      </c>
      <c r="B25">
        <v>9</v>
      </c>
    </row>
    <row r="26" spans="1:2" x14ac:dyDescent="0.3">
      <c r="A26" s="22">
        <v>1801040094</v>
      </c>
      <c r="B26">
        <v>8</v>
      </c>
    </row>
    <row r="27" spans="1:2" x14ac:dyDescent="0.3">
      <c r="A27" s="22">
        <v>1801040095</v>
      </c>
      <c r="B27">
        <v>9</v>
      </c>
    </row>
    <row r="28" spans="1:2" x14ac:dyDescent="0.3">
      <c r="A28" s="22">
        <v>1801040108</v>
      </c>
      <c r="B28">
        <v>9</v>
      </c>
    </row>
    <row r="29" spans="1:2" x14ac:dyDescent="0.3">
      <c r="A29" s="22">
        <v>1801040119</v>
      </c>
      <c r="B29">
        <v>8</v>
      </c>
    </row>
    <row r="30" spans="1:2" x14ac:dyDescent="0.3">
      <c r="A30" s="22">
        <v>1801040120</v>
      </c>
      <c r="B30">
        <v>7.5</v>
      </c>
    </row>
    <row r="31" spans="1:2" x14ac:dyDescent="0.3">
      <c r="A31" s="22">
        <v>1801040133</v>
      </c>
      <c r="B31">
        <v>9</v>
      </c>
    </row>
    <row r="32" spans="1:2" x14ac:dyDescent="0.3">
      <c r="A32">
        <v>1801040148</v>
      </c>
      <c r="B32">
        <v>9</v>
      </c>
    </row>
    <row r="33" spans="1:2" x14ac:dyDescent="0.3">
      <c r="A33">
        <v>1801040166</v>
      </c>
      <c r="B33">
        <v>6.5</v>
      </c>
    </row>
    <row r="34" spans="1:2" x14ac:dyDescent="0.3">
      <c r="A34" s="22">
        <v>1801040209</v>
      </c>
      <c r="B34">
        <v>9</v>
      </c>
    </row>
    <row r="35" spans="1:2" x14ac:dyDescent="0.3">
      <c r="A35">
        <v>1801040218</v>
      </c>
      <c r="B35">
        <v>9</v>
      </c>
    </row>
    <row r="36" spans="1:2" x14ac:dyDescent="0.3">
      <c r="A36">
        <v>1801040219</v>
      </c>
      <c r="B36">
        <v>6.5</v>
      </c>
    </row>
    <row r="37" spans="1:2" x14ac:dyDescent="0.3">
      <c r="A37">
        <v>1807010249</v>
      </c>
      <c r="B37">
        <v>9</v>
      </c>
    </row>
    <row r="38" spans="1:2" x14ac:dyDescent="0.3">
      <c r="A38">
        <v>1901040001</v>
      </c>
      <c r="B38">
        <v>9</v>
      </c>
    </row>
    <row r="39" spans="1:2" x14ac:dyDescent="0.3">
      <c r="A39">
        <v>1901040002</v>
      </c>
      <c r="B39">
        <v>8</v>
      </c>
    </row>
    <row r="40" spans="1:2" x14ac:dyDescent="0.3">
      <c r="A40">
        <v>1901040004</v>
      </c>
      <c r="B40">
        <v>9</v>
      </c>
    </row>
    <row r="41" spans="1:2" x14ac:dyDescent="0.3">
      <c r="A41">
        <v>1901040006</v>
      </c>
      <c r="B41">
        <v>9.5</v>
      </c>
    </row>
    <row r="42" spans="1:2" x14ac:dyDescent="0.3">
      <c r="A42" s="22">
        <v>1901040009</v>
      </c>
      <c r="B42">
        <v>10</v>
      </c>
    </row>
    <row r="43" spans="1:2" x14ac:dyDescent="0.3">
      <c r="A43">
        <v>1901040010</v>
      </c>
      <c r="B43">
        <v>7</v>
      </c>
    </row>
    <row r="44" spans="1:2" x14ac:dyDescent="0.3">
      <c r="A44">
        <v>1901040012</v>
      </c>
      <c r="B44">
        <v>9.5</v>
      </c>
    </row>
    <row r="45" spans="1:2" x14ac:dyDescent="0.3">
      <c r="A45">
        <v>1901040013</v>
      </c>
      <c r="B45">
        <v>9</v>
      </c>
    </row>
    <row r="46" spans="1:2" x14ac:dyDescent="0.3">
      <c r="A46">
        <v>1901040015</v>
      </c>
      <c r="B46">
        <v>8</v>
      </c>
    </row>
    <row r="47" spans="1:2" x14ac:dyDescent="0.3">
      <c r="A47" s="22">
        <v>1901040016</v>
      </c>
      <c r="B47">
        <v>7.5</v>
      </c>
    </row>
    <row r="48" spans="1:2" x14ac:dyDescent="0.3">
      <c r="A48">
        <v>1901040018</v>
      </c>
      <c r="B48">
        <v>9</v>
      </c>
    </row>
    <row r="49" spans="1:2" x14ac:dyDescent="0.3">
      <c r="A49" s="22">
        <v>1901040021</v>
      </c>
      <c r="B49">
        <v>9</v>
      </c>
    </row>
    <row r="50" spans="1:2" x14ac:dyDescent="0.3">
      <c r="A50">
        <v>1901040023</v>
      </c>
      <c r="B50">
        <v>7.5</v>
      </c>
    </row>
    <row r="51" spans="1:2" x14ac:dyDescent="0.3">
      <c r="A51">
        <v>1901040024</v>
      </c>
      <c r="B51">
        <v>9.5</v>
      </c>
    </row>
    <row r="52" spans="1:2" x14ac:dyDescent="0.3">
      <c r="A52" s="22">
        <v>1901040030</v>
      </c>
      <c r="B52">
        <v>9</v>
      </c>
    </row>
    <row r="53" spans="1:2" x14ac:dyDescent="0.3">
      <c r="A53">
        <v>1901040031</v>
      </c>
      <c r="B53">
        <v>9</v>
      </c>
    </row>
    <row r="54" spans="1:2" x14ac:dyDescent="0.3">
      <c r="A54">
        <v>1901040032</v>
      </c>
      <c r="B54">
        <v>9</v>
      </c>
    </row>
    <row r="55" spans="1:2" x14ac:dyDescent="0.3">
      <c r="A55" s="22">
        <v>1901040033</v>
      </c>
      <c r="B55">
        <v>8</v>
      </c>
    </row>
    <row r="56" spans="1:2" x14ac:dyDescent="0.3">
      <c r="A56" s="22">
        <v>1901040034</v>
      </c>
      <c r="B56">
        <v>10</v>
      </c>
    </row>
    <row r="57" spans="1:2" x14ac:dyDescent="0.3">
      <c r="A57">
        <v>1901040036</v>
      </c>
      <c r="B57">
        <v>9.5</v>
      </c>
    </row>
    <row r="58" spans="1:2" x14ac:dyDescent="0.3">
      <c r="A58">
        <v>1901040039</v>
      </c>
      <c r="B58">
        <v>8.5</v>
      </c>
    </row>
    <row r="59" spans="1:2" x14ac:dyDescent="0.3">
      <c r="A59">
        <v>1901040042</v>
      </c>
      <c r="B59">
        <v>9</v>
      </c>
    </row>
    <row r="60" spans="1:2" x14ac:dyDescent="0.3">
      <c r="A60">
        <v>1901040045</v>
      </c>
      <c r="B60">
        <v>9</v>
      </c>
    </row>
    <row r="61" spans="1:2" x14ac:dyDescent="0.3">
      <c r="A61">
        <v>1901040052</v>
      </c>
      <c r="B61">
        <v>9</v>
      </c>
    </row>
    <row r="62" spans="1:2" x14ac:dyDescent="0.3">
      <c r="A62">
        <v>1901040054</v>
      </c>
      <c r="B62">
        <v>9</v>
      </c>
    </row>
    <row r="63" spans="1:2" x14ac:dyDescent="0.3">
      <c r="A63" s="22">
        <v>1901040062</v>
      </c>
      <c r="B63">
        <v>8.5</v>
      </c>
    </row>
    <row r="64" spans="1:2" x14ac:dyDescent="0.3">
      <c r="A64">
        <v>1901040069</v>
      </c>
      <c r="B64">
        <v>9</v>
      </c>
    </row>
    <row r="65" spans="1:2" x14ac:dyDescent="0.3">
      <c r="A65">
        <v>1901040070</v>
      </c>
      <c r="B65">
        <v>9.5</v>
      </c>
    </row>
    <row r="66" spans="1:2" x14ac:dyDescent="0.3">
      <c r="A66" s="22">
        <v>1901040073</v>
      </c>
      <c r="B66">
        <v>7.5</v>
      </c>
    </row>
    <row r="67" spans="1:2" x14ac:dyDescent="0.3">
      <c r="A67" s="22">
        <v>1901040076</v>
      </c>
      <c r="B67">
        <v>7</v>
      </c>
    </row>
    <row r="68" spans="1:2" x14ac:dyDescent="0.3">
      <c r="A68" s="22">
        <v>1901040077</v>
      </c>
      <c r="B68">
        <v>8</v>
      </c>
    </row>
    <row r="69" spans="1:2" x14ac:dyDescent="0.3">
      <c r="A69" s="22">
        <v>1901040078</v>
      </c>
      <c r="B69">
        <v>9</v>
      </c>
    </row>
    <row r="70" spans="1:2" x14ac:dyDescent="0.3">
      <c r="A70">
        <v>1901040083</v>
      </c>
      <c r="B70">
        <v>9</v>
      </c>
    </row>
    <row r="71" spans="1:2" x14ac:dyDescent="0.3">
      <c r="A71">
        <v>1901040084</v>
      </c>
      <c r="B71">
        <v>9</v>
      </c>
    </row>
    <row r="72" spans="1:2" x14ac:dyDescent="0.3">
      <c r="A72">
        <v>1901040089</v>
      </c>
      <c r="B72">
        <v>7</v>
      </c>
    </row>
    <row r="73" spans="1:2" x14ac:dyDescent="0.3">
      <c r="A73" s="22">
        <v>1901040093</v>
      </c>
      <c r="B73">
        <v>8</v>
      </c>
    </row>
    <row r="74" spans="1:2" x14ac:dyDescent="0.3">
      <c r="A74" s="22">
        <v>1901040094</v>
      </c>
      <c r="B74">
        <v>7</v>
      </c>
    </row>
    <row r="75" spans="1:2" x14ac:dyDescent="0.3">
      <c r="A75">
        <v>1901040096</v>
      </c>
      <c r="B75">
        <v>9</v>
      </c>
    </row>
    <row r="76" spans="1:2" x14ac:dyDescent="0.3">
      <c r="A76">
        <v>1901040099</v>
      </c>
      <c r="B76">
        <v>9</v>
      </c>
    </row>
    <row r="77" spans="1:2" x14ac:dyDescent="0.3">
      <c r="A77">
        <v>1901040101</v>
      </c>
      <c r="B77">
        <v>9</v>
      </c>
    </row>
    <row r="78" spans="1:2" x14ac:dyDescent="0.3">
      <c r="A78">
        <v>1901040105</v>
      </c>
      <c r="B78">
        <v>7.5</v>
      </c>
    </row>
    <row r="79" spans="1:2" x14ac:dyDescent="0.3">
      <c r="A79" s="22">
        <v>1901040107</v>
      </c>
      <c r="B79">
        <v>7</v>
      </c>
    </row>
    <row r="80" spans="1:2" x14ac:dyDescent="0.3">
      <c r="A80" s="22">
        <v>1901040109</v>
      </c>
      <c r="B80">
        <v>9</v>
      </c>
    </row>
    <row r="81" spans="1:2" x14ac:dyDescent="0.3">
      <c r="A81">
        <v>1901040110</v>
      </c>
      <c r="B81">
        <v>7.5</v>
      </c>
    </row>
    <row r="82" spans="1:2" x14ac:dyDescent="0.3">
      <c r="A82">
        <v>1901040121</v>
      </c>
      <c r="B82">
        <v>9.5</v>
      </c>
    </row>
    <row r="83" spans="1:2" x14ac:dyDescent="0.3">
      <c r="A83">
        <v>1901040123</v>
      </c>
      <c r="B83">
        <v>7</v>
      </c>
    </row>
    <row r="84" spans="1:2" x14ac:dyDescent="0.3">
      <c r="A84" s="22">
        <v>1901040126</v>
      </c>
      <c r="B84">
        <v>9</v>
      </c>
    </row>
    <row r="85" spans="1:2" x14ac:dyDescent="0.3">
      <c r="A85">
        <v>1901040129</v>
      </c>
      <c r="B85">
        <v>9</v>
      </c>
    </row>
    <row r="86" spans="1:2" x14ac:dyDescent="0.3">
      <c r="A86" s="22">
        <v>1901040130</v>
      </c>
      <c r="B86">
        <v>9</v>
      </c>
    </row>
    <row r="87" spans="1:2" x14ac:dyDescent="0.3">
      <c r="A87" s="22">
        <v>1901040132</v>
      </c>
      <c r="B87">
        <v>8</v>
      </c>
    </row>
    <row r="88" spans="1:2" x14ac:dyDescent="0.3">
      <c r="A88">
        <v>1901040133</v>
      </c>
      <c r="B88">
        <v>9</v>
      </c>
    </row>
    <row r="89" spans="1:2" x14ac:dyDescent="0.3">
      <c r="A89" s="22">
        <v>1901040135</v>
      </c>
      <c r="B89">
        <v>6</v>
      </c>
    </row>
    <row r="90" spans="1:2" x14ac:dyDescent="0.3">
      <c r="A90">
        <v>1901040136</v>
      </c>
      <c r="B90">
        <v>8</v>
      </c>
    </row>
    <row r="91" spans="1:2" x14ac:dyDescent="0.3">
      <c r="A91" s="22">
        <v>1901040139</v>
      </c>
      <c r="B91">
        <v>8.5</v>
      </c>
    </row>
    <row r="92" spans="1:2" x14ac:dyDescent="0.3">
      <c r="A92" s="22">
        <v>1901040140</v>
      </c>
      <c r="B92">
        <v>7.5</v>
      </c>
    </row>
    <row r="93" spans="1:2" x14ac:dyDescent="0.3">
      <c r="A93">
        <v>1901040143</v>
      </c>
      <c r="B93">
        <v>8.5</v>
      </c>
    </row>
    <row r="94" spans="1:2" x14ac:dyDescent="0.3">
      <c r="A94">
        <v>1901040153</v>
      </c>
      <c r="B94">
        <v>8.5</v>
      </c>
    </row>
    <row r="95" spans="1:2" x14ac:dyDescent="0.3">
      <c r="A95">
        <v>1901040159</v>
      </c>
      <c r="B95">
        <v>9.5</v>
      </c>
    </row>
    <row r="96" spans="1:2" x14ac:dyDescent="0.3">
      <c r="A96">
        <v>1901040163</v>
      </c>
      <c r="B96">
        <v>9</v>
      </c>
    </row>
    <row r="97" spans="1:2" x14ac:dyDescent="0.3">
      <c r="A97" s="22">
        <v>1901040164</v>
      </c>
      <c r="B97">
        <v>9</v>
      </c>
    </row>
    <row r="98" spans="1:2" x14ac:dyDescent="0.3">
      <c r="A98" s="22">
        <v>1901040171</v>
      </c>
      <c r="B98">
        <v>8</v>
      </c>
    </row>
    <row r="99" spans="1:2" x14ac:dyDescent="0.3">
      <c r="A99" s="22">
        <v>1901040172</v>
      </c>
      <c r="B99">
        <v>8</v>
      </c>
    </row>
    <row r="100" spans="1:2" x14ac:dyDescent="0.3">
      <c r="A100">
        <v>1901040173</v>
      </c>
      <c r="B100">
        <v>8</v>
      </c>
    </row>
    <row r="101" spans="1:2" x14ac:dyDescent="0.3">
      <c r="A101">
        <v>1901040174</v>
      </c>
      <c r="B101">
        <v>9</v>
      </c>
    </row>
    <row r="102" spans="1:2" x14ac:dyDescent="0.3">
      <c r="A102">
        <v>1901040175</v>
      </c>
      <c r="B102">
        <v>9</v>
      </c>
    </row>
    <row r="103" spans="1:2" x14ac:dyDescent="0.3">
      <c r="A103">
        <v>1901040179</v>
      </c>
      <c r="B103">
        <v>9.5</v>
      </c>
    </row>
    <row r="104" spans="1:2" x14ac:dyDescent="0.3">
      <c r="A104">
        <v>1901040180</v>
      </c>
      <c r="B104">
        <v>7.5</v>
      </c>
    </row>
    <row r="105" spans="1:2" x14ac:dyDescent="0.3">
      <c r="A105">
        <v>1901040185</v>
      </c>
      <c r="B105">
        <v>8.5</v>
      </c>
    </row>
    <row r="106" spans="1:2" x14ac:dyDescent="0.3">
      <c r="A106">
        <v>1901040190</v>
      </c>
      <c r="B106">
        <v>7</v>
      </c>
    </row>
    <row r="107" spans="1:2" x14ac:dyDescent="0.3">
      <c r="A107">
        <v>1901040192</v>
      </c>
      <c r="B107">
        <v>10</v>
      </c>
    </row>
    <row r="108" spans="1:2" x14ac:dyDescent="0.3">
      <c r="A108" s="22">
        <v>1901040194</v>
      </c>
      <c r="B108">
        <v>8</v>
      </c>
    </row>
    <row r="109" spans="1:2" x14ac:dyDescent="0.3">
      <c r="A109">
        <v>1901040196</v>
      </c>
      <c r="B109">
        <v>8.5</v>
      </c>
    </row>
    <row r="110" spans="1:2" x14ac:dyDescent="0.3">
      <c r="A110" s="22">
        <v>1901040199</v>
      </c>
      <c r="B110">
        <v>9</v>
      </c>
    </row>
    <row r="111" spans="1:2" x14ac:dyDescent="0.3">
      <c r="A111">
        <v>1901040200</v>
      </c>
      <c r="B111">
        <v>8</v>
      </c>
    </row>
    <row r="112" spans="1:2" x14ac:dyDescent="0.3">
      <c r="A112" s="22">
        <v>1901040205</v>
      </c>
      <c r="B112">
        <v>9</v>
      </c>
    </row>
    <row r="113" spans="1:2" x14ac:dyDescent="0.3">
      <c r="A113">
        <v>1901040208</v>
      </c>
      <c r="B113">
        <v>9</v>
      </c>
    </row>
    <row r="114" spans="1:2" x14ac:dyDescent="0.3">
      <c r="A114">
        <v>1901040211</v>
      </c>
      <c r="B114">
        <v>7.5</v>
      </c>
    </row>
    <row r="115" spans="1:2" x14ac:dyDescent="0.3">
      <c r="A115">
        <v>1901040215</v>
      </c>
      <c r="B115">
        <v>9</v>
      </c>
    </row>
    <row r="116" spans="1:2" x14ac:dyDescent="0.3">
      <c r="A116">
        <v>1901040231</v>
      </c>
      <c r="B116">
        <v>10</v>
      </c>
    </row>
    <row r="117" spans="1:2" x14ac:dyDescent="0.3">
      <c r="A117">
        <v>1901040233</v>
      </c>
      <c r="B117">
        <v>9.5</v>
      </c>
    </row>
    <row r="118" spans="1:2" x14ac:dyDescent="0.3">
      <c r="A118">
        <v>1901040237</v>
      </c>
      <c r="B118">
        <v>7.5</v>
      </c>
    </row>
    <row r="119" spans="1:2" x14ac:dyDescent="0.3">
      <c r="A119">
        <v>1901040240</v>
      </c>
      <c r="B119">
        <v>9</v>
      </c>
    </row>
    <row r="120" spans="1:2" x14ac:dyDescent="0.3">
      <c r="A120">
        <v>1901040242</v>
      </c>
      <c r="B120">
        <v>6.5</v>
      </c>
    </row>
    <row r="121" spans="1:2" x14ac:dyDescent="0.3">
      <c r="A121">
        <v>1901040244</v>
      </c>
      <c r="B121">
        <v>8.5</v>
      </c>
    </row>
    <row r="122" spans="1:2" x14ac:dyDescent="0.3">
      <c r="A122" s="22">
        <v>1901040246</v>
      </c>
      <c r="B122">
        <v>8</v>
      </c>
    </row>
    <row r="123" spans="1:2" x14ac:dyDescent="0.3">
      <c r="A123" s="22">
        <v>1901040247</v>
      </c>
      <c r="B123">
        <v>7.5</v>
      </c>
    </row>
    <row r="124" spans="1:2" x14ac:dyDescent="0.3">
      <c r="A124" s="22">
        <v>1901040248</v>
      </c>
      <c r="B124">
        <v>9</v>
      </c>
    </row>
    <row r="125" spans="1:2" x14ac:dyDescent="0.3">
      <c r="A125">
        <v>1901060001</v>
      </c>
      <c r="B125">
        <v>8</v>
      </c>
    </row>
    <row r="126" spans="1:2" x14ac:dyDescent="0.3">
      <c r="A126">
        <v>1901060002</v>
      </c>
      <c r="B126">
        <v>9</v>
      </c>
    </row>
    <row r="127" spans="1:2" x14ac:dyDescent="0.3">
      <c r="A127">
        <v>1901060004</v>
      </c>
      <c r="B127">
        <v>9</v>
      </c>
    </row>
    <row r="128" spans="1:2" x14ac:dyDescent="0.3">
      <c r="A128">
        <v>1901060008</v>
      </c>
      <c r="B128">
        <v>9</v>
      </c>
    </row>
    <row r="129" spans="1:2" x14ac:dyDescent="0.3">
      <c r="A129">
        <v>1901060010</v>
      </c>
      <c r="B129">
        <v>9.5</v>
      </c>
    </row>
    <row r="130" spans="1:2" x14ac:dyDescent="0.3">
      <c r="A130">
        <v>1901060015</v>
      </c>
      <c r="B130">
        <v>9</v>
      </c>
    </row>
    <row r="131" spans="1:2" x14ac:dyDescent="0.3">
      <c r="A131">
        <v>1901060017</v>
      </c>
      <c r="B131">
        <v>7.5</v>
      </c>
    </row>
    <row r="132" spans="1:2" x14ac:dyDescent="0.3">
      <c r="A132">
        <v>1901060019</v>
      </c>
      <c r="B132">
        <v>9.5</v>
      </c>
    </row>
    <row r="133" spans="1:2" x14ac:dyDescent="0.3">
      <c r="A133">
        <v>1901060027</v>
      </c>
      <c r="B133">
        <v>8</v>
      </c>
    </row>
    <row r="134" spans="1:2" x14ac:dyDescent="0.3">
      <c r="A134" s="22">
        <v>1901060028</v>
      </c>
      <c r="B134">
        <v>8</v>
      </c>
    </row>
    <row r="135" spans="1:2" x14ac:dyDescent="0.3">
      <c r="A135">
        <v>1901060030</v>
      </c>
      <c r="B135">
        <v>9.5</v>
      </c>
    </row>
    <row r="136" spans="1:2" x14ac:dyDescent="0.3">
      <c r="A136" s="22">
        <v>1901060031</v>
      </c>
      <c r="B136">
        <v>8</v>
      </c>
    </row>
    <row r="137" spans="1:2" x14ac:dyDescent="0.3">
      <c r="A137">
        <v>1901060032</v>
      </c>
      <c r="B137">
        <v>9</v>
      </c>
    </row>
    <row r="138" spans="1:2" x14ac:dyDescent="0.3">
      <c r="A138">
        <v>1901060036</v>
      </c>
      <c r="B138">
        <v>9</v>
      </c>
    </row>
    <row r="139" spans="1:2" x14ac:dyDescent="0.3">
      <c r="A139">
        <v>1901060039</v>
      </c>
      <c r="B139">
        <v>7.5</v>
      </c>
    </row>
    <row r="140" spans="1:2" x14ac:dyDescent="0.3">
      <c r="A140">
        <v>1901060042</v>
      </c>
      <c r="B140">
        <v>8.5</v>
      </c>
    </row>
    <row r="141" spans="1:2" x14ac:dyDescent="0.3">
      <c r="A141">
        <v>1901060043</v>
      </c>
      <c r="B141">
        <v>9</v>
      </c>
    </row>
    <row r="142" spans="1:2" x14ac:dyDescent="0.3">
      <c r="A142">
        <v>1901060047</v>
      </c>
      <c r="B142">
        <v>8</v>
      </c>
    </row>
    <row r="143" spans="1:2" x14ac:dyDescent="0.3">
      <c r="A143">
        <v>1901060050</v>
      </c>
      <c r="B143">
        <v>8.5</v>
      </c>
    </row>
    <row r="144" spans="1:2" x14ac:dyDescent="0.3">
      <c r="A144">
        <v>1901060051</v>
      </c>
      <c r="B144">
        <v>8</v>
      </c>
    </row>
    <row r="145" spans="1:2" x14ac:dyDescent="0.3">
      <c r="A145">
        <v>1901060052</v>
      </c>
      <c r="B145">
        <v>9</v>
      </c>
    </row>
    <row r="146" spans="1:2" x14ac:dyDescent="0.3">
      <c r="A146">
        <v>1901060053</v>
      </c>
      <c r="B146">
        <v>8.5</v>
      </c>
    </row>
    <row r="147" spans="1:2" x14ac:dyDescent="0.3">
      <c r="A147">
        <v>1901060054</v>
      </c>
      <c r="B147">
        <v>9.5</v>
      </c>
    </row>
    <row r="148" spans="1:2" x14ac:dyDescent="0.3">
      <c r="A148">
        <v>1901060058</v>
      </c>
      <c r="B148">
        <v>9</v>
      </c>
    </row>
    <row r="149" spans="1:2" x14ac:dyDescent="0.3">
      <c r="A149">
        <v>2001040001</v>
      </c>
      <c r="B149">
        <v>10</v>
      </c>
    </row>
    <row r="150" spans="1:2" x14ac:dyDescent="0.3">
      <c r="A150">
        <v>2001040002</v>
      </c>
      <c r="B150">
        <v>8</v>
      </c>
    </row>
    <row r="151" spans="1:2" x14ac:dyDescent="0.3">
      <c r="A151">
        <v>2001040003</v>
      </c>
      <c r="B151">
        <v>9</v>
      </c>
    </row>
    <row r="152" spans="1:2" x14ac:dyDescent="0.3">
      <c r="A152">
        <v>2001040004</v>
      </c>
      <c r="B152">
        <v>8.5</v>
      </c>
    </row>
    <row r="153" spans="1:2" x14ac:dyDescent="0.3">
      <c r="A153">
        <v>2001040005</v>
      </c>
      <c r="B153">
        <v>9</v>
      </c>
    </row>
    <row r="154" spans="1:2" x14ac:dyDescent="0.3">
      <c r="A154">
        <v>2001040006</v>
      </c>
      <c r="B154">
        <v>8</v>
      </c>
    </row>
    <row r="155" spans="1:2" x14ac:dyDescent="0.3">
      <c r="A155">
        <v>2001040007</v>
      </c>
      <c r="B155">
        <v>9</v>
      </c>
    </row>
    <row r="156" spans="1:2" x14ac:dyDescent="0.3">
      <c r="A156">
        <v>2001040008</v>
      </c>
      <c r="B156">
        <v>10</v>
      </c>
    </row>
    <row r="157" spans="1:2" x14ac:dyDescent="0.3">
      <c r="A157">
        <v>2001040009</v>
      </c>
      <c r="B157">
        <v>9</v>
      </c>
    </row>
    <row r="158" spans="1:2" x14ac:dyDescent="0.3">
      <c r="A158">
        <v>2001040010</v>
      </c>
      <c r="B158">
        <v>10</v>
      </c>
    </row>
    <row r="159" spans="1:2" x14ac:dyDescent="0.3">
      <c r="A159">
        <v>2001040012</v>
      </c>
      <c r="B159">
        <v>9</v>
      </c>
    </row>
    <row r="160" spans="1:2" x14ac:dyDescent="0.3">
      <c r="A160" s="22">
        <v>2001040013</v>
      </c>
      <c r="B160">
        <v>9</v>
      </c>
    </row>
    <row r="161" spans="1:2" x14ac:dyDescent="0.3">
      <c r="A161">
        <v>2001040014</v>
      </c>
      <c r="B161">
        <v>10</v>
      </c>
    </row>
    <row r="162" spans="1:2" x14ac:dyDescent="0.3">
      <c r="A162">
        <v>2001040018</v>
      </c>
      <c r="B162">
        <v>9</v>
      </c>
    </row>
    <row r="163" spans="1:2" x14ac:dyDescent="0.3">
      <c r="A163">
        <v>2001040019</v>
      </c>
      <c r="B163">
        <v>8</v>
      </c>
    </row>
    <row r="164" spans="1:2" x14ac:dyDescent="0.3">
      <c r="A164">
        <v>2001040021</v>
      </c>
      <c r="B164">
        <v>9.5</v>
      </c>
    </row>
    <row r="165" spans="1:2" x14ac:dyDescent="0.3">
      <c r="A165">
        <v>2001040023</v>
      </c>
      <c r="B165">
        <v>10</v>
      </c>
    </row>
    <row r="166" spans="1:2" x14ac:dyDescent="0.3">
      <c r="A166">
        <v>2001040024</v>
      </c>
      <c r="B166">
        <v>9</v>
      </c>
    </row>
    <row r="167" spans="1:2" x14ac:dyDescent="0.3">
      <c r="A167">
        <v>2001040025</v>
      </c>
      <c r="B167">
        <v>7.5</v>
      </c>
    </row>
    <row r="168" spans="1:2" x14ac:dyDescent="0.3">
      <c r="A168">
        <v>2001040026</v>
      </c>
      <c r="B168">
        <v>10</v>
      </c>
    </row>
    <row r="169" spans="1:2" x14ac:dyDescent="0.3">
      <c r="A169">
        <v>2001040027</v>
      </c>
      <c r="B169">
        <v>7.5</v>
      </c>
    </row>
    <row r="170" spans="1:2" x14ac:dyDescent="0.3">
      <c r="A170" s="22">
        <v>2001040028</v>
      </c>
      <c r="B170">
        <v>7</v>
      </c>
    </row>
    <row r="171" spans="1:2" x14ac:dyDescent="0.3">
      <c r="A171">
        <v>2001040029</v>
      </c>
      <c r="B171">
        <v>9</v>
      </c>
    </row>
    <row r="172" spans="1:2" x14ac:dyDescent="0.3">
      <c r="A172" s="22">
        <v>2001040031</v>
      </c>
      <c r="B172">
        <v>8</v>
      </c>
    </row>
    <row r="173" spans="1:2" x14ac:dyDescent="0.3">
      <c r="A173">
        <v>2001040032</v>
      </c>
      <c r="B173">
        <v>9</v>
      </c>
    </row>
    <row r="174" spans="1:2" x14ac:dyDescent="0.3">
      <c r="A174">
        <v>2001040034</v>
      </c>
      <c r="B174">
        <v>5</v>
      </c>
    </row>
    <row r="175" spans="1:2" x14ac:dyDescent="0.3">
      <c r="A175">
        <v>2001040035</v>
      </c>
      <c r="B175">
        <v>8</v>
      </c>
    </row>
    <row r="176" spans="1:2" x14ac:dyDescent="0.3">
      <c r="A176">
        <v>2001040036</v>
      </c>
      <c r="B176">
        <v>7.5</v>
      </c>
    </row>
    <row r="177" spans="1:2" x14ac:dyDescent="0.3">
      <c r="A177" s="22">
        <v>2001040037</v>
      </c>
      <c r="B177">
        <v>9</v>
      </c>
    </row>
    <row r="178" spans="1:2" x14ac:dyDescent="0.3">
      <c r="A178">
        <v>2001040038</v>
      </c>
      <c r="B178">
        <v>10</v>
      </c>
    </row>
    <row r="179" spans="1:2" x14ac:dyDescent="0.3">
      <c r="A179" s="22">
        <v>2001040040</v>
      </c>
      <c r="B179">
        <v>9</v>
      </c>
    </row>
    <row r="180" spans="1:2" x14ac:dyDescent="0.3">
      <c r="A180">
        <v>2001040041</v>
      </c>
      <c r="B180">
        <v>9</v>
      </c>
    </row>
    <row r="181" spans="1:2" x14ac:dyDescent="0.3">
      <c r="A181">
        <v>2001040042</v>
      </c>
      <c r="B181">
        <v>9</v>
      </c>
    </row>
    <row r="182" spans="1:2" x14ac:dyDescent="0.3">
      <c r="A182">
        <v>2001040043</v>
      </c>
      <c r="B182">
        <v>9</v>
      </c>
    </row>
    <row r="183" spans="1:2" x14ac:dyDescent="0.3">
      <c r="A183" s="22">
        <v>2001040044</v>
      </c>
      <c r="B183">
        <v>9</v>
      </c>
    </row>
    <row r="184" spans="1:2" x14ac:dyDescent="0.3">
      <c r="A184">
        <v>2001040045</v>
      </c>
      <c r="B184">
        <v>9</v>
      </c>
    </row>
    <row r="185" spans="1:2" x14ac:dyDescent="0.3">
      <c r="A185">
        <v>2001040046</v>
      </c>
      <c r="B185">
        <v>7.5</v>
      </c>
    </row>
    <row r="186" spans="1:2" x14ac:dyDescent="0.3">
      <c r="A186">
        <v>2001040047</v>
      </c>
      <c r="B186">
        <v>9</v>
      </c>
    </row>
    <row r="187" spans="1:2" x14ac:dyDescent="0.3">
      <c r="A187">
        <v>2001040048</v>
      </c>
      <c r="B187">
        <v>9.5</v>
      </c>
    </row>
    <row r="188" spans="1:2" x14ac:dyDescent="0.3">
      <c r="A188">
        <v>2001040049</v>
      </c>
      <c r="B188">
        <v>7</v>
      </c>
    </row>
    <row r="189" spans="1:2" x14ac:dyDescent="0.3">
      <c r="A189" s="22">
        <v>2001040050</v>
      </c>
      <c r="B189">
        <v>8</v>
      </c>
    </row>
    <row r="190" spans="1:2" x14ac:dyDescent="0.3">
      <c r="A190">
        <v>2001040051</v>
      </c>
      <c r="B190">
        <v>9</v>
      </c>
    </row>
    <row r="191" spans="1:2" x14ac:dyDescent="0.3">
      <c r="A191">
        <v>2001040052</v>
      </c>
      <c r="B191">
        <v>9</v>
      </c>
    </row>
    <row r="192" spans="1:2" x14ac:dyDescent="0.3">
      <c r="A192">
        <v>2001040053</v>
      </c>
      <c r="B192">
        <v>9.5</v>
      </c>
    </row>
    <row r="193" spans="1:2" x14ac:dyDescent="0.3">
      <c r="A193">
        <v>2001040054</v>
      </c>
      <c r="B193">
        <v>8</v>
      </c>
    </row>
    <row r="194" spans="1:2" x14ac:dyDescent="0.3">
      <c r="A194">
        <v>2001040055</v>
      </c>
      <c r="B194">
        <v>7.5</v>
      </c>
    </row>
    <row r="195" spans="1:2" x14ac:dyDescent="0.3">
      <c r="A195">
        <v>2001040056</v>
      </c>
      <c r="B195">
        <v>8.5</v>
      </c>
    </row>
    <row r="196" spans="1:2" x14ac:dyDescent="0.3">
      <c r="A196">
        <v>2001040057</v>
      </c>
      <c r="B196">
        <v>9</v>
      </c>
    </row>
    <row r="197" spans="1:2" x14ac:dyDescent="0.3">
      <c r="A197">
        <v>2001040059</v>
      </c>
      <c r="B197">
        <v>9</v>
      </c>
    </row>
    <row r="198" spans="1:2" x14ac:dyDescent="0.3">
      <c r="A198" s="22">
        <v>2001040061</v>
      </c>
      <c r="B198">
        <v>8.5</v>
      </c>
    </row>
    <row r="199" spans="1:2" x14ac:dyDescent="0.3">
      <c r="A199" s="22">
        <v>2001040062</v>
      </c>
      <c r="B199">
        <v>7.5</v>
      </c>
    </row>
    <row r="200" spans="1:2" x14ac:dyDescent="0.3">
      <c r="A200">
        <v>2001040063</v>
      </c>
      <c r="B200">
        <v>10</v>
      </c>
    </row>
    <row r="201" spans="1:2" x14ac:dyDescent="0.3">
      <c r="A201">
        <v>2001040064</v>
      </c>
      <c r="B201">
        <v>8</v>
      </c>
    </row>
    <row r="202" spans="1:2" x14ac:dyDescent="0.3">
      <c r="A202" s="22">
        <v>2001040065</v>
      </c>
      <c r="B202">
        <v>8.5</v>
      </c>
    </row>
    <row r="203" spans="1:2" x14ac:dyDescent="0.3">
      <c r="A203">
        <v>2001040066</v>
      </c>
      <c r="B203">
        <v>8</v>
      </c>
    </row>
    <row r="204" spans="1:2" x14ac:dyDescent="0.3">
      <c r="A204">
        <v>2001040067</v>
      </c>
      <c r="B204">
        <v>10</v>
      </c>
    </row>
    <row r="205" spans="1:2" x14ac:dyDescent="0.3">
      <c r="A205" s="22">
        <v>2001040068</v>
      </c>
      <c r="B205">
        <v>8</v>
      </c>
    </row>
    <row r="206" spans="1:2" x14ac:dyDescent="0.3">
      <c r="A206" s="22">
        <v>2001040069</v>
      </c>
      <c r="B206">
        <v>9</v>
      </c>
    </row>
    <row r="207" spans="1:2" x14ac:dyDescent="0.3">
      <c r="A207">
        <v>2001040070</v>
      </c>
      <c r="B207">
        <v>8</v>
      </c>
    </row>
    <row r="208" spans="1:2" x14ac:dyDescent="0.3">
      <c r="A208">
        <v>2001040071</v>
      </c>
      <c r="B208">
        <v>9</v>
      </c>
    </row>
    <row r="209" spans="1:2" x14ac:dyDescent="0.3">
      <c r="A209">
        <v>2001040072</v>
      </c>
      <c r="B209">
        <v>9</v>
      </c>
    </row>
    <row r="210" spans="1:2" x14ac:dyDescent="0.3">
      <c r="A210">
        <v>2001040073</v>
      </c>
      <c r="B210">
        <v>9</v>
      </c>
    </row>
    <row r="211" spans="1:2" x14ac:dyDescent="0.3">
      <c r="A211">
        <v>2001040074</v>
      </c>
      <c r="B211">
        <v>9</v>
      </c>
    </row>
    <row r="212" spans="1:2" x14ac:dyDescent="0.3">
      <c r="A212">
        <v>2001040075</v>
      </c>
      <c r="B212">
        <v>9</v>
      </c>
    </row>
    <row r="213" spans="1:2" x14ac:dyDescent="0.3">
      <c r="A213">
        <v>2001040076</v>
      </c>
      <c r="B213">
        <v>9.5</v>
      </c>
    </row>
    <row r="214" spans="1:2" x14ac:dyDescent="0.3">
      <c r="A214">
        <v>2001040077</v>
      </c>
      <c r="B214">
        <v>8.5</v>
      </c>
    </row>
    <row r="215" spans="1:2" x14ac:dyDescent="0.3">
      <c r="A215">
        <v>2001040078</v>
      </c>
      <c r="B215">
        <v>9.5</v>
      </c>
    </row>
    <row r="216" spans="1:2" x14ac:dyDescent="0.3">
      <c r="A216">
        <v>2001040079</v>
      </c>
      <c r="B216">
        <v>9</v>
      </c>
    </row>
    <row r="217" spans="1:2" x14ac:dyDescent="0.3">
      <c r="A217" s="22">
        <v>2001040080</v>
      </c>
      <c r="B217">
        <v>6.5</v>
      </c>
    </row>
    <row r="218" spans="1:2" x14ac:dyDescent="0.3">
      <c r="A218">
        <v>2001040081</v>
      </c>
      <c r="B218">
        <v>7</v>
      </c>
    </row>
    <row r="219" spans="1:2" x14ac:dyDescent="0.3">
      <c r="A219">
        <v>2001040082</v>
      </c>
      <c r="B219">
        <v>6.5</v>
      </c>
    </row>
    <row r="220" spans="1:2" x14ac:dyDescent="0.3">
      <c r="A220" s="22">
        <v>2001040083</v>
      </c>
      <c r="B220">
        <v>9</v>
      </c>
    </row>
    <row r="221" spans="1:2" x14ac:dyDescent="0.3">
      <c r="A221" s="22">
        <v>2001040084</v>
      </c>
      <c r="B221">
        <v>9</v>
      </c>
    </row>
    <row r="222" spans="1:2" x14ac:dyDescent="0.3">
      <c r="A222">
        <v>2001040085</v>
      </c>
      <c r="B222">
        <v>9</v>
      </c>
    </row>
    <row r="223" spans="1:2" x14ac:dyDescent="0.3">
      <c r="A223">
        <v>2001040086</v>
      </c>
      <c r="B223">
        <v>8</v>
      </c>
    </row>
    <row r="224" spans="1:2" x14ac:dyDescent="0.3">
      <c r="A224" s="22">
        <v>2001040087</v>
      </c>
      <c r="B224">
        <v>9</v>
      </c>
    </row>
    <row r="225" spans="1:2" x14ac:dyDescent="0.3">
      <c r="A225">
        <v>2001040088</v>
      </c>
      <c r="B225">
        <v>10</v>
      </c>
    </row>
    <row r="226" spans="1:2" x14ac:dyDescent="0.3">
      <c r="A226">
        <v>2001040089</v>
      </c>
      <c r="B226">
        <v>10</v>
      </c>
    </row>
    <row r="227" spans="1:2" x14ac:dyDescent="0.3">
      <c r="A227">
        <v>2001040090</v>
      </c>
      <c r="B227">
        <v>9</v>
      </c>
    </row>
    <row r="228" spans="1:2" x14ac:dyDescent="0.3">
      <c r="A228">
        <v>2001040093</v>
      </c>
      <c r="B228">
        <v>9</v>
      </c>
    </row>
    <row r="229" spans="1:2" x14ac:dyDescent="0.3">
      <c r="A229">
        <v>2001040094</v>
      </c>
      <c r="B229">
        <v>10</v>
      </c>
    </row>
    <row r="230" spans="1:2" x14ac:dyDescent="0.3">
      <c r="A230" s="22">
        <v>2001040095</v>
      </c>
      <c r="B230">
        <v>7</v>
      </c>
    </row>
    <row r="231" spans="1:2" x14ac:dyDescent="0.3">
      <c r="A231">
        <v>2001040096</v>
      </c>
      <c r="B231">
        <v>8.5</v>
      </c>
    </row>
    <row r="232" spans="1:2" x14ac:dyDescent="0.3">
      <c r="A232" s="22">
        <v>2001040099</v>
      </c>
      <c r="B232">
        <v>7.5</v>
      </c>
    </row>
    <row r="233" spans="1:2" x14ac:dyDescent="0.3">
      <c r="A233">
        <v>2001040100</v>
      </c>
      <c r="B233">
        <v>8.5</v>
      </c>
    </row>
    <row r="234" spans="1:2" x14ac:dyDescent="0.3">
      <c r="A234">
        <v>2001040101</v>
      </c>
      <c r="B234">
        <v>9</v>
      </c>
    </row>
    <row r="235" spans="1:2" x14ac:dyDescent="0.3">
      <c r="A235">
        <v>2001040102</v>
      </c>
      <c r="B235">
        <v>9</v>
      </c>
    </row>
    <row r="236" spans="1:2" x14ac:dyDescent="0.3">
      <c r="A236">
        <v>2001040103</v>
      </c>
      <c r="B236">
        <v>7.5</v>
      </c>
    </row>
    <row r="237" spans="1:2" x14ac:dyDescent="0.3">
      <c r="A237">
        <v>2001040105</v>
      </c>
      <c r="B237">
        <v>8.5</v>
      </c>
    </row>
    <row r="238" spans="1:2" x14ac:dyDescent="0.3">
      <c r="A238">
        <v>2001040106</v>
      </c>
      <c r="B238">
        <v>8</v>
      </c>
    </row>
    <row r="239" spans="1:2" x14ac:dyDescent="0.3">
      <c r="A239">
        <v>2001040107</v>
      </c>
      <c r="B239">
        <v>7.5</v>
      </c>
    </row>
    <row r="240" spans="1:2" x14ac:dyDescent="0.3">
      <c r="A240">
        <v>2001040108</v>
      </c>
      <c r="B240">
        <v>8</v>
      </c>
    </row>
    <row r="241" spans="1:2" x14ac:dyDescent="0.3">
      <c r="A241">
        <v>2001040109</v>
      </c>
      <c r="B241">
        <v>9</v>
      </c>
    </row>
    <row r="242" spans="1:2" x14ac:dyDescent="0.3">
      <c r="A242">
        <v>2001040110</v>
      </c>
      <c r="B242">
        <v>9.5</v>
      </c>
    </row>
    <row r="243" spans="1:2" x14ac:dyDescent="0.3">
      <c r="A243" s="22">
        <v>2001040111</v>
      </c>
      <c r="B243">
        <v>9</v>
      </c>
    </row>
    <row r="244" spans="1:2" x14ac:dyDescent="0.3">
      <c r="A244">
        <v>2001040112</v>
      </c>
      <c r="B244">
        <v>7.5</v>
      </c>
    </row>
    <row r="245" spans="1:2" x14ac:dyDescent="0.3">
      <c r="A245" s="22">
        <v>2001040113</v>
      </c>
      <c r="B245">
        <v>10</v>
      </c>
    </row>
    <row r="246" spans="1:2" x14ac:dyDescent="0.3">
      <c r="A246">
        <v>2001040114</v>
      </c>
      <c r="B246">
        <v>8.5</v>
      </c>
    </row>
    <row r="247" spans="1:2" x14ac:dyDescent="0.3">
      <c r="A247">
        <v>2001040115</v>
      </c>
      <c r="B247">
        <v>9</v>
      </c>
    </row>
    <row r="248" spans="1:2" x14ac:dyDescent="0.3">
      <c r="A248">
        <v>2001040116</v>
      </c>
      <c r="B248">
        <v>10</v>
      </c>
    </row>
    <row r="249" spans="1:2" x14ac:dyDescent="0.3">
      <c r="A249" s="22">
        <v>2001040117</v>
      </c>
      <c r="B249">
        <v>9</v>
      </c>
    </row>
    <row r="250" spans="1:2" x14ac:dyDescent="0.3">
      <c r="A250" s="22">
        <v>2001040120</v>
      </c>
      <c r="B250">
        <v>9</v>
      </c>
    </row>
    <row r="251" spans="1:2" x14ac:dyDescent="0.3">
      <c r="A251">
        <v>2001040121</v>
      </c>
      <c r="B251">
        <v>7</v>
      </c>
    </row>
    <row r="252" spans="1:2" x14ac:dyDescent="0.3">
      <c r="A252">
        <v>2001040122</v>
      </c>
      <c r="B252">
        <v>7.5</v>
      </c>
    </row>
    <row r="253" spans="1:2" x14ac:dyDescent="0.3">
      <c r="A253">
        <v>2001040123</v>
      </c>
      <c r="B253">
        <v>9.5</v>
      </c>
    </row>
    <row r="254" spans="1:2" x14ac:dyDescent="0.3">
      <c r="A254">
        <v>2001040126</v>
      </c>
      <c r="B254">
        <v>9</v>
      </c>
    </row>
    <row r="255" spans="1:2" x14ac:dyDescent="0.3">
      <c r="A255">
        <v>2001040128</v>
      </c>
      <c r="B255">
        <v>9</v>
      </c>
    </row>
    <row r="256" spans="1:2" x14ac:dyDescent="0.3">
      <c r="A256">
        <v>2001040129</v>
      </c>
      <c r="B256">
        <v>8.5</v>
      </c>
    </row>
    <row r="257" spans="1:2" x14ac:dyDescent="0.3">
      <c r="A257">
        <v>2001040130</v>
      </c>
      <c r="B257">
        <v>7.5</v>
      </c>
    </row>
    <row r="258" spans="1:2" x14ac:dyDescent="0.3">
      <c r="A258">
        <v>2001040131</v>
      </c>
      <c r="B258">
        <v>8.5</v>
      </c>
    </row>
    <row r="259" spans="1:2" x14ac:dyDescent="0.3">
      <c r="A259" s="22">
        <v>2001040132</v>
      </c>
      <c r="B259">
        <v>8</v>
      </c>
    </row>
    <row r="260" spans="1:2" x14ac:dyDescent="0.3">
      <c r="A260">
        <v>2001040133</v>
      </c>
      <c r="B260">
        <v>8</v>
      </c>
    </row>
    <row r="261" spans="1:2" x14ac:dyDescent="0.3">
      <c r="A261" s="22">
        <v>2001040134</v>
      </c>
      <c r="B261">
        <v>7</v>
      </c>
    </row>
    <row r="262" spans="1:2" x14ac:dyDescent="0.3">
      <c r="A262">
        <v>2001040135</v>
      </c>
      <c r="B262">
        <v>8</v>
      </c>
    </row>
    <row r="263" spans="1:2" x14ac:dyDescent="0.3">
      <c r="A263">
        <v>2001040136</v>
      </c>
      <c r="B263">
        <v>7.5</v>
      </c>
    </row>
    <row r="264" spans="1:2" x14ac:dyDescent="0.3">
      <c r="A264">
        <v>2001040137</v>
      </c>
      <c r="B264">
        <v>8.5</v>
      </c>
    </row>
    <row r="265" spans="1:2" x14ac:dyDescent="0.3">
      <c r="A265">
        <v>2001040139</v>
      </c>
      <c r="B265">
        <v>7.5</v>
      </c>
    </row>
    <row r="266" spans="1:2" x14ac:dyDescent="0.3">
      <c r="A266">
        <v>2001040140</v>
      </c>
      <c r="B266">
        <v>7.5</v>
      </c>
    </row>
    <row r="267" spans="1:2" x14ac:dyDescent="0.3">
      <c r="A267" s="22">
        <v>2001040141</v>
      </c>
      <c r="B267">
        <v>9</v>
      </c>
    </row>
    <row r="268" spans="1:2" x14ac:dyDescent="0.3">
      <c r="A268" s="22">
        <v>2001040142</v>
      </c>
      <c r="B268">
        <v>8</v>
      </c>
    </row>
    <row r="269" spans="1:2" x14ac:dyDescent="0.3">
      <c r="A269">
        <v>2001040143</v>
      </c>
      <c r="B269">
        <v>10</v>
      </c>
    </row>
    <row r="270" spans="1:2" x14ac:dyDescent="0.3">
      <c r="A270">
        <v>2001040144</v>
      </c>
      <c r="B270">
        <v>8</v>
      </c>
    </row>
    <row r="271" spans="1:2" x14ac:dyDescent="0.3">
      <c r="A271">
        <v>2001040145</v>
      </c>
      <c r="B271">
        <v>9</v>
      </c>
    </row>
    <row r="272" spans="1:2" x14ac:dyDescent="0.3">
      <c r="A272">
        <v>2001040146</v>
      </c>
      <c r="B272">
        <v>5.5</v>
      </c>
    </row>
    <row r="273" spans="1:2" x14ac:dyDescent="0.3">
      <c r="A273">
        <v>2001040147</v>
      </c>
      <c r="B273">
        <v>10</v>
      </c>
    </row>
    <row r="274" spans="1:2" x14ac:dyDescent="0.3">
      <c r="A274">
        <v>2001040148</v>
      </c>
      <c r="B274">
        <v>8.5</v>
      </c>
    </row>
    <row r="275" spans="1:2" x14ac:dyDescent="0.3">
      <c r="A275">
        <v>2001040149</v>
      </c>
      <c r="B275">
        <v>9</v>
      </c>
    </row>
    <row r="276" spans="1:2" x14ac:dyDescent="0.3">
      <c r="A276">
        <v>2001040150</v>
      </c>
      <c r="B276">
        <v>10</v>
      </c>
    </row>
    <row r="277" spans="1:2" x14ac:dyDescent="0.3">
      <c r="A277">
        <v>2001040151</v>
      </c>
      <c r="B277">
        <v>10</v>
      </c>
    </row>
    <row r="278" spans="1:2" x14ac:dyDescent="0.3">
      <c r="A278">
        <v>2001040152</v>
      </c>
      <c r="B278">
        <v>9</v>
      </c>
    </row>
    <row r="279" spans="1:2" x14ac:dyDescent="0.3">
      <c r="A279">
        <v>2001040153</v>
      </c>
      <c r="B279">
        <v>9</v>
      </c>
    </row>
    <row r="280" spans="1:2" x14ac:dyDescent="0.3">
      <c r="A280" s="22">
        <v>2001040154</v>
      </c>
      <c r="B280">
        <v>9</v>
      </c>
    </row>
    <row r="281" spans="1:2" x14ac:dyDescent="0.3">
      <c r="A281">
        <v>2001040155</v>
      </c>
      <c r="B281">
        <v>9</v>
      </c>
    </row>
    <row r="282" spans="1:2" x14ac:dyDescent="0.3">
      <c r="A282" s="22">
        <v>2001040156</v>
      </c>
      <c r="B282">
        <v>8</v>
      </c>
    </row>
    <row r="283" spans="1:2" x14ac:dyDescent="0.3">
      <c r="A283">
        <v>2001040157</v>
      </c>
      <c r="B283">
        <v>9</v>
      </c>
    </row>
    <row r="284" spans="1:2" x14ac:dyDescent="0.3">
      <c r="A284">
        <v>2001040159</v>
      </c>
      <c r="B284">
        <v>8</v>
      </c>
    </row>
    <row r="285" spans="1:2" x14ac:dyDescent="0.3">
      <c r="A285">
        <v>2001040160</v>
      </c>
      <c r="B285">
        <v>7.5</v>
      </c>
    </row>
    <row r="286" spans="1:2" x14ac:dyDescent="0.3">
      <c r="A286">
        <v>2001040162</v>
      </c>
      <c r="B286">
        <v>8</v>
      </c>
    </row>
    <row r="287" spans="1:2" x14ac:dyDescent="0.3">
      <c r="A287">
        <v>2001040163</v>
      </c>
      <c r="B287">
        <v>8</v>
      </c>
    </row>
    <row r="288" spans="1:2" x14ac:dyDescent="0.3">
      <c r="A288">
        <v>2001040165</v>
      </c>
      <c r="B288">
        <v>8.5</v>
      </c>
    </row>
    <row r="289" spans="1:2" x14ac:dyDescent="0.3">
      <c r="A289">
        <v>2001040166</v>
      </c>
      <c r="B289">
        <v>7</v>
      </c>
    </row>
    <row r="290" spans="1:2" x14ac:dyDescent="0.3">
      <c r="A290">
        <v>2001040167</v>
      </c>
      <c r="B290">
        <v>8</v>
      </c>
    </row>
    <row r="291" spans="1:2" x14ac:dyDescent="0.3">
      <c r="A291">
        <v>2001040168</v>
      </c>
      <c r="B291">
        <v>9</v>
      </c>
    </row>
    <row r="292" spans="1:2" x14ac:dyDescent="0.3">
      <c r="A292">
        <v>2001040169</v>
      </c>
      <c r="B292">
        <v>8</v>
      </c>
    </row>
    <row r="293" spans="1:2" x14ac:dyDescent="0.3">
      <c r="A293">
        <v>2001040170</v>
      </c>
      <c r="B293">
        <v>8</v>
      </c>
    </row>
    <row r="294" spans="1:2" x14ac:dyDescent="0.3">
      <c r="A294" s="22">
        <v>2001040172</v>
      </c>
      <c r="B294">
        <v>8</v>
      </c>
    </row>
    <row r="295" spans="1:2" x14ac:dyDescent="0.3">
      <c r="A295">
        <v>2001040173</v>
      </c>
      <c r="B295">
        <v>9.5</v>
      </c>
    </row>
    <row r="296" spans="1:2" x14ac:dyDescent="0.3">
      <c r="A296" s="22">
        <v>2001040174</v>
      </c>
      <c r="B296">
        <v>7.5</v>
      </c>
    </row>
    <row r="297" spans="1:2" x14ac:dyDescent="0.3">
      <c r="A297">
        <v>2001040175</v>
      </c>
      <c r="B297">
        <v>7.5</v>
      </c>
    </row>
    <row r="298" spans="1:2" x14ac:dyDescent="0.3">
      <c r="A298" s="22">
        <v>2001040176</v>
      </c>
      <c r="B298">
        <v>7.5</v>
      </c>
    </row>
    <row r="299" spans="1:2" x14ac:dyDescent="0.3">
      <c r="A299">
        <v>2001040177</v>
      </c>
      <c r="B299">
        <v>7.5</v>
      </c>
    </row>
    <row r="300" spans="1:2" x14ac:dyDescent="0.3">
      <c r="A300">
        <v>2001040178</v>
      </c>
      <c r="B300">
        <v>10</v>
      </c>
    </row>
    <row r="301" spans="1:2" x14ac:dyDescent="0.3">
      <c r="A301">
        <v>2001040180</v>
      </c>
      <c r="B301">
        <v>9</v>
      </c>
    </row>
    <row r="302" spans="1:2" x14ac:dyDescent="0.3">
      <c r="A302">
        <v>2001040181</v>
      </c>
      <c r="B302">
        <v>10</v>
      </c>
    </row>
    <row r="303" spans="1:2" x14ac:dyDescent="0.3">
      <c r="A303" s="22">
        <v>2001040182</v>
      </c>
      <c r="B303">
        <v>9</v>
      </c>
    </row>
    <row r="304" spans="1:2" x14ac:dyDescent="0.3">
      <c r="A304">
        <v>2001040183</v>
      </c>
      <c r="B304">
        <v>10</v>
      </c>
    </row>
    <row r="305" spans="1:2" x14ac:dyDescent="0.3">
      <c r="A305" s="22">
        <v>2001040184</v>
      </c>
      <c r="B305">
        <v>8</v>
      </c>
    </row>
    <row r="306" spans="1:2" x14ac:dyDescent="0.3">
      <c r="A306" s="22">
        <v>2001040185</v>
      </c>
      <c r="B306">
        <v>9</v>
      </c>
    </row>
    <row r="307" spans="1:2" x14ac:dyDescent="0.3">
      <c r="A307">
        <v>2001040186</v>
      </c>
      <c r="B307">
        <v>10</v>
      </c>
    </row>
    <row r="308" spans="1:2" x14ac:dyDescent="0.3">
      <c r="A308">
        <v>2001040187</v>
      </c>
      <c r="B308">
        <v>9</v>
      </c>
    </row>
    <row r="309" spans="1:2" x14ac:dyDescent="0.3">
      <c r="A309">
        <v>2001040188</v>
      </c>
      <c r="B309">
        <v>9</v>
      </c>
    </row>
    <row r="310" spans="1:2" x14ac:dyDescent="0.3">
      <c r="A310">
        <v>2001040189</v>
      </c>
      <c r="B310">
        <v>8</v>
      </c>
    </row>
    <row r="311" spans="1:2" x14ac:dyDescent="0.3">
      <c r="A311">
        <v>2001040190</v>
      </c>
      <c r="B311">
        <v>10</v>
      </c>
    </row>
    <row r="312" spans="1:2" x14ac:dyDescent="0.3">
      <c r="A312">
        <v>2001040191</v>
      </c>
      <c r="B312">
        <v>9</v>
      </c>
    </row>
    <row r="313" spans="1:2" x14ac:dyDescent="0.3">
      <c r="A313">
        <v>2001040192</v>
      </c>
      <c r="B313">
        <v>9</v>
      </c>
    </row>
    <row r="314" spans="1:2" x14ac:dyDescent="0.3">
      <c r="A314">
        <v>2001040194</v>
      </c>
      <c r="B314">
        <v>8.5</v>
      </c>
    </row>
    <row r="315" spans="1:2" x14ac:dyDescent="0.3">
      <c r="A315">
        <v>2001040195</v>
      </c>
      <c r="B315">
        <v>9</v>
      </c>
    </row>
    <row r="316" spans="1:2" x14ac:dyDescent="0.3">
      <c r="A316">
        <v>2001040196</v>
      </c>
      <c r="B316">
        <v>9</v>
      </c>
    </row>
    <row r="317" spans="1:2" x14ac:dyDescent="0.3">
      <c r="A317" s="22">
        <v>2001040198</v>
      </c>
      <c r="B317">
        <v>9</v>
      </c>
    </row>
    <row r="318" spans="1:2" x14ac:dyDescent="0.3">
      <c r="A318" s="22">
        <v>2001040199</v>
      </c>
      <c r="B318">
        <v>8</v>
      </c>
    </row>
    <row r="319" spans="1:2" x14ac:dyDescent="0.3">
      <c r="A319" s="22">
        <v>2001040200</v>
      </c>
      <c r="B319">
        <v>9</v>
      </c>
    </row>
    <row r="320" spans="1:2" x14ac:dyDescent="0.3">
      <c r="A320">
        <v>2001040202</v>
      </c>
      <c r="B320">
        <v>9</v>
      </c>
    </row>
    <row r="321" spans="1:2" x14ac:dyDescent="0.3">
      <c r="A321">
        <v>2001040203</v>
      </c>
      <c r="B321">
        <v>9.5</v>
      </c>
    </row>
    <row r="322" spans="1:2" x14ac:dyDescent="0.3">
      <c r="A322">
        <v>2001040204</v>
      </c>
      <c r="B322">
        <v>10</v>
      </c>
    </row>
    <row r="323" spans="1:2" x14ac:dyDescent="0.3">
      <c r="A323">
        <v>2001040205</v>
      </c>
      <c r="B323">
        <v>9</v>
      </c>
    </row>
    <row r="324" spans="1:2" x14ac:dyDescent="0.3">
      <c r="A324" s="22">
        <v>2001040206</v>
      </c>
      <c r="B324">
        <v>8</v>
      </c>
    </row>
    <row r="325" spans="1:2" x14ac:dyDescent="0.3">
      <c r="A325" s="22">
        <v>2001040207</v>
      </c>
      <c r="B325">
        <v>9</v>
      </c>
    </row>
    <row r="326" spans="1:2" x14ac:dyDescent="0.3">
      <c r="A326">
        <v>2001040208</v>
      </c>
      <c r="B326">
        <v>9</v>
      </c>
    </row>
    <row r="327" spans="1:2" x14ac:dyDescent="0.3">
      <c r="A327">
        <v>2001040209</v>
      </c>
      <c r="B327">
        <v>9</v>
      </c>
    </row>
    <row r="328" spans="1:2" x14ac:dyDescent="0.3">
      <c r="A328">
        <v>2001040210</v>
      </c>
      <c r="B328">
        <v>9</v>
      </c>
    </row>
    <row r="329" spans="1:2" x14ac:dyDescent="0.3">
      <c r="A329">
        <v>2001040211</v>
      </c>
      <c r="B329">
        <v>8</v>
      </c>
    </row>
    <row r="330" spans="1:2" x14ac:dyDescent="0.3">
      <c r="A330">
        <v>2001040212</v>
      </c>
      <c r="B330">
        <v>8</v>
      </c>
    </row>
    <row r="331" spans="1:2" x14ac:dyDescent="0.3">
      <c r="A331">
        <v>2001040213</v>
      </c>
      <c r="B331">
        <v>9</v>
      </c>
    </row>
    <row r="332" spans="1:2" x14ac:dyDescent="0.3">
      <c r="A332">
        <v>2001040214</v>
      </c>
      <c r="B332">
        <v>9</v>
      </c>
    </row>
    <row r="333" spans="1:2" x14ac:dyDescent="0.3">
      <c r="A333" s="22">
        <v>2001040215</v>
      </c>
      <c r="B333">
        <v>8</v>
      </c>
    </row>
    <row r="334" spans="1:2" x14ac:dyDescent="0.3">
      <c r="A334">
        <v>2001040216</v>
      </c>
      <c r="B334">
        <v>9</v>
      </c>
    </row>
    <row r="335" spans="1:2" x14ac:dyDescent="0.3">
      <c r="A335">
        <v>2001040217</v>
      </c>
      <c r="B335">
        <v>9</v>
      </c>
    </row>
    <row r="336" spans="1:2" x14ac:dyDescent="0.3">
      <c r="A336">
        <v>2001040218</v>
      </c>
      <c r="B336">
        <v>8</v>
      </c>
    </row>
    <row r="337" spans="1:2" x14ac:dyDescent="0.3">
      <c r="A337">
        <v>2001040219</v>
      </c>
      <c r="B337">
        <v>9</v>
      </c>
    </row>
    <row r="338" spans="1:2" x14ac:dyDescent="0.3">
      <c r="A338">
        <v>2001040220</v>
      </c>
      <c r="B338">
        <v>9</v>
      </c>
    </row>
    <row r="339" spans="1:2" x14ac:dyDescent="0.3">
      <c r="A339">
        <v>2001040221</v>
      </c>
      <c r="B339">
        <v>9</v>
      </c>
    </row>
    <row r="340" spans="1:2" x14ac:dyDescent="0.3">
      <c r="A340">
        <v>2001040222</v>
      </c>
      <c r="B340">
        <v>9</v>
      </c>
    </row>
    <row r="341" spans="1:2" x14ac:dyDescent="0.3">
      <c r="A341">
        <v>2001040223</v>
      </c>
      <c r="B341">
        <v>9</v>
      </c>
    </row>
    <row r="342" spans="1:2" x14ac:dyDescent="0.3">
      <c r="A342">
        <v>2001040224</v>
      </c>
      <c r="B342">
        <v>9.5</v>
      </c>
    </row>
    <row r="343" spans="1:2" x14ac:dyDescent="0.3">
      <c r="A343">
        <v>2001040226</v>
      </c>
      <c r="B343">
        <v>8</v>
      </c>
    </row>
    <row r="344" spans="1:2" x14ac:dyDescent="0.3">
      <c r="A344" s="22">
        <v>2001040227</v>
      </c>
      <c r="B344">
        <v>9</v>
      </c>
    </row>
    <row r="345" spans="1:2" x14ac:dyDescent="0.3">
      <c r="A345">
        <v>2001040228</v>
      </c>
      <c r="B345">
        <v>7.5</v>
      </c>
    </row>
    <row r="346" spans="1:2" x14ac:dyDescent="0.3">
      <c r="A346" s="22">
        <v>2001040229</v>
      </c>
      <c r="B346">
        <v>9</v>
      </c>
    </row>
    <row r="347" spans="1:2" x14ac:dyDescent="0.3">
      <c r="A347">
        <v>2001040230</v>
      </c>
      <c r="B347">
        <v>8</v>
      </c>
    </row>
    <row r="348" spans="1:2" x14ac:dyDescent="0.3">
      <c r="A348">
        <v>2001040231</v>
      </c>
      <c r="B348">
        <v>8</v>
      </c>
    </row>
    <row r="349" spans="1:2" x14ac:dyDescent="0.3">
      <c r="A349" s="22">
        <v>2001040232</v>
      </c>
      <c r="B349">
        <v>8</v>
      </c>
    </row>
    <row r="350" spans="1:2" x14ac:dyDescent="0.3">
      <c r="A350">
        <v>2001060001</v>
      </c>
      <c r="B350">
        <v>9</v>
      </c>
    </row>
    <row r="351" spans="1:2" x14ac:dyDescent="0.3">
      <c r="A351">
        <v>2001060002</v>
      </c>
      <c r="B351">
        <v>9</v>
      </c>
    </row>
    <row r="352" spans="1:2" x14ac:dyDescent="0.3">
      <c r="A352">
        <v>2001060003</v>
      </c>
      <c r="B352">
        <v>9</v>
      </c>
    </row>
    <row r="353" spans="1:2" x14ac:dyDescent="0.3">
      <c r="A353">
        <v>2001060004</v>
      </c>
      <c r="B353">
        <v>8.5</v>
      </c>
    </row>
    <row r="354" spans="1:2" x14ac:dyDescent="0.3">
      <c r="A354">
        <v>2001060005</v>
      </c>
      <c r="B354">
        <v>9</v>
      </c>
    </row>
    <row r="355" spans="1:2" x14ac:dyDescent="0.3">
      <c r="A355">
        <v>2001060006</v>
      </c>
      <c r="B355">
        <v>9</v>
      </c>
    </row>
    <row r="356" spans="1:2" x14ac:dyDescent="0.3">
      <c r="A356">
        <v>2001060007</v>
      </c>
      <c r="B356">
        <v>8</v>
      </c>
    </row>
    <row r="357" spans="1:2" x14ac:dyDescent="0.3">
      <c r="A357">
        <v>2001060009</v>
      </c>
      <c r="B357">
        <v>9</v>
      </c>
    </row>
    <row r="358" spans="1:2" x14ac:dyDescent="0.3">
      <c r="A358">
        <v>2001060010</v>
      </c>
      <c r="B358">
        <v>9</v>
      </c>
    </row>
    <row r="359" spans="1:2" x14ac:dyDescent="0.3">
      <c r="A359">
        <v>2001060011</v>
      </c>
      <c r="B359">
        <v>9</v>
      </c>
    </row>
    <row r="360" spans="1:2" x14ac:dyDescent="0.3">
      <c r="A360">
        <v>2001060012</v>
      </c>
      <c r="B360">
        <v>9</v>
      </c>
    </row>
    <row r="361" spans="1:2" x14ac:dyDescent="0.3">
      <c r="A361">
        <v>2001060014</v>
      </c>
      <c r="B361">
        <v>7.5</v>
      </c>
    </row>
    <row r="362" spans="1:2" x14ac:dyDescent="0.3">
      <c r="A362">
        <v>2001060015</v>
      </c>
      <c r="B362">
        <v>8</v>
      </c>
    </row>
    <row r="363" spans="1:2" x14ac:dyDescent="0.3">
      <c r="A363">
        <v>2001060016</v>
      </c>
      <c r="B363">
        <v>9</v>
      </c>
    </row>
    <row r="364" spans="1:2" x14ac:dyDescent="0.3">
      <c r="A364">
        <v>2001060017</v>
      </c>
      <c r="B364">
        <v>9</v>
      </c>
    </row>
    <row r="365" spans="1:2" x14ac:dyDescent="0.3">
      <c r="A365">
        <v>2001060018</v>
      </c>
      <c r="B365">
        <v>9</v>
      </c>
    </row>
    <row r="366" spans="1:2" x14ac:dyDescent="0.3">
      <c r="A366">
        <v>2001060019</v>
      </c>
      <c r="B366">
        <v>9</v>
      </c>
    </row>
    <row r="367" spans="1:2" x14ac:dyDescent="0.3">
      <c r="A367">
        <v>2001060020</v>
      </c>
      <c r="B367">
        <v>9</v>
      </c>
    </row>
    <row r="368" spans="1:2" x14ac:dyDescent="0.3">
      <c r="A368">
        <v>2001060021</v>
      </c>
      <c r="B368">
        <v>8</v>
      </c>
    </row>
    <row r="369" spans="1:2" x14ac:dyDescent="0.3">
      <c r="A369">
        <v>2001060022</v>
      </c>
      <c r="B369">
        <v>9</v>
      </c>
    </row>
    <row r="370" spans="1:2" x14ac:dyDescent="0.3">
      <c r="A370">
        <v>2001060023</v>
      </c>
      <c r="B370">
        <v>9</v>
      </c>
    </row>
    <row r="371" spans="1:2" x14ac:dyDescent="0.3">
      <c r="A371">
        <v>2001060024</v>
      </c>
      <c r="B371">
        <v>9</v>
      </c>
    </row>
    <row r="372" spans="1:2" x14ac:dyDescent="0.3">
      <c r="A372">
        <v>2001060025</v>
      </c>
      <c r="B372">
        <v>9</v>
      </c>
    </row>
    <row r="373" spans="1:2" x14ac:dyDescent="0.3">
      <c r="A373">
        <v>2001060026</v>
      </c>
      <c r="B373">
        <v>9</v>
      </c>
    </row>
    <row r="374" spans="1:2" x14ac:dyDescent="0.3">
      <c r="A374">
        <v>2001060027</v>
      </c>
      <c r="B374">
        <v>9</v>
      </c>
    </row>
    <row r="375" spans="1:2" x14ac:dyDescent="0.3">
      <c r="A375">
        <v>2001060028</v>
      </c>
      <c r="B375">
        <v>9</v>
      </c>
    </row>
    <row r="376" spans="1:2" x14ac:dyDescent="0.3">
      <c r="A376">
        <v>2001060029</v>
      </c>
      <c r="B376">
        <v>9</v>
      </c>
    </row>
    <row r="377" spans="1:2" x14ac:dyDescent="0.3">
      <c r="A377">
        <v>2001060031</v>
      </c>
      <c r="B377">
        <v>9</v>
      </c>
    </row>
    <row r="378" spans="1:2" x14ac:dyDescent="0.3">
      <c r="A378">
        <v>2001060032</v>
      </c>
      <c r="B378">
        <v>8</v>
      </c>
    </row>
    <row r="379" spans="1:2" x14ac:dyDescent="0.3">
      <c r="A379">
        <v>2001060033</v>
      </c>
      <c r="B379">
        <v>9</v>
      </c>
    </row>
    <row r="380" spans="1:2" x14ac:dyDescent="0.3">
      <c r="A380">
        <v>2001060034</v>
      </c>
      <c r="B380">
        <v>7.5</v>
      </c>
    </row>
    <row r="381" spans="1:2" x14ac:dyDescent="0.3">
      <c r="A381">
        <v>2001060035</v>
      </c>
      <c r="B381">
        <v>8</v>
      </c>
    </row>
    <row r="382" spans="1:2" x14ac:dyDescent="0.3">
      <c r="A382">
        <v>2001060036</v>
      </c>
      <c r="B382">
        <v>8</v>
      </c>
    </row>
    <row r="383" spans="1:2" x14ac:dyDescent="0.3">
      <c r="A383">
        <v>2001060037</v>
      </c>
      <c r="B383">
        <v>9</v>
      </c>
    </row>
    <row r="384" spans="1:2" x14ac:dyDescent="0.3">
      <c r="A384">
        <v>2001060038</v>
      </c>
      <c r="B384">
        <v>8</v>
      </c>
    </row>
    <row r="385" spans="1:2" x14ac:dyDescent="0.3">
      <c r="A385">
        <v>2001060040</v>
      </c>
      <c r="B385">
        <v>9</v>
      </c>
    </row>
    <row r="386" spans="1:2" x14ac:dyDescent="0.3">
      <c r="A386">
        <v>2001060041</v>
      </c>
      <c r="B386">
        <v>8</v>
      </c>
    </row>
    <row r="387" spans="1:2" x14ac:dyDescent="0.3">
      <c r="A387">
        <v>2001060042</v>
      </c>
      <c r="B387">
        <v>9</v>
      </c>
    </row>
    <row r="388" spans="1:2" x14ac:dyDescent="0.3">
      <c r="A388">
        <v>2001060043</v>
      </c>
      <c r="B388">
        <v>9</v>
      </c>
    </row>
    <row r="389" spans="1:2" x14ac:dyDescent="0.3">
      <c r="A389">
        <v>2001060044</v>
      </c>
      <c r="B389">
        <v>9</v>
      </c>
    </row>
    <row r="390" spans="1:2" x14ac:dyDescent="0.3">
      <c r="A390">
        <v>2001060045</v>
      </c>
      <c r="B390">
        <v>9</v>
      </c>
    </row>
    <row r="391" spans="1:2" x14ac:dyDescent="0.3">
      <c r="A391">
        <v>2001060046</v>
      </c>
      <c r="B391">
        <v>9</v>
      </c>
    </row>
    <row r="392" spans="1:2" x14ac:dyDescent="0.3">
      <c r="A392">
        <v>2001060047</v>
      </c>
      <c r="B392">
        <v>7.5</v>
      </c>
    </row>
    <row r="393" spans="1:2" x14ac:dyDescent="0.3">
      <c r="A393">
        <v>2001060048</v>
      </c>
      <c r="B393">
        <v>9</v>
      </c>
    </row>
    <row r="394" spans="1:2" x14ac:dyDescent="0.3">
      <c r="A394">
        <v>2001060049</v>
      </c>
      <c r="B394">
        <v>9</v>
      </c>
    </row>
    <row r="395" spans="1:2" x14ac:dyDescent="0.3">
      <c r="A395">
        <v>2001060050</v>
      </c>
      <c r="B395">
        <v>9</v>
      </c>
    </row>
    <row r="396" spans="1:2" x14ac:dyDescent="0.3">
      <c r="A396">
        <v>2001060051</v>
      </c>
      <c r="B396">
        <v>9</v>
      </c>
    </row>
    <row r="397" spans="1:2" x14ac:dyDescent="0.3">
      <c r="A397">
        <v>2001060054</v>
      </c>
      <c r="B397">
        <v>8</v>
      </c>
    </row>
    <row r="398" spans="1:2" x14ac:dyDescent="0.3">
      <c r="A398">
        <v>2001060055</v>
      </c>
      <c r="B398">
        <v>9</v>
      </c>
    </row>
    <row r="399" spans="1:2" x14ac:dyDescent="0.3">
      <c r="A399">
        <v>2001060056</v>
      </c>
      <c r="B399">
        <v>9</v>
      </c>
    </row>
    <row r="400" spans="1:2" x14ac:dyDescent="0.3">
      <c r="A400">
        <v>2001060057</v>
      </c>
      <c r="B400">
        <v>8</v>
      </c>
    </row>
    <row r="401" spans="1:2" x14ac:dyDescent="0.3">
      <c r="A401">
        <v>2001060058</v>
      </c>
      <c r="B401">
        <v>9</v>
      </c>
    </row>
    <row r="402" spans="1:2" x14ac:dyDescent="0.3">
      <c r="A402">
        <v>2001060059</v>
      </c>
      <c r="B402">
        <v>9</v>
      </c>
    </row>
    <row r="403" spans="1:2" x14ac:dyDescent="0.3">
      <c r="A403">
        <v>2001060060</v>
      </c>
      <c r="B403">
        <v>9</v>
      </c>
    </row>
    <row r="404" spans="1:2" x14ac:dyDescent="0.3">
      <c r="A404">
        <v>2001060061</v>
      </c>
      <c r="B404">
        <v>9</v>
      </c>
    </row>
    <row r="405" spans="1:2" x14ac:dyDescent="0.3">
      <c r="A405">
        <v>2001060062</v>
      </c>
      <c r="B405">
        <v>9</v>
      </c>
    </row>
    <row r="406" spans="1:2" x14ac:dyDescent="0.3">
      <c r="A406">
        <v>2001060063</v>
      </c>
      <c r="B406">
        <v>9</v>
      </c>
    </row>
    <row r="407" spans="1:2" x14ac:dyDescent="0.3">
      <c r="A407">
        <v>2001060064</v>
      </c>
      <c r="B407">
        <v>8.5</v>
      </c>
    </row>
    <row r="408" spans="1:2" x14ac:dyDescent="0.3">
      <c r="A408">
        <v>2001060065</v>
      </c>
      <c r="B408">
        <v>8</v>
      </c>
    </row>
    <row r="409" spans="1:2" x14ac:dyDescent="0.3">
      <c r="A409">
        <v>2001060066</v>
      </c>
      <c r="B409">
        <v>9</v>
      </c>
    </row>
    <row r="410" spans="1:2" x14ac:dyDescent="0.3">
      <c r="A410">
        <v>2001060067</v>
      </c>
      <c r="B410">
        <v>9</v>
      </c>
    </row>
    <row r="411" spans="1:2" x14ac:dyDescent="0.3">
      <c r="A411">
        <v>2001060068</v>
      </c>
      <c r="B411">
        <v>9</v>
      </c>
    </row>
    <row r="412" spans="1:2" x14ac:dyDescent="0.3">
      <c r="A412">
        <v>2001060069</v>
      </c>
      <c r="B412">
        <v>9</v>
      </c>
    </row>
    <row r="413" spans="1:2" x14ac:dyDescent="0.3">
      <c r="A413">
        <v>2001060070</v>
      </c>
      <c r="B413">
        <v>9</v>
      </c>
    </row>
    <row r="414" spans="1:2" x14ac:dyDescent="0.3">
      <c r="A414">
        <v>2001060072</v>
      </c>
      <c r="B414">
        <v>7.5</v>
      </c>
    </row>
    <row r="415" spans="1:2" x14ac:dyDescent="0.3">
      <c r="A415">
        <v>2001060073</v>
      </c>
      <c r="B415">
        <v>9</v>
      </c>
    </row>
    <row r="416" spans="1:2" x14ac:dyDescent="0.3">
      <c r="A416">
        <v>2001060074</v>
      </c>
      <c r="B416">
        <v>9</v>
      </c>
    </row>
    <row r="417" spans="1:2" x14ac:dyDescent="0.3">
      <c r="A417">
        <v>2001060075</v>
      </c>
      <c r="B417">
        <v>9</v>
      </c>
    </row>
    <row r="418" spans="1:2" x14ac:dyDescent="0.3">
      <c r="A418">
        <v>2001060076</v>
      </c>
      <c r="B418">
        <v>8</v>
      </c>
    </row>
    <row r="419" spans="1:2" x14ac:dyDescent="0.3">
      <c r="A419">
        <v>2001060077</v>
      </c>
      <c r="B419">
        <v>9</v>
      </c>
    </row>
    <row r="420" spans="1:2" x14ac:dyDescent="0.3">
      <c r="A420">
        <v>2001060078</v>
      </c>
      <c r="B420">
        <v>9</v>
      </c>
    </row>
    <row r="421" spans="1:2" x14ac:dyDescent="0.3">
      <c r="A421">
        <v>2001060079</v>
      </c>
      <c r="B421">
        <v>9</v>
      </c>
    </row>
    <row r="422" spans="1:2" x14ac:dyDescent="0.3">
      <c r="A422">
        <v>2001060080</v>
      </c>
      <c r="B422">
        <v>9</v>
      </c>
    </row>
    <row r="423" spans="1:2" x14ac:dyDescent="0.3">
      <c r="A423">
        <v>2001060082</v>
      </c>
      <c r="B423">
        <v>9</v>
      </c>
    </row>
    <row r="424" spans="1:2" x14ac:dyDescent="0.3">
      <c r="A424">
        <v>2001060083</v>
      </c>
      <c r="B424">
        <v>9</v>
      </c>
    </row>
    <row r="425" spans="1:2" x14ac:dyDescent="0.3">
      <c r="A425">
        <v>2001060084</v>
      </c>
      <c r="B425">
        <v>8.5</v>
      </c>
    </row>
    <row r="426" spans="1:2" x14ac:dyDescent="0.3">
      <c r="A426">
        <v>2001060085</v>
      </c>
      <c r="B426">
        <v>9</v>
      </c>
    </row>
    <row r="427" spans="1:2" x14ac:dyDescent="0.3">
      <c r="A427">
        <v>2001060086</v>
      </c>
      <c r="B427">
        <v>9</v>
      </c>
    </row>
    <row r="428" spans="1:2" x14ac:dyDescent="0.3">
      <c r="A428">
        <v>2001060087</v>
      </c>
      <c r="B428">
        <v>9</v>
      </c>
    </row>
    <row r="429" spans="1:2" x14ac:dyDescent="0.3">
      <c r="A429">
        <v>2001060088</v>
      </c>
      <c r="B429">
        <v>9</v>
      </c>
    </row>
    <row r="430" spans="1:2" x14ac:dyDescent="0.3">
      <c r="A430">
        <v>2001060089</v>
      </c>
      <c r="B430">
        <v>8</v>
      </c>
    </row>
    <row r="431" spans="1:2" x14ac:dyDescent="0.3">
      <c r="A431">
        <v>2001060090</v>
      </c>
      <c r="B431">
        <v>9</v>
      </c>
    </row>
    <row r="432" spans="1:2" x14ac:dyDescent="0.3">
      <c r="A432">
        <v>2001060091</v>
      </c>
      <c r="B432">
        <v>8.5</v>
      </c>
    </row>
    <row r="433" spans="1:2" x14ac:dyDescent="0.3">
      <c r="A433">
        <v>2001060092</v>
      </c>
      <c r="B433">
        <v>9</v>
      </c>
    </row>
    <row r="434" spans="1:2" x14ac:dyDescent="0.3">
      <c r="A434">
        <v>2001060093</v>
      </c>
      <c r="B434">
        <v>9</v>
      </c>
    </row>
    <row r="435" spans="1:2" x14ac:dyDescent="0.3">
      <c r="A435">
        <v>2001060094</v>
      </c>
      <c r="B435">
        <v>9</v>
      </c>
    </row>
    <row r="436" spans="1:2" x14ac:dyDescent="0.3">
      <c r="A436">
        <v>2101040001</v>
      </c>
      <c r="B436">
        <v>7.5</v>
      </c>
    </row>
    <row r="437" spans="1:2" x14ac:dyDescent="0.3">
      <c r="A437">
        <v>2101040002</v>
      </c>
      <c r="B437">
        <v>9</v>
      </c>
    </row>
    <row r="438" spans="1:2" x14ac:dyDescent="0.3">
      <c r="A438">
        <v>2101040003</v>
      </c>
      <c r="B438">
        <v>9</v>
      </c>
    </row>
    <row r="439" spans="1:2" x14ac:dyDescent="0.3">
      <c r="A439">
        <v>2101040004</v>
      </c>
      <c r="B439">
        <v>6.5</v>
      </c>
    </row>
    <row r="440" spans="1:2" x14ac:dyDescent="0.3">
      <c r="A440">
        <v>2101040005</v>
      </c>
      <c r="B440">
        <v>5</v>
      </c>
    </row>
    <row r="441" spans="1:2" x14ac:dyDescent="0.3">
      <c r="A441">
        <v>2101040006</v>
      </c>
      <c r="B441">
        <v>7.5</v>
      </c>
    </row>
    <row r="442" spans="1:2" x14ac:dyDescent="0.3">
      <c r="A442">
        <v>2101040008</v>
      </c>
      <c r="B442">
        <v>5</v>
      </c>
    </row>
    <row r="443" spans="1:2" x14ac:dyDescent="0.3">
      <c r="A443">
        <v>2101060001</v>
      </c>
      <c r="B443">
        <v>9</v>
      </c>
    </row>
    <row r="444" spans="1:2" x14ac:dyDescent="0.3">
      <c r="A444">
        <v>2101060002</v>
      </c>
      <c r="B444">
        <v>5</v>
      </c>
    </row>
    <row r="445" spans="1:2" x14ac:dyDescent="0.3">
      <c r="A445">
        <v>2101060003</v>
      </c>
      <c r="B445">
        <v>7</v>
      </c>
    </row>
    <row r="446" spans="1:2" x14ac:dyDescent="0.3">
      <c r="A446" t="s">
        <v>422</v>
      </c>
      <c r="B446">
        <v>9.5</v>
      </c>
    </row>
  </sheetData>
  <sortState ref="A1:B446">
    <sortCondition ref="A1:A446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Assessments</vt:lpstr>
      <vt:lpstr>FinalMCQ</vt:lpstr>
      <vt:lpstr>FinalSA</vt:lpstr>
      <vt:lpstr>Midterm</vt:lpstr>
      <vt:lpstr>AsgScoreRaw</vt:lpstr>
      <vt:lpstr>ChuyenCan</vt:lpstr>
      <vt:lpstr>Assessments!Print_Area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2022-01-14T06:52:32Z</dcterms:modified>
</cp:coreProperties>
</file>