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Sheet2" sheetId="2" state="visible" r:id="rId2"/>
    <sheet name="HEX-RGB" sheetId="3" state="visible" r:id="rId3"/>
    <sheet name="Sheet3" sheetId="4" state="visible" r:id="rId4"/>
  </sheets>
  <calcPr calcId="145621"/>
</workbook>
</file>

<file path=xl/sharedStrings.xml><?xml version="1.0" encoding="utf-8"?>
<sst xmlns="http://schemas.openxmlformats.org/spreadsheetml/2006/main" count="50" uniqueCount="50">
  <si>
    <t>L</t>
  </si>
  <si>
    <t>a</t>
  </si>
  <si>
    <t>b</t>
  </si>
  <si>
    <t>a*10+b</t>
  </si>
  <si>
    <t xml:space="preserve">Err vs Average</t>
  </si>
  <si>
    <t>Average</t>
  </si>
  <si>
    <t xml:space="preserve">Err vs Med</t>
  </si>
  <si>
    <t>Background</t>
  </si>
  <si>
    <t>MIn</t>
  </si>
  <si>
    <t>Min</t>
  </si>
  <si>
    <t>Max</t>
  </si>
  <si>
    <t>Red</t>
  </si>
  <si>
    <t>Yellow</t>
  </si>
  <si>
    <t>Green</t>
  </si>
  <si>
    <t>Med</t>
  </si>
  <si>
    <t>R</t>
  </si>
  <si>
    <t>G</t>
  </si>
  <si>
    <t>B</t>
  </si>
  <si>
    <t>Dec</t>
  </si>
  <si>
    <t xml:space="preserve">172 162 150</t>
  </si>
  <si>
    <t xml:space="preserve">Min BG</t>
  </si>
  <si>
    <t xml:space="preserve">182 173 163</t>
  </si>
  <si>
    <t xml:space="preserve">Max BG</t>
  </si>
  <si>
    <t xml:space="preserve">181 169 156</t>
  </si>
  <si>
    <t xml:space="preserve">208 88 96</t>
  </si>
  <si>
    <t xml:space="preserve">Min R</t>
  </si>
  <si>
    <t xml:space="preserve">212 75 75</t>
  </si>
  <si>
    <t xml:space="preserve">Max R</t>
  </si>
  <si>
    <t xml:space="preserve">195 107 102</t>
  </si>
  <si>
    <t xml:space="preserve">207 82 86</t>
  </si>
  <si>
    <t xml:space="preserve">196 49 55</t>
  </si>
  <si>
    <t xml:space="preserve">235 118 133</t>
  </si>
  <si>
    <t xml:space="preserve">210 187 36</t>
  </si>
  <si>
    <t xml:space="preserve">Min Y</t>
  </si>
  <si>
    <t xml:space="preserve">173 149 3</t>
  </si>
  <si>
    <t xml:space="preserve">Max Y</t>
  </si>
  <si>
    <t xml:space="preserve">149 127 0</t>
  </si>
  <si>
    <t xml:space="preserve">114 97 6</t>
  </si>
  <si>
    <t xml:space="preserve">219 155 51</t>
  </si>
  <si>
    <t xml:space="preserve">243 196 117</t>
  </si>
  <si>
    <t xml:space="preserve">112 140 27</t>
  </si>
  <si>
    <t xml:space="preserve">Min G</t>
  </si>
  <si>
    <t xml:space="preserve">89 115 26</t>
  </si>
  <si>
    <t xml:space="preserve">Max G</t>
  </si>
  <si>
    <t xml:space="preserve">57 87 16</t>
  </si>
  <si>
    <t xml:space="preserve">38 58 7</t>
  </si>
  <si>
    <t xml:space="preserve">99 118 57</t>
  </si>
  <si>
    <t xml:space="preserve">125 152 57</t>
  </si>
  <si>
    <t xml:space="preserve">159 201 43</t>
  </si>
  <si>
    <t xml:space="preserve">108 140 3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</si>
</sst>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b/>
      <color theme="1"/>
      <sz val="11"/>
      <scheme val="minor"/>
    </font>
    <font>
      <name val="Open Sans"/>
      <color rgb="FF474D5D"/>
      <sz val="10"/>
    </font>
  </fonts>
  <fills count="3">
    <fill>
      <patternFill patternType="none"/>
    </fill>
    <fill>
      <patternFill patternType="none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/>
  </cellStyleXfs>
  <cellXfs count="11">
    <xf fontId="0" fillId="0" borderId="0" numFmtId="0" xfId="0"/>
    <xf fontId="1" fillId="2" borderId="1" numFmtId="0" xfId="0" applyFont="1" applyFill="1" applyBorder="1" applyAlignment="1">
      <alignment horizontal="right" vertical="center"/>
    </xf>
    <xf fontId="0" fillId="0" borderId="1" numFmtId="0" xfId="0" applyBorder="1"/>
    <xf fontId="0" fillId="0" borderId="2" numFmtId="0" xfId="0" applyBorder="1" applyAlignment="1">
      <alignment horizontal="right" vertical="center"/>
    </xf>
    <xf fontId="0" fillId="0" borderId="1" numFmtId="0" xfId="0" applyBorder="1" applyAlignment="1">
      <alignment horizontal="right" vertical="center"/>
    </xf>
    <xf fontId="0" fillId="0" borderId="3" numFmtId="0" xfId="0" applyBorder="1" applyAlignment="1">
      <alignment horizontal="right" vertical="center"/>
    </xf>
    <xf fontId="0" fillId="0" borderId="4" numFmtId="0" xfId="0" applyBorder="1" applyAlignment="1">
      <alignment horizontal="right" vertical="center"/>
    </xf>
    <xf fontId="0" fillId="2" borderId="0" numFmtId="0" xfId="0" applyFill="1"/>
    <xf fontId="2" fillId="0" borderId="0" numFmtId="0" xfId="0" applyFont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13.57421875"/>
    <col customWidth="1" min="2" max="2" width="8.7109375"/>
    <col customWidth="1" min="8" max="8" width="13.8515625"/>
    <col customWidth="1" min="12" max="12" width="12.8515625"/>
    <col bestFit="1" min="15" max="15" width="9.8515625"/>
  </cols>
  <sheetData>
    <row ht="15" r="1">
      <c r="A1" s="1"/>
      <c r="B1" s="1" t="s">
        <v>0</v>
      </c>
      <c r="C1" s="1" t="s">
        <v>1</v>
      </c>
      <c r="D1" s="1" t="s">
        <v>2</v>
      </c>
      <c r="E1" s="1"/>
      <c r="F1" s="1" t="s">
        <v>3</v>
      </c>
      <c r="G1" s="1"/>
      <c r="H1" s="0" t="s">
        <v>4</v>
      </c>
      <c r="L1" s="2" t="s">
        <v>5</v>
      </c>
      <c r="M1" s="2"/>
      <c r="O1" s="0" t="s">
        <v>6</v>
      </c>
    </row>
    <row ht="15" r="2">
      <c r="A2" s="3" t="s">
        <v>7</v>
      </c>
      <c r="B2" s="4">
        <v>68</v>
      </c>
      <c r="C2" s="4">
        <v>3</v>
      </c>
      <c r="D2" s="4">
        <v>8</v>
      </c>
      <c r="E2" s="4"/>
      <c r="F2" s="4">
        <f>C2*10+D2</f>
        <v>38</v>
      </c>
      <c r="G2" s="4"/>
      <c r="H2" s="0">
        <f>ABS(F2-$M$2)</f>
        <v>3.3333333333333357</v>
      </c>
      <c r="I2" s="0" t="s">
        <v>8</v>
      </c>
      <c r="J2" s="0">
        <f>MIN(H2:H4)</f>
        <v>3.3333333333333357</v>
      </c>
      <c r="L2" s="2" t="s">
        <v>7</v>
      </c>
      <c r="M2" s="2">
        <f>AVERAGE(F2:F4)</f>
        <v>34.666666666666664</v>
      </c>
      <c r="O2" s="0">
        <f>F2-$M$8</f>
        <v>5</v>
      </c>
      <c r="P2" s="0" t="s">
        <v>9</v>
      </c>
      <c r="Q2" s="0">
        <v>-6</v>
      </c>
      <c r="R2" s="0">
        <f>$M$8+Q2</f>
        <v>27</v>
      </c>
    </row>
    <row ht="15" r="3">
      <c r="A3" s="5"/>
      <c r="B3" s="4">
        <v>72</v>
      </c>
      <c r="C3" s="4">
        <v>2</v>
      </c>
      <c r="D3" s="4">
        <v>7</v>
      </c>
      <c r="E3" s="4"/>
      <c r="F3" s="4">
        <f>C3*10+D3</f>
        <v>27</v>
      </c>
      <c r="G3" s="4"/>
      <c r="H3" s="0">
        <f>ABS(F3-$M$2)</f>
        <v>7.6666666666666643</v>
      </c>
      <c r="I3" s="0" t="s">
        <v>10</v>
      </c>
      <c r="J3" s="0">
        <f>MAX(H2:H4)</f>
        <v>7.6666666666666643</v>
      </c>
      <c r="L3" s="2" t="s">
        <v>11</v>
      </c>
      <c r="M3" s="2">
        <f>AVERAGE(F6:F12)</f>
        <v>572.14285714285711</v>
      </c>
      <c r="O3" s="0">
        <f>F3-$M$8</f>
        <v>-6</v>
      </c>
      <c r="P3" s="0" t="s">
        <v>10</v>
      </c>
      <c r="Q3" s="0">
        <v>6</v>
      </c>
      <c r="R3" s="0">
        <f>33+6</f>
        <v>39</v>
      </c>
    </row>
    <row ht="15" r="4">
      <c r="A4" s="6"/>
      <c r="B4" s="4">
        <v>70</v>
      </c>
      <c r="C4" s="4">
        <v>3</v>
      </c>
      <c r="D4" s="4">
        <v>9</v>
      </c>
      <c r="E4" s="4"/>
      <c r="F4" s="4">
        <f>C4*10+D4</f>
        <v>39</v>
      </c>
      <c r="G4" s="4"/>
      <c r="H4" s="0">
        <f>ABS(F4-$M$2)</f>
        <v>4.3333333333333357</v>
      </c>
      <c r="L4" s="2" t="s">
        <v>12</v>
      </c>
      <c r="M4" s="2">
        <f>AVERAGE(F14:F21)</f>
        <v>92.625</v>
      </c>
      <c r="O4" s="0">
        <f>F4-$M$8</f>
        <v>6</v>
      </c>
    </row>
    <row ht="15" r="5">
      <c r="A5" s="6"/>
      <c r="B5" s="4"/>
      <c r="C5" s="4"/>
      <c r="D5" s="4"/>
      <c r="E5" s="4"/>
      <c r="F5" s="4"/>
      <c r="G5" s="4"/>
      <c r="L5" s="2" t="s">
        <v>13</v>
      </c>
      <c r="M5" s="2">
        <f>AVERAGE(F22:F30)</f>
        <v>-229.875</v>
      </c>
    </row>
    <row ht="15" r="6">
      <c r="A6" s="3" t="s">
        <v>11</v>
      </c>
      <c r="B6" s="4">
        <v>54</v>
      </c>
      <c r="C6" s="4">
        <v>49</v>
      </c>
      <c r="D6" s="4">
        <v>21</v>
      </c>
      <c r="E6" s="4"/>
      <c r="F6" s="4">
        <f>C6*10+D6</f>
        <v>511</v>
      </c>
      <c r="G6" s="4"/>
      <c r="H6" s="0">
        <f>ABS(F6-$M$3)</f>
        <v>61.14285714285711</v>
      </c>
      <c r="I6" s="0" t="s">
        <v>9</v>
      </c>
      <c r="J6" s="0">
        <f>MIN(H6:H12)</f>
        <v>18.85714285714289</v>
      </c>
      <c r="O6" s="0">
        <f>F6-$M$9</f>
        <v>-119</v>
      </c>
      <c r="P6" s="0" t="s">
        <v>9</v>
      </c>
      <c r="Q6" s="0">
        <v>-250</v>
      </c>
      <c r="R6" s="0">
        <f>$M$9+Q6</f>
        <v>380</v>
      </c>
    </row>
    <row ht="15" r="7">
      <c r="A7" s="5"/>
      <c r="B7" s="4">
        <v>52</v>
      </c>
      <c r="C7" s="4">
        <v>55</v>
      </c>
      <c r="D7" s="4">
        <v>41</v>
      </c>
      <c r="E7" s="4"/>
      <c r="F7" s="4">
        <f>C7*10+D7</f>
        <v>591</v>
      </c>
      <c r="G7" s="4"/>
      <c r="H7" s="0">
        <f>ABS(F7-$M$3)</f>
        <v>18.85714285714289</v>
      </c>
      <c r="I7" s="0" t="s">
        <v>10</v>
      </c>
      <c r="J7" s="0">
        <f>MAX(H6:H12)</f>
        <v>307.85714285714289</v>
      </c>
      <c r="L7" s="0" t="s">
        <v>14</v>
      </c>
      <c r="O7" s="0">
        <f>F7-$M$9</f>
        <v>-39</v>
      </c>
      <c r="P7" s="0" t="s">
        <v>10</v>
      </c>
      <c r="Q7" s="0">
        <v>250</v>
      </c>
      <c r="R7" s="0">
        <f>$M$9+Q7</f>
        <v>880</v>
      </c>
    </row>
    <row ht="15" r="8">
      <c r="A8" s="5"/>
      <c r="B8" s="4">
        <v>56</v>
      </c>
      <c r="C8" s="4">
        <v>36</v>
      </c>
      <c r="D8" s="4">
        <v>20</v>
      </c>
      <c r="E8" s="4"/>
      <c r="F8" s="4">
        <f>C8*10+D8</f>
        <v>380</v>
      </c>
      <c r="G8" s="4"/>
      <c r="H8" s="0">
        <f>ABS(F8-$M$3)</f>
        <v>192.14285714285711</v>
      </c>
      <c r="L8" s="2" t="s">
        <v>7</v>
      </c>
      <c r="M8" s="0">
        <f>MIN(F2:F4)+(MAX(F2:F4)-MIN(F2:F4))/2</f>
        <v>33</v>
      </c>
      <c r="O8" s="0">
        <f>F8-$M$9</f>
        <v>-250</v>
      </c>
    </row>
    <row ht="15" r="9">
      <c r="A9" s="5"/>
      <c r="B9" s="4">
        <v>53</v>
      </c>
      <c r="C9" s="4">
        <v>51</v>
      </c>
      <c r="D9" s="4">
        <v>25</v>
      </c>
      <c r="E9" s="4"/>
      <c r="F9" s="4">
        <f>C9*10+D9</f>
        <v>535</v>
      </c>
      <c r="G9" s="4"/>
      <c r="H9" s="0">
        <f>ABS(F9-$M$3)</f>
        <v>37.14285714285711</v>
      </c>
      <c r="L9" s="2" t="s">
        <v>11</v>
      </c>
      <c r="M9" s="0">
        <f>MIN(F6:F12)+(MAX(F6:F12)-MIN(F6:F12))/2</f>
        <v>630</v>
      </c>
      <c r="O9" s="0">
        <f>F9-$M$9</f>
        <v>-95</v>
      </c>
    </row>
    <row ht="15" r="10">
      <c r="A10" s="5"/>
      <c r="B10" s="4">
        <v>46</v>
      </c>
      <c r="C10" s="4">
        <v>59</v>
      </c>
      <c r="D10" s="4">
        <v>34</v>
      </c>
      <c r="E10" s="4"/>
      <c r="F10" s="4">
        <f>C10*10+D10</f>
        <v>624</v>
      </c>
      <c r="G10" s="4"/>
      <c r="H10" s="0">
        <f>ABS(F10-$M$3)</f>
        <v>51.85714285714289</v>
      </c>
      <c r="L10" s="2" t="s">
        <v>12</v>
      </c>
      <c r="M10" s="0">
        <f>MIN(F14:F21)+(MAX(F14:F21)-MIN(F14:F21))/2</f>
        <v>86.5</v>
      </c>
      <c r="O10" s="0">
        <f>F10-$M$9</f>
        <v>-6</v>
      </c>
    </row>
    <row ht="15" r="11">
      <c r="A11" s="5"/>
      <c r="B11" s="4">
        <v>54</v>
      </c>
      <c r="C11" s="4">
        <v>81</v>
      </c>
      <c r="D11" s="4">
        <v>70</v>
      </c>
      <c r="E11" s="4"/>
      <c r="F11" s="4">
        <f>C11*10+D11</f>
        <v>880</v>
      </c>
      <c r="G11" s="4"/>
      <c r="H11" s="0">
        <f>ABS(F11-$M$3)</f>
        <v>307.85714285714289</v>
      </c>
      <c r="L11" s="2" t="s">
        <v>13</v>
      </c>
      <c r="M11" s="0">
        <f>MIN(F23:F31)+(MAX(F23:F31)-MIN(F23:F31))/2</f>
        <v>-419</v>
      </c>
      <c r="O11" s="0">
        <f>F11-$M$9</f>
        <v>250</v>
      </c>
    </row>
    <row ht="15" r="12">
      <c r="A12" s="6"/>
      <c r="B12" s="4">
        <v>64</v>
      </c>
      <c r="C12" s="4">
        <v>47</v>
      </c>
      <c r="D12" s="4">
        <v>14</v>
      </c>
      <c r="E12" s="4"/>
      <c r="F12" s="4">
        <f>C12*10+D12</f>
        <v>484</v>
      </c>
      <c r="G12" s="4"/>
      <c r="H12" s="0">
        <f>ABS(F12-$M$3)</f>
        <v>88.14285714285711</v>
      </c>
      <c r="O12" s="0">
        <f>F12-$M$9</f>
        <v>-146</v>
      </c>
    </row>
    <row ht="15" r="13">
      <c r="A13" s="6"/>
      <c r="B13" s="4"/>
      <c r="C13" s="4"/>
      <c r="D13" s="4"/>
      <c r="E13" s="4"/>
      <c r="F13" s="4"/>
      <c r="G13" s="4"/>
    </row>
    <row ht="15" r="14">
      <c r="A14" s="3" t="s">
        <v>12</v>
      </c>
      <c r="B14" s="4">
        <v>76</v>
      </c>
      <c r="C14" s="4">
        <v>-2</v>
      </c>
      <c r="D14" s="4">
        <v>71</v>
      </c>
      <c r="E14" s="4"/>
      <c r="F14" s="4">
        <f>C14*10+D14</f>
        <v>51</v>
      </c>
      <c r="G14" s="4"/>
      <c r="H14" s="0">
        <f>ABS(F14-$M$4)</f>
        <v>41.625</v>
      </c>
      <c r="I14" s="0" t="s">
        <v>9</v>
      </c>
      <c r="J14" s="0">
        <f>MIN(H14:H21)</f>
        <v>24.625</v>
      </c>
      <c r="O14" s="0">
        <f>F14-$M$10</f>
        <v>-35.5</v>
      </c>
      <c r="P14" s="0" t="s">
        <v>9</v>
      </c>
      <c r="Q14" s="0">
        <v>-153</v>
      </c>
      <c r="R14" s="0">
        <f>$M$10+Q14</f>
        <v>-66.5</v>
      </c>
    </row>
    <row ht="15" r="15">
      <c r="A15" s="5"/>
      <c r="B15" s="4">
        <v>69</v>
      </c>
      <c r="C15" s="4">
        <v>18</v>
      </c>
      <c r="D15" s="4">
        <v>60</v>
      </c>
      <c r="E15" s="4"/>
      <c r="F15" s="4">
        <f>C15*10+D15</f>
        <v>240</v>
      </c>
      <c r="G15" s="4"/>
      <c r="H15" s="0">
        <f>ABS(F15-$M$4)</f>
        <v>147.375</v>
      </c>
      <c r="I15" s="0" t="s">
        <v>10</v>
      </c>
      <c r="J15" s="0">
        <f>MAX(H14:H21)</f>
        <v>159.625</v>
      </c>
      <c r="O15" s="0">
        <f>F15-$M$10</f>
        <v>153.5</v>
      </c>
      <c r="P15" s="0" t="s">
        <v>10</v>
      </c>
      <c r="Q15" s="0">
        <v>153</v>
      </c>
      <c r="R15" s="0">
        <f>$M$10+Q15</f>
        <v>239.5</v>
      </c>
    </row>
    <row ht="15" r="16">
      <c r="A16" s="5"/>
      <c r="B16" s="4">
        <v>62</v>
      </c>
      <c r="C16" s="4">
        <v>0</v>
      </c>
      <c r="D16" s="4">
        <v>65</v>
      </c>
      <c r="E16" s="4"/>
      <c r="F16" s="4">
        <f>C16*10+D16</f>
        <v>65</v>
      </c>
      <c r="G16" s="4"/>
      <c r="H16" s="0">
        <f>ABS(F16-$M$4)</f>
        <v>27.625</v>
      </c>
      <c r="O16" s="0">
        <f>F16-$M$10</f>
        <v>-21.5</v>
      </c>
    </row>
    <row ht="15" r="17">
      <c r="A17" s="5"/>
      <c r="B17" s="4">
        <v>82</v>
      </c>
      <c r="C17" s="4">
        <v>10</v>
      </c>
      <c r="D17" s="4">
        <v>46</v>
      </c>
      <c r="E17" s="4"/>
      <c r="F17" s="4">
        <f>C17*10+D17</f>
        <v>146</v>
      </c>
      <c r="G17" s="4"/>
      <c r="H17" s="0">
        <f>ABS(F17-$M$4)</f>
        <v>53.375</v>
      </c>
      <c r="O17" s="0">
        <f>F17-$M$10</f>
        <v>59.5</v>
      </c>
    </row>
    <row ht="15" r="18">
      <c r="A18" s="5"/>
      <c r="B18" s="4">
        <v>54</v>
      </c>
      <c r="C18" s="4">
        <v>1</v>
      </c>
      <c r="D18" s="4">
        <v>58</v>
      </c>
      <c r="E18" s="4"/>
      <c r="F18" s="4">
        <f>C18*10+D18</f>
        <v>68</v>
      </c>
      <c r="G18" s="4"/>
      <c r="H18" s="0">
        <f>ABS(F18-$M$4)</f>
        <v>24.625</v>
      </c>
      <c r="O18" s="0">
        <f>F18-$M$10</f>
        <v>-18.5</v>
      </c>
    </row>
    <row ht="15" r="19">
      <c r="A19" s="5"/>
      <c r="B19" s="4">
        <v>51</v>
      </c>
      <c r="C19" s="4">
        <v>14</v>
      </c>
      <c r="D19" s="4">
        <v>41</v>
      </c>
      <c r="E19" s="4"/>
      <c r="F19" s="4">
        <f>C19*10+D19</f>
        <v>181</v>
      </c>
      <c r="G19" s="4"/>
      <c r="H19" s="0">
        <f>ABS(F19-$M$4)</f>
        <v>88.375</v>
      </c>
      <c r="O19" s="0">
        <f>F19-$M$10</f>
        <v>94.5</v>
      </c>
    </row>
    <row ht="15" r="20">
      <c r="A20" s="5"/>
      <c r="B20" s="4">
        <v>41</v>
      </c>
      <c r="C20" s="4">
        <v>1</v>
      </c>
      <c r="D20" s="4">
        <v>47</v>
      </c>
      <c r="E20" s="4"/>
      <c r="F20" s="4">
        <f>C20*10+D20</f>
        <v>57</v>
      </c>
      <c r="G20" s="4"/>
      <c r="H20" s="0">
        <f>ABS(F20-$M$4)</f>
        <v>35.625</v>
      </c>
      <c r="O20" s="0">
        <f>F20-$M$10</f>
        <v>-29.5</v>
      </c>
    </row>
    <row ht="15" r="21">
      <c r="A21" s="6"/>
      <c r="B21" s="4">
        <v>97</v>
      </c>
      <c r="C21" s="4">
        <v>-16</v>
      </c>
      <c r="D21" s="4">
        <v>93</v>
      </c>
      <c r="E21" s="4"/>
      <c r="F21" s="4">
        <f>C21*10+D21</f>
        <v>-67</v>
      </c>
      <c r="G21" s="4"/>
      <c r="H21" s="0">
        <f>ABS(F21-$M$4)</f>
        <v>159.625</v>
      </c>
      <c r="O21" s="0">
        <f>F21-$M$10</f>
        <v>-153.5</v>
      </c>
    </row>
    <row ht="15" r="22">
      <c r="A22" s="6"/>
      <c r="B22" s="4"/>
      <c r="C22" s="4"/>
      <c r="D22" s="4"/>
      <c r="E22" s="4"/>
      <c r="F22" s="4"/>
      <c r="G22" s="4"/>
    </row>
    <row ht="15" r="23">
      <c r="A23" s="3" t="s">
        <v>13</v>
      </c>
      <c r="B23" s="4">
        <v>88</v>
      </c>
      <c r="C23" s="4">
        <v>-80</v>
      </c>
      <c r="D23" s="4">
        <v>81</v>
      </c>
      <c r="E23" s="4"/>
      <c r="F23" s="4">
        <f>C23*10+D23</f>
        <v>-719</v>
      </c>
      <c r="G23" s="4"/>
      <c r="H23" s="0">
        <f>ABS(F23-$M$5)</f>
        <v>489.125</v>
      </c>
      <c r="I23" s="0" t="s">
        <v>9</v>
      </c>
      <c r="J23" s="0">
        <f>MIN(H23:H31)</f>
        <v>6.875</v>
      </c>
      <c r="O23" s="0">
        <f>F23-$M$11</f>
        <v>-300</v>
      </c>
      <c r="P23" s="0" t="s">
        <v>9</v>
      </c>
      <c r="Q23" s="0">
        <v>-300</v>
      </c>
      <c r="R23" s="0">
        <f>$M$11+Q23</f>
        <v>-719</v>
      </c>
    </row>
    <row ht="15" r="24">
      <c r="A24" s="5"/>
      <c r="B24" s="4">
        <v>55</v>
      </c>
      <c r="C24" s="4">
        <v>-22</v>
      </c>
      <c r="D24" s="4">
        <v>52</v>
      </c>
      <c r="E24" s="4"/>
      <c r="F24" s="4">
        <f>C24*10+D24</f>
        <v>-168</v>
      </c>
      <c r="G24" s="4"/>
      <c r="H24" s="0">
        <f>ABS(F24-$M$5)</f>
        <v>61.875</v>
      </c>
      <c r="I24" s="0" t="s">
        <v>10</v>
      </c>
      <c r="J24" s="0">
        <f>MAX(H23:H31)</f>
        <v>489.125</v>
      </c>
      <c r="O24" s="0">
        <f>F24-$M$11</f>
        <v>251</v>
      </c>
      <c r="P24" s="0" t="s">
        <v>10</v>
      </c>
      <c r="Q24" s="0">
        <v>300</v>
      </c>
      <c r="R24" s="0">
        <f>$M$11+Q24</f>
        <v>-119</v>
      </c>
    </row>
    <row ht="15" r="25">
      <c r="A25" s="5"/>
      <c r="B25" s="4">
        <v>45</v>
      </c>
      <c r="C25" s="4">
        <v>-19</v>
      </c>
      <c r="D25" s="4">
        <v>43</v>
      </c>
      <c r="E25" s="4"/>
      <c r="F25" s="4">
        <f>C25*10+D25</f>
        <v>-147</v>
      </c>
      <c r="G25" s="4"/>
      <c r="H25" s="0">
        <f>ABS(F25-$M$5)</f>
        <v>82.875</v>
      </c>
      <c r="O25" s="0">
        <f>F25-$M$11</f>
        <v>272</v>
      </c>
    </row>
    <row ht="15" r="26">
      <c r="A26" s="5"/>
      <c r="B26" s="4">
        <v>34</v>
      </c>
      <c r="C26" s="4">
        <v>-21</v>
      </c>
      <c r="D26" s="4">
        <v>35</v>
      </c>
      <c r="E26" s="4"/>
      <c r="F26" s="4">
        <f>C26*10+D26</f>
        <v>-175</v>
      </c>
      <c r="G26" s="4"/>
      <c r="H26" s="0">
        <f>ABS(F26-$M$5)</f>
        <v>54.875</v>
      </c>
      <c r="O26" s="0">
        <f>F26-$M$11</f>
        <v>244</v>
      </c>
    </row>
    <row ht="15" r="27">
      <c r="A27" s="5"/>
      <c r="B27" s="4">
        <v>22</v>
      </c>
      <c r="C27" s="4">
        <v>-15</v>
      </c>
      <c r="D27" s="4">
        <v>27</v>
      </c>
      <c r="E27" s="4"/>
      <c r="F27" s="4">
        <f>C27*10+D27</f>
        <v>-123</v>
      </c>
      <c r="G27" s="4"/>
      <c r="H27" s="0">
        <f>ABS(F27-$M$5)</f>
        <v>106.875</v>
      </c>
      <c r="O27" s="0">
        <f>F27-$M$11</f>
        <v>296</v>
      </c>
    </row>
    <row ht="15" r="28">
      <c r="A28" s="5"/>
      <c r="B28" s="4">
        <v>47</v>
      </c>
      <c r="C28" s="4">
        <v>-15</v>
      </c>
      <c r="D28" s="4">
        <v>31</v>
      </c>
      <c r="E28" s="4"/>
      <c r="F28" s="4">
        <f>C28*10+D28</f>
        <v>-119</v>
      </c>
      <c r="G28" s="4"/>
      <c r="H28" s="0">
        <f>ABS(F28-$M$5)</f>
        <v>110.875</v>
      </c>
      <c r="O28" s="0">
        <f>F28-$M$11</f>
        <v>300</v>
      </c>
    </row>
    <row ht="15" r="29">
      <c r="A29" s="5"/>
      <c r="B29" s="4">
        <v>59</v>
      </c>
      <c r="C29" s="4">
        <v>-21</v>
      </c>
      <c r="D29" s="4">
        <v>45</v>
      </c>
      <c r="E29" s="4"/>
      <c r="F29" s="4">
        <f>C29*10+D29</f>
        <v>-165</v>
      </c>
      <c r="G29" s="4"/>
      <c r="H29" s="0">
        <f>ABS(F29-$M$5)</f>
        <v>64.875</v>
      </c>
      <c r="O29" s="0">
        <f>F29-$M$11</f>
        <v>254</v>
      </c>
    </row>
    <row ht="15" r="30">
      <c r="A30" s="5"/>
      <c r="B30" s="4">
        <v>76</v>
      </c>
      <c r="C30" s="4">
        <v>-29</v>
      </c>
      <c r="D30" s="4">
        <v>67</v>
      </c>
      <c r="E30" s="4"/>
      <c r="F30" s="4">
        <f>C30*10+D30</f>
        <v>-223</v>
      </c>
      <c r="G30" s="4"/>
      <c r="H30" s="0">
        <f>ABS(F30-$M$5)</f>
        <v>6.875</v>
      </c>
      <c r="O30" s="0">
        <f>F30-$M$11</f>
        <v>196</v>
      </c>
    </row>
    <row ht="15" r="31">
      <c r="A31" s="6"/>
      <c r="B31" s="4">
        <v>54</v>
      </c>
      <c r="C31" s="4">
        <v>-24</v>
      </c>
      <c r="D31" s="4">
        <v>56</v>
      </c>
      <c r="E31" s="4"/>
      <c r="F31" s="4">
        <f>C31*10+D31</f>
        <v>-184</v>
      </c>
      <c r="G31" s="4"/>
      <c r="H31" s="0">
        <f>ABS(F31-$M$5)</f>
        <v>45.875</v>
      </c>
      <c r="O31" s="0">
        <f>F31-$M$11</f>
        <v>235</v>
      </c>
    </row>
  </sheetData>
  <mergeCells count="4">
    <mergeCell ref="A2:A4"/>
    <mergeCell ref="A6:A12"/>
    <mergeCell ref="A14:A21"/>
    <mergeCell ref="A23:A31"/>
  </mergeCells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8" max="8" width="11.57421875"/>
  </cols>
  <sheetData>
    <row r="6">
      <c r="H6" s="7" t="s">
        <v>14</v>
      </c>
    </row>
    <row r="7">
      <c r="H7" s="7" t="s">
        <v>7</v>
      </c>
      <c r="I7" s="0">
        <f>33-6</f>
        <v>27</v>
      </c>
      <c r="J7" s="7">
        <v>33</v>
      </c>
      <c r="K7" s="0">
        <f>33+6</f>
        <v>39</v>
      </c>
      <c r="M7" s="0">
        <v>20</v>
      </c>
      <c r="N7" s="0">
        <v>33</v>
      </c>
      <c r="O7" s="0">
        <v>40</v>
      </c>
    </row>
    <row r="8">
      <c r="H8" s="7" t="s">
        <v>11</v>
      </c>
      <c r="I8" s="0">
        <f>630-300</f>
        <v>330</v>
      </c>
      <c r="J8" s="7">
        <v>630</v>
      </c>
      <c r="K8" s="0">
        <f>630+300</f>
        <v>930</v>
      </c>
      <c r="M8" s="0">
        <v>330</v>
      </c>
      <c r="N8" s="0">
        <v>630</v>
      </c>
      <c r="O8" s="0">
        <v>930</v>
      </c>
    </row>
    <row r="9">
      <c r="H9" s="7" t="s">
        <v>12</v>
      </c>
      <c r="I9" s="0">
        <f>J9-300</f>
        <v>-213.5</v>
      </c>
      <c r="J9" s="7">
        <v>86.5</v>
      </c>
      <c r="K9" s="0">
        <f>J9+300</f>
        <v>386.5</v>
      </c>
      <c r="M9" s="0">
        <v>-215</v>
      </c>
      <c r="N9" s="0">
        <v>86.5</v>
      </c>
      <c r="O9" s="0">
        <v>390</v>
      </c>
    </row>
    <row r="10">
      <c r="H10" s="7" t="s">
        <v>13</v>
      </c>
      <c r="I10" s="0">
        <f>J10-300</f>
        <v>-719</v>
      </c>
      <c r="J10" s="7">
        <v>-419</v>
      </c>
      <c r="K10" s="0">
        <f>J10+300</f>
        <v>-119</v>
      </c>
      <c r="M10" s="0">
        <v>-720</v>
      </c>
      <c r="N10" s="0">
        <v>-419</v>
      </c>
      <c r="O10" s="0">
        <v>-120</v>
      </c>
    </row>
    <row r="12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cols>
    <col customWidth="1" min="1" max="1" width="11.8515625"/>
    <col customWidth="1" min="2" max="2" width="18.28125"/>
  </cols>
  <sheetData>
    <row r="1">
      <c r="A1" s="0" t="s">
        <v>7</v>
      </c>
      <c r="D1" s="0" t="s">
        <v>15</v>
      </c>
      <c r="E1" s="0" t="s">
        <v>16</v>
      </c>
      <c r="F1" s="0" t="s">
        <v>17</v>
      </c>
      <c r="H1" s="0" t="s">
        <v>18</v>
      </c>
    </row>
    <row ht="15" r="2">
      <c r="B2" s="8" t="s">
        <v>19</v>
      </c>
      <c r="D2" s="0">
        <v>172</v>
      </c>
      <c r="E2" s="0">
        <v>162</v>
      </c>
      <c r="F2" s="0">
        <v>150</v>
      </c>
      <c r="H2" s="0">
        <f>D2*100+E2*10+F2</f>
        <v>18970</v>
      </c>
      <c r="J2" s="0" t="s">
        <v>20</v>
      </c>
      <c r="K2" s="0">
        <f>MIN(H2:H4)</f>
        <v>18970</v>
      </c>
    </row>
    <row ht="15" r="3">
      <c r="B3" s="8" t="s">
        <v>21</v>
      </c>
      <c r="D3" s="0">
        <v>182</v>
      </c>
      <c r="E3" s="0">
        <v>173</v>
      </c>
      <c r="F3" s="0">
        <v>163</v>
      </c>
      <c r="H3" s="0">
        <f>D3*100+E3*10+F3</f>
        <v>20093</v>
      </c>
      <c r="J3" s="0" t="s">
        <v>22</v>
      </c>
      <c r="K3" s="0">
        <f>MAX(H2:H4)</f>
        <v>20093</v>
      </c>
    </row>
    <row ht="15" r="4">
      <c r="B4" s="8" t="s">
        <v>23</v>
      </c>
      <c r="D4" s="0">
        <v>181</v>
      </c>
      <c r="E4" s="0">
        <v>169</v>
      </c>
      <c r="F4" s="0">
        <v>156</v>
      </c>
      <c r="H4" s="0">
        <f>D4*100+E4*10+F4</f>
        <v>19946</v>
      </c>
    </row>
    <row r="11">
      <c r="A11" s="0" t="s">
        <v>11</v>
      </c>
    </row>
    <row ht="15" r="12">
      <c r="B12" s="8" t="s">
        <v>24</v>
      </c>
      <c r="D12" s="0">
        <v>208</v>
      </c>
      <c r="E12" s="0">
        <v>88</v>
      </c>
      <c r="F12" s="0">
        <v>96</v>
      </c>
      <c r="H12" s="0">
        <f>D12*100+E12*10+F12</f>
        <v>21776</v>
      </c>
      <c r="J12" s="0" t="s">
        <v>25</v>
      </c>
      <c r="K12" s="0">
        <f>MIN(H12:H17)</f>
        <v>20145</v>
      </c>
    </row>
    <row ht="15" r="13">
      <c r="B13" s="8" t="s">
        <v>26</v>
      </c>
      <c r="D13" s="0">
        <v>212</v>
      </c>
      <c r="E13" s="0">
        <v>75</v>
      </c>
      <c r="F13" s="0">
        <v>75</v>
      </c>
      <c r="H13" s="9">
        <f>D13*100+E13*10+F13</f>
        <v>22025</v>
      </c>
      <c r="J13" s="0" t="s">
        <v>27</v>
      </c>
      <c r="K13" s="0">
        <f>MAX(H12:H17)</f>
        <v>24813</v>
      </c>
    </row>
    <row ht="15" r="14">
      <c r="B14" s="8" t="s">
        <v>28</v>
      </c>
      <c r="D14" s="0">
        <v>195</v>
      </c>
      <c r="E14" s="0">
        <v>107</v>
      </c>
      <c r="F14" s="0">
        <v>102</v>
      </c>
      <c r="H14" s="9">
        <f>D14*100+E14*10+F14</f>
        <v>20672</v>
      </c>
    </row>
    <row ht="15" r="15">
      <c r="B15" s="8" t="s">
        <v>29</v>
      </c>
      <c r="D15" s="0">
        <v>207</v>
      </c>
      <c r="E15" s="0">
        <v>82</v>
      </c>
      <c r="F15" s="0">
        <v>86</v>
      </c>
      <c r="H15" s="9">
        <f>D15*100+E15*10+F15</f>
        <v>21606</v>
      </c>
    </row>
    <row ht="15" r="16">
      <c r="B16" s="8" t="s">
        <v>30</v>
      </c>
      <c r="D16" s="0">
        <v>196</v>
      </c>
      <c r="E16" s="0">
        <v>49</v>
      </c>
      <c r="F16" s="0">
        <v>55</v>
      </c>
      <c r="H16" s="9">
        <f>D16*100+E16*10+F16</f>
        <v>20145</v>
      </c>
    </row>
    <row ht="15" r="17">
      <c r="B17" s="8" t="s">
        <v>31</v>
      </c>
      <c r="D17" s="0">
        <v>235</v>
      </c>
      <c r="E17" s="0">
        <v>118</v>
      </c>
      <c r="F17" s="0">
        <v>133</v>
      </c>
      <c r="H17" s="9">
        <f>D17*100+E17*10+F17</f>
        <v>24813</v>
      </c>
    </row>
    <row r="22">
      <c r="A22" s="0" t="s">
        <v>12</v>
      </c>
    </row>
    <row ht="15" r="23">
      <c r="B23" s="8" t="s">
        <v>32</v>
      </c>
      <c r="D23" s="0">
        <v>210</v>
      </c>
      <c r="E23" s="0">
        <v>187</v>
      </c>
      <c r="F23" s="0">
        <v>36</v>
      </c>
      <c r="H23" s="0">
        <f>D23*100+E23*10+F23</f>
        <v>22906</v>
      </c>
      <c r="J23" s="0" t="s">
        <v>33</v>
      </c>
      <c r="K23" s="0">
        <f>MIN(H23:H28)</f>
        <v>12376</v>
      </c>
    </row>
    <row ht="15" r="24">
      <c r="B24" s="8" t="s">
        <v>34</v>
      </c>
      <c r="D24" s="0">
        <v>173</v>
      </c>
      <c r="E24" s="0">
        <v>149</v>
      </c>
      <c r="F24" s="0">
        <v>3</v>
      </c>
      <c r="H24" s="9">
        <f>D24*100+E24*10+F24</f>
        <v>18793</v>
      </c>
      <c r="J24" s="0" t="s">
        <v>35</v>
      </c>
      <c r="K24" s="0">
        <f>MAX(H23:H28)</f>
        <v>26377</v>
      </c>
    </row>
    <row ht="15" r="25">
      <c r="B25" s="8" t="s">
        <v>36</v>
      </c>
      <c r="D25" s="0">
        <v>149</v>
      </c>
      <c r="E25" s="0">
        <v>127</v>
      </c>
      <c r="F25" s="0">
        <v>0</v>
      </c>
      <c r="H25" s="9">
        <f>D25*100+E25*10+F25</f>
        <v>16170</v>
      </c>
    </row>
    <row ht="15" r="26">
      <c r="B26" s="8" t="s">
        <v>37</v>
      </c>
      <c r="D26" s="0">
        <v>114</v>
      </c>
      <c r="E26" s="0">
        <v>97</v>
      </c>
      <c r="F26" s="0">
        <v>6</v>
      </c>
      <c r="H26" s="9">
        <f>D26*100+E26*10+F26</f>
        <v>12376</v>
      </c>
    </row>
    <row ht="15" r="27">
      <c r="B27" s="8" t="s">
        <v>38</v>
      </c>
      <c r="D27" s="0">
        <v>219</v>
      </c>
      <c r="E27" s="0">
        <v>155</v>
      </c>
      <c r="F27" s="0">
        <v>51</v>
      </c>
      <c r="H27" s="9">
        <f>D27*100+E27*10+F27</f>
        <v>23501</v>
      </c>
    </row>
    <row ht="15" r="28">
      <c r="B28" s="8" t="s">
        <v>39</v>
      </c>
      <c r="D28" s="0">
        <v>243</v>
      </c>
      <c r="E28" s="0">
        <v>196</v>
      </c>
      <c r="F28" s="0">
        <v>117</v>
      </c>
      <c r="H28" s="9">
        <f>D28*100+E28*10+F28</f>
        <v>26377</v>
      </c>
    </row>
    <row r="32">
      <c r="A32" s="0" t="s">
        <v>13</v>
      </c>
    </row>
    <row ht="15" r="33">
      <c r="B33" s="8" t="s">
        <v>40</v>
      </c>
      <c r="D33" s="0">
        <v>112</v>
      </c>
      <c r="E33" s="0">
        <v>140</v>
      </c>
      <c r="F33" s="0">
        <v>27</v>
      </c>
      <c r="H33" s="0">
        <f>D33*100+E33*10+F33</f>
        <v>12627</v>
      </c>
      <c r="J33" s="0" t="s">
        <v>41</v>
      </c>
      <c r="K33" s="0">
        <f>MIN(H33:H40)</f>
        <v>4387</v>
      </c>
    </row>
    <row ht="15" r="34">
      <c r="B34" s="8" t="s">
        <v>42</v>
      </c>
      <c r="D34" s="0">
        <v>89</v>
      </c>
      <c r="E34" s="0">
        <v>115</v>
      </c>
      <c r="F34" s="0">
        <v>26</v>
      </c>
      <c r="H34" s="9">
        <f>D34*100+E34*10+F34</f>
        <v>10076</v>
      </c>
      <c r="J34" s="0" t="s">
        <v>43</v>
      </c>
      <c r="K34" s="0">
        <f>MAX(H33:H40)</f>
        <v>17953</v>
      </c>
    </row>
    <row ht="15" r="35">
      <c r="B35" s="8" t="s">
        <v>44</v>
      </c>
      <c r="D35" s="0">
        <v>57</v>
      </c>
      <c r="E35" s="0">
        <v>87</v>
      </c>
      <c r="F35" s="0">
        <v>16</v>
      </c>
      <c r="H35" s="9">
        <f>D35*100+E35*10+F35</f>
        <v>6586</v>
      </c>
    </row>
    <row ht="15" r="36">
      <c r="B36" s="8" t="s">
        <v>45</v>
      </c>
      <c r="D36" s="0">
        <v>38</v>
      </c>
      <c r="E36" s="0">
        <v>58</v>
      </c>
      <c r="F36" s="0">
        <v>7</v>
      </c>
      <c r="H36" s="9">
        <f>D36*100+E36*10+F36</f>
        <v>4387</v>
      </c>
    </row>
    <row ht="15" r="37">
      <c r="B37" s="8" t="s">
        <v>46</v>
      </c>
      <c r="D37" s="0">
        <v>99</v>
      </c>
      <c r="E37" s="0">
        <v>118</v>
      </c>
      <c r="F37" s="0">
        <v>57</v>
      </c>
      <c r="H37" s="9">
        <f>D37*100+E37*10+F37</f>
        <v>11137</v>
      </c>
    </row>
    <row r="38">
      <c r="B38" s="10" t="s">
        <v>47</v>
      </c>
      <c r="D38" s="0">
        <v>125</v>
      </c>
      <c r="E38" s="0">
        <v>152</v>
      </c>
      <c r="F38" s="0">
        <v>57</v>
      </c>
      <c r="H38" s="9">
        <f>D38*100+E38*10+F38</f>
        <v>14077</v>
      </c>
    </row>
    <row ht="15" r="39">
      <c r="B39" s="8" t="s">
        <v>48</v>
      </c>
      <c r="D39" s="0">
        <v>159</v>
      </c>
      <c r="E39" s="0">
        <v>201</v>
      </c>
      <c r="F39" s="0">
        <v>43</v>
      </c>
      <c r="H39" s="9">
        <f>D39*100+E39*10+F39</f>
        <v>17953</v>
      </c>
    </row>
    <row ht="15" r="40">
      <c r="B40" s="8" t="s">
        <v>49</v>
      </c>
      <c r="D40" s="0">
        <v>108</v>
      </c>
      <c r="E40" s="0">
        <v>140</v>
      </c>
      <c r="F40" s="0">
        <v>3</v>
      </c>
      <c r="H40" s="9">
        <f>D40*100+E40*10+F40</f>
        <v>12203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>
    <row r="1">
      <c r="A1" s="0" t="s">
        <v>41</v>
      </c>
      <c r="B1" s="0">
        <v>4387</v>
      </c>
    </row>
    <row r="2">
      <c r="A2" s="0" t="s">
        <v>33</v>
      </c>
      <c r="B2" s="0">
        <v>12376</v>
      </c>
    </row>
    <row r="3">
      <c r="A3" s="0" t="s">
        <v>43</v>
      </c>
      <c r="B3" s="0">
        <v>17953</v>
      </c>
    </row>
    <row r="4">
      <c r="A4" s="0" t="s">
        <v>20</v>
      </c>
      <c r="B4" s="0">
        <v>18970</v>
      </c>
    </row>
    <row r="5">
      <c r="A5" s="0" t="s">
        <v>22</v>
      </c>
      <c r="B5" s="0">
        <v>20093</v>
      </c>
    </row>
    <row r="6">
      <c r="A6" s="0" t="s">
        <v>25</v>
      </c>
      <c r="B6" s="0">
        <v>20145</v>
      </c>
    </row>
    <row r="7">
      <c r="A7" s="0" t="s">
        <v>27</v>
      </c>
      <c r="B7" s="0">
        <v>24813</v>
      </c>
    </row>
    <row r="8">
      <c r="A8" s="0" t="s">
        <v>35</v>
      </c>
      <c r="B8" s="0">
        <v>26377</v>
      </c>
    </row>
    <row r="11"/>
    <row r="12"/>
    <row r="22"/>
    <row r="23"/>
    <row r="32"/>
    <row r="33"/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