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ummaryByMonth" sheetId="1" r:id="rId1"/>
  </sheets>
  <calcPr fullCalcOnLoad="1"/>
</workbook>
</file>

<file path=xl/sharedStrings.xml><?xml version="1.0" encoding="utf-8"?>
<sst xmlns="http://schemas.openxmlformats.org/spreadsheetml/2006/main" count="374" uniqueCount="374">
  <si>
    <t>BAMBOO AIRWAYS</t>
  </si>
  <si>
    <t xml:space="preserve">BÁO CÁO TỔNG HỢP 
</t>
  </si>
  <si>
    <t>Version: Kế hoạch 2023 - 30AC</t>
  </si>
  <si>
    <t>No.</t>
  </si>
  <si>
    <t>Mã BCQT/ Management code</t>
  </si>
  <si>
    <t>CHỈ TIÊU</t>
  </si>
  <si>
    <t>Đơn vị tính/Unit</t>
  </si>
  <si>
    <t>Ghi chú/Notes</t>
  </si>
  <si>
    <t>Tổng 2023/Total 2023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</si>
  <si>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</si>
  <si>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</si>
  <si>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</si>
  <si>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</si>
  <si>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</si>
  <si>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</si>
  <si>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</si>
  <si>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</si>
  <si>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</si>
  <si>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</si>
  <si>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</si>
  <si>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</si>
  <si>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I</t>
  </si>
  <si>
    <t>SẢN LƯỢNG</t>
  </si>
  <si>
    <t>1</t>
  </si>
  <si>
    <t>Số máy bay khai thác</t>
  </si>
  <si>
    <t>Tàu</t>
  </si>
  <si>
    <t>Tuổi thọ trung bình của đội bay</t>
  </si>
  <si>
    <t>2</t>
  </si>
  <si>
    <t>Tổng khách có doanh thu trên chuyến bay khai thác (khách total) (Sector)</t>
  </si>
  <si>
    <t>Khách</t>
  </si>
  <si>
    <t>2.1</t>
  </si>
  <si>
    <t>Khách C</t>
  </si>
  <si>
    <t>2.2</t>
  </si>
  <si>
    <t>Khách Y</t>
  </si>
  <si>
    <t>3</t>
  </si>
  <si>
    <t>Khách hãng khác trên chuyến bay QH (khách có doanh thu)</t>
  </si>
  <si>
    <t>4</t>
  </si>
  <si>
    <t>Tổng khách (all) trên chuyến bay khai thác (khách)</t>
  </si>
  <si>
    <t>5</t>
  </si>
  <si>
    <t>Hàng hóa, Bưu kiện, Hành lý (tấn)</t>
  </si>
  <si>
    <t>6</t>
  </si>
  <si>
    <t>Số chuyến (chuyến 01 chiều)</t>
  </si>
  <si>
    <t>Chuyến</t>
  </si>
  <si>
    <t>7</t>
  </si>
  <si>
    <t>Giờ bay (giờ block- BH)</t>
  </si>
  <si>
    <t>Giờ</t>
  </si>
  <si>
    <t>8</t>
  </si>
  <si>
    <t>Giờ bay (giờ Flight- FH)</t>
  </si>
  <si>
    <t>9</t>
  </si>
  <si>
    <t>RPK khách QH trên chuyến bay QH (1 triệu khách/km)</t>
  </si>
  <si>
    <t>Triệu khách.Km</t>
  </si>
  <si>
    <t>10</t>
  </si>
  <si>
    <t xml:space="preserve">RPK khách hãng khác khai thác trên chuyến bay QH (1 triệu khách/km) </t>
  </si>
  <si>
    <t>11</t>
  </si>
  <si>
    <t>RFTK (1000tấn/ km)</t>
  </si>
  <si>
    <t>12</t>
  </si>
  <si>
    <t xml:space="preserve">ASK (1 triệu ghế/km)  QH khai thác</t>
  </si>
  <si>
    <t>Triệu ghế.Km</t>
  </si>
  <si>
    <t>13</t>
  </si>
  <si>
    <t xml:space="preserve">AFTK (1000  tấn/km)</t>
  </si>
  <si>
    <t>14</t>
  </si>
  <si>
    <t>RTK (1000 tấn-km)= (RPK*90kg +RFTK+EBTK)</t>
  </si>
  <si>
    <t>15</t>
  </si>
  <si>
    <t>ATK (1000 tấn-km) = (ASK* 90 kg+AFTK)</t>
  </si>
  <si>
    <t xml:space="preserve">Giờ khai thác máy bay bình quân /ngày </t>
  </si>
  <si>
    <t>Tiêu hao nhiên liệu</t>
  </si>
  <si>
    <t>Tấn</t>
  </si>
  <si>
    <t>Tiêu hao nhiên liệu/BH</t>
  </si>
  <si>
    <t>Kg/BH</t>
  </si>
  <si>
    <t>Giờ bay trung bình của chuyến bay</t>
  </si>
  <si>
    <t>16</t>
  </si>
  <si>
    <t>Giờ người (giờ người)</t>
  </si>
  <si>
    <t>16.1</t>
  </si>
  <si>
    <t>Phi công</t>
  </si>
  <si>
    <t xml:space="preserve"> - PCVN</t>
  </si>
  <si>
    <t xml:space="preserve"> - PCNN</t>
  </si>
  <si>
    <t>16.2</t>
  </si>
  <si>
    <t>Tiếp viên</t>
  </si>
  <si>
    <t xml:space="preserve"> - TVVN</t>
  </si>
  <si>
    <t xml:space="preserve"> + TV biên chế của QH</t>
  </si>
  <si>
    <t xml:space="preserve"> + TV thuê thời vụ</t>
  </si>
  <si>
    <t xml:space="preserve"> - TVNN</t>
  </si>
  <si>
    <t>III</t>
  </si>
  <si>
    <t>CÁC CHỈ SỐ PHÂN TÍCH</t>
  </si>
  <si>
    <t xml:space="preserve">Chỉ số doanh thu </t>
  </si>
  <si>
    <t>1.1</t>
  </si>
  <si>
    <t xml:space="preserve">Thu suất hành khách </t>
  </si>
  <si>
    <t>US cent</t>
  </si>
  <si>
    <t>1.2</t>
  </si>
  <si>
    <t xml:space="preserve">Thu suất hàng hóa  </t>
  </si>
  <si>
    <t>1.3</t>
  </si>
  <si>
    <t xml:space="preserve">Thu suất vận tải  </t>
  </si>
  <si>
    <t>1.4</t>
  </si>
  <si>
    <t>Doanh thu bình quân / chuyến bay</t>
  </si>
  <si>
    <t>USD</t>
  </si>
  <si>
    <t>1.5</t>
  </si>
  <si>
    <t xml:space="preserve">Doanh thu bình quân /  giờ bay</t>
  </si>
  <si>
    <t>1.6</t>
  </si>
  <si>
    <t>Doanh thu HK (gồm YQ) bình quân (khách trên chuyến bay QH)</t>
  </si>
  <si>
    <t>Triệu VNĐ</t>
  </si>
  <si>
    <t>1.7</t>
  </si>
  <si>
    <t>Doanh thu hành khách (ko YQ) bình quân (khách trên chuyến bay QH)</t>
  </si>
  <si>
    <t>1.8</t>
  </si>
  <si>
    <t xml:space="preserve">Doanh thu hàng hóa bình quân /  tấn Hàng hóa</t>
  </si>
  <si>
    <t>1.9</t>
  </si>
  <si>
    <t>RASK (US cent)</t>
  </si>
  <si>
    <t>RASK (Không YQ)</t>
  </si>
  <si>
    <t>1.11</t>
  </si>
  <si>
    <t>Doanh thu bình quân/ATK</t>
  </si>
  <si>
    <t>1.12</t>
  </si>
  <si>
    <t>Doanh thu bình quân (ko YQ) /ATK</t>
  </si>
  <si>
    <t>Chỉ số Chi phí</t>
  </si>
  <si>
    <t>Chi phí bình quân/ giờ bay BH</t>
  </si>
  <si>
    <t>Chi phí bình quân (không nhiên liệu)/ giờ bayBH</t>
  </si>
  <si>
    <t>2.3</t>
  </si>
  <si>
    <t>Chi phí biến đổi/ giờ bay BH</t>
  </si>
  <si>
    <t>V</t>
  </si>
  <si>
    <t>2.4</t>
  </si>
  <si>
    <t>Chi phí cố định/ giờ bay BH</t>
  </si>
  <si>
    <t>F</t>
  </si>
  <si>
    <t>2.5</t>
  </si>
  <si>
    <t>Chi phí bình quân/ chuyến bay</t>
  </si>
  <si>
    <t>2.6</t>
  </si>
  <si>
    <t>Chi phí bình quân (ko gồm nhiên liệu)/ chuyến bay</t>
  </si>
  <si>
    <t>2.7</t>
  </si>
  <si>
    <t>Chi phí biến đổi / chuyến bay</t>
  </si>
  <si>
    <t>2.8</t>
  </si>
  <si>
    <t>Chi phí cố định/ chuyến bay</t>
  </si>
  <si>
    <t>2.9</t>
  </si>
  <si>
    <t>CASK (US cent)</t>
  </si>
  <si>
    <t>2.10</t>
  </si>
  <si>
    <t>CASK (không nhiên liệu) (US cent)</t>
  </si>
  <si>
    <t>2.11</t>
  </si>
  <si>
    <t>CASK biến đổi</t>
  </si>
  <si>
    <t>2.12</t>
  </si>
  <si>
    <t>CASK cố định</t>
  </si>
  <si>
    <t>2.13</t>
  </si>
  <si>
    <t>Chi phí bình quân/ AT'K Uscents/tấn-km</t>
  </si>
  <si>
    <t>2.14</t>
  </si>
  <si>
    <t>Chi phí bình quân (không nhiên liệu)/ AT'K Uscents/tấn-km</t>
  </si>
  <si>
    <t>2.15</t>
  </si>
  <si>
    <t>Chi phí biến đổi/ AT'K Uscents/tấn-km</t>
  </si>
  <si>
    <t>2.16</t>
  </si>
  <si>
    <t>Chi phí cố định/ AT'K Uscents/tấn-km</t>
  </si>
  <si>
    <t>2.17</t>
  </si>
  <si>
    <t>ACMI/ giờ bay BH</t>
  </si>
  <si>
    <t>2.18</t>
  </si>
  <si>
    <t>% Chi phí biến đổi / Doanh thu</t>
  </si>
  <si>
    <t>%</t>
  </si>
  <si>
    <t>2.19</t>
  </si>
  <si>
    <t>% chi phí cố định</t>
  </si>
  <si>
    <t>Chỉ số hiệu quả khai thác</t>
  </si>
  <si>
    <t>3.1</t>
  </si>
  <si>
    <t xml:space="preserve">Hệ số sử dụng ghế  (khách dthu)</t>
  </si>
  <si>
    <t>3.2</t>
  </si>
  <si>
    <t>Hệ số sử dụng ghế (khách total)</t>
  </si>
  <si>
    <t>3.3</t>
  </si>
  <si>
    <t xml:space="preserve">Hệ số sử dụng tải hàng </t>
  </si>
  <si>
    <t>3.4</t>
  </si>
  <si>
    <t>Hệ số sử dụng tải chung</t>
  </si>
  <si>
    <t>3.5</t>
  </si>
  <si>
    <t xml:space="preserve">Hệ số sử dụng tải hòa vốn </t>
  </si>
  <si>
    <t>3.6</t>
  </si>
  <si>
    <t>Hệ số sử dụng ghế hòa vốn</t>
  </si>
  <si>
    <t>3.7</t>
  </si>
  <si>
    <t>Chệnh lệch thu chi / chuyến bay</t>
  </si>
  <si>
    <t>3.8</t>
  </si>
  <si>
    <t>Chệnh lệch thu chi / giờ bay BH</t>
  </si>
  <si>
    <t>3.9</t>
  </si>
  <si>
    <t xml:space="preserve">Chệnh lệch thu chi /  doanh thu </t>
  </si>
  <si>
    <t>TỔNG DOANH THU</t>
  </si>
  <si>
    <t>Triệu VND</t>
  </si>
  <si>
    <t>QT10</t>
  </si>
  <si>
    <t>Doanh thu khai thác</t>
  </si>
  <si>
    <t>QT1000</t>
  </si>
  <si>
    <t>Doanh Thu vận chuyển hành khách Quốc nội</t>
  </si>
  <si>
    <t>QT1001</t>
  </si>
  <si>
    <t>Doanh Thu vận chuyển hành khách Quốc tế</t>
  </si>
  <si>
    <t>QT1002</t>
  </si>
  <si>
    <t>DT VC hành khách-Interlines</t>
  </si>
  <si>
    <t>QT1003</t>
  </si>
  <si>
    <t>DT VC hành khách-GDS</t>
  </si>
  <si>
    <t>QT1004</t>
  </si>
  <si>
    <t>Doanh Thu Charter</t>
  </si>
  <si>
    <t>QT1005</t>
  </si>
  <si>
    <t>Doanh Thu vận chuyển hàng hóa Quốc nội</t>
  </si>
  <si>
    <t>QT1006</t>
  </si>
  <si>
    <t xml:space="preserve">Doanh Thu vận chuyển hàng hóa Quốc tế </t>
  </si>
  <si>
    <t>QT1007</t>
  </si>
  <si>
    <t>Doanh Thu hoạt động phụ trợ</t>
  </si>
  <si>
    <t>QT1009</t>
  </si>
  <si>
    <t>Doanh thu dịch vụ vận chuyển hành khách khác</t>
  </si>
  <si>
    <t>QT11</t>
  </si>
  <si>
    <t>Doanh thu hoạt động khai thác khác</t>
  </si>
  <si>
    <t>QT1100</t>
  </si>
  <si>
    <t xml:space="preserve">Doanh thu quảng cáo </t>
  </si>
  <si>
    <t>QT1101</t>
  </si>
  <si>
    <t>Doanh thu dịch vụ khác</t>
  </si>
  <si>
    <t>QT12</t>
  </si>
  <si>
    <t>Doanh thu hoạt động khác</t>
  </si>
  <si>
    <t>QT1200</t>
  </si>
  <si>
    <t>Doanh thu từ đào tạo</t>
  </si>
  <si>
    <t>QT1203</t>
  </si>
  <si>
    <t>Doanh thu cho thuê tàu bay</t>
  </si>
  <si>
    <t>QT1201</t>
  </si>
  <si>
    <t>Doanh thu bán phanh bánh</t>
  </si>
  <si>
    <t>QT1202</t>
  </si>
  <si>
    <t>Doanh thu bán gói Bamboo Holidays</t>
  </si>
  <si>
    <t>QT15</t>
  </si>
  <si>
    <t>Giảm trừ doanh thu</t>
  </si>
  <si>
    <t>QT1500</t>
  </si>
  <si>
    <t>Chiết khấu thương mại</t>
  </si>
  <si>
    <t>QT1501</t>
  </si>
  <si>
    <t>Giảm giá hàng bán</t>
  </si>
  <si>
    <t>QT1502</t>
  </si>
  <si>
    <t>Hàng bán bị trả lại</t>
  </si>
  <si>
    <t>QT2</t>
  </si>
  <si>
    <t>CHI PHÍ HOẠT ĐỘNG</t>
  </si>
  <si>
    <t>QT21</t>
  </si>
  <si>
    <t>KHỐI KHAI THÁC BAY (FO)</t>
  </si>
  <si>
    <t>QT2100</t>
  </si>
  <si>
    <t>Chi phí nhiên liệu</t>
  </si>
  <si>
    <t>QT2101</t>
  </si>
  <si>
    <t>Chi phí thuê tàu bay (Thuê khô)</t>
  </si>
  <si>
    <t>QT2102</t>
  </si>
  <si>
    <t>Chi phí thuê tàu bay (Thuê ướt)</t>
  </si>
  <si>
    <t>QT2103</t>
  </si>
  <si>
    <t>Chi phí bảo hiểm tàu bay</t>
  </si>
  <si>
    <t>QT2104</t>
  </si>
  <si>
    <t>Chi phí điều hành bay</t>
  </si>
  <si>
    <t>QT2105</t>
  </si>
  <si>
    <t>Chi phí lương Phi công</t>
  </si>
  <si>
    <t>QT2106</t>
  </si>
  <si>
    <t>Chi phí lương tiếp viên</t>
  </si>
  <si>
    <t>QT2107</t>
  </si>
  <si>
    <t>Chi phí nhân viên khác cho tổ bay</t>
  </si>
  <si>
    <t>QT2108</t>
  </si>
  <si>
    <t>Chi phí nhân viên BP khai thác bay (không bao gồm Phi công &amp; Tiếp viên)</t>
  </si>
  <si>
    <t>QT2109</t>
  </si>
  <si>
    <t>Chi phí đào tạo phi công, tiếp viên</t>
  </si>
  <si>
    <t>(Gồm cả logistic đào tạo)</t>
  </si>
  <si>
    <t>QT2110</t>
  </si>
  <si>
    <t>Chi phí khai thác bay khác</t>
  </si>
  <si>
    <t>QT22</t>
  </si>
  <si>
    <t>KHỐI KỸ THUẬT</t>
  </si>
  <si>
    <t>Chi phí nhân viên bộ phận Kỹ thuật</t>
  </si>
  <si>
    <t>2.21</t>
  </si>
  <si>
    <t>QT2201</t>
  </si>
  <si>
    <t>Dự phòng chi phí bảo dưỡng lớn</t>
  </si>
  <si>
    <t>2.22</t>
  </si>
  <si>
    <t>QT2202</t>
  </si>
  <si>
    <t>Chi phí bảo dưỡng ngoại trường</t>
  </si>
  <si>
    <t>2.23</t>
  </si>
  <si>
    <t>QT2203</t>
  </si>
  <si>
    <t>Chi phí bảo dưỡng định kì thân dạng nhẹ/nặng A- check, C- check &amp;OOP</t>
  </si>
  <si>
    <t>2.24</t>
  </si>
  <si>
    <t>QT2204</t>
  </si>
  <si>
    <t>Chi phí phanh bánh tàu bay</t>
  </si>
  <si>
    <t>2.25</t>
  </si>
  <si>
    <t>QT2215</t>
  </si>
  <si>
    <t>Bảo dưỡng động cơ, động cơ phụ, càng</t>
  </si>
  <si>
    <t>2.26</t>
  </si>
  <si>
    <t>QT2208</t>
  </si>
  <si>
    <t>Chi phí hợp đồng Pooling &amp; MBK</t>
  </si>
  <si>
    <t>2.27</t>
  </si>
  <si>
    <t>QT2205</t>
  </si>
  <si>
    <t>Thuê, sửa chữa, tráo đổi vật tư</t>
  </si>
  <si>
    <t>2.28</t>
  </si>
  <si>
    <t>QT2211</t>
  </si>
  <si>
    <t xml:space="preserve">Chi phí vật tư tiêu hao, xoay vòng </t>
  </si>
  <si>
    <t>2.29</t>
  </si>
  <si>
    <t>QT2212</t>
  </si>
  <si>
    <t>Chi phí vận chuyển &amp;thuế</t>
  </si>
  <si>
    <t>QT2213</t>
  </si>
  <si>
    <t>Chi phí nhận/trả tàu bay</t>
  </si>
  <si>
    <t>2.31</t>
  </si>
  <si>
    <t>QT2221</t>
  </si>
  <si>
    <t>Chi phí kĩ thuật khác</t>
  </si>
  <si>
    <t>QT23</t>
  </si>
  <si>
    <t>KHỐI KHAI THÁC MẶT ĐẤT (GO)</t>
  </si>
  <si>
    <t>Chi phí nhân viên bộ phận PVMĐ</t>
  </si>
  <si>
    <t>QT2301</t>
  </si>
  <si>
    <t>Chi phí hạ cất cánh</t>
  </si>
  <si>
    <t>QT2302</t>
  </si>
  <si>
    <t>Chi phí PVMĐ cơ bản</t>
  </si>
  <si>
    <t>QT2303</t>
  </si>
  <si>
    <t>Chi phí phục vụ suất ăn</t>
  </si>
  <si>
    <t>QT2304</t>
  </si>
  <si>
    <t>Chi phí inflight</t>
  </si>
  <si>
    <t>QT2308</t>
  </si>
  <si>
    <t>Chi phí phòng chờ hạng C</t>
  </si>
  <si>
    <t>QT2306</t>
  </si>
  <si>
    <t>Chi phí PVMĐ phát sinh</t>
  </si>
  <si>
    <t>QT2305</t>
  </si>
  <si>
    <t>Chi phí thuê quầy, mặt bằng</t>
  </si>
  <si>
    <t>QT2311</t>
  </si>
  <si>
    <t>Chi phí phục vụ mặt đất khác</t>
  </si>
  <si>
    <t>QT24</t>
  </si>
  <si>
    <t xml:space="preserve">KHỐI SSQA </t>
  </si>
  <si>
    <t>Chi phí nhân viên bộ phận SSQA</t>
  </si>
  <si>
    <t>QT2401</t>
  </si>
  <si>
    <t>Chi phí SSQA khác</t>
  </si>
  <si>
    <t>QT25</t>
  </si>
  <si>
    <t>CHI PHÍ HOẠT ĐỘNG PHỤ TRỢ</t>
  </si>
  <si>
    <t>QT2500</t>
  </si>
  <si>
    <t>Chi phí hoạt động vận chuyển hàng hóa</t>
  </si>
  <si>
    <t>QT2501</t>
  </si>
  <si>
    <t>Giá vốn hàng bán Ancillary</t>
  </si>
  <si>
    <t>QT2502</t>
  </si>
  <si>
    <t>Chi phí hoạt động đào tạo phi công tập sự</t>
  </si>
  <si>
    <t>QT26</t>
  </si>
  <si>
    <t>KHỐI THƯƠNG MẠI</t>
  </si>
  <si>
    <t>QT2600</t>
  </si>
  <si>
    <t>Chi phí nhân viên bộ phận thương mại</t>
  </si>
  <si>
    <t>QT2601</t>
  </si>
  <si>
    <t>Chi phí thưởng/hoa hồng</t>
  </si>
  <si>
    <t>QT2602</t>
  </si>
  <si>
    <t>CP hệ thống booking PSS</t>
  </si>
  <si>
    <t>QT2607</t>
  </si>
  <si>
    <t>CP phần mềm</t>
  </si>
  <si>
    <t>QT2604</t>
  </si>
  <si>
    <t>Chi phí thuê phòng vé</t>
  </si>
  <si>
    <t>QT2605</t>
  </si>
  <si>
    <t>Chi phí cổng thanh toán</t>
  </si>
  <si>
    <t>QT2606</t>
  </si>
  <si>
    <t>Chi phí bán hàng khác</t>
  </si>
  <si>
    <t>QT2611</t>
  </si>
  <si>
    <t>Chi phí Marketing</t>
  </si>
  <si>
    <t>QT2612</t>
  </si>
  <si>
    <t>Chi phí truyền thông</t>
  </si>
  <si>
    <t>QT2613</t>
  </si>
  <si>
    <t>Chi phí thương mại khác</t>
  </si>
  <si>
    <t>QT27</t>
  </si>
  <si>
    <t>KHỐI VĂN PHÒNG (G&amp;A)</t>
  </si>
  <si>
    <t>QT2700</t>
  </si>
  <si>
    <t>Chi phí nhân viên bộ phận G&amp;A</t>
  </si>
  <si>
    <t>QT2701</t>
  </si>
  <si>
    <t>Chi phí thuê văn phòng</t>
  </si>
  <si>
    <t>QT2702</t>
  </si>
  <si>
    <t>Chi phí bảo hiểm tài sản</t>
  </si>
  <si>
    <t>QT2703</t>
  </si>
  <si>
    <t>Chi phí đồ dùng văn phòng</t>
  </si>
  <si>
    <t>QT2704</t>
  </si>
  <si>
    <t>Chi phí điện nước</t>
  </si>
  <si>
    <t>QT2705</t>
  </si>
  <si>
    <t>CP giao dịch / tiếp khách / giải trí</t>
  </si>
  <si>
    <t>QT2706</t>
  </si>
  <si>
    <t>CP phương tiện vận chuyển, ô tô..</t>
  </si>
  <si>
    <t>QT2707</t>
  </si>
  <si>
    <t>Lệ phí ngân hàng</t>
  </si>
  <si>
    <t>QT2708</t>
  </si>
  <si>
    <t>Chi phí phần mềm</t>
  </si>
  <si>
    <t>QT2709</t>
  </si>
  <si>
    <t>Chi phí tư vấn</t>
  </si>
  <si>
    <t>QT2710</t>
  </si>
  <si>
    <t>Chi phí G&amp;A khác</t>
  </si>
  <si>
    <t>QT28</t>
  </si>
  <si>
    <t xml:space="preserve">KHẤU HAO </t>
  </si>
  <si>
    <t>QT2800</t>
  </si>
  <si>
    <t>Chi phí khấu hao TSCĐVH</t>
  </si>
  <si>
    <t>QT2801</t>
  </si>
  <si>
    <t>Chi phí khấu hao TSCĐHH</t>
  </si>
  <si>
    <t>Tổng Chi phí hoạt động khai thác</t>
  </si>
  <si>
    <t>QT3</t>
  </si>
  <si>
    <t>THU NHẬP TÀI CHÍNH &amp; THU NHẬP KHÁC</t>
  </si>
  <si>
    <t>QT3000</t>
  </si>
  <si>
    <t>Doanh thu tài chính và doanh thu khác</t>
  </si>
  <si>
    <t>QT3001</t>
  </si>
  <si>
    <t>Chi phí tài chính và chi phí khác</t>
  </si>
  <si>
    <t>Tổng cộng hoạt động tài chính và khác</t>
  </si>
  <si>
    <t>Lãi/lỗ hoạt động khai thác</t>
  </si>
  <si>
    <t>Tổng lợi nhuận trước thuế</t>
  </si>
  <si>
    <t>Chi phí thuế TNDN ( Hàng quý)</t>
  </si>
  <si>
    <t>Lợi nhuận thuần</t>
  </si>
</sst>
</file>

<file path=xl/styles.xml><?xml version="1.0" encoding="utf-8"?>
<styleSheet xmlns="http://schemas.openxmlformats.org/spreadsheetml/2006/main">
  <numFmts count="0"/>
  <fonts count="7">
    <font>
      <sz val="11"/>
      <color theme="1"/>
      <name val="Calibri"/>
      <family val="2"/>
      <scheme val="minor"/>
    </font>
    <font>
      <sz val="9.75"/>
      <color rgb="FF000000"/>
      <name val="Times New Roman"/>
    </font>
    <font>
      <b/>
      <sz val="16"/>
      <color rgb="FF000000"/>
      <name val="Times New Roman"/>
    </font>
    <font>
      <b/>
      <sz val="9.75"/>
      <color rgb="FF000000"/>
      <name val="Times New Roman"/>
    </font>
    <font>
      <b/>
      <sz val="10.2"/>
      <color rgb="FF000000"/>
      <name val="Times New Roman"/>
    </font>
    <font>
      <i/>
      <sz val="9.75"/>
      <color rgb="FF000000"/>
      <name val="Times New Roman"/>
    </font>
    <font>
      <b/>
      <i/>
      <sz val="9.75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9BC2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horizontal="left" vertical="center" wrapText="1" readingOrder="1"/>
    </xf>
    <xf numFmtId="0" applyNumberFormat="1" fontId="2" applyFont="1" fillId="0" applyFill="1" borderId="0" applyBorder="1" xfId="0">
      <alignment horizontal="center" vertical="top" wrapText="1" readingOrder="1"/>
    </xf>
    <xf numFmtId="0" applyNumberFormat="1" fontId="3" applyFont="1" fillId="0" applyFill="1" borderId="0" applyBorder="1" xfId="0">
      <alignment horizontal="center" vertical="top" wrapText="1" readingOrder="1"/>
    </xf>
    <xf numFmtId="0" applyNumberFormat="1" fontId="3" applyFont="1" fillId="2" applyFill="1" borderId="1" applyBorder="1" xfId="0">
      <alignment horizontal="center" vertical="center" wrapText="1" readingOrder="1"/>
    </xf>
    <xf numFmtId="0" applyNumberFormat="1" fontId="3" applyFont="1" fillId="2" applyFill="1" borderId="2" applyBorder="1" xfId="0">
      <alignment horizontal="center" vertical="center" wrapText="1" readingOrder="1"/>
    </xf>
    <xf numFmtId="49" applyNumberFormat="1" fontId="4" applyFont="1" fillId="0" applyFill="1" borderId="3" applyBorder="1" xfId="0">
      <alignment horizontal="right" vertical="center" wrapText="1" readingOrder="1"/>
    </xf>
    <xf numFmtId="49" applyNumberFormat="1" fontId="4" applyFont="1" fillId="0" applyFill="1" borderId="4" applyBorder="1" xfId="0">
      <alignment horizontal="left" vertical="center" wrapText="1" readingOrder="1"/>
    </xf>
    <xf numFmtId="49" applyNumberFormat="1" fontId="5" applyFont="1" fillId="0" applyFill="1" borderId="4" applyBorder="1" xfId="0">
      <alignment horizontal="center" vertical="center" wrapText="1" readingOrder="1"/>
    </xf>
    <xf numFmtId="49" applyNumberFormat="1" fontId="1" applyFont="1" fillId="0" applyFill="1" borderId="4" applyBorder="1" xfId="0">
      <alignment horizontal="left" vertical="center" wrapText="1" readingOrder="1"/>
    </xf>
    <xf numFmtId="4" applyNumberFormat="1" fontId="6" applyFont="1" fillId="0" applyFill="1" borderId="4" applyBorder="1" xfId="0">
      <alignment horizontal="right" vertical="center" wrapText="1" readingOrder="1"/>
    </xf>
    <xf numFmtId="49" applyNumberFormat="1" fontId="1" applyFont="1" fillId="0" applyFill="1" borderId="3" applyBorder="1" xfId="0">
      <alignment horizontal="right" vertical="center" wrapText="1" readingOrder="1"/>
    </xf>
    <xf numFmtId="4" applyNumberFormat="1" fontId="1" applyFont="1" fillId="0" applyFill="1" borderId="4" applyBorder="1" xfId="0">
      <alignment horizontal="right" vertical="center" wrapText="1" readingOrder="1"/>
    </xf>
    <xf numFmtId="9" applyNumberFormat="1" fontId="1" applyFont="1" fillId="0" applyFill="1" borderId="4" applyBorder="1" xfId="0">
      <alignment horizontal="right" vertical="center" wrapText="1" readingOrder="1"/>
    </xf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</sheetPr>
  <dimension ref="A2:R183"/>
  <sheetViews>
    <sheetView workbookViewId="0" showGridLines="0"/>
  </sheetViews>
  <cols>
    <col min="1" max="1" width="8.43" customWidth="1"/>
    <col min="2" max="2" width="12" customWidth="1"/>
    <col min="3" max="3" width="41.43" customWidth="1"/>
    <col min="4" max="4" width="9.57" customWidth="1"/>
    <col min="5" max="5" width="9.29" customWidth="1"/>
    <col min="6" max="6" width="15" customWidth="1"/>
    <col min="7" max="7" width="12.86" customWidth="1"/>
    <col min="8" max="8" width="12.29" customWidth="1"/>
    <col min="9" max="9" width="12.71" customWidth="1"/>
    <col min="10" max="10" width="12.86" customWidth="1"/>
    <col min="11" max="11" width="12.71" customWidth="1"/>
    <col min="12" max="12" width="12.71" customWidth="1"/>
    <col min="13" max="13" width="12.71" customWidth="1"/>
    <col min="14" max="14" width="12.86" customWidth="1"/>
    <col min="15" max="15" width="12.71" customWidth="1"/>
    <col min="16" max="16" width="12.71" customWidth="1"/>
    <col min="17" max="17" width="12.86" customWidth="1"/>
    <col min="18" max="18" width="14.14" customWidth="1"/>
  </cols>
  <sheetData>
    <row r="1" ht="46.5" customHeight="1"/>
    <row r="2" ht="16.5" customHeight="1">
      <c r="A2" s="1" t="s">
        <v>0</v>
      </c>
      <c r="B2" s="1"/>
      <c r="C2" s="1"/>
    </row>
    <row r="3" ht="20.25" customHeight="1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</row>
    <row r="4" ht="16.5" customHeight="1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</row>
    <row r="5" ht="17.25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ht="42" customHeight="1">
      <c r="A6" s="4" t="s">
        <v>3</v>
      </c>
      <c r="B6" s="5" t="s">
        <v>4</v>
      </c>
      <c r="C6" s="5" t="s">
        <v>5</v>
      </c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5" t="s">
        <v>15</v>
      </c>
      <c r="N6" s="5" t="s">
        <v>16</v>
      </c>
      <c r="O6" s="5" t="s">
        <v>17</v>
      </c>
      <c r="P6" s="5" t="s">
        <v>18</v>
      </c>
      <c r="Q6" s="5" t="s">
        <v>19</v>
      </c>
      <c r="R6" s="5" t="s">
        <v>20</v>
      </c>
    </row>
    <row r="7" ht="18" customHeight="1">
      <c r="A7" s="6" t="s">
        <v>21</v>
      </c>
      <c r="B7" s="7"/>
      <c r="C7" s="7" t="s">
        <v>22</v>
      </c>
      <c r="D7" s="8"/>
      <c r="E7" s="9"/>
      <c r="F7" s="10">
        <f>=AVERAGE(G7:R7)</f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ht="18.75" customHeight="1">
      <c r="A8" s="11" t="s">
        <v>23</v>
      </c>
      <c r="B8" s="9"/>
      <c r="C8" s="9" t="s">
        <v>24</v>
      </c>
      <c r="D8" s="8" t="s">
        <v>25</v>
      </c>
      <c r="E8" s="9"/>
      <c r="F8" s="12">
        <f>=AVERAGE(G8:R8)</f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ht="18.75" customHeight="1">
      <c r="A9" s="11"/>
      <c r="B9" s="9"/>
      <c r="C9" s="9" t="s">
        <v>26</v>
      </c>
      <c r="D9" s="8"/>
      <c r="E9" s="9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ht="30" customHeight="1">
      <c r="A10" s="6" t="s">
        <v>27</v>
      </c>
      <c r="B10" s="7"/>
      <c r="C10" s="7" t="s">
        <v>28</v>
      </c>
      <c r="D10" s="8" t="s">
        <v>29</v>
      </c>
      <c r="E10" s="9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</row>
    <row r="11" ht="18.75" customHeight="1">
      <c r="A11" s="11" t="s">
        <v>30</v>
      </c>
      <c r="B11" s="9"/>
      <c r="C11" s="9" t="s">
        <v>31</v>
      </c>
      <c r="D11" s="8" t="s">
        <v>29</v>
      </c>
      <c r="E11" s="9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ht="18.75" customHeight="1">
      <c r="A12" s="11" t="s">
        <v>32</v>
      </c>
      <c r="B12" s="9"/>
      <c r="C12" s="9" t="s">
        <v>33</v>
      </c>
      <c r="D12" s="8" t="s">
        <v>29</v>
      </c>
      <c r="E12" s="9"/>
      <c r="F12" s="12">
        <f>=SUM(G12:R12)</f>
      </c>
      <c r="G12" s="12">
        <f>=G10 -G11</f>
      </c>
      <c r="H12" s="12">
        <f>=H10 -H11</f>
      </c>
      <c r="I12" s="12">
        <f>=I10 -I11</f>
      </c>
      <c r="J12" s="12">
        <f>=J10 -J11</f>
      </c>
      <c r="K12" s="12">
        <f>=K10 -K11</f>
      </c>
      <c r="L12" s="12">
        <f>=L10 -L11</f>
      </c>
      <c r="M12" s="12">
        <f>=M10 -M11</f>
      </c>
      <c r="N12" s="12">
        <f>=N10 -N11</f>
      </c>
      <c r="O12" s="12">
        <f>=O10 -O11</f>
      </c>
      <c r="P12" s="12">
        <f>=P10 -P11</f>
      </c>
      <c r="Q12" s="12">
        <f>=Q10 -Q11</f>
      </c>
      <c r="R12" s="12">
        <f>=R10 -R11</f>
      </c>
    </row>
    <row r="13" ht="29.25" customHeight="1">
      <c r="A13" s="11" t="s">
        <v>34</v>
      </c>
      <c r="B13" s="9"/>
      <c r="C13" s="9" t="s">
        <v>35</v>
      </c>
      <c r="D13" s="8"/>
      <c r="E13" s="9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ht="18.75" customHeight="1">
      <c r="A14" s="11" t="s">
        <v>36</v>
      </c>
      <c r="B14" s="9"/>
      <c r="C14" s="9" t="s">
        <v>37</v>
      </c>
      <c r="D14" s="8"/>
      <c r="E14" s="9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ht="18.75" customHeight="1">
      <c r="A15" s="11" t="s">
        <v>38</v>
      </c>
      <c r="B15" s="9"/>
      <c r="C15" s="9" t="s">
        <v>39</v>
      </c>
      <c r="D15" s="8"/>
      <c r="E15" s="9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ht="18.75" customHeight="1">
      <c r="A16" s="11" t="s">
        <v>40</v>
      </c>
      <c r="B16" s="9"/>
      <c r="C16" s="9" t="s">
        <v>41</v>
      </c>
      <c r="D16" s="8" t="s">
        <v>42</v>
      </c>
      <c r="E16" s="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ht="18" customHeight="1">
      <c r="A17" s="11" t="s">
        <v>43</v>
      </c>
      <c r="B17" s="9"/>
      <c r="C17" s="9" t="s">
        <v>44</v>
      </c>
      <c r="D17" s="8" t="s">
        <v>45</v>
      </c>
      <c r="E17" s="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ht="18.75" customHeight="1">
      <c r="A18" s="11" t="s">
        <v>46</v>
      </c>
      <c r="B18" s="9"/>
      <c r="C18" s="9" t="s">
        <v>47</v>
      </c>
      <c r="D18" s="8" t="s">
        <v>45</v>
      </c>
      <c r="E18" s="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ht="30" customHeight="1">
      <c r="A19" s="11" t="s">
        <v>48</v>
      </c>
      <c r="B19" s="9"/>
      <c r="C19" s="9" t="s">
        <v>49</v>
      </c>
      <c r="D19" s="8" t="s">
        <v>50</v>
      </c>
      <c r="E19" s="9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ht="29.25" customHeight="1">
      <c r="A20" s="11" t="s">
        <v>51</v>
      </c>
      <c r="B20" s="9"/>
      <c r="C20" s="9" t="s">
        <v>52</v>
      </c>
      <c r="D20" s="8"/>
      <c r="E20" s="9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ht="18.75" customHeight="1">
      <c r="A21" s="11" t="s">
        <v>53</v>
      </c>
      <c r="B21" s="9"/>
      <c r="C21" s="9" t="s">
        <v>54</v>
      </c>
      <c r="D21" s="8"/>
      <c r="E21" s="9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ht="29.25" customHeight="1">
      <c r="A22" s="11" t="s">
        <v>55</v>
      </c>
      <c r="B22" s="9"/>
      <c r="C22" s="9" t="s">
        <v>56</v>
      </c>
      <c r="D22" s="8" t="s">
        <v>57</v>
      </c>
      <c r="E22" s="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ht="18.75" customHeight="1">
      <c r="A23" s="11" t="s">
        <v>58</v>
      </c>
      <c r="B23" s="9"/>
      <c r="C23" s="9" t="s">
        <v>59</v>
      </c>
      <c r="D23" s="8"/>
      <c r="E23" s="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ht="18.75" customHeight="1">
      <c r="A24" s="11" t="s">
        <v>60</v>
      </c>
      <c r="B24" s="9"/>
      <c r="C24" s="9" t="s">
        <v>61</v>
      </c>
      <c r="D24" s="8"/>
      <c r="E24" s="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ht="18.75" customHeight="1">
      <c r="A25" s="11" t="s">
        <v>62</v>
      </c>
      <c r="B25" s="9"/>
      <c r="C25" s="9" t="s">
        <v>63</v>
      </c>
      <c r="D25" s="8"/>
      <c r="E25" s="9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ht="18" customHeight="1">
      <c r="A26" s="11"/>
      <c r="B26" s="9"/>
      <c r="C26" s="9" t="s">
        <v>64</v>
      </c>
      <c r="D26" s="8" t="s">
        <v>45</v>
      </c>
      <c r="E26" s="9"/>
      <c r="F26" s="12">
        <f>=AVERAGE(G26:R26)</f>
      </c>
      <c r="G26" s="12">
        <f>=G17/G8/G7</f>
      </c>
      <c r="H26" s="12">
        <f>=H17/H8/H7</f>
      </c>
      <c r="I26" s="12">
        <f>=I17/I8/I7</f>
      </c>
      <c r="J26" s="12">
        <f>=J17/J8/J7</f>
      </c>
      <c r="K26" s="12">
        <f>=K17/K8/K7</f>
      </c>
      <c r="L26" s="12">
        <f>=L17/L8/L7</f>
      </c>
      <c r="M26" s="12">
        <f>=M17/M8/M7</f>
      </c>
      <c r="N26" s="12">
        <f>=N17/N8/N7</f>
      </c>
      <c r="O26" s="12">
        <f>=O17/O8/O7</f>
      </c>
      <c r="P26" s="12">
        <f>=P17/P8/P7</f>
      </c>
      <c r="Q26" s="12">
        <f>=Q17/Q8/Q7</f>
      </c>
      <c r="R26" s="12">
        <f>=R17/R8/R7</f>
      </c>
    </row>
    <row r="27" ht="18.75" customHeight="1">
      <c r="A27" s="11"/>
      <c r="B27" s="9"/>
      <c r="C27" s="9" t="s">
        <v>65</v>
      </c>
      <c r="D27" s="8" t="s">
        <v>66</v>
      </c>
      <c r="E27" s="9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ht="18.75" customHeight="1">
      <c r="A28" s="11"/>
      <c r="B28" s="9"/>
      <c r="C28" s="9" t="s">
        <v>67</v>
      </c>
      <c r="D28" s="8" t="s">
        <v>68</v>
      </c>
      <c r="E28" s="9"/>
      <c r="F28" s="12">
        <f>=G27*1000/G$17</f>
      </c>
      <c r="G28" s="12">
        <f>=G27*1000/G$17</f>
      </c>
      <c r="H28" s="12">
        <f>=H27*1000/H$17</f>
      </c>
      <c r="I28" s="12">
        <f>=I27*1000/I$17</f>
      </c>
      <c r="J28" s="12">
        <f>=J27*1000/J$17</f>
      </c>
      <c r="K28" s="12">
        <f>=K27*1000/K$17</f>
      </c>
      <c r="L28" s="12">
        <f>=L27*1000/L$17</f>
      </c>
      <c r="M28" s="12">
        <f>=M27*1000/M$17</f>
      </c>
      <c r="N28" s="12">
        <f>=N27*1000/N$17</f>
      </c>
      <c r="O28" s="12">
        <f>=O27*1000/O$17</f>
      </c>
      <c r="P28" s="12">
        <f>=P27*1000/P$17</f>
      </c>
      <c r="Q28" s="12">
        <f>=Q27*1000/Q$17</f>
      </c>
      <c r="R28" s="12">
        <f>=R27*1000/R$17</f>
      </c>
    </row>
    <row r="29" ht="18.75" customHeight="1">
      <c r="A29" s="11"/>
      <c r="B29" s="9"/>
      <c r="C29" s="9" t="s">
        <v>69</v>
      </c>
      <c r="D29" s="8" t="s">
        <v>45</v>
      </c>
      <c r="E29" s="9"/>
      <c r="F29" s="12">
        <f>=AVERAGE(G29:R29)</f>
      </c>
      <c r="G29" s="12">
        <f>=G$17/G$16</f>
      </c>
      <c r="H29" s="12">
        <f>=H$17/H$16</f>
      </c>
      <c r="I29" s="12">
        <f>=I$17/I$16</f>
      </c>
      <c r="J29" s="12">
        <f>=J$17/J$16</f>
      </c>
      <c r="K29" s="12">
        <f>=K$17/K$16</f>
      </c>
      <c r="L29" s="12">
        <f>=L$17/L$16</f>
      </c>
      <c r="M29" s="12">
        <f>=M$17/M$16</f>
      </c>
      <c r="N29" s="12">
        <f>=N$17/N$16</f>
      </c>
      <c r="O29" s="12">
        <f>=O$17/O$16</f>
      </c>
      <c r="P29" s="12">
        <f>=P$17/P$16</f>
      </c>
      <c r="Q29" s="12">
        <f>=Q$17/Q$16</f>
      </c>
      <c r="R29" s="12">
        <f>=R$17/R$16</f>
      </c>
    </row>
    <row r="30" ht="18.75" customHeight="1">
      <c r="A30" s="6" t="s">
        <v>70</v>
      </c>
      <c r="B30" s="7"/>
      <c r="C30" s="7" t="s">
        <v>71</v>
      </c>
      <c r="D30" s="8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ht="18" customHeight="1">
      <c r="A31" s="6" t="s">
        <v>72</v>
      </c>
      <c r="B31" s="7"/>
      <c r="C31" s="7" t="s">
        <v>73</v>
      </c>
      <c r="D31" s="8"/>
      <c r="E31" s="9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ht="18.75" customHeight="1">
      <c r="A32" s="11"/>
      <c r="B32" s="9"/>
      <c r="C32" s="9" t="s">
        <v>74</v>
      </c>
      <c r="D32" s="8"/>
      <c r="E32" s="9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ht="18.75" customHeight="1">
      <c r="A33" s="11"/>
      <c r="B33" s="9"/>
      <c r="C33" s="9" t="s">
        <v>75</v>
      </c>
      <c r="D33" s="8"/>
      <c r="E33" s="9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ht="18.75" customHeight="1">
      <c r="A34" s="6" t="s">
        <v>76</v>
      </c>
      <c r="B34" s="7"/>
      <c r="C34" s="7" t="s">
        <v>77</v>
      </c>
      <c r="D34" s="8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ht="18.75" customHeight="1">
      <c r="A35" s="11"/>
      <c r="B35" s="9"/>
      <c r="C35" s="9" t="s">
        <v>78</v>
      </c>
      <c r="D35" s="8"/>
      <c r="E35" s="9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ht="18" customHeight="1">
      <c r="A36" s="11"/>
      <c r="B36" s="9"/>
      <c r="C36" s="9" t="s">
        <v>79</v>
      </c>
      <c r="D36" s="8"/>
      <c r="E36" s="9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ht="18.75" customHeight="1">
      <c r="A37" s="11"/>
      <c r="B37" s="9"/>
      <c r="C37" s="9" t="s">
        <v>80</v>
      </c>
      <c r="D37" s="8"/>
      <c r="E37" s="9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ht="18.75" customHeight="1">
      <c r="A38" s="11"/>
      <c r="B38" s="9"/>
      <c r="C38" s="9" t="s">
        <v>81</v>
      </c>
      <c r="D38" s="8"/>
      <c r="E38" s="9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ht="18.75" customHeight="1">
      <c r="A39" s="6" t="s">
        <v>82</v>
      </c>
      <c r="B39" s="7"/>
      <c r="C39" s="7" t="s">
        <v>83</v>
      </c>
      <c r="D39" s="8"/>
      <c r="E39" s="9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ht="18.75" customHeight="1">
      <c r="A40" s="6" t="s">
        <v>23</v>
      </c>
      <c r="B40" s="7"/>
      <c r="C40" s="7" t="s">
        <v>84</v>
      </c>
      <c r="D40" s="8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ht="18" customHeight="1">
      <c r="A41" s="11" t="s">
        <v>85</v>
      </c>
      <c r="B41" s="9"/>
      <c r="C41" s="9" t="s">
        <v>86</v>
      </c>
      <c r="D41" s="8" t="s">
        <v>87</v>
      </c>
      <c r="E41" s="9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ht="18.75" customHeight="1">
      <c r="A42" s="11" t="s">
        <v>88</v>
      </c>
      <c r="B42" s="9"/>
      <c r="C42" s="9" t="s">
        <v>89</v>
      </c>
      <c r="D42" s="8"/>
      <c r="E42" s="9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ht="18.75" customHeight="1">
      <c r="A43" s="11" t="s">
        <v>90</v>
      </c>
      <c r="B43" s="9"/>
      <c r="C43" s="9" t="s">
        <v>91</v>
      </c>
      <c r="D43" s="8"/>
      <c r="E43" s="9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ht="18.75" customHeight="1">
      <c r="A44" s="11" t="s">
        <v>92</v>
      </c>
      <c r="B44" s="9"/>
      <c r="C44" s="9" t="s">
        <v>93</v>
      </c>
      <c r="D44" s="8" t="s">
        <v>94</v>
      </c>
      <c r="E44" s="9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ht="18.75" customHeight="1">
      <c r="A45" s="11" t="s">
        <v>95</v>
      </c>
      <c r="B45" s="9"/>
      <c r="C45" s="9" t="s">
        <v>96</v>
      </c>
      <c r="D45" s="8" t="s">
        <v>94</v>
      </c>
      <c r="E45" s="9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ht="29.25" customHeight="1">
      <c r="A46" s="11" t="s">
        <v>97</v>
      </c>
      <c r="B46" s="9"/>
      <c r="C46" s="9" t="s">
        <v>98</v>
      </c>
      <c r="D46" s="8" t="s">
        <v>99</v>
      </c>
      <c r="E46" s="9"/>
      <c r="F46" s="12">
        <f>=SUM(F$86,F$87,F$90)/F$10</f>
      </c>
      <c r="G46" s="12">
        <f>=SUM(G$86,G$87,G$90)/G$10</f>
      </c>
      <c r="H46" s="12">
        <f>=SUM(H$86,H$87,H$90)/H$10</f>
      </c>
      <c r="I46" s="12">
        <f>=SUM(I$86,I$87,I$90)/I$10</f>
      </c>
      <c r="J46" s="12">
        <f>=SUM(J$86,J$87,J$90)/J$10</f>
      </c>
      <c r="K46" s="12">
        <f>=SUM(K$86,K$87,K$90)/K$10</f>
      </c>
      <c r="L46" s="12">
        <f>=SUM(L$86,L$87,L$90)/L$10</f>
      </c>
      <c r="M46" s="12">
        <f>=SUM(M$86,M$87,M$90)/M$10</f>
      </c>
      <c r="N46" s="12">
        <f>=SUM(N$86,N$87,N$90)/N$10</f>
      </c>
      <c r="O46" s="12">
        <f>=SUM(O$86,O$87,O$90)/O$10</f>
      </c>
      <c r="P46" s="12">
        <f>=SUM(P$86,P$87,P$90)/P$10</f>
      </c>
      <c r="Q46" s="12">
        <f>=SUM(Q$86,Q$87,Q$90)/Q$10</f>
      </c>
      <c r="R46" s="12">
        <f>=SUM(R$86,R$87,R$90)/R$10</f>
      </c>
    </row>
    <row r="47" ht="29.25" customHeight="1">
      <c r="A47" s="11" t="s">
        <v>100</v>
      </c>
      <c r="B47" s="9"/>
      <c r="C47" s="9" t="s">
        <v>101</v>
      </c>
      <c r="D47" s="8"/>
      <c r="E47" s="9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ht="18.75" customHeight="1">
      <c r="A48" s="11" t="s">
        <v>102</v>
      </c>
      <c r="B48" s="9"/>
      <c r="C48" s="9" t="s">
        <v>103</v>
      </c>
      <c r="D48" s="8"/>
      <c r="E48" s="9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ht="18.75" customHeight="1">
      <c r="A49" s="11" t="s">
        <v>104</v>
      </c>
      <c r="B49" s="9"/>
      <c r="C49" s="9" t="s">
        <v>105</v>
      </c>
      <c r="D49" s="8" t="s">
        <v>87</v>
      </c>
      <c r="E49" s="9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ht="18.75" customHeight="1">
      <c r="A50" s="11" t="s">
        <v>85</v>
      </c>
      <c r="B50" s="9"/>
      <c r="C50" s="9" t="s">
        <v>106</v>
      </c>
      <c r="D50" s="8"/>
      <c r="E50" s="9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ht="18.75" customHeight="1">
      <c r="A51" s="11" t="s">
        <v>107</v>
      </c>
      <c r="B51" s="9"/>
      <c r="C51" s="9" t="s">
        <v>108</v>
      </c>
      <c r="D51" s="8"/>
      <c r="E51" s="9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ht="18" customHeight="1">
      <c r="A52" s="11" t="s">
        <v>109</v>
      </c>
      <c r="B52" s="9"/>
      <c r="C52" s="9" t="s">
        <v>110</v>
      </c>
      <c r="D52" s="8"/>
      <c r="E52" s="9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ht="18.75" customHeight="1">
      <c r="A53" s="6" t="s">
        <v>27</v>
      </c>
      <c r="B53" s="7"/>
      <c r="C53" s="7" t="s">
        <v>111</v>
      </c>
      <c r="D53" s="8"/>
      <c r="E53" s="9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ht="18.75" customHeight="1">
      <c r="A54" s="11" t="s">
        <v>30</v>
      </c>
      <c r="B54" s="9"/>
      <c r="C54" s="9" t="s">
        <v>112</v>
      </c>
      <c r="D54" s="8" t="s">
        <v>94</v>
      </c>
      <c r="E54" s="9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ht="18.75" customHeight="1">
      <c r="A55" s="11" t="s">
        <v>32</v>
      </c>
      <c r="B55" s="9"/>
      <c r="C55" s="9" t="s">
        <v>113</v>
      </c>
      <c r="D55" s="8" t="s">
        <v>94</v>
      </c>
      <c r="E55" s="9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ht="18.75" customHeight="1">
      <c r="A56" s="11" t="s">
        <v>114</v>
      </c>
      <c r="B56" s="9"/>
      <c r="C56" s="9" t="s">
        <v>115</v>
      </c>
      <c r="D56" s="8" t="s">
        <v>94</v>
      </c>
      <c r="E56" s="9" t="s">
        <v>116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ht="18" customHeight="1">
      <c r="A57" s="11" t="s">
        <v>117</v>
      </c>
      <c r="B57" s="9"/>
      <c r="C57" s="9" t="s">
        <v>118</v>
      </c>
      <c r="D57" s="8" t="s">
        <v>94</v>
      </c>
      <c r="E57" s="9" t="s">
        <v>119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ht="18.75" customHeight="1">
      <c r="A58" s="11" t="s">
        <v>120</v>
      </c>
      <c r="B58" s="9"/>
      <c r="C58" s="9" t="s">
        <v>121</v>
      </c>
      <c r="D58" s="8" t="s">
        <v>94</v>
      </c>
      <c r="E58" s="9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ht="18.75" customHeight="1">
      <c r="A59" s="11" t="s">
        <v>122</v>
      </c>
      <c r="B59" s="9"/>
      <c r="C59" s="9" t="s">
        <v>123</v>
      </c>
      <c r="D59" s="8" t="s">
        <v>94</v>
      </c>
      <c r="E59" s="9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ht="18.75" customHeight="1">
      <c r="A60" s="11" t="s">
        <v>124</v>
      </c>
      <c r="B60" s="9"/>
      <c r="C60" s="9" t="s">
        <v>125</v>
      </c>
      <c r="D60" s="8" t="s">
        <v>94</v>
      </c>
      <c r="E60" s="9" t="s">
        <v>116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ht="18.75" customHeight="1">
      <c r="A61" s="11" t="s">
        <v>126</v>
      </c>
      <c r="B61" s="9"/>
      <c r="C61" s="9" t="s">
        <v>127</v>
      </c>
      <c r="D61" s="8" t="s">
        <v>94</v>
      </c>
      <c r="E61" s="9" t="s">
        <v>119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ht="18" customHeight="1">
      <c r="A62" s="11" t="s">
        <v>128</v>
      </c>
      <c r="B62" s="9"/>
      <c r="C62" s="9" t="s">
        <v>129</v>
      </c>
      <c r="D62" s="8" t="s">
        <v>87</v>
      </c>
      <c r="E62" s="9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ht="18.75" customHeight="1">
      <c r="A63" s="11" t="s">
        <v>130</v>
      </c>
      <c r="B63" s="9"/>
      <c r="C63" s="9" t="s">
        <v>131</v>
      </c>
      <c r="D63" s="8" t="s">
        <v>87</v>
      </c>
      <c r="E63" s="9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ht="18.75" customHeight="1">
      <c r="A64" s="11" t="s">
        <v>132</v>
      </c>
      <c r="B64" s="9"/>
      <c r="C64" s="9" t="s">
        <v>133</v>
      </c>
      <c r="D64" s="8" t="s">
        <v>87</v>
      </c>
      <c r="E64" s="9" t="s">
        <v>116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ht="18.75" customHeight="1">
      <c r="A65" s="11" t="s">
        <v>134</v>
      </c>
      <c r="B65" s="9"/>
      <c r="C65" s="9" t="s">
        <v>135</v>
      </c>
      <c r="D65" s="8" t="s">
        <v>87</v>
      </c>
      <c r="E65" s="9" t="s">
        <v>119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ht="18.75" customHeight="1">
      <c r="A66" s="11" t="s">
        <v>136</v>
      </c>
      <c r="B66" s="9"/>
      <c r="C66" s="9" t="s">
        <v>137</v>
      </c>
      <c r="D66" s="8"/>
      <c r="E66" s="9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ht="29.25" customHeight="1">
      <c r="A67" s="11" t="s">
        <v>138</v>
      </c>
      <c r="B67" s="9"/>
      <c r="C67" s="9" t="s">
        <v>139</v>
      </c>
      <c r="D67" s="8"/>
      <c r="E67" s="9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ht="18.75" customHeight="1">
      <c r="A68" s="11" t="s">
        <v>140</v>
      </c>
      <c r="B68" s="9"/>
      <c r="C68" s="9" t="s">
        <v>141</v>
      </c>
      <c r="D68" s="8"/>
      <c r="E68" s="9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ht="18.75" customHeight="1">
      <c r="A69" s="11" t="s">
        <v>142</v>
      </c>
      <c r="B69" s="9"/>
      <c r="C69" s="9" t="s">
        <v>143</v>
      </c>
      <c r="D69" s="8"/>
      <c r="E69" s="9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ht="18" customHeight="1">
      <c r="A70" s="11" t="s">
        <v>144</v>
      </c>
      <c r="B70" s="9"/>
      <c r="C70" s="9" t="s">
        <v>145</v>
      </c>
      <c r="D70" s="8" t="s">
        <v>94</v>
      </c>
      <c r="E70" s="9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ht="18.75" customHeight="1">
      <c r="A71" s="11" t="s">
        <v>146</v>
      </c>
      <c r="B71" s="9"/>
      <c r="C71" s="9" t="s">
        <v>147</v>
      </c>
      <c r="D71" s="8" t="s">
        <v>148</v>
      </c>
      <c r="E71" s="9" t="s">
        <v>116</v>
      </c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ht="18.75" customHeight="1">
      <c r="A72" s="11" t="s">
        <v>149</v>
      </c>
      <c r="B72" s="9"/>
      <c r="C72" s="9" t="s">
        <v>150</v>
      </c>
      <c r="D72" s="8"/>
      <c r="E72" s="9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ht="18.75" customHeight="1">
      <c r="A73" s="6" t="s">
        <v>34</v>
      </c>
      <c r="B73" s="7"/>
      <c r="C73" s="7" t="s">
        <v>151</v>
      </c>
      <c r="D73" s="8"/>
      <c r="E73" s="9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ht="18.75" customHeight="1">
      <c r="A74" s="11" t="s">
        <v>152</v>
      </c>
      <c r="B74" s="9"/>
      <c r="C74" s="9" t="s">
        <v>153</v>
      </c>
      <c r="D74" s="8"/>
      <c r="E74" s="9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ht="18" customHeight="1">
      <c r="A75" s="11" t="s">
        <v>154</v>
      </c>
      <c r="B75" s="9"/>
      <c r="C75" s="9" t="s">
        <v>155</v>
      </c>
      <c r="D75" s="8" t="s">
        <v>148</v>
      </c>
      <c r="E75" s="9"/>
      <c r="F75" s="13">
        <f>=F$19/F$22</f>
      </c>
      <c r="G75" s="13">
        <f>=G$19/G$22</f>
      </c>
      <c r="H75" s="13">
        <f>=H$19/H$22</f>
      </c>
      <c r="I75" s="13">
        <f>=I$19/I$22</f>
      </c>
      <c r="J75" s="13">
        <f>=J$19/J$22</f>
      </c>
      <c r="K75" s="13">
        <f>=K$19/K$22</f>
      </c>
      <c r="L75" s="13">
        <f>=L$19/L$22</f>
      </c>
      <c r="M75" s="13">
        <f>=M$19/M$22</f>
      </c>
      <c r="N75" s="13">
        <f>=N$19/N$22</f>
      </c>
      <c r="O75" s="13">
        <f>=O$19/O$22</f>
      </c>
      <c r="P75" s="13">
        <f>=P$19/P$22</f>
      </c>
      <c r="Q75" s="13">
        <f>=Q$19/Q$22</f>
      </c>
      <c r="R75" s="13">
        <f>=R$19/R$22</f>
      </c>
    </row>
    <row r="76" ht="18.75" customHeight="1">
      <c r="A76" s="11" t="s">
        <v>156</v>
      </c>
      <c r="B76" s="9"/>
      <c r="C76" s="9" t="s">
        <v>157</v>
      </c>
      <c r="D76" s="8"/>
      <c r="E76" s="9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ht="18.75" customHeight="1">
      <c r="A77" s="11" t="s">
        <v>158</v>
      </c>
      <c r="B77" s="9"/>
      <c r="C77" s="9" t="s">
        <v>159</v>
      </c>
      <c r="D77" s="8"/>
      <c r="E77" s="9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ht="18.75" customHeight="1">
      <c r="A78" s="11" t="s">
        <v>160</v>
      </c>
      <c r="B78" s="9"/>
      <c r="C78" s="9" t="s">
        <v>161</v>
      </c>
      <c r="D78" s="8"/>
      <c r="E78" s="9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ht="18.75" customHeight="1">
      <c r="A79" s="11" t="s">
        <v>162</v>
      </c>
      <c r="B79" s="9"/>
      <c r="C79" s="9" t="s">
        <v>163</v>
      </c>
      <c r="D79" s="8"/>
      <c r="E79" s="9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ht="18" customHeight="1">
      <c r="A80" s="11" t="s">
        <v>164</v>
      </c>
      <c r="B80" s="9"/>
      <c r="C80" s="9" t="s">
        <v>165</v>
      </c>
      <c r="D80" s="8" t="s">
        <v>94</v>
      </c>
      <c r="E80" s="9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ht="18.75" customHeight="1">
      <c r="A81" s="11" t="s">
        <v>166</v>
      </c>
      <c r="B81" s="9"/>
      <c r="C81" s="9" t="s">
        <v>167</v>
      </c>
      <c r="D81" s="8" t="s">
        <v>94</v>
      </c>
      <c r="E81" s="9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ht="18.75" customHeight="1">
      <c r="A82" s="11" t="s">
        <v>168</v>
      </c>
      <c r="B82" s="9"/>
      <c r="C82" s="9" t="s">
        <v>169</v>
      </c>
      <c r="D82" s="8" t="s">
        <v>148</v>
      </c>
      <c r="E82" s="9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</row>
    <row r="83" ht="18.75" customHeight="1">
      <c r="A83" s="6"/>
      <c r="B83" s="7"/>
      <c r="C83" s="7" t="s">
        <v>170</v>
      </c>
      <c r="D83" s="8" t="s">
        <v>171</v>
      </c>
      <c r="E83" s="9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ht="18.75" customHeight="1">
      <c r="A84" s="6" t="s">
        <v>23</v>
      </c>
      <c r="B84" s="7" t="s">
        <v>172</v>
      </c>
      <c r="C84" s="7" t="s">
        <v>173</v>
      </c>
      <c r="D84" s="8" t="s">
        <v>171</v>
      </c>
      <c r="E84" s="9"/>
      <c r="F84" s="10">
        <f>=SUM(G84:R84)</f>
      </c>
      <c r="G84" s="10">
        <f>=SUM(G85:G93)</f>
      </c>
      <c r="H84" s="10">
        <f>=SUM(H85:H93)</f>
      </c>
      <c r="I84" s="10">
        <f>=SUM(I85:I93)</f>
      </c>
      <c r="J84" s="10">
        <f>=SUM(J85:J93)</f>
      </c>
      <c r="K84" s="10">
        <f>=SUM(K85:K93)</f>
      </c>
      <c r="L84" s="10">
        <f>=SUM(L85:L93)</f>
      </c>
      <c r="M84" s="10">
        <f>=SUM(M85:M93)</f>
      </c>
      <c r="N84" s="10">
        <f>=SUM(N85:N93)</f>
      </c>
      <c r="O84" s="10">
        <f>=SUM(O85:O93)</f>
      </c>
      <c r="P84" s="10">
        <f>=SUM(P85:P93)</f>
      </c>
      <c r="Q84" s="10">
        <f>=SUM(Q85:Q93)</f>
      </c>
      <c r="R84" s="10">
        <f>=SUM(R85:R93)</f>
      </c>
    </row>
    <row r="85" ht="18" customHeight="1">
      <c r="A85" s="11"/>
      <c r="B85" s="9" t="s">
        <v>174</v>
      </c>
      <c r="C85" s="9" t="s">
        <v>175</v>
      </c>
      <c r="D85" s="8"/>
      <c r="E85" s="9"/>
      <c r="F85" s="12">
        <f>=SUM(G85:R85)</f>
      </c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ht="18.75" customHeight="1">
      <c r="A86" s="11"/>
      <c r="B86" s="9" t="s">
        <v>176</v>
      </c>
      <c r="C86" s="9" t="s">
        <v>177</v>
      </c>
      <c r="D86" s="8"/>
      <c r="E86" s="9"/>
      <c r="F86" s="12">
        <f>=SUM(G86:R86)</f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ht="18.75" customHeight="1">
      <c r="A87" s="11"/>
      <c r="B87" s="9" t="s">
        <v>178</v>
      </c>
      <c r="C87" s="9" t="s">
        <v>179</v>
      </c>
      <c r="D87" s="8"/>
      <c r="E87" s="9"/>
      <c r="F87" s="12">
        <f>=SUM(G87:R87)</f>
      </c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ht="18.75" customHeight="1">
      <c r="A88" s="11"/>
      <c r="B88" s="9" t="s">
        <v>180</v>
      </c>
      <c r="C88" s="9" t="s">
        <v>181</v>
      </c>
      <c r="D88" s="8"/>
      <c r="E88" s="9"/>
      <c r="F88" s="12">
        <f>=SUM(G88:R88)</f>
      </c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ht="18.75" customHeight="1">
      <c r="A89" s="11"/>
      <c r="B89" s="9" t="s">
        <v>182</v>
      </c>
      <c r="C89" s="9" t="s">
        <v>183</v>
      </c>
      <c r="D89" s="8"/>
      <c r="E89" s="9"/>
      <c r="F89" s="12">
        <f>=SUM(G89:R89)</f>
      </c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ht="18" customHeight="1">
      <c r="A90" s="11"/>
      <c r="B90" s="9" t="s">
        <v>184</v>
      </c>
      <c r="C90" s="9" t="s">
        <v>185</v>
      </c>
      <c r="D90" s="8"/>
      <c r="E90" s="9"/>
      <c r="F90" s="12">
        <f>=SUM(G90:R90)</f>
      </c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ht="18.75" customHeight="1">
      <c r="A91" s="11"/>
      <c r="B91" s="9" t="s">
        <v>186</v>
      </c>
      <c r="C91" s="9" t="s">
        <v>187</v>
      </c>
      <c r="D91" s="8"/>
      <c r="E91" s="9"/>
      <c r="F91" s="12">
        <f>=SUM(G91:R91)</f>
      </c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ht="18.75" customHeight="1">
      <c r="A92" s="11"/>
      <c r="B92" s="9" t="s">
        <v>188</v>
      </c>
      <c r="C92" s="9" t="s">
        <v>189</v>
      </c>
      <c r="D92" s="8"/>
      <c r="E92" s="9"/>
      <c r="F92" s="12">
        <f>=SUM(G92:R92)</f>
      </c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ht="18.75" customHeight="1">
      <c r="A93" s="11"/>
      <c r="B93" s="9" t="s">
        <v>190</v>
      </c>
      <c r="C93" s="9" t="s">
        <v>191</v>
      </c>
      <c r="D93" s="8"/>
      <c r="E93" s="9"/>
      <c r="F93" s="12">
        <f>=SUM(G93:R93)</f>
      </c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ht="18.75" customHeight="1">
      <c r="A94" s="6"/>
      <c r="B94" s="7" t="s">
        <v>192</v>
      </c>
      <c r="C94" s="7" t="s">
        <v>193</v>
      </c>
      <c r="D94" s="8" t="s">
        <v>171</v>
      </c>
      <c r="E94" s="9"/>
      <c r="F94" s="10">
        <f>=SUM(G94:R94)</f>
      </c>
      <c r="G94" s="10">
        <f>=SUM(G95:G96)</f>
      </c>
      <c r="H94" s="10">
        <f>=SUM(H95:H96)</f>
      </c>
      <c r="I94" s="10">
        <f>=SUM(I95:I96)</f>
      </c>
      <c r="J94" s="10">
        <f>=SUM(J95:J96)</f>
      </c>
      <c r="K94" s="10">
        <f>=SUM(K95:K96)</f>
      </c>
      <c r="L94" s="10">
        <f>=SUM(L95:L96)</f>
      </c>
      <c r="M94" s="10">
        <f>=SUM(M95:M96)</f>
      </c>
      <c r="N94" s="10">
        <f>=SUM(N95:N96)</f>
      </c>
      <c r="O94" s="10">
        <f>=SUM(O95:O96)</f>
      </c>
      <c r="P94" s="10">
        <f>=SUM(P95:P96)</f>
      </c>
      <c r="Q94" s="10">
        <f>=SUM(Q95:Q96)</f>
      </c>
      <c r="R94" s="10">
        <f>=SUM(R95:R96)</f>
      </c>
    </row>
    <row r="95" ht="18" customHeight="1">
      <c r="A95" s="11"/>
      <c r="B95" s="9" t="s">
        <v>194</v>
      </c>
      <c r="C95" s="9" t="s">
        <v>195</v>
      </c>
      <c r="D95" s="8"/>
      <c r="E95" s="9"/>
      <c r="F95" s="12">
        <f>=SUM(G95:R95)</f>
      </c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ht="18.75" customHeight="1">
      <c r="A96" s="11"/>
      <c r="B96" s="9" t="s">
        <v>196</v>
      </c>
      <c r="C96" s="9" t="s">
        <v>197</v>
      </c>
      <c r="D96" s="8"/>
      <c r="E96" s="9"/>
      <c r="F96" s="12">
        <f>=SUM(G96:R96)</f>
      </c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ht="18.75" customHeight="1">
      <c r="A97" s="6"/>
      <c r="B97" s="7" t="s">
        <v>198</v>
      </c>
      <c r="C97" s="7" t="s">
        <v>199</v>
      </c>
      <c r="D97" s="8" t="s">
        <v>171</v>
      </c>
      <c r="E97" s="9"/>
      <c r="F97" s="10">
        <f>=SUM(G97:R97)</f>
      </c>
      <c r="G97" s="10">
        <f>=SUM(G98:G101)</f>
      </c>
      <c r="H97" s="10">
        <f>=SUM(H98:H101)</f>
      </c>
      <c r="I97" s="10">
        <f>=SUM(I98:I101)</f>
      </c>
      <c r="J97" s="10">
        <f>=SUM(J98:J101)</f>
      </c>
      <c r="K97" s="10">
        <f>=SUM(K98:K101)</f>
      </c>
      <c r="L97" s="10">
        <f>=SUM(L98:L101)</f>
      </c>
      <c r="M97" s="10">
        <f>=SUM(M98:M101)</f>
      </c>
      <c r="N97" s="10">
        <f>=SUM(N98:N101)</f>
      </c>
      <c r="O97" s="10">
        <f>=SUM(O98:O101)</f>
      </c>
      <c r="P97" s="10">
        <f>=SUM(P98:P101)</f>
      </c>
      <c r="Q97" s="10">
        <f>=SUM(Q98:Q101)</f>
      </c>
      <c r="R97" s="10">
        <f>=SUM(R98:R101)</f>
      </c>
    </row>
    <row r="98" ht="18.75" customHeight="1">
      <c r="A98" s="11"/>
      <c r="B98" s="9" t="s">
        <v>200</v>
      </c>
      <c r="C98" s="9" t="s">
        <v>201</v>
      </c>
      <c r="D98" s="8"/>
      <c r="E98" s="9"/>
      <c r="F98" s="12">
        <f>=SUM(G98:R98)</f>
      </c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ht="18.75" customHeight="1">
      <c r="A99" s="11"/>
      <c r="B99" s="9" t="s">
        <v>202</v>
      </c>
      <c r="C99" s="9" t="s">
        <v>203</v>
      </c>
      <c r="D99" s="8"/>
      <c r="E99" s="9"/>
      <c r="F99" s="12">
        <f>=SUM(G99:R99)</f>
      </c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ht="18" customHeight="1">
      <c r="A100" s="11"/>
      <c r="B100" s="9" t="s">
        <v>204</v>
      </c>
      <c r="C100" s="9" t="s">
        <v>205</v>
      </c>
      <c r="D100" s="8"/>
      <c r="E100" s="9"/>
      <c r="F100" s="12">
        <f>=SUM(G100:R100)</f>
      </c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ht="18.75" customHeight="1">
      <c r="A101" s="11"/>
      <c r="B101" s="9" t="s">
        <v>206</v>
      </c>
      <c r="C101" s="9" t="s">
        <v>207</v>
      </c>
      <c r="D101" s="8"/>
      <c r="E101" s="9"/>
      <c r="F101" s="12">
        <f>=SUM(G101:R101)</f>
      </c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ht="18.75" customHeight="1">
      <c r="A102" s="6"/>
      <c r="B102" s="7" t="s">
        <v>208</v>
      </c>
      <c r="C102" s="7" t="s">
        <v>209</v>
      </c>
      <c r="D102" s="8" t="s">
        <v>171</v>
      </c>
      <c r="E102" s="9"/>
      <c r="F102" s="10">
        <f>=SUM(G102:R102)</f>
      </c>
      <c r="G102" s="10">
        <f>=SUM(G103:G105)</f>
      </c>
      <c r="H102" s="10">
        <f>=SUM(H103:H105)</f>
      </c>
      <c r="I102" s="10">
        <f>=SUM(I103:I105)</f>
      </c>
      <c r="J102" s="10">
        <f>=SUM(J103:J105)</f>
      </c>
      <c r="K102" s="10">
        <f>=SUM(K103:K105)</f>
      </c>
      <c r="L102" s="10">
        <f>=SUM(L103:L105)</f>
      </c>
      <c r="M102" s="10">
        <f>=SUM(M103:M105)</f>
      </c>
      <c r="N102" s="10">
        <f>=SUM(N103:N105)</f>
      </c>
      <c r="O102" s="10">
        <f>=SUM(O103:O105)</f>
      </c>
      <c r="P102" s="10">
        <f>=SUM(P103:P105)</f>
      </c>
      <c r="Q102" s="10">
        <f>=SUM(Q103:Q105)</f>
      </c>
      <c r="R102" s="10">
        <f>=SUM(R103:R105)</f>
      </c>
    </row>
    <row r="103" ht="18.75" customHeight="1">
      <c r="A103" s="11"/>
      <c r="B103" s="9" t="s">
        <v>210</v>
      </c>
      <c r="C103" s="9" t="s">
        <v>211</v>
      </c>
      <c r="D103" s="8"/>
      <c r="E103" s="9"/>
      <c r="F103" s="12">
        <f>=SUM(G103:R103)</f>
      </c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ht="18.75" customHeight="1">
      <c r="A104" s="11"/>
      <c r="B104" s="9" t="s">
        <v>212</v>
      </c>
      <c r="C104" s="9" t="s">
        <v>213</v>
      </c>
      <c r="D104" s="8"/>
      <c r="E104" s="9"/>
      <c r="F104" s="12">
        <f>=SUM(G104:R104)</f>
      </c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ht="18" customHeight="1">
      <c r="A105" s="11"/>
      <c r="B105" s="9" t="s">
        <v>214</v>
      </c>
      <c r="C105" s="9" t="s">
        <v>215</v>
      </c>
      <c r="D105" s="8"/>
      <c r="E105" s="9"/>
      <c r="F105" s="12">
        <f>=SUM(G105:R105)</f>
      </c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ht="18.75" customHeight="1">
      <c r="A106" s="6" t="s">
        <v>27</v>
      </c>
      <c r="B106" s="7" t="s">
        <v>216</v>
      </c>
      <c r="C106" s="7" t="s">
        <v>217</v>
      </c>
      <c r="D106" s="8"/>
      <c r="E106" s="9"/>
      <c r="F106" s="10">
        <f>=SUM(G106:R106)</f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ht="18.75" customHeight="1">
      <c r="A107" s="6" t="s">
        <v>30</v>
      </c>
      <c r="B107" s="7" t="s">
        <v>218</v>
      </c>
      <c r="C107" s="7" t="s">
        <v>219</v>
      </c>
      <c r="D107" s="8" t="s">
        <v>171</v>
      </c>
      <c r="E107" s="9"/>
      <c r="F107" s="10">
        <f>=SUM(G107:R107)</f>
      </c>
      <c r="G107" s="10">
        <f>=SUM(G108:G118)</f>
      </c>
      <c r="H107" s="10">
        <f>=SUM(H108:H118)</f>
      </c>
      <c r="I107" s="10">
        <f>=SUM(I108:I118)</f>
      </c>
      <c r="J107" s="10">
        <f>=SUM(J108:J118)</f>
      </c>
      <c r="K107" s="10">
        <f>=SUM(K108:K118)</f>
      </c>
      <c r="L107" s="10">
        <f>=SUM(L108:L118)</f>
      </c>
      <c r="M107" s="10">
        <f>=SUM(M108:M118)</f>
      </c>
      <c r="N107" s="10">
        <f>=SUM(N108:N118)</f>
      </c>
      <c r="O107" s="10">
        <f>=SUM(O108:O118)</f>
      </c>
      <c r="P107" s="10">
        <f>=SUM(P108:P118)</f>
      </c>
      <c r="Q107" s="10">
        <f>=SUM(Q108:Q118)</f>
      </c>
      <c r="R107" s="10">
        <f>=SUM(R108:R118)</f>
      </c>
    </row>
    <row r="108" ht="18.75" customHeight="1">
      <c r="A108" s="11" t="s">
        <v>30</v>
      </c>
      <c r="B108" s="9" t="s">
        <v>220</v>
      </c>
      <c r="C108" s="9" t="s">
        <v>221</v>
      </c>
      <c r="D108" s="8"/>
      <c r="E108" s="9" t="s">
        <v>116</v>
      </c>
      <c r="F108" s="12">
        <f>=SUM(G108:R108)</f>
      </c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ht="18.75" customHeight="1">
      <c r="A109" s="11" t="s">
        <v>132</v>
      </c>
      <c r="B109" s="9" t="s">
        <v>222</v>
      </c>
      <c r="C109" s="9" t="s">
        <v>223</v>
      </c>
      <c r="D109" s="8"/>
      <c r="E109" s="9" t="s">
        <v>119</v>
      </c>
      <c r="F109" s="12">
        <f>=SUM(G109:R109)</f>
      </c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ht="18" customHeight="1">
      <c r="A110" s="11" t="s">
        <v>134</v>
      </c>
      <c r="B110" s="9" t="s">
        <v>224</v>
      </c>
      <c r="C110" s="9" t="s">
        <v>225</v>
      </c>
      <c r="D110" s="8"/>
      <c r="E110" s="9" t="s">
        <v>119</v>
      </c>
      <c r="F110" s="12">
        <f>=SUM(G110:R110)</f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ht="18.75" customHeight="1">
      <c r="A111" s="11" t="s">
        <v>136</v>
      </c>
      <c r="B111" s="9" t="s">
        <v>226</v>
      </c>
      <c r="C111" s="9" t="s">
        <v>227</v>
      </c>
      <c r="D111" s="8"/>
      <c r="E111" s="9" t="s">
        <v>119</v>
      </c>
      <c r="F111" s="12">
        <f>=SUM(G111:R111)</f>
      </c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ht="18.75" customHeight="1">
      <c r="A112" s="11" t="s">
        <v>138</v>
      </c>
      <c r="B112" s="9" t="s">
        <v>228</v>
      </c>
      <c r="C112" s="9" t="s">
        <v>229</v>
      </c>
      <c r="D112" s="8"/>
      <c r="E112" s="9" t="s">
        <v>116</v>
      </c>
      <c r="F112" s="12">
        <f>=SUM(G112:R112)</f>
      </c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ht="18.75" customHeight="1">
      <c r="A113" s="11" t="s">
        <v>140</v>
      </c>
      <c r="B113" s="9" t="s">
        <v>230</v>
      </c>
      <c r="C113" s="9" t="s">
        <v>231</v>
      </c>
      <c r="D113" s="8"/>
      <c r="E113" s="9" t="s">
        <v>116</v>
      </c>
      <c r="F113" s="12">
        <f>=SUM(G113:R113)</f>
      </c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ht="18.75" customHeight="1">
      <c r="A114" s="11" t="s">
        <v>142</v>
      </c>
      <c r="B114" s="9" t="s">
        <v>232</v>
      </c>
      <c r="C114" s="9" t="s">
        <v>233</v>
      </c>
      <c r="D114" s="8"/>
      <c r="E114" s="9" t="s">
        <v>116</v>
      </c>
      <c r="F114" s="12">
        <f>=SUM(G114:R114)</f>
      </c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ht="18" customHeight="1">
      <c r="A115" s="11" t="s">
        <v>144</v>
      </c>
      <c r="B115" s="9" t="s">
        <v>234</v>
      </c>
      <c r="C115" s="9" t="s">
        <v>235</v>
      </c>
      <c r="D115" s="8"/>
      <c r="E115" s="9" t="s">
        <v>119</v>
      </c>
      <c r="F115" s="12">
        <f>=SUM(G115:R115)</f>
      </c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ht="30" customHeight="1">
      <c r="A116" s="11" t="s">
        <v>146</v>
      </c>
      <c r="B116" s="9" t="s">
        <v>236</v>
      </c>
      <c r="C116" s="9" t="s">
        <v>237</v>
      </c>
      <c r="D116" s="8"/>
      <c r="E116" s="9" t="s">
        <v>119</v>
      </c>
      <c r="F116" s="12">
        <f>=SUM(G116:R116)</f>
      </c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ht="40.5" customHeight="1">
      <c r="A117" s="11" t="s">
        <v>149</v>
      </c>
      <c r="B117" s="9" t="s">
        <v>238</v>
      </c>
      <c r="C117" s="9" t="s">
        <v>239</v>
      </c>
      <c r="D117" s="8" t="s">
        <v>240</v>
      </c>
      <c r="E117" s="9" t="s">
        <v>119</v>
      </c>
      <c r="F117" s="12">
        <f>=SUM(G117:R117)</f>
      </c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ht="18" customHeight="1">
      <c r="A118" s="11" t="s">
        <v>32</v>
      </c>
      <c r="B118" s="9" t="s">
        <v>241</v>
      </c>
      <c r="C118" s="9" t="s">
        <v>242</v>
      </c>
      <c r="D118" s="8"/>
      <c r="E118" s="9" t="s">
        <v>119</v>
      </c>
      <c r="F118" s="12">
        <f>=SUM(G118:R118)</f>
      </c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ht="18.75" customHeight="1">
      <c r="A119" s="6" t="s">
        <v>32</v>
      </c>
      <c r="B119" s="7" t="s">
        <v>243</v>
      </c>
      <c r="C119" s="7" t="s">
        <v>244</v>
      </c>
      <c r="D119" s="8" t="s">
        <v>171</v>
      </c>
      <c r="E119" s="9"/>
      <c r="F119" s="10">
        <f>=SUM(G119:R119)</f>
      </c>
      <c r="G119" s="10">
        <f>=SUM(G120:G131)</f>
      </c>
      <c r="H119" s="10">
        <f>=SUM(H120:H131)</f>
      </c>
      <c r="I119" s="10">
        <f>=SUM(I120:I131)</f>
      </c>
      <c r="J119" s="10">
        <f>=SUM(J120:J131)</f>
      </c>
      <c r="K119" s="10">
        <f>=SUM(K120:K131)</f>
      </c>
      <c r="L119" s="10">
        <f>=SUM(L120:L131)</f>
      </c>
      <c r="M119" s="10">
        <f>=SUM(M120:M131)</f>
      </c>
      <c r="N119" s="10">
        <f>=SUM(N120:N131)</f>
      </c>
      <c r="O119" s="10">
        <f>=SUM(O120:O131)</f>
      </c>
      <c r="P119" s="10">
        <f>=SUM(P120:P131)</f>
      </c>
      <c r="Q119" s="10">
        <f>=SUM(Q120:Q131)</f>
      </c>
      <c r="R119" s="10">
        <f>=SUM(R120:R131)</f>
      </c>
    </row>
    <row r="120" ht="18.75" customHeight="1">
      <c r="A120" s="11" t="s">
        <v>32</v>
      </c>
      <c r="B120" s="9" t="s">
        <v>236</v>
      </c>
      <c r="C120" s="9" t="s">
        <v>245</v>
      </c>
      <c r="D120" s="8"/>
      <c r="E120" s="9" t="s">
        <v>119</v>
      </c>
      <c r="F120" s="12">
        <f>=SUM(G120:R120)</f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ht="18.75" customHeight="1">
      <c r="A121" s="11" t="s">
        <v>246</v>
      </c>
      <c r="B121" s="9" t="s">
        <v>247</v>
      </c>
      <c r="C121" s="9" t="s">
        <v>248</v>
      </c>
      <c r="D121" s="8"/>
      <c r="E121" s="9" t="s">
        <v>116</v>
      </c>
      <c r="F121" s="12">
        <f>=SUM(G121:R121)</f>
      </c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ht="18.75" customHeight="1">
      <c r="A122" s="11" t="s">
        <v>249</v>
      </c>
      <c r="B122" s="9" t="s">
        <v>250</v>
      </c>
      <c r="C122" s="9" t="s">
        <v>251</v>
      </c>
      <c r="D122" s="8"/>
      <c r="E122" s="9" t="s">
        <v>116</v>
      </c>
      <c r="F122" s="12">
        <f>=SUM(G122:R122)</f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ht="29.25" customHeight="1">
      <c r="A123" s="11" t="s">
        <v>252</v>
      </c>
      <c r="B123" s="9" t="s">
        <v>253</v>
      </c>
      <c r="C123" s="9" t="s">
        <v>254</v>
      </c>
      <c r="D123" s="8"/>
      <c r="E123" s="9" t="s">
        <v>116</v>
      </c>
      <c r="F123" s="12">
        <f>=SUM(G123:R123)</f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ht="18.75" customHeight="1">
      <c r="A124" s="11" t="s">
        <v>255</v>
      </c>
      <c r="B124" s="9" t="s">
        <v>256</v>
      </c>
      <c r="C124" s="9" t="s">
        <v>257</v>
      </c>
      <c r="D124" s="8"/>
      <c r="E124" s="9" t="s">
        <v>116</v>
      </c>
      <c r="F124" s="12">
        <f>=SUM(G124:R124)</f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ht="18.75" customHeight="1">
      <c r="A125" s="11" t="s">
        <v>258</v>
      </c>
      <c r="B125" s="9" t="s">
        <v>259</v>
      </c>
      <c r="C125" s="9" t="s">
        <v>260</v>
      </c>
      <c r="D125" s="8"/>
      <c r="E125" s="9" t="s">
        <v>116</v>
      </c>
      <c r="F125" s="12">
        <f>=SUM(G125:R125)</f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ht="18" customHeight="1">
      <c r="A126" s="11" t="s">
        <v>261</v>
      </c>
      <c r="B126" s="9" t="s">
        <v>262</v>
      </c>
      <c r="C126" s="9" t="s">
        <v>263</v>
      </c>
      <c r="D126" s="8"/>
      <c r="E126" s="9" t="s">
        <v>116</v>
      </c>
      <c r="F126" s="12">
        <f>=SUM(G126:R126)</f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ht="18.75" customHeight="1">
      <c r="A127" s="11" t="s">
        <v>264</v>
      </c>
      <c r="B127" s="9" t="s">
        <v>265</v>
      </c>
      <c r="C127" s="9" t="s">
        <v>266</v>
      </c>
      <c r="D127" s="8"/>
      <c r="E127" s="9" t="s">
        <v>116</v>
      </c>
      <c r="F127" s="12">
        <f>=SUM(G127:R127)</f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ht="18.75" customHeight="1">
      <c r="A128" s="11" t="s">
        <v>267</v>
      </c>
      <c r="B128" s="9" t="s">
        <v>268</v>
      </c>
      <c r="C128" s="9" t="s">
        <v>269</v>
      </c>
      <c r="D128" s="8"/>
      <c r="E128" s="9" t="s">
        <v>116</v>
      </c>
      <c r="F128" s="12">
        <f>=SUM(G128:R128)</f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ht="18.75" customHeight="1">
      <c r="A129" s="11" t="s">
        <v>270</v>
      </c>
      <c r="B129" s="9" t="s">
        <v>271</v>
      </c>
      <c r="C129" s="9" t="s">
        <v>272</v>
      </c>
      <c r="D129" s="8"/>
      <c r="E129" s="9" t="s">
        <v>116</v>
      </c>
      <c r="F129" s="12">
        <f>=SUM(G129:R129)</f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ht="18.75" customHeight="1">
      <c r="A130" s="11" t="s">
        <v>114</v>
      </c>
      <c r="B130" s="9" t="s">
        <v>273</v>
      </c>
      <c r="C130" s="9" t="s">
        <v>274</v>
      </c>
      <c r="D130" s="8"/>
      <c r="E130" s="9" t="s">
        <v>119</v>
      </c>
      <c r="F130" s="12">
        <f>=SUM(G130:R130)</f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ht="18" customHeight="1">
      <c r="A131" s="11" t="s">
        <v>275</v>
      </c>
      <c r="B131" s="9" t="s">
        <v>276</v>
      </c>
      <c r="C131" s="9" t="s">
        <v>277</v>
      </c>
      <c r="D131" s="8"/>
      <c r="E131" s="9" t="s">
        <v>119</v>
      </c>
      <c r="F131" s="12">
        <f>=SUM(G131:R131)</f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ht="18.75" customHeight="1">
      <c r="A132" s="6" t="s">
        <v>114</v>
      </c>
      <c r="B132" s="7" t="s">
        <v>278</v>
      </c>
      <c r="C132" s="7" t="s">
        <v>279</v>
      </c>
      <c r="D132" s="8" t="s">
        <v>171</v>
      </c>
      <c r="E132" s="9"/>
      <c r="F132" s="10">
        <f>=SUM(G132:R132)</f>
      </c>
      <c r="G132" s="10">
        <f>=SUM(G133:G141)</f>
      </c>
      <c r="H132" s="10">
        <f>=SUM(H133:H141)</f>
      </c>
      <c r="I132" s="10">
        <f>=SUM(I133:I141)</f>
      </c>
      <c r="J132" s="10">
        <f>=SUM(J133:J141)</f>
      </c>
      <c r="K132" s="10">
        <f>=SUM(K133:K141)</f>
      </c>
      <c r="L132" s="10">
        <f>=SUM(L133:L141)</f>
      </c>
      <c r="M132" s="10">
        <f>=SUM(M133:M141)</f>
      </c>
      <c r="N132" s="10">
        <f>=SUM(N133:N141)</f>
      </c>
      <c r="O132" s="10">
        <f>=SUM(O133:O141)</f>
      </c>
      <c r="P132" s="10">
        <f>=SUM(P133:P141)</f>
      </c>
      <c r="Q132" s="10">
        <f>=SUM(Q133:Q141)</f>
      </c>
      <c r="R132" s="10">
        <f>=SUM(R133:R141)</f>
      </c>
    </row>
    <row r="133" ht="18.75" customHeight="1">
      <c r="A133" s="11"/>
      <c r="B133" s="9" t="s">
        <v>236</v>
      </c>
      <c r="C133" s="9" t="s">
        <v>280</v>
      </c>
      <c r="D133" s="8"/>
      <c r="E133" s="9" t="s">
        <v>119</v>
      </c>
      <c r="F133" s="12">
        <f>=SUM(G133:R133)</f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ht="18.75" customHeight="1">
      <c r="A134" s="11"/>
      <c r="B134" s="9" t="s">
        <v>281</v>
      </c>
      <c r="C134" s="9" t="s">
        <v>282</v>
      </c>
      <c r="D134" s="8"/>
      <c r="E134" s="9" t="s">
        <v>116</v>
      </c>
      <c r="F134" s="12">
        <f>=SUM(G134:R134)</f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ht="18.75" customHeight="1">
      <c r="A135" s="11"/>
      <c r="B135" s="9" t="s">
        <v>283</v>
      </c>
      <c r="C135" s="9" t="s">
        <v>284</v>
      </c>
      <c r="D135" s="8"/>
      <c r="E135" s="9" t="s">
        <v>116</v>
      </c>
      <c r="F135" s="12">
        <f>=SUM(G135:R135)</f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ht="18" customHeight="1">
      <c r="A136" s="11"/>
      <c r="B136" s="9" t="s">
        <v>285</v>
      </c>
      <c r="C136" s="9" t="s">
        <v>286</v>
      </c>
      <c r="D136" s="8"/>
      <c r="E136" s="9" t="s">
        <v>116</v>
      </c>
      <c r="F136" s="12">
        <f>=SUM(G136:R136)</f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ht="18.75" customHeight="1">
      <c r="A137" s="11"/>
      <c r="B137" s="9" t="s">
        <v>287</v>
      </c>
      <c r="C137" s="9" t="s">
        <v>288</v>
      </c>
      <c r="D137" s="8"/>
      <c r="E137" s="9" t="s">
        <v>116</v>
      </c>
      <c r="F137" s="12">
        <f>=SUM(G137:R137)</f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ht="18.75" customHeight="1">
      <c r="A138" s="11"/>
      <c r="B138" s="9" t="s">
        <v>289</v>
      </c>
      <c r="C138" s="9" t="s">
        <v>290</v>
      </c>
      <c r="D138" s="8"/>
      <c r="E138" s="9" t="s">
        <v>116</v>
      </c>
      <c r="F138" s="12">
        <f>=SUM(G138:R138)</f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ht="18.75" customHeight="1">
      <c r="A139" s="11"/>
      <c r="B139" s="9" t="s">
        <v>291</v>
      </c>
      <c r="C139" s="9" t="s">
        <v>292</v>
      </c>
      <c r="D139" s="8"/>
      <c r="E139" s="9" t="s">
        <v>116</v>
      </c>
      <c r="F139" s="12">
        <f>=SUM(G139:R139)</f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ht="18.75" customHeight="1">
      <c r="A140" s="11"/>
      <c r="B140" s="9" t="s">
        <v>293</v>
      </c>
      <c r="C140" s="9" t="s">
        <v>294</v>
      </c>
      <c r="D140" s="8"/>
      <c r="E140" s="9" t="s">
        <v>116</v>
      </c>
      <c r="F140" s="12">
        <f>=SUM(G140:R140)</f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ht="18" customHeight="1">
      <c r="A141" s="11"/>
      <c r="B141" s="9" t="s">
        <v>295</v>
      </c>
      <c r="C141" s="9" t="s">
        <v>296</v>
      </c>
      <c r="D141" s="8"/>
      <c r="E141" s="9" t="s">
        <v>119</v>
      </c>
      <c r="F141" s="12">
        <f>=SUM(G141:R141)</f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ht="18.75" customHeight="1">
      <c r="A142" s="6" t="s">
        <v>117</v>
      </c>
      <c r="B142" s="7" t="s">
        <v>297</v>
      </c>
      <c r="C142" s="7" t="s">
        <v>298</v>
      </c>
      <c r="D142" s="8" t="s">
        <v>171</v>
      </c>
      <c r="E142" s="9"/>
      <c r="F142" s="10">
        <f>=SUM(G142:R142)</f>
      </c>
      <c r="G142" s="10">
        <f>=SUM(G143:G144)</f>
      </c>
      <c r="H142" s="10">
        <f>=SUM(H143:H144)</f>
      </c>
      <c r="I142" s="10">
        <f>=SUM(I143:I144)</f>
      </c>
      <c r="J142" s="10">
        <f>=SUM(J143:J144)</f>
      </c>
      <c r="K142" s="10">
        <f>=SUM(K143:K144)</f>
      </c>
      <c r="L142" s="10">
        <f>=SUM(L143:L144)</f>
      </c>
      <c r="M142" s="10">
        <f>=SUM(M143:M144)</f>
      </c>
      <c r="N142" s="10">
        <f>=SUM(N143:N144)</f>
      </c>
      <c r="O142" s="10">
        <f>=SUM(O143:O144)</f>
      </c>
      <c r="P142" s="10">
        <f>=SUM(P143:P144)</f>
      </c>
      <c r="Q142" s="10">
        <f>=SUM(Q143:Q144)</f>
      </c>
      <c r="R142" s="10">
        <f>=SUM(R143:R144)</f>
      </c>
    </row>
    <row r="143" ht="18.75" customHeight="1">
      <c r="A143" s="11"/>
      <c r="B143" s="9" t="s">
        <v>236</v>
      </c>
      <c r="C143" s="9" t="s">
        <v>299</v>
      </c>
      <c r="D143" s="8"/>
      <c r="E143" s="9" t="s">
        <v>119</v>
      </c>
      <c r="F143" s="12">
        <f>=SUM(G143:R143)</f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ht="18.75" customHeight="1">
      <c r="A144" s="11"/>
      <c r="B144" s="9" t="s">
        <v>300</v>
      </c>
      <c r="C144" s="9" t="s">
        <v>301</v>
      </c>
      <c r="D144" s="8"/>
      <c r="E144" s="9" t="s">
        <v>119</v>
      </c>
      <c r="F144" s="12">
        <f>=SUM(G144:R144)</f>
      </c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ht="18.75" customHeight="1">
      <c r="A145" s="6" t="s">
        <v>120</v>
      </c>
      <c r="B145" s="7" t="s">
        <v>302</v>
      </c>
      <c r="C145" s="7" t="s">
        <v>303</v>
      </c>
      <c r="D145" s="8" t="s">
        <v>171</v>
      </c>
      <c r="E145" s="9"/>
      <c r="F145" s="10">
        <f>=SUM(G145:R145)</f>
      </c>
      <c r="G145" s="10">
        <f>=SUM(G146:G148)</f>
      </c>
      <c r="H145" s="10">
        <f>=SUM(H146:H148)</f>
      </c>
      <c r="I145" s="10">
        <f>=SUM(I146:I148)</f>
      </c>
      <c r="J145" s="10">
        <f>=SUM(J146:J148)</f>
      </c>
      <c r="K145" s="10">
        <f>=SUM(K146:K148)</f>
      </c>
      <c r="L145" s="10">
        <f>=SUM(L146:L148)</f>
      </c>
      <c r="M145" s="10">
        <f>=SUM(M146:M148)</f>
      </c>
      <c r="N145" s="10">
        <f>=SUM(N146:N148)</f>
      </c>
      <c r="O145" s="10">
        <f>=SUM(O146:O148)</f>
      </c>
      <c r="P145" s="10">
        <f>=SUM(P146:P148)</f>
      </c>
      <c r="Q145" s="10">
        <f>=SUM(Q146:Q148)</f>
      </c>
      <c r="R145" s="10">
        <f>=SUM(R146:R148)</f>
      </c>
    </row>
    <row r="146" ht="18" customHeight="1">
      <c r="A146" s="11"/>
      <c r="B146" s="9" t="s">
        <v>304</v>
      </c>
      <c r="C146" s="9" t="s">
        <v>305</v>
      </c>
      <c r="D146" s="8"/>
      <c r="E146" s="9" t="s">
        <v>116</v>
      </c>
      <c r="F146" s="12">
        <f>=SUM(G146:R146)</f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ht="18.75" customHeight="1">
      <c r="A147" s="11"/>
      <c r="B147" s="9" t="s">
        <v>306</v>
      </c>
      <c r="C147" s="9" t="s">
        <v>307</v>
      </c>
      <c r="D147" s="8"/>
      <c r="E147" s="9" t="s">
        <v>116</v>
      </c>
      <c r="F147" s="12">
        <f>=SUM(G147:R147)</f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ht="18.75" customHeight="1">
      <c r="A148" s="11"/>
      <c r="B148" s="9" t="s">
        <v>308</v>
      </c>
      <c r="C148" s="9" t="s">
        <v>309</v>
      </c>
      <c r="D148" s="8"/>
      <c r="E148" s="9" t="s">
        <v>119</v>
      </c>
      <c r="F148" s="12">
        <f>=SUM(G148:R148)</f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ht="18.75" customHeight="1">
      <c r="A149" s="6" t="s">
        <v>122</v>
      </c>
      <c r="B149" s="7" t="s">
        <v>310</v>
      </c>
      <c r="C149" s="7" t="s">
        <v>311</v>
      </c>
      <c r="D149" s="8" t="s">
        <v>171</v>
      </c>
      <c r="E149" s="9"/>
      <c r="F149" s="10">
        <f>=SUM(G149:R149)</f>
      </c>
      <c r="G149" s="10">
        <f>=SUM(G150:G159)</f>
      </c>
      <c r="H149" s="10">
        <f>=SUM(H150:H159)</f>
      </c>
      <c r="I149" s="10">
        <f>=SUM(I150:I159)</f>
      </c>
      <c r="J149" s="10">
        <f>=SUM(J150:J159)</f>
      </c>
      <c r="K149" s="10">
        <f>=SUM(K150:K159)</f>
      </c>
      <c r="L149" s="10">
        <f>=SUM(L150:L159)</f>
      </c>
      <c r="M149" s="10">
        <f>=SUM(M150:M159)</f>
      </c>
      <c r="N149" s="10">
        <f>=SUM(N150:N159)</f>
      </c>
      <c r="O149" s="10">
        <f>=SUM(O150:O159)</f>
      </c>
      <c r="P149" s="10">
        <f>=SUM(P150:P159)</f>
      </c>
      <c r="Q149" s="10">
        <f>=SUM(Q150:Q159)</f>
      </c>
      <c r="R149" s="10">
        <f>=SUM(R150:R159)</f>
      </c>
    </row>
    <row r="150" ht="18.75" customHeight="1">
      <c r="A150" s="11"/>
      <c r="B150" s="9" t="s">
        <v>312</v>
      </c>
      <c r="C150" s="9" t="s">
        <v>313</v>
      </c>
      <c r="D150" s="8"/>
      <c r="E150" s="9" t="s">
        <v>119</v>
      </c>
      <c r="F150" s="12">
        <f>=SUM(G150:R150)</f>
      </c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ht="18" customHeight="1">
      <c r="A151" s="11"/>
      <c r="B151" s="9" t="s">
        <v>314</v>
      </c>
      <c r="C151" s="9" t="s">
        <v>315</v>
      </c>
      <c r="D151" s="8"/>
      <c r="E151" s="9" t="s">
        <v>116</v>
      </c>
      <c r="F151" s="12">
        <f>=SUM(G151:R151)</f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ht="18.75" customHeight="1">
      <c r="A152" s="11"/>
      <c r="B152" s="9" t="s">
        <v>316</v>
      </c>
      <c r="C152" s="9" t="s">
        <v>317</v>
      </c>
      <c r="D152" s="8"/>
      <c r="E152" s="9" t="s">
        <v>116</v>
      </c>
      <c r="F152" s="12">
        <f>=SUM(G152:R152)</f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ht="18.75" customHeight="1">
      <c r="A153" s="11"/>
      <c r="B153" s="9" t="s">
        <v>318</v>
      </c>
      <c r="C153" s="9" t="s">
        <v>319</v>
      </c>
      <c r="D153" s="8"/>
      <c r="E153" s="9" t="s">
        <v>119</v>
      </c>
      <c r="F153" s="12">
        <f>=SUM(G153:R153)</f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ht="18.75" customHeight="1">
      <c r="A154" s="11"/>
      <c r="B154" s="9" t="s">
        <v>320</v>
      </c>
      <c r="C154" s="9" t="s">
        <v>321</v>
      </c>
      <c r="D154" s="8"/>
      <c r="E154" s="9" t="s">
        <v>119</v>
      </c>
      <c r="F154" s="12">
        <f>=SUM(G154:R154)</f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ht="18.75" customHeight="1">
      <c r="A155" s="11"/>
      <c r="B155" s="9" t="s">
        <v>322</v>
      </c>
      <c r="C155" s="9" t="s">
        <v>323</v>
      </c>
      <c r="D155" s="8"/>
      <c r="E155" s="9" t="s">
        <v>116</v>
      </c>
      <c r="F155" s="12">
        <f>=SUM(G155:R155)</f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ht="18" customHeight="1">
      <c r="A156" s="11"/>
      <c r="B156" s="9" t="s">
        <v>324</v>
      </c>
      <c r="C156" s="9" t="s">
        <v>325</v>
      </c>
      <c r="D156" s="8"/>
      <c r="E156" s="9" t="s">
        <v>119</v>
      </c>
      <c r="F156" s="12">
        <f>=SUM(G156:R156)</f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ht="18.75" customHeight="1">
      <c r="A157" s="11"/>
      <c r="B157" s="9" t="s">
        <v>326</v>
      </c>
      <c r="C157" s="9" t="s">
        <v>327</v>
      </c>
      <c r="D157" s="8"/>
      <c r="E157" s="9" t="s">
        <v>119</v>
      </c>
      <c r="F157" s="12">
        <f>=SUM(G157:R157)</f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ht="18.75" customHeight="1">
      <c r="A158" s="11"/>
      <c r="B158" s="9" t="s">
        <v>328</v>
      </c>
      <c r="C158" s="9" t="s">
        <v>329</v>
      </c>
      <c r="D158" s="8"/>
      <c r="E158" s="9" t="s">
        <v>119</v>
      </c>
      <c r="F158" s="12">
        <f>=SUM(G158:R158)</f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ht="18.75" customHeight="1">
      <c r="A159" s="11"/>
      <c r="B159" s="9" t="s">
        <v>330</v>
      </c>
      <c r="C159" s="9" t="s">
        <v>331</v>
      </c>
      <c r="D159" s="8"/>
      <c r="E159" s="9" t="s">
        <v>119</v>
      </c>
      <c r="F159" s="12">
        <f>=SUM(G159:R159)</f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ht="18.75" customHeight="1">
      <c r="A160" s="6" t="s">
        <v>124</v>
      </c>
      <c r="B160" s="7" t="s">
        <v>332</v>
      </c>
      <c r="C160" s="7" t="s">
        <v>333</v>
      </c>
      <c r="D160" s="8" t="s">
        <v>171</v>
      </c>
      <c r="E160" s="9"/>
      <c r="F160" s="10">
        <f>=SUM(G160:R160)</f>
      </c>
      <c r="G160" s="10">
        <f>=SUM(G161:G171)</f>
      </c>
      <c r="H160" s="10">
        <f>=SUM(H161:H171)</f>
      </c>
      <c r="I160" s="10">
        <f>=SUM(I161:I171)</f>
      </c>
      <c r="J160" s="10">
        <f>=SUM(J161:J171)</f>
      </c>
      <c r="K160" s="10">
        <f>=SUM(K161:K171)</f>
      </c>
      <c r="L160" s="10">
        <f>=SUM(L161:L171)</f>
      </c>
      <c r="M160" s="10">
        <f>=SUM(M161:M171)</f>
      </c>
      <c r="N160" s="10">
        <f>=SUM(N161:N171)</f>
      </c>
      <c r="O160" s="10">
        <f>=SUM(O161:O171)</f>
      </c>
      <c r="P160" s="10">
        <f>=SUM(P161:P171)</f>
      </c>
      <c r="Q160" s="10">
        <f>=SUM(Q161:Q171)</f>
      </c>
      <c r="R160" s="10">
        <f>=SUM(R161:R171)</f>
      </c>
    </row>
    <row r="161" ht="18" customHeight="1">
      <c r="A161" s="11"/>
      <c r="B161" s="9" t="s">
        <v>334</v>
      </c>
      <c r="C161" s="9" t="s">
        <v>335</v>
      </c>
      <c r="D161" s="8"/>
      <c r="E161" s="9" t="s">
        <v>119</v>
      </c>
      <c r="F161" s="12">
        <f>=SUM(G161:R161)</f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ht="18.75" customHeight="1">
      <c r="A162" s="11"/>
      <c r="B162" s="9" t="s">
        <v>336</v>
      </c>
      <c r="C162" s="9" t="s">
        <v>337</v>
      </c>
      <c r="D162" s="8"/>
      <c r="E162" s="9" t="s">
        <v>119</v>
      </c>
      <c r="F162" s="12">
        <f>=SUM(G162:R162)</f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ht="18.75" customHeight="1">
      <c r="A163" s="11"/>
      <c r="B163" s="9" t="s">
        <v>338</v>
      </c>
      <c r="C163" s="9" t="s">
        <v>339</v>
      </c>
      <c r="D163" s="8"/>
      <c r="E163" s="9" t="s">
        <v>119</v>
      </c>
      <c r="F163" s="12">
        <f>=SUM(G163:R163)</f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ht="18.75" customHeight="1">
      <c r="A164" s="11"/>
      <c r="B164" s="9" t="s">
        <v>340</v>
      </c>
      <c r="C164" s="9" t="s">
        <v>341</v>
      </c>
      <c r="D164" s="8"/>
      <c r="E164" s="9" t="s">
        <v>119</v>
      </c>
      <c r="F164" s="12">
        <f>=SUM(G164:R164)</f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ht="18.75" customHeight="1">
      <c r="A165" s="11"/>
      <c r="B165" s="9" t="s">
        <v>342</v>
      </c>
      <c r="C165" s="9" t="s">
        <v>343</v>
      </c>
      <c r="D165" s="8"/>
      <c r="E165" s="9" t="s">
        <v>119</v>
      </c>
      <c r="F165" s="12">
        <f>=SUM(G165:R165)</f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ht="18" customHeight="1">
      <c r="A166" s="11"/>
      <c r="B166" s="9" t="s">
        <v>344</v>
      </c>
      <c r="C166" s="9" t="s">
        <v>345</v>
      </c>
      <c r="D166" s="8"/>
      <c r="E166" s="9" t="s">
        <v>119</v>
      </c>
      <c r="F166" s="12">
        <f>=SUM(G166:R166)</f>
      </c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ht="18.75" customHeight="1">
      <c r="A167" s="11"/>
      <c r="B167" s="9" t="s">
        <v>346</v>
      </c>
      <c r="C167" s="9" t="s">
        <v>347</v>
      </c>
      <c r="D167" s="8"/>
      <c r="E167" s="9" t="s">
        <v>119</v>
      </c>
      <c r="F167" s="12">
        <f>=SUM(G167:R167)</f>
      </c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ht="18.75" customHeight="1">
      <c r="A168" s="11"/>
      <c r="B168" s="9" t="s">
        <v>348</v>
      </c>
      <c r="C168" s="9" t="s">
        <v>349</v>
      </c>
      <c r="D168" s="8"/>
      <c r="E168" s="9" t="s">
        <v>119</v>
      </c>
      <c r="F168" s="12">
        <f>=SUM(G168:R168)</f>
      </c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ht="18.75" customHeight="1">
      <c r="A169" s="11"/>
      <c r="B169" s="9" t="s">
        <v>350</v>
      </c>
      <c r="C169" s="9" t="s">
        <v>351</v>
      </c>
      <c r="D169" s="8"/>
      <c r="E169" s="9" t="s">
        <v>119</v>
      </c>
      <c r="F169" s="12">
        <f>=SUM(G169:R169)</f>
      </c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ht="18.75" customHeight="1">
      <c r="A170" s="11"/>
      <c r="B170" s="9" t="s">
        <v>352</v>
      </c>
      <c r="C170" s="9" t="s">
        <v>353</v>
      </c>
      <c r="D170" s="8"/>
      <c r="E170" s="9" t="s">
        <v>119</v>
      </c>
      <c r="F170" s="12">
        <f>=SUM(G170:R170)</f>
      </c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ht="18" customHeight="1">
      <c r="A171" s="11"/>
      <c r="B171" s="9" t="s">
        <v>354</v>
      </c>
      <c r="C171" s="9" t="s">
        <v>355</v>
      </c>
      <c r="D171" s="8"/>
      <c r="E171" s="9" t="s">
        <v>119</v>
      </c>
      <c r="F171" s="12">
        <f>=SUM(G171:R171)</f>
      </c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ht="18.75" customHeight="1">
      <c r="A172" s="6" t="s">
        <v>126</v>
      </c>
      <c r="B172" s="7" t="s">
        <v>356</v>
      </c>
      <c r="C172" s="7" t="s">
        <v>357</v>
      </c>
      <c r="D172" s="8" t="s">
        <v>171</v>
      </c>
      <c r="E172" s="9"/>
      <c r="F172" s="10">
        <f>=SUM(G172:R172)</f>
      </c>
      <c r="G172" s="10">
        <f>=SUM(G173:G174)</f>
      </c>
      <c r="H172" s="10">
        <f>=SUM(H173:H174)</f>
      </c>
      <c r="I172" s="10">
        <f>=SUM(I173:I174)</f>
      </c>
      <c r="J172" s="10">
        <f>=SUM(J173:J174)</f>
      </c>
      <c r="K172" s="10">
        <f>=SUM(K173:K174)</f>
      </c>
      <c r="L172" s="10">
        <f>=SUM(L173:L174)</f>
      </c>
      <c r="M172" s="10">
        <f>=SUM(M173:M174)</f>
      </c>
      <c r="N172" s="10">
        <f>=SUM(N173:N174)</f>
      </c>
      <c r="O172" s="10">
        <f>=SUM(O173:O174)</f>
      </c>
      <c r="P172" s="10">
        <f>=SUM(P173:P174)</f>
      </c>
      <c r="Q172" s="10">
        <f>=SUM(Q173:Q174)</f>
      </c>
      <c r="R172" s="10">
        <f>=SUM(R173:R174)</f>
      </c>
    </row>
    <row r="173" ht="18.75" customHeight="1">
      <c r="A173" s="11"/>
      <c r="B173" s="9" t="s">
        <v>358</v>
      </c>
      <c r="C173" s="9" t="s">
        <v>359</v>
      </c>
      <c r="D173" s="8"/>
      <c r="E173" s="9" t="s">
        <v>119</v>
      </c>
      <c r="F173" s="12">
        <f>=SUM(G173:R173)</f>
      </c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ht="18.75" customHeight="1">
      <c r="A174" s="11"/>
      <c r="B174" s="9" t="s">
        <v>360</v>
      </c>
      <c r="C174" s="9" t="s">
        <v>361</v>
      </c>
      <c r="D174" s="8"/>
      <c r="E174" s="9" t="s">
        <v>119</v>
      </c>
      <c r="F174" s="12">
        <f>=SUM(G174:R174)</f>
      </c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ht="18.75" customHeight="1">
      <c r="A175" s="6"/>
      <c r="B175" s="7"/>
      <c r="C175" s="7" t="s">
        <v>362</v>
      </c>
      <c r="D175" s="8" t="s">
        <v>171</v>
      </c>
      <c r="E175" s="9"/>
      <c r="F175" s="10">
        <f>=SUM(G175:R175)</f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ht="18" customHeight="1">
      <c r="A176" s="6" t="s">
        <v>34</v>
      </c>
      <c r="B176" s="7" t="s">
        <v>363</v>
      </c>
      <c r="C176" s="7" t="s">
        <v>364</v>
      </c>
      <c r="D176" s="8"/>
      <c r="E176" s="9"/>
      <c r="F176" s="10">
        <f>=SUM(G176:R176)</f>
      </c>
      <c r="G176" s="10">
        <f>=SUM(G177:G178)</f>
      </c>
      <c r="H176" s="10">
        <f>=SUM(H177:H178)</f>
      </c>
      <c r="I176" s="10">
        <f>=SUM(I177:I178)</f>
      </c>
      <c r="J176" s="10">
        <f>=SUM(J177:J178)</f>
      </c>
      <c r="K176" s="10">
        <f>=SUM(K177:K178)</f>
      </c>
      <c r="L176" s="10">
        <f>=SUM(L177:L178)</f>
      </c>
      <c r="M176" s="10">
        <f>=SUM(M177:M178)</f>
      </c>
      <c r="N176" s="10">
        <f>=SUM(N177:N178)</f>
      </c>
      <c r="O176" s="10">
        <f>=SUM(O177:O178)</f>
      </c>
      <c r="P176" s="10">
        <f>=SUM(P177:P178)</f>
      </c>
      <c r="Q176" s="10">
        <f>=SUM(Q177:Q178)</f>
      </c>
      <c r="R176" s="10">
        <f>=SUM(R177:R178)</f>
      </c>
    </row>
    <row r="177" ht="18.75" customHeight="1">
      <c r="A177" s="11"/>
      <c r="B177" s="9" t="s">
        <v>365</v>
      </c>
      <c r="C177" s="9" t="s">
        <v>366</v>
      </c>
      <c r="D177" s="8"/>
      <c r="E177" s="9" t="s">
        <v>119</v>
      </c>
      <c r="F177" s="12">
        <f>=SUM(G177:R177)</f>
      </c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ht="18.75" customHeight="1">
      <c r="A178" s="11"/>
      <c r="B178" s="9" t="s">
        <v>367</v>
      </c>
      <c r="C178" s="9" t="s">
        <v>368</v>
      </c>
      <c r="D178" s="8"/>
      <c r="E178" s="9" t="s">
        <v>119</v>
      </c>
      <c r="F178" s="12">
        <f>=SUM(G178:R178)</f>
      </c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ht="18.75" customHeight="1">
      <c r="A179" s="6"/>
      <c r="B179" s="7"/>
      <c r="C179" s="7" t="s">
        <v>369</v>
      </c>
      <c r="D179" s="8" t="s">
        <v>171</v>
      </c>
      <c r="E179" s="9"/>
      <c r="F179" s="10">
        <f>=SUM(G179:R179)</f>
      </c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 ht="18.75" customHeight="1">
      <c r="A180" s="6"/>
      <c r="B180" s="7"/>
      <c r="C180" s="7" t="s">
        <v>370</v>
      </c>
      <c r="D180" s="8"/>
      <c r="E180" s="9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 ht="18.75" customHeight="1">
      <c r="A181" s="6"/>
      <c r="B181" s="7"/>
      <c r="C181" s="7" t="s">
        <v>371</v>
      </c>
      <c r="D181" s="8"/>
      <c r="E181" s="9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 ht="18.75" customHeight="1">
      <c r="A182" s="6"/>
      <c r="B182" s="7"/>
      <c r="C182" s="7" t="s">
        <v>372</v>
      </c>
      <c r="D182" s="8"/>
      <c r="E182" s="9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ht="18.75" customHeight="1">
      <c r="A183" s="6"/>
      <c r="B183" s="7"/>
      <c r="C183" s="7" t="s">
        <v>373</v>
      </c>
      <c r="D183" s="8"/>
      <c r="E183" s="9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</sheetData>
  <mergeCells>
    <mergeCell ref="A2:C2"/>
    <mergeCell ref="A3:J3"/>
    <mergeCell ref="A4:J4"/>
    <mergeCell ref="A5:J5"/>
  </mergeCells>
  <pageMargins left="0" right="0" top="0.330000013113022" bottom="1" header="0.3" footer="0.3"/>
  <pageSetup paperSize="0" orientation="landscape"/>
  <headerFooter/>
  <drawing r:id="rId1"/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2023-02-04T04:13:38Z</dcterms:created>
  <dcterms:modified xsi:type="dcterms:W3CDTF">2023-02-04T04:13:38Z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17.2.4.0</vt:lpwstr>
  </property>
</Properties>
</file>