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WORK\BAMBOO\App\Website\Templates\"/>
    </mc:Choice>
  </mc:AlternateContent>
  <xr:revisionPtr revIDLastSave="0" documentId="8_{541FCFAC-0BF4-49DE-8689-AEDEC6D6BB84}" xr6:coauthVersionLast="47" xr6:coauthVersionMax="47" xr10:uidLastSave="{00000000-0000-0000-0000-000000000000}"/>
  <bookViews>
    <workbookView xWindow="-108" yWindow="-108" windowWidth="23256" windowHeight="12456" xr2:uid="{070D4346-1FF5-490E-80B0-99406C3B0537}"/>
  </bookViews>
  <sheets>
    <sheet name="Tong ho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 localSheetId="0">#REF!</definedName>
    <definedName name="\A">#REF!</definedName>
    <definedName name="_10__123Graph_ACHART_6" localSheetId="0" hidden="1">#REF!</definedName>
    <definedName name="_10__123Graph_ACHART_6" hidden="1">#REF!</definedName>
    <definedName name="_100A" localSheetId="0">#REF!</definedName>
    <definedName name="_100A">#REF!</definedName>
    <definedName name="_12__123Graph_ACHART_5" hidden="1">#REF!</definedName>
    <definedName name="_12__123Graph_ACHART_7" hidden="1">#REF!</definedName>
    <definedName name="_14__123Graph_BCHART_1" hidden="1">#REF!</definedName>
    <definedName name="_15__123Graph_ACHART_6" hidden="1">#REF!</definedName>
    <definedName name="_16__123Graph_BCHART_2" hidden="1">#REF!</definedName>
    <definedName name="_18__123Graph_ACHART_7" hidden="1">#REF!</definedName>
    <definedName name="_18__123Graph_BCHART_3" hidden="1">#REF!</definedName>
    <definedName name="_2__123Graph_ACHART_1" hidden="1">#REF!</definedName>
    <definedName name="_20__123Graph_BCHART_5" hidden="1">#REF!</definedName>
    <definedName name="_21__123Graph_BCHART_1" hidden="1">#REF!</definedName>
    <definedName name="_22__123Graph_BCHART_7" hidden="1">#REF!</definedName>
    <definedName name="_24__123Graph_BCHART_2" hidden="1">#REF!</definedName>
    <definedName name="_24__123Graph_CCHART_1" hidden="1">#REF!</definedName>
    <definedName name="_26__123Graph_CCHART_2" hidden="1">#REF!</definedName>
    <definedName name="_27__123Graph_BCHART_3" hidden="1">#REF!</definedName>
    <definedName name="_28__123Graph_CCHART_7" hidden="1">#REF!</definedName>
    <definedName name="_3__123Graph_ACHART_1" hidden="1">#REF!</definedName>
    <definedName name="_30__123Graph_BCHART_5" hidden="1">#REF!</definedName>
    <definedName name="_30__123Graph_XCHART_2" hidden="1">#REF!</definedName>
    <definedName name="_32__123Graph_XCHART_3" hidden="1">#REF!</definedName>
    <definedName name="_33__123Graph_BCHART_7" hidden="1">#REF!</definedName>
    <definedName name="_34__123Graph_XCHART_4" hidden="1">#REF!</definedName>
    <definedName name="_36__123Graph_CCHART_1" hidden="1">#REF!</definedName>
    <definedName name="_36__123Graph_XCHART_5" hidden="1">#REF!</definedName>
    <definedName name="_38__123Graph_XCHART_6" hidden="1">#REF!</definedName>
    <definedName name="_39__123Graph_CCHART_2" hidden="1">#REF!</definedName>
    <definedName name="_4">[5]BUDGET2000!#REF!</definedName>
    <definedName name="_4__123Graph_ACHART_3" hidden="1">#REF!</definedName>
    <definedName name="_40__123Graph_XCHART_7" hidden="1">#REF!</definedName>
    <definedName name="_42__123Graph_CCHART_7" hidden="1">#REF!</definedName>
    <definedName name="_45__123Graph_XCHART_2" hidden="1">#REF!</definedName>
    <definedName name="_48__123Graph_XCHART_3" hidden="1">#REF!</definedName>
    <definedName name="_5">[5]BUDGET2000!#REF!</definedName>
    <definedName name="_51__123Graph_XCHART_4" hidden="1">#REF!</definedName>
    <definedName name="_54__123Graph_XCHART_5" hidden="1">#REF!</definedName>
    <definedName name="_57__123Graph_XCHART_6" hidden="1">#REF!</definedName>
    <definedName name="_6">[5]BUDGET2000!#REF!</definedName>
    <definedName name="_6__123Graph_ACHART_3" hidden="1">#REF!</definedName>
    <definedName name="_6__123Graph_ACHART_4" hidden="1">#REF!</definedName>
    <definedName name="_60__123Graph_XCHART_7" hidden="1">#REF!</definedName>
    <definedName name="_8__123Graph_ACHART_5" hidden="1">#REF!</definedName>
    <definedName name="_9__123Graph_ACHART_4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520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320F">'[6]Fleet Plan'!$A$3:$C$30</definedName>
    <definedName name="abc" localSheetId="0">#REF!</definedName>
    <definedName name="abc">#REF!</definedName>
    <definedName name="AC" localSheetId="0">#REF!</definedName>
    <definedName name="AC">#REF!</definedName>
    <definedName name="AFRICA" localSheetId="0">#REF!</definedName>
    <definedName name="AFRICA">#REF!</definedName>
    <definedName name="airline">[7]Sales!$B$6</definedName>
    <definedName name="AIRLINENAME">[8]Sales!$B$6</definedName>
    <definedName name="AMM_Access_Panel" localSheetId="0">#REF!</definedName>
    <definedName name="AMM_Access_Panel">#REF!</definedName>
    <definedName name="AMM_Aux_Items">#REF!</definedName>
    <definedName name="AMM_Consum_Materials">#REF!</definedName>
    <definedName name="AMM_Expen_Parts">#REF!</definedName>
    <definedName name="AMM_General_Tasks">#REF!</definedName>
    <definedName name="AMM_Persons_Recom">#REF!</definedName>
    <definedName name="AMM_References">#REF!</definedName>
    <definedName name="AMM_Task_Data">#REF!</definedName>
    <definedName name="AMM_Tools_and_Eqpt">#REF!</definedName>
    <definedName name="ANALYSIS">#REF!</definedName>
    <definedName name="ANNUALIZATION">'[9]Working Pgs'!$C$39</definedName>
    <definedName name="apc" localSheetId="0">#REF!</definedName>
    <definedName name="apc">#REF!</definedName>
    <definedName name="AR_FROM" localSheetId="0">#REF!</definedName>
    <definedName name="AR_FROM">#REF!</definedName>
    <definedName name="AR_TO">#REF!</definedName>
    <definedName name="AS">#REF!</definedName>
    <definedName name="ASSUM">#REF!</definedName>
    <definedName name="atable21">#REF!</definedName>
    <definedName name="atable22">#REF!</definedName>
    <definedName name="atable24">#REF!</definedName>
    <definedName name="atable25">#REF!</definedName>
    <definedName name="atable32">#REF!</definedName>
    <definedName name="atable33">#REF!</definedName>
    <definedName name="AVERAGE">#REF!</definedName>
    <definedName name="AVGBASEWAGE">#REF!</definedName>
    <definedName name="BC">'[9]Working Pgs'!#REF!</definedName>
    <definedName name="bccb" localSheetId="0">#REF!</definedName>
    <definedName name="bccb">#REF!</definedName>
    <definedName name="bchd" localSheetId="0">#REF!</definedName>
    <definedName name="bchd">#REF!</definedName>
    <definedName name="BENES" localSheetId="0">#REF!</definedName>
    <definedName name="BENES">#REF!</definedName>
    <definedName name="BEx0017DGUEDPCFJUPUZOOLJCS2B" hidden="1">#REF!</definedName>
    <definedName name="BEx001CNWHJ5RULCSFM36ZCGJ1UH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JC31DY11L45SEU4B10BIN6W" hidden="1">#REF!</definedName>
    <definedName name="BEx00KZHZBHP3TDV1YMX4B19B95O" hidden="1">#REF!</definedName>
    <definedName name="BEx00MBY8XXUOHIZ4LHXHPD7WYD5" hidden="1">#REF!</definedName>
    <definedName name="BEx01HY6E3GJ66ABU5ABN26V6Q13" hidden="1">#REF!</definedName>
    <definedName name="BEx01PW5YQKEGAR8JDDI5OARYXDF" hidden="1">#REF!</definedName>
    <definedName name="BEx01XJ94SHJ1YQ7ORPW0RQGKI2H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1F0SOZ3H5XUHXD7O01TCR8T6J" hidden="1">#REF!</definedName>
    <definedName name="BEx1F9HL824UCNCVZ2U62J4KZCX8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ZV2CM77TBH1R6YYV9P06KA2" hidden="1">#REF!</definedName>
    <definedName name="BEx1G59AY8195JTUM6P18VXUFJ3E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WNWPLNXICOTP90TKQVVE4E" hidden="1">#REF!</definedName>
    <definedName name="BEx1HIPLJZABY0EMUOTZN0EQMDPU" hidden="1">#REF!</definedName>
    <definedName name="BEx1HO94JIRX219MPWMB5E5XZ04X" hidden="1">#REF!</definedName>
    <definedName name="BEx1HQNF6KHM21E3XLW0NMSSEI9S" hidden="1">#REF!</definedName>
    <definedName name="BEx1HSLNWIW4S97ZBYY7I7M5YVH4" hidden="1">#REF!</definedName>
    <definedName name="BEx1HV5B0M4PX98XUDH7XAJWRUPM" hidden="1">#N/A</definedName>
    <definedName name="BEx1I4QKTILCKZUSOJCVZN7SNHL5" localSheetId="0" hidden="1">#REF!</definedName>
    <definedName name="BEx1I4QKTILCKZUSOJCVZN7SNHL5" hidden="1">#REF!</definedName>
    <definedName name="BEx1IE0ZP7RIFM9FI24S9I6AAJ14" hidden="1">#REF!</definedName>
    <definedName name="BEx1IGQ5B697MNDOE06MVSR0H58E" hidden="1">#REF!</definedName>
    <definedName name="BEx1IKRPW8MLB9Y485M1TL2IT9SH" hidden="1">#REF!</definedName>
    <definedName name="BEx1J0CSSHDJGBJUHVOEMCF2P4DL" hidden="1">#REF!</definedName>
    <definedName name="BEx1J61RRF9LJ3V3R5OY3WJ6VBWR" hidden="1">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UBQFRVMASSFK4B3V0AD7YP9" hidden="1">#REF!</definedName>
    <definedName name="BEx1JXBM5W4YRWNQ0P95QQS6JWD6" hidden="1">#REF!</definedName>
    <definedName name="BEx1KGY9QEHZ9QSARMQUTQKRK4UX" hidden="1">#REF!</definedName>
    <definedName name="BEx1KKP1ELIF2UII2FWVGL7M1X7J" hidden="1">#REF!</definedName>
    <definedName name="BEx1KUVWMB0QCWA3RBE4CADFVRIS" hidden="1">#REF!</definedName>
    <definedName name="BEx1L2OG1SDFK2TPXELJ77YP4NI2" hidden="1">#REF!</definedName>
    <definedName name="BEx1L6Q60MWRDJB4L20LK0XPA0Z2" hidden="1">#REF!</definedName>
    <definedName name="BEx1LD63FP2Z4BR9TKSHOZW9KKZ5" hidden="1">#REF!</definedName>
    <definedName name="BEx1LDMB9RW982DUILM2WPT5VWQ3" hidden="1">#REF!</definedName>
    <definedName name="BEx1LRPGDQCOEMW8YT80J1XCDCIV" hidden="1">#REF!</definedName>
    <definedName name="BEx1LRUSJW4JG54X07QWD9R27WV9" hidden="1">#REF!</definedName>
    <definedName name="BEx1M1WBK5T0LP1AK2JYV6W87ID6" hidden="1">#REF!</definedName>
    <definedName name="BEx1M51HHDYGIT8PON7U8ICL2S95" hidden="1">#REF!</definedName>
    <definedName name="BEx1MTRKKVCHOZ0YGID6HZ49LJTO" hidden="1">#REF!</definedName>
    <definedName name="BEx1N3CUJ3UX61X38ZAJVPEN4KMC" hidden="1">#REF!</definedName>
    <definedName name="BEx1ND8WS8L1THRXXTGKYZRW89XE" hidden="1">#REF!</definedName>
    <definedName name="BEx1NM34KQTO1LDNSAFD1L82UZFG" hidden="1">#REF!</definedName>
    <definedName name="BEx1NO6TXZVOGCUWCCRTXRXWW0XL" hidden="1">#REF!</definedName>
    <definedName name="BEx1NS8EU5P9FQV3S0WRTXI5L361" hidden="1">#REF!</definedName>
    <definedName name="BEx1NUBX5VUYZFKQH69FN6BTLWCR" hidden="1">#REF!</definedName>
    <definedName name="BEx1NZ4K1L8UON80Y2A4RASKWGNP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LF2CFSXBZPVI6CJ534EIJDN" hidden="1">#REF!</definedName>
    <definedName name="BEx1PMWZB2DO6EM9BKLUICZJ65HD" hidden="1">#REF!</definedName>
    <definedName name="BEx1QA54J2A4I7IBQR19BTY28ZMR" hidden="1">#REF!</definedName>
    <definedName name="BEx1QMQAHG3KQUK59DVM68SWKZIZ" hidden="1">#REF!</definedName>
    <definedName name="BEx1R9YFKJCMSEST8OVCAO5E47FO" hidden="1">#REF!</definedName>
    <definedName name="BEx1RBGC06B3T52OIC0EQ1KGVP1I" hidden="1">#REF!</definedName>
    <definedName name="BEx1RRC7X4NI1CU4EO5XYE2GVARJ" hidden="1">#REF!</definedName>
    <definedName name="BEx1RZA1NCGT832L7EMR7GMF588W" hidden="1">#REF!</definedName>
    <definedName name="BEx1S0XGIPUSZQUCSGWSK10GKW7Y" hidden="1">#REF!</definedName>
    <definedName name="BEx1S5VFNKIXHTTCWSV60UC50EZ8" hidden="1">#REF!</definedName>
    <definedName name="BEx1SK3U02H0RGKEYXW7ZMCEOF3V" hidden="1">#REF!</definedName>
    <definedName name="BEx1SSNEZINBJT29QVS62VS1THT4" hidden="1">#REF!</definedName>
    <definedName name="BEx1SVNCHNANBJIDIQVB8AFK4HAN" hidden="1">#REF!</definedName>
    <definedName name="BEx1TJ0WLS9O7KNSGIPWTYHDYI1D" hidden="1">#REF!</definedName>
    <definedName name="BEx1U15M7LVVFZENH830B2BGWC04" hidden="1">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I8N9KTCPSOJ7RDW0T8UEBNP" hidden="1">#REF!</definedName>
    <definedName name="BEx1UML0HHJFHA5TBOYQ24I3RV1W" hidden="1">#REF!</definedName>
    <definedName name="BEx1UUDIQPZ23XQ79GUL0RAWRSCK" hidden="1">#REF!</definedName>
    <definedName name="BEx1V67SEV778NVW68J8W5SND1J7" hidden="1">#REF!</definedName>
    <definedName name="BEx1VIY9SQLRESD11CC4PHYT0XSG" hidden="1">#REF!</definedName>
    <definedName name="BEx1WC67EH10SC38QWX3WEA5KH3A" hidden="1">#REF!</definedName>
    <definedName name="BEx1WGYTKZZIPM1577W5FEYKFH3V" hidden="1">#REF!</definedName>
    <definedName name="BEx1WHPURIV3D3PTJJ359H1OP7ZV" hidden="1">#REF!</definedName>
    <definedName name="BEx1WLWY2CR1WRD694JJSWSDFAIR" hidden="1">#REF!</definedName>
    <definedName name="BEx1WMD1LWPWRIK6GGAJRJAHJM8I" hidden="1">#REF!</definedName>
    <definedName name="BEx1WR0D41MR174LBF3P9E3K0J51" hidden="1">#REF!</definedName>
    <definedName name="BEx1WUB1FAS5PHU33TJ60SUHR618" hidden="1">#REF!</definedName>
    <definedName name="BEx1WX04G0INSPPG9NTNR3DYR6PZ" hidden="1">#REF!</definedName>
    <definedName name="BEx1X3LHU9DPG01VWX2IF65TRATF" hidden="1">#REF!</definedName>
    <definedName name="BEx1XK8AAMO0AH0Z1OUKW30CA7EQ" hidden="1">#REF!</definedName>
    <definedName name="BEx1XL4MZ7C80495GHQRWOBS16PQ" hidden="1">#REF!</definedName>
    <definedName name="BEx1Y2IGS2K95E1M51PEF9KJZ0KB" hidden="1">#REF!</definedName>
    <definedName name="BEx1Y3PKK83X2FN9SAALFHOWKMRQ" hidden="1">#REF!</definedName>
    <definedName name="BEx1YL3DJ7Y4AZ01ERCOGW0FJ26T" hidden="1">#REF!</definedName>
    <definedName name="BEx1Z2RYHSVD1H37817SN93VMURZ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NR9ES4KY7Q1DK83KC5NDGL8" hidden="1">#REF!</definedName>
    <definedName name="BEx3BQR5VZXNQ4H949ORM8ESU3B3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CS3VNR1KW2R7DKSQFZ17QW0" hidden="1">#REF!</definedName>
    <definedName name="BEx3CHVJR819OCJDZZS14A3CW6EI" hidden="1">#N/A</definedName>
    <definedName name="BEx3CKFCCPZZ6ROLAT5C1DZNIC1U" localSheetId="0" hidden="1">#REF!</definedName>
    <definedName name="BEx3CKFCCPZZ6ROLAT5C1DZNIC1U" hidden="1">#REF!</definedName>
    <definedName name="BEx3CO0SVO4WLH0DO43DCHYDTH1P" hidden="1">#REF!</definedName>
    <definedName name="BEx3D9G6QTSPF9UYI4X0XY0VE896" hidden="1">#REF!</definedName>
    <definedName name="BEx3DCQU9PBRXIMLO62KS5RLH447" hidden="1">#REF!</definedName>
    <definedName name="BEx3EF99FD6QNNCNOKDEE67JHTUJ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UUAX947Q5N6MY6W0KSNY78Y" hidden="1">#REF!</definedName>
    <definedName name="BEx3EZ1DJYZZI6WJVJBIGSF477CJ" hidden="1">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R251HFU7A33PU01SJUENL2B" hidden="1">#REF!</definedName>
    <definedName name="BEx3FX7EJL47JSLSWP3EOC265WAE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CXR6IAS0B6WJ03GJVH7CO52" hidden="1">#REF!</definedName>
    <definedName name="BEx3GEVV18SEQDI1JGY7EN6D1GT1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PDH2AH4QKT4OOSN563XUHBD" hidden="1">#REF!</definedName>
    <definedName name="BEx3H5UX2GZFZZT657YR76RHW5I6" hidden="1">#REF!</definedName>
    <definedName name="BEx3HMSEFOP6DBM4R97XA6B7NFG6" hidden="1">#REF!</definedName>
    <definedName name="BEx3HWJ5SQSD2CVCQNR183X44FR8" hidden="1">#REF!</definedName>
    <definedName name="BEx3I09YVXO0G4X7KGSA4WGORM35" hidden="1">#REF!</definedName>
    <definedName name="BEx3ICF1GY8HQEBIU9S43PDJ90BX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C2TY7JNAAC3L7QHVPQXLGQ8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K4EII7GU1CG0BN7UL15M6J8Z" hidden="1">#REF!</definedName>
    <definedName name="BEx3K4ZXQUQ2KYZF74B84SO48XMW" hidden="1">#REF!</definedName>
    <definedName name="BEx3KEFXUCVNVPH7KSEGAZYX13B5" hidden="1">#REF!</definedName>
    <definedName name="BEx3KFXUAF6YXAA47B7Q6X9B3VGB" hidden="1">#REF!</definedName>
    <definedName name="BEx3KIXQYOGMPK4WJJAVBRX4NR28" hidden="1">#REF!</definedName>
    <definedName name="BEx3KJOMVOSFZVJUL3GKCNP6DQDS" hidden="1">#REF!</definedName>
    <definedName name="BEx3KP2VRBMORK0QEAZUYCXL3DHJ" hidden="1">#REF!</definedName>
    <definedName name="BEx3L4IN3LI4C26SITKTGAH27CDU" hidden="1">#REF!</definedName>
    <definedName name="BEx3L4YQ0J7ZU0M5QM6YIPCEYC9K" hidden="1">#REF!</definedName>
    <definedName name="BEx3L60DJOR7NQN42G7YSAODP1EX" hidden="1">#REF!</definedName>
    <definedName name="BEx3L7D0PI38HWZ7VADU16C9E33D" hidden="1">#REF!</definedName>
    <definedName name="BEx3LM1PR4Y7KINKMTMKR984GX8Q" hidden="1">#REF!</definedName>
    <definedName name="BEx3LPCEZ1C0XEKNCM3YT09JWCUO" hidden="1">#REF!</definedName>
    <definedName name="BEx3M1MR1K1NQD03H74BFWOK4MWQ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REOFWJQEYMCMBL7ZE06NBN6" hidden="1">#REF!</definedName>
    <definedName name="BEx3NKXF7GYXHBK75UI6MDRUSU0J" hidden="1">#REF!</definedName>
    <definedName name="BEx3NLIZ7PHF2XE59ECZ3MD04ZG1" hidden="1">#REF!</definedName>
    <definedName name="BEx3NMQ4BVC94728AUM7CCX7UHTU" hidden="1">#REF!</definedName>
    <definedName name="BEx3NR2I4OUFP3Z2QZEDU2PIFIDI" hidden="1">#REF!</definedName>
    <definedName name="BEx3O19B8FTTAPVT5DZXQGQXWFR8" hidden="1">#REF!</definedName>
    <definedName name="BEx3O85IKWARA6NCJOLRBRJFMEWW" hidden="1">#REF!</definedName>
    <definedName name="BEx3OJZSCGFRW7SVGBFI0X9DNVMM" hidden="1">#REF!</definedName>
    <definedName name="BEx3ORSBUXAF21MKEY90YJV9AY9A" hidden="1">#REF!</definedName>
    <definedName name="BEx3OV8BH6PYNZT7C246LOAU9SVX" hidden="1">#REF!</definedName>
    <definedName name="BEx3OXRYJZUEY6E72UJU0PHLMYAR" hidden="1">#REF!</definedName>
    <definedName name="BEx3P59TTRSGQY888P5C1O7M2PQT" hidden="1">#REF!</definedName>
    <definedName name="BEx3PDNRRNKD5GOUBUQFXAHIXLD9" hidden="1">#REF!</definedName>
    <definedName name="BEx3PDT8GNPWLLN02IH1XPV90XYK" hidden="1">#REF!</definedName>
    <definedName name="BEx3PKEMDW8KZEP11IL927C5O7I2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VXYZC8WB9ZJE7OCKUXZ46EA" hidden="1">#REF!</definedName>
    <definedName name="BEx3Q0VWPU5EQECK7MQ47TYJ3SWW" hidden="1">#REF!</definedName>
    <definedName name="BEx3Q7BZ9PUXK2RLIOFSIS9AHU1B" hidden="1">#REF!</definedName>
    <definedName name="BEx3Q8J42S9VU6EAN2Y28MR6DF88" hidden="1">#REF!</definedName>
    <definedName name="BEx3QEDFOYFY5NBTININ5W4RLD4Q" hidden="1">#REF!</definedName>
    <definedName name="BEx3QIKJ3U962US1Q564NZDLU8LD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R0JUB9YN8PHPPQTAMIT1IHWK" hidden="1">#REF!</definedName>
    <definedName name="BEx3R81NFRO7M81VHVKOBFT0QBIL" hidden="1">#REF!</definedName>
    <definedName name="BEx3RHC2ZD5UFS6QD4OPFCNNMWH1" hidden="1">#REF!</definedName>
    <definedName name="BEx3RQ10QIWBAPHALAA91BUUCM2X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ICJ45BYT6FHBER86PJT25FC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T29ZTULQE0OMSMWUMZDU9ZZ0" hidden="1">#REF!</definedName>
    <definedName name="BEx3T6MJ1QDJ929WMUDVZ0O3UW0Y" hidden="1">#REF!</definedName>
    <definedName name="BEx3TN98D8832GU6B0VG22TCSG5C" hidden="1">#REF!</definedName>
    <definedName name="BEx3TPCSI16OAB2L9M9IULQMQ9J9" hidden="1">#REF!</definedName>
    <definedName name="BEx3U64YUOZ419BAJS2W78UMATAW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ML7CG70HPISMVYIUEN3711Q" hidden="1">#REF!</definedName>
    <definedName name="BEx56ZID5H04P9AIYLP1OASFGV56" hidden="1">#REF!</definedName>
    <definedName name="BEx587EYSS57E3PI8DT973HLJM9E" hidden="1">#REF!</definedName>
    <definedName name="BEx587KFQ3VKCOCY1SA5F24PQGUI" hidden="1">#REF!</definedName>
    <definedName name="BEx58O780PQ05NF0Z1SKKRB3N099" hidden="1">#REF!</definedName>
    <definedName name="BEx58XHO7ZULLF2EUD7YIS0MGQJ5" hidden="1">#REF!</definedName>
    <definedName name="BEx58ZW0HAIGIPEX9CVA1PQQTR6X" hidden="1">#REF!</definedName>
    <definedName name="BEx59BA1KH3RG6K1LHL7YS2VB79N" hidden="1">#REF!</definedName>
    <definedName name="BEx59E9WABJP2TN71QAIKK79HPK9" hidden="1">#REF!</definedName>
    <definedName name="BEx59P7MAPNU129ZTC5H3EH892G1" hidden="1">#REF!</definedName>
    <definedName name="BEx5A11WZRQSIE089QE119AOX9ZG" hidden="1">#REF!</definedName>
    <definedName name="BEx5A7CIGCOTHJKHGUBDZG91JGPZ" hidden="1">#REF!</definedName>
    <definedName name="BEx5A8UFLT2SWVSG5COFA9B8P376" hidden="1">#REF!</definedName>
    <definedName name="BEx5AFFTN3IXIBHDKM0FYC4OFL1S" hidden="1">#REF!</definedName>
    <definedName name="BEx5AOFIO8KVRHIZ1RII337AA8ML" hidden="1">#REF!</definedName>
    <definedName name="BEx5APRZ66L5BWHFE8E4YYNEDTI4" hidden="1">#REF!</definedName>
    <definedName name="BEx5AUVDSQ35VO4BD9AKKGBM5S7D" hidden="1">#REF!</definedName>
    <definedName name="BEx5B4RHHX0J1BF2FZKEA0SPP29O" hidden="1">#REF!</definedName>
    <definedName name="BEx5B5YMSWP0OVI5CIQRP5V18D0C" hidden="1">#REF!</definedName>
    <definedName name="BEx5B825RW35M5H0UB2IZGGRS4ER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HSQ42B50IU1TEQFUXFX9XQD" hidden="1">#REF!</definedName>
    <definedName name="BEx5BKSM4UN4C1DM3EYKM79MRC5K" hidden="1">#REF!</definedName>
    <definedName name="BEx5BNN8NPH9KVOBARB9CDD9WLB6" hidden="1">#REF!</definedName>
    <definedName name="BEx5BYFMZ80TDDN2EZO8CF39AIAC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PEKNSJORIPFQC2E1LTRYY8L" hidden="1">#REF!</definedName>
    <definedName name="BEx5CSUOL05D8PAM2TRDA9VRJT1O" hidden="1">#REF!</definedName>
    <definedName name="BEx5CUNFOO4YDFJ22HCMI2QKIGKM" hidden="1">#REF!</definedName>
    <definedName name="BEx5D8L47OF0WHBPFWXGZINZWUBZ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E123OLO9WQUOIRIDJ967KAGK" hidden="1">#REF!</definedName>
    <definedName name="BEx5E2UU5NES6W779W2OZTZOB4O7" hidden="1">#REF!</definedName>
    <definedName name="BEx5E4CSE5G83J5K32WENF7BXL82" hidden="1">#REF!</definedName>
    <definedName name="BEx5ELQL9B0VR6UT18KP11DHOTFX" hidden="1">#REF!</definedName>
    <definedName name="BEx5ER4TJTFPN7IB1MNEB1ZFR5M6" hidden="1">#REF!</definedName>
    <definedName name="BEx5F6V72QTCK7O39Y59R0EVM6CW" hidden="1">#REF!</definedName>
    <definedName name="BEx5FAWQVFKRWEP9MOWVA67YPNAP" hidden="1">#N/A</definedName>
    <definedName name="BEx5FGLQVACD5F5YZG4DGSCHCGO2" localSheetId="0" hidden="1">#REF!</definedName>
    <definedName name="BEx5FGLQVACD5F5YZG4DGSCHCGO2" hidden="1">#REF!</definedName>
    <definedName name="BEx5FHI5NLUZ4HXY304W8HJRM68S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NA6V4CNYSH013K45RI4BCV" hidden="1">#REF!</definedName>
    <definedName name="BEx5FVQPPEU32CPNV9RRQ9MNLLVE" hidden="1">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ID9MVBUPFFT9M8K8B5MO9NV" hidden="1">#REF!</definedName>
    <definedName name="BEx5GN0EWA9SCQDPQ7NTUQH82QVK" hidden="1">#REF!</definedName>
    <definedName name="BEx5GNBCU4WZ74I0UXFL9ZG2XSGJ" hidden="1">#REF!</definedName>
    <definedName name="BEx5GUCTYC7QCWGWU5BTO7Y7HDZX" hidden="1">#REF!</definedName>
    <definedName name="BEx5GYUPJULJQ624TEESYFG1NFOH" hidden="1">#REF!</definedName>
    <definedName name="BEx5H0NEE0AIN5E2UHJ9J9ISU9N1" hidden="1">#REF!</definedName>
    <definedName name="BEx5H1UJSEUQM2K8QHQXO5THVHSO" hidden="1">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JZ9FAVNZSSBTAYRPZDYM9NU" hidden="1">#REF!</definedName>
    <definedName name="BEx5HZ9JMKHNLFWLVUB1WP5B39BL" hidden="1">#REF!</definedName>
    <definedName name="BEx5I244LQHZTF3XI66J8705R9XX" hidden="1">#REF!</definedName>
    <definedName name="BEx5I8PBP4LIXDGID5BP0THLO0AQ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J0FFP1KS4NGY20AEJI8VREEA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JWTMI37U3RDEJOYLO93RJ6Z" hidden="1">#REF!</definedName>
    <definedName name="BEx5JNCT8Z7XSSPD5EMNAJELCU2V" hidden="1">#REF!</definedName>
    <definedName name="BEx5JQCNT9Y4RM306CHC8IPY3HBZ" hidden="1">#REF!</definedName>
    <definedName name="BEx5K08PYKE6JOKBYIB006TX619P" hidden="1">#REF!</definedName>
    <definedName name="BEx5K51DSERT1TR7B4A29R41W4NX" hidden="1">#REF!</definedName>
    <definedName name="BEx5KYER580I4T7WTLMUN7NLNP5K" hidden="1">#REF!</definedName>
    <definedName name="BEx5L4UO12UJVJNVKHVE8G6EVE9U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MB9BR71LZDG7XXQ2EO58JC5F" hidden="1">#REF!</definedName>
    <definedName name="BEx5MLQZM68YQSKARVWTTPINFQ2C" hidden="1">#REF!</definedName>
    <definedName name="BEx5MVXTKNBXHNWTL43C670E4KXC" hidden="1">#REF!</definedName>
    <definedName name="BEx5N4XI4PWB1W9PMZ4O5R0HWTYD" hidden="1">#REF!</definedName>
    <definedName name="BEx5NA68N6FJFX9UJXK4M14U487F" hidden="1">#REF!</definedName>
    <definedName name="BEx5NIKBG2GDJOYGE3WCXKU7YY51" hidden="1">#REF!</definedName>
    <definedName name="BEx5NV06L5J5IMKGOMGKGJ4PBZCD" hidden="1">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P9Y43F99O2IT69MKCCXGL61" hidden="1">#REF!</definedName>
    <definedName name="BEx5P9Y9RDXNUAJ6CZ2LHMM8IM7T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QPSW4IPLH50WSR87HRER05RF" hidden="1">#REF!</definedName>
    <definedName name="BEx73V0EP8EMNRC3EZJJKKVKWQVB" hidden="1">#REF!</definedName>
    <definedName name="BEx741WJHIJVXUX131SBXTVW8D71" hidden="1">#REF!</definedName>
    <definedName name="BEx74ESIB9Y8KGETIERMKU5PLCQR" hidden="1">#REF!</definedName>
    <definedName name="BEx74Q6H3O7133AWQXWC21MI2UFT" hidden="1">#REF!</definedName>
    <definedName name="BEx74W6BJ8ENO3J25WNM5H5APKA3" hidden="1">#REF!</definedName>
    <definedName name="BEx755GRRD9BL27YHLH5QWIYLWB7" hidden="1">#REF!</definedName>
    <definedName name="BEx759D1D5SXS5ELLZVBI0SXYUNF" hidden="1">#REF!</definedName>
    <definedName name="BEx75GJZSZHUDN6OOAGQYFUDA2LP" hidden="1">#REF!</definedName>
    <definedName name="BEx75HGCCV5K4UCJWYV8EV9AG5YT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741OUGLA0WJQLQRUJSL4DE00" hidden="1">#REF!</definedName>
    <definedName name="BEx774N83DXLJZ54Q42PWIJZ2DN1" hidden="1">#REF!</definedName>
    <definedName name="BEx779QNIY3061ZV9BR462WKEGRW" hidden="1">#REF!</definedName>
    <definedName name="BEx77G19QU9A95CNHE6QMVSQR2T3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226TN58UE0CTY98YEDU0LSL" hidden="1">#REF!</definedName>
    <definedName name="BEx7881ZZBWHRAX6W2GY19J8MGEQ" hidden="1">#REF!</definedName>
    <definedName name="BEx78HHRIWDLHQX2LG0HWFRYEL1T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JK3E6JO8MX4O35A5G8NZCC8" hidden="1">#REF!</definedName>
    <definedName name="BEx79OCP4HQ6XP8EWNGEUDLOZBBS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BA2C9IWH5VSLVLLLCY62161" hidden="1">#REF!</definedName>
    <definedName name="BEx7AE4LPLX8N85BYB0WCO5S7ZPV" hidden="1">#REF!</definedName>
    <definedName name="BEx7ASD1I654MEDCO6GGWA95PXSC" hidden="1">#REF!</definedName>
    <definedName name="BEx7AVCX9S5RJP3NSZ4QM4E6ERDT" hidden="1">#REF!</definedName>
    <definedName name="BEx7AVYIGP0930MV5JEBWRYCJN68" hidden="1">#REF!</definedName>
    <definedName name="BEx7B6LH6917TXOSAAQ6U7HVF018" hidden="1">#REF!</definedName>
    <definedName name="BEx7BPXFZXJ79FQ0E8AQE21PGVHA" hidden="1">#REF!</definedName>
    <definedName name="BEx7C04AM39DQMC1TIX7CFZ2ADHX" hidden="1">#REF!</definedName>
    <definedName name="BEx7C40F0PQURHPI6YQ39NFIR86Z" hidden="1">#REF!</definedName>
    <definedName name="BEx7C93VR7SYRIJS1JO8YZKSFAW9" hidden="1">#REF!</definedName>
    <definedName name="BEx7CCPC6R1KQQZ2JQU6EFI1G0RM" hidden="1">#REF!</definedName>
    <definedName name="BEx7CIJST9GLS2QD383UK7VUDTGL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CW6NJTIY3LVB1R7OV89FYHLL" hidden="1">#REF!</definedName>
    <definedName name="BEx7D5RWKRS4W71J4NZ6ZSFHPKFT" hidden="1">#REF!</definedName>
    <definedName name="BEx7D8H1TPOX1UN17QZYEV7Q58GA" hidden="1">#REF!</definedName>
    <definedName name="BEx7DGF13H2074LRWFZQ45PZ6JPX" hidden="1">#REF!</definedName>
    <definedName name="BEx7DKWUXEDIISSX4GDD4YYT887F" hidden="1">#REF!</definedName>
    <definedName name="BEx7DMUYR2HC26WW7AOB1TULERMB" hidden="1">#REF!</definedName>
    <definedName name="BEx7DVJTRV44IMJIBFXELE67SZ7S" hidden="1">#REF!</definedName>
    <definedName name="BEx7DVUMFCI5INHMVFIJ44RTTSTT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WK9GUVV6FXWYIGH0TAI4V2O" hidden="1">#REF!</definedName>
    <definedName name="BEx7EYYLHMBYQTH6I377FCQS7CSX" hidden="1">#REF!</definedName>
    <definedName name="BEx7FCLG1RYI2SNOU1Y2GQZNZSWA" hidden="1">#REF!</definedName>
    <definedName name="BEx7FN32ZGWOAA4TTH79KINTDWR9" hidden="1">#REF!</definedName>
    <definedName name="BEx7G82CKM3NIY1PHNFK28M09PCH" hidden="1">#REF!</definedName>
    <definedName name="BEx7GR3ENYWRXXS5IT0UMEGOLGUH" hidden="1">#REF!</definedName>
    <definedName name="BEx7GSAL6P7TASL8MB63RFST1LJL" hidden="1">#REF!</definedName>
    <definedName name="BEx7H0JD6I5I8WQLLWOYWY5YWPQE" hidden="1">#REF!</definedName>
    <definedName name="BEx7H14XCXH7WEXEY1HVO53A6AGH" hidden="1">#REF!</definedName>
    <definedName name="BEx7HFTIA8AC8BR8HKIN81VE1SGW" hidden="1">#REF!</definedName>
    <definedName name="BEx7HGVBEF4LEIF6RC14N3PSU461" hidden="1">#REF!</definedName>
    <definedName name="BEx7HQ5T9FZ42QWS09UO4DT42Y0R" hidden="1">#REF!</definedName>
    <definedName name="BEx7HRCZE3CVGON1HV07MT5MNDZ3" hidden="1">#REF!</definedName>
    <definedName name="BEx7HWGE2CANG5M17X4C8YNC3N8F" hidden="1">#REF!</definedName>
    <definedName name="BEx7I6HWW7JSMM2MX9POIBJBGGTO" hidden="1">#REF!</definedName>
    <definedName name="BEx7I8FZ96C5JAHXS18ZV0912LZP" hidden="1">#REF!</definedName>
    <definedName name="BEx7IBVYN47SFZIA0K4MDKQZNN9V" hidden="1">#REF!</definedName>
    <definedName name="BEx7IV2IJ5WT7UC0UG7WP0WF2JZI" hidden="1">#REF!</definedName>
    <definedName name="BEx7IXGU74GE5E4S6W4Z13AR092Y" hidden="1">#REF!</definedName>
    <definedName name="BEx7J4YL8Q3BI1MLH16YYQ18IJRD" hidden="1">#REF!</definedName>
    <definedName name="BEx7JH3HGBPI07OHZ5LFYK0UFZQR" hidden="1">#REF!</definedName>
    <definedName name="BEx7JV194190CNM6WWGQ3UBJ3CHH" hidden="1">#REF!</definedName>
    <definedName name="BEx7K7GZ607XQOGB81A1HINBTGOZ" hidden="1">#REF!</definedName>
    <definedName name="BEx7KEYPBDXSNROH8M6CDCBN6B50" hidden="1">#REF!</definedName>
    <definedName name="BEx7KSAS8BZT6H8OQCZ5DNSTMO07" hidden="1">#REF!</definedName>
    <definedName name="BEx7KWHTBD21COXVI4HNEQH0Z3L8" hidden="1">#REF!</definedName>
    <definedName name="BEx7KXUGRMRSUXCM97Z7VRZQ9JH2" hidden="1">#REF!</definedName>
    <definedName name="BEx7L21IQVP1N1TTQLRMANSSLSLE" hidden="1">#REF!</definedName>
    <definedName name="BEx7L5C6U8MP6IZ67BD649WQYJEK" hidden="1">#REF!</definedName>
    <definedName name="BEx7L8HEYEVTATR0OG5JJO647KNI" hidden="1">#REF!</definedName>
    <definedName name="BEx7L8XOV64OMS15ZFURFEUXLMWF" hidden="1">#REF!</definedName>
    <definedName name="BEx7LJVFQACL9F4DRS9YZQ9R2N30" hidden="1">#REF!</definedName>
    <definedName name="BEx7LSKBMNTAGEY7G0Z81SDD7Q3P" hidden="1">#N/A</definedName>
    <definedName name="BEx7MAUI1JJFDIJGDW4RWY5384LY" localSheetId="0" hidden="1">#REF!</definedName>
    <definedName name="BEx7MAUI1JJFDIJGDW4RWY5384LY" hidden="1">#REF!</definedName>
    <definedName name="BEx7MJZO3UKAMJ53UWOJ5ZD4GGMQ" hidden="1">#REF!</definedName>
    <definedName name="BEx7MT4MFNXIVQGAT6D971GZW7CA" hidden="1">#REF!</definedName>
    <definedName name="BEx7NI062THZAM6I8AJWTFJL91CS" hidden="1">#REF!</definedName>
    <definedName name="BEx904S75BPRYMHF0083JF7ES4NG" hidden="1">#REF!</definedName>
    <definedName name="BEx90HDD4RWF7JZGA8GCGG7D63MG" hidden="1">#REF!</definedName>
    <definedName name="BEx90VGH5H09ON2QXYC9WIIEU98T" hidden="1">#REF!</definedName>
    <definedName name="BEx9175B70QXYAU5A8DJPGZQ46L9" hidden="1">#REF!</definedName>
    <definedName name="BEx91AQQRTV87AO27VWHSFZAD4ZR" hidden="1">#REF!</definedName>
    <definedName name="BEx91L8FLL5CWLA2CDHKCOMGVDZN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21PNZ46VORG2VRMWREWIC0SE" hidden="1">#REF!</definedName>
    <definedName name="BEx92DPEKL5WM5A3CN8674JI0PR3" hidden="1">#REF!</definedName>
    <definedName name="BEx92ER2RMY93TZK0D9L9T3H0GI5" hidden="1">#REF!</definedName>
    <definedName name="BEx92FI04PJT4LI23KKIHRXWJDTT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2S8MHFFIVRQ2YSHZNQGOFUHD" hidden="1">#REF!</definedName>
    <definedName name="BEx93B9OULL2YGC896XXYAAJSTRK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RWFAF6YJGYUTITVM445C02U" hidden="1">#REF!</definedName>
    <definedName name="BEx93SY9RWG3HUV4YXQKXJH9FH14" hidden="1">#REF!</definedName>
    <definedName name="BEx93TJUX3U0FJDBG6DDSNQ91R5J" hidden="1">#REF!</definedName>
    <definedName name="BEx94056XMY3GMBQK99ZRG9U0V8R" hidden="1">#N/A</definedName>
    <definedName name="BEx942UCRHMI4B0US31HO95GSC2X" localSheetId="0" hidden="1">#REF!</definedName>
    <definedName name="BEx942UCRHMI4B0US31HO95GSC2X" hidden="1">#REF!</definedName>
    <definedName name="BEx948ZFFQWVIDNG4AZAUGGGEB5U" hidden="1">#REF!</definedName>
    <definedName name="BEx94CKXG92OMURH41SNU6IOHK4J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L9TBK45AUQSX1IUZ86U1GPQ" hidden="1">#REF!</definedName>
    <definedName name="BEx94N7W5T3U7UOE97D6OVIBUCXS" hidden="1">#REF!</definedName>
    <definedName name="BEx953PB6S6ECMD8N0JSW0CBG0DA" hidden="1">#REF!</definedName>
    <definedName name="BEx955NIAWX5OLAHMTV6QFUZPR30" hidden="1">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602K2GHNBUEUVT9ONRQU1GMD" hidden="1">#REF!</definedName>
    <definedName name="BEx962BL3Y4LA53EBYI64ZYMZE8U" hidden="1">#REF!</definedName>
    <definedName name="BEx96KR21O7H9R29TN0S45Y3QPUK" hidden="1">#REF!</definedName>
    <definedName name="BEx96SUFKHHFE8XQ6UUO6ILDOXHO" hidden="1">#REF!</definedName>
    <definedName name="BEx96UN4YWXBDEZ1U1ZUIPP41Z7I" hidden="1">#REF!</definedName>
    <definedName name="BEx970MYCPJ6DQ44TKLOIGZO5LHH" hidden="1">#REF!</definedName>
    <definedName name="BEx978KSD61YJH3S9DGO050R2EHA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NGGDFIXHTMGFL2IHAQX9MI" hidden="1">#REF!</definedName>
    <definedName name="BEx981HW73BUZWT14TBTZHC0ZTJ4" hidden="1">#REF!</definedName>
    <definedName name="BEx9871KU0N99P0900EAK69VFYT2" hidden="1">#REF!</definedName>
    <definedName name="BEx98IFKNJFGZFLID1YTRFEG1SXY" hidden="1">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B77I7TUSHRR4HIZ9FU2EIUT" hidden="1">#REF!</definedName>
    <definedName name="BEx99Q6PH5F3OQKCCAAO75PYDEFN" hidden="1">#REF!</definedName>
    <definedName name="BEx99WBYT2D6UUC1PT7A40ENYID4" hidden="1">#REF!</definedName>
    <definedName name="BEx99XOGHOM28CNCYKQWYGL56W2S" hidden="1">#REF!</definedName>
    <definedName name="BEx99ZRZ4I7FHDPGRAT5VW7NVBPU" hidden="1">#REF!</definedName>
    <definedName name="BEx9A0J13MEL8MQ8YUY22RR5D5YE" hidden="1">#REF!</definedName>
    <definedName name="BEx9AT5E3ZSHKSOL35O38L8HF9TH" hidden="1">#REF!</definedName>
    <definedName name="BEx9AV8W1FAWF5BHATYEN47X12JN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WPKSNVWMTY949P4OSE037JY" hidden="1">#REF!</definedName>
    <definedName name="BEx9BYSYW7QCPXS2NAVLFAU5Y2Z2" hidden="1">#REF!</definedName>
    <definedName name="BEx9C590HJ2O31IWJB73C1HR74AI" hidden="1">#REF!</definedName>
    <definedName name="BEx9CCQRMYYOGIOYTOM73VKDIPS1" hidden="1">#REF!</definedName>
    <definedName name="BEx9D1BC9FT19KY0INAABNDBAMR1" hidden="1">#REF!</definedName>
    <definedName name="BEx9DN6ZMF18Q39MPMXSDJTZQNJ3" hidden="1">#REF!</definedName>
    <definedName name="BEx9DUU8DALPSCW66GTMQRPXZ6GL" hidden="1">#REF!</definedName>
    <definedName name="BEx9E14TDNSEMI784W0OTIEQMWN6" hidden="1">#REF!</definedName>
    <definedName name="BEx9E2BZ2B1R41FMGJCJ7JLGLUAJ" hidden="1">#REF!</definedName>
    <definedName name="BEx9EG9KBJ77M8LEOR9ITOKN5KXY" hidden="1">#REF!</definedName>
    <definedName name="BEx9EMK6HAJJMVYZTN5AUIV7O1E6" hidden="1">#REF!</definedName>
    <definedName name="BEx9EQLVZHYQ1TPX7WH3SOWXCZLE" hidden="1">#REF!</definedName>
    <definedName name="BEx9ETLU0EK5LGEM1QCNYN2S8O5F" hidden="1">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RBEEYPS5HLS3XT34AKZN94G" hidden="1">#REF!</definedName>
    <definedName name="BEx9GDY4D8ZPQJCYFIMYM0V0C51Y" hidden="1">#REF!</definedName>
    <definedName name="BEx9GGY04V0ZWI6O9KZH4KSBB389" hidden="1">#REF!</definedName>
    <definedName name="BEx9GNOPB6OZ2RH3FCDNJR38RJOS" hidden="1">#REF!</definedName>
    <definedName name="BEx9GUQALUWCD30UKUQGSWW8KBQ7" hidden="1">#REF!</definedName>
    <definedName name="BEx9GY6BVFQGCLMOWVT6PIC9WP5X" hidden="1">#REF!</definedName>
    <definedName name="BEx9GZ2P3FDHKXEBXX2VS0BG2NP2" hidden="1">#REF!</definedName>
    <definedName name="BEx9H04IB14E1437FF2OIRRWBSD7" hidden="1">#REF!</definedName>
    <definedName name="BEx9H5O1KDZJCW91Q29VRPY5YS6P" hidden="1">#REF!</definedName>
    <definedName name="BEx9H8YR0E906F1JXZMBX3LNT004" hidden="1">#REF!</definedName>
    <definedName name="BEx9I8XIG7E5NB48QQHXP23FIN60" hidden="1">#REF!</definedName>
    <definedName name="BEx9IQRF01ATLVK0YE60ARKQJ68L" hidden="1">#REF!</definedName>
    <definedName name="BEx9IT5QNZWKM6YQ5WER0DC2PMMU" hidden="1">#REF!</definedName>
    <definedName name="BEx9IW5MFLXTVCJHVUZTUH93AXOS" hidden="1">#REF!</definedName>
    <definedName name="BEx9IXCSPSZC80YZUPRCYTG326KV" hidden="1">#REF!</definedName>
    <definedName name="BEx9IZR39NHDGOM97H4E6F81RTQW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4IIW5D0MDY6TJ3G4FOLPYIR" hidden="1">#REF!</definedName>
    <definedName name="BExAX410NB4F2XOB84OR2197H8M5" hidden="1">#REF!</definedName>
    <definedName name="BExAX8TNG8LQ5Q4904SAYQIPGBSV" hidden="1">#REF!</definedName>
    <definedName name="BExAY0EAT2LXR5MFGM0DLIB45PLO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Y9H9COOT46HJLPVDLTO12UL" hidden="1">#REF!</definedName>
    <definedName name="BExAZCNEGB4JYHC8CZ51KTN890US" hidden="1">#REF!</definedName>
    <definedName name="BExAZFCI302YFYRDJYQDWQQL0Q0O" hidden="1">#REF!</definedName>
    <definedName name="BExAZLHLST9OP89R1HJMC1POQG8H" hidden="1">#REF!</definedName>
    <definedName name="BExAZMDYMIAA7RX1BMCKU1VLBRGY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US4A8OHDZK0MWAOCCCKTH73" hidden="1">#REF!</definedName>
    <definedName name="BExAZX6FECVK3E07KXM2XPYKGM6U" hidden="1">#REF!</definedName>
    <definedName name="BExB012NJ8GASTNNPBRRFTLHIOC9" hidden="1">#REF!</definedName>
    <definedName name="BExB072HHXVMUC0VYNGG48GRSH5Q" hidden="1">#REF!</definedName>
    <definedName name="BExB0FRDEYDEUEAB1W8KD6D965XA" hidden="1">#REF!</definedName>
    <definedName name="BExB0KPCN7YJORQAYUCF4YKIKPMC" hidden="1">#REF!</definedName>
    <definedName name="BExB0WE4PI3NOBXXVO9CTEN4DIU2" hidden="1">#REF!</definedName>
    <definedName name="BExB10QNIVITUYS55OAEKK3VLJFE" hidden="1">#REF!</definedName>
    <definedName name="BExB15ZDRY4CIJ911DONP0KCY9KU" hidden="1">#REF!</definedName>
    <definedName name="BExB16VQY0O0RLZYJFU3OFEONVTE" hidden="1">#REF!</definedName>
    <definedName name="BExB1FKNY2UO4W5FUGFHJOA2WFGG" hidden="1">#REF!</definedName>
    <definedName name="BExB1GMD0PIDGTFBGQOPRWQSP9I4" hidden="1">#REF!</definedName>
    <definedName name="BExB1Q29OO6LNFNT1EQLA3KYE7MX" hidden="1">#REF!</definedName>
    <definedName name="BExB1TNRV5EBWZEHYLHI76T0FVA7" hidden="1">#REF!</definedName>
    <definedName name="BExB1WI6M8I0EEP1ANUQZCFY24EV" hidden="1">#REF!</definedName>
    <definedName name="BExB203OWC9QZA3BYOKQ18L4FUJE" hidden="1">#REF!</definedName>
    <definedName name="BExB2CJHTU7C591BR4WRL5L2F2K6" hidden="1">#REF!</definedName>
    <definedName name="BExB2K1AV4PGNS1O6C7D7AO411AX" hidden="1">#REF!</definedName>
    <definedName name="BExB2O2UYHKI324YE324E1N7FVIB" hidden="1">#REF!</definedName>
    <definedName name="BExB2Q0VJ0MU2URO3JOVUAVHEI3V" hidden="1">#REF!</definedName>
    <definedName name="BExB30IP1DNKNQ6PZ5ERUGR5MK4Z" hidden="1">#REF!</definedName>
    <definedName name="BExB442RX0T3L6HUL6X5T21CENW6" hidden="1">#REF!</definedName>
    <definedName name="BExB4ADD0L7417CII901XTFKXD1J" hidden="1">#REF!</definedName>
    <definedName name="BExB4DO1V1NL2AVK5YE1RSL5RYHL" hidden="1">#REF!</definedName>
    <definedName name="BExB4DYU06HCGRIPBSWRCXK804UM" hidden="1">#REF!</definedName>
    <definedName name="BExB4Z3EZBGYYI33U0KQ8NEIH8PY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G6EH68AYEP1UT0GHUEL3SLN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C3FUAKK9ML5T767NMWGA9YB" hidden="1">#REF!</definedName>
    <definedName name="BExB6C8X6JYRLKZKK17VE3QUNL3D" hidden="1">#REF!</definedName>
    <definedName name="BExB6HN3QRFPXM71MDUK21BKM7PF" hidden="1">#REF!</definedName>
    <definedName name="BExB6IZMHCZ3LB7N73KD90YB1HBZ" hidden="1">#REF!</definedName>
    <definedName name="BExB719SGNX4Y8NE6JEXC555K596" hidden="1">#REF!</definedName>
    <definedName name="BExB7265DCHKS7V2OWRBXCZTEIW9" hidden="1">#REF!</definedName>
    <definedName name="BExB74PS5P9G0P09Y6DZSCX0FLTJ" hidden="1">#REF!</definedName>
    <definedName name="BExB78RH79J0MIF7H8CAZ0CFE88Q" hidden="1">#REF!</definedName>
    <definedName name="BExB7ELT09HGDVO5BJC1ZY9D09GZ" hidden="1">#REF!</definedName>
    <definedName name="BExB806PAXX70XUTA3ZI7OORD78R" hidden="1">#REF!</definedName>
    <definedName name="BExB8HF4UBVZKQCSRFRUQL2EE6VL" hidden="1">#REF!</definedName>
    <definedName name="BExB8HKHKZ1ORJZUYGG2M4VSCC39" hidden="1">#REF!</definedName>
    <definedName name="BExB8QPH8DC5BESEVPSMBCWVN6PO" hidden="1">#REF!</definedName>
    <definedName name="BExB8U5N0D85YR8APKN3PPKG0FWP" hidden="1">#REF!</definedName>
    <definedName name="BExB9DHHHE361XU6HJPL2NZ0GCQ3" hidden="1">#REF!</definedName>
    <definedName name="BExB9DHI5I2TJ2LXYPM98EE81L27" hidden="1">#REF!</definedName>
    <definedName name="BExB9Q2MZZHBGW8QQKVEYIMJBPIE" hidden="1">#REF!</definedName>
    <definedName name="BExBA1GON0EZRJ20UYPILAPLNQWM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AWMXFSHCAUMP5EUCQXBZKAR" hidden="1">#N/A</definedName>
    <definedName name="BExBAI8X0FKDQJ6YZJQDTTG4ZCWY" localSheetId="0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O8NLXZXHO6KCIECSFCH3RR0" hidden="1">#REF!</definedName>
    <definedName name="BExBAOOT1KBSIEISN1ADL4RMY879" hidden="1">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7VBG1ZQVVG9O8LCTLI9TUEA" hidden="1">#N/A</definedName>
    <definedName name="BExBBLCUOZNMRZVTZH8TTJJU3JP0" localSheetId="0" hidden="1">#REF!</definedName>
    <definedName name="BExBBLCUOZNMRZVTZH8TTJJU3JP0" hidden="1">#REF!</definedName>
    <definedName name="BExBBTG649R9I0CT042JLL8LXV18" hidden="1">#REF!</definedName>
    <definedName name="BExBBUCJQRR74Q7GPWDEZXYK2KJL" hidden="1">#REF!</definedName>
    <definedName name="BExBBV8XVMD9CKZY711T0BN7H3PM" hidden="1">#REF!</definedName>
    <definedName name="BExBC78HXWXHO3XAB6E8NVTBGLJS" hidden="1">#REF!</definedName>
    <definedName name="BExBCKKJTIRKC1RZJRTK65HHLX4W" hidden="1">#REF!</definedName>
    <definedName name="BExBCLMEPAN3XXX174TU8SS0627Q" hidden="1">#REF!</definedName>
    <definedName name="BExBCRBEYR2KZ8FAQFZ2NHY13WIY" hidden="1">#REF!</definedName>
    <definedName name="BExBD4I559NXSV6J07Q343TKYMVJ" hidden="1">#REF!</definedName>
    <definedName name="BExBDBZQLTX3OGFYGULQFK5WEZU5" hidden="1">#REF!</definedName>
    <definedName name="BExBDJS9TUEU8Z84IV59E5V4T8K6" hidden="1">#REF!</definedName>
    <definedName name="BExBDKOMSVH4XMH52CFJ3F028I9R" hidden="1">#REF!</definedName>
    <definedName name="BExBDSRXVZQ0W5WXQMP5XD00GRRL" hidden="1">#REF!</definedName>
    <definedName name="BExBDUVGK3E1J4JY9ZYTS7V14BLY" hidden="1">#REF!</definedName>
    <definedName name="BExBE162OSBKD30I7T1DKKPT3I9I" hidden="1">#REF!</definedName>
    <definedName name="BExBE5YPUY1T7N7DHMMIGGXK8TMP" hidden="1">#REF!</definedName>
    <definedName name="BExBEC9ATLQZF86W1M3APSM4HEOH" hidden="1">#REF!</definedName>
    <definedName name="BExBEYFQJE9YK12A6JBMRFKEC7RN" hidden="1">#REF!</definedName>
    <definedName name="BExBG1ED81J2O4A2S5F5Y3BPHMCR" hidden="1">#REF!</definedName>
    <definedName name="BExCRLIHS7466WFJ3RPIUGGXYESZ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MOFTXSUEC1T46LR1UPYRCX5" hidden="1">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W8G3VCZ55S09HTUGXKB1P2M" hidden="1">#REF!</definedName>
    <definedName name="BExCTYS2KX0QANOLT8LGZ9WV3S3T" hidden="1">#REF!</definedName>
    <definedName name="BExCTZZ9JNES4EDHW97NP0EGQALX" hidden="1">#REF!</definedName>
    <definedName name="BExCU0A1V6NMZQ9ASYJ8QIVQ5UR2" hidden="1">#REF!</definedName>
    <definedName name="BExCU2834920JBHSPCRC4UF80OLL" hidden="1">#REF!</definedName>
    <definedName name="BExCU8O54I3P3WRYWY1CRP3S78QY" hidden="1">#REF!</definedName>
    <definedName name="BExCUDRJO23YOKT8GPWOVQ4XEHF5" hidden="1">#REF!</definedName>
    <definedName name="BExCUPAXFR16YMWL30ME3F3BSRDZ" hidden="1">#REF!</definedName>
    <definedName name="BExCUR94DHCE47PUUWEMT5QZOYR2" hidden="1">#REF!</definedName>
    <definedName name="BExCV634L7SVHGB0UDDTRRQ2Q72H" hidden="1">#REF!</definedName>
    <definedName name="BExCVBXGSXT9FWJRG62PX9S1RK83" hidden="1">#REF!</definedName>
    <definedName name="BExCVHBNLOHNFS0JAV3I1XGPNH9W" hidden="1">#REF!</definedName>
    <definedName name="BExCVI86R31A2IOZIEBY1FJLVILD" hidden="1">#REF!</definedName>
    <definedName name="BExCVKGZXE0I9EIXKBZVSGSEY2RR" hidden="1">#REF!</definedName>
    <definedName name="BExCVV44WY5807WGMTGKPW0GT256" hidden="1">#REF!</definedName>
    <definedName name="BExCVZ5PN4V6MRBZ04PZJW3GEF8S" hidden="1">#REF!</definedName>
    <definedName name="BExCW13R0GWJYGXZBNCPAHQN4NR2" hidden="1">#REF!</definedName>
    <definedName name="BExCW9Y5HWU4RJTNX74O6L24VGCK" hidden="1">#REF!</definedName>
    <definedName name="BExCWPDPESGZS07QGBLSBWDNVJLZ" hidden="1">#REF!</definedName>
    <definedName name="BExCWTVKHIVCRHF8GC39KI58YM5K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4YS0D5P1QGH8RPGWE4NZ98L" hidden="1">#N/A</definedName>
    <definedName name="BExCXILMURGYMAH6N5LF5DV6K3GM" localSheetId="0" hidden="1">#REF!</definedName>
    <definedName name="BExCXILMURGYMAH6N5LF5DV6K3GM" hidden="1">#REF!</definedName>
    <definedName name="BExCXQUFBMXQ1650735H48B1AZT3" hidden="1">#REF!</definedName>
    <definedName name="BExCY0FJ8MCC2KW7SSFQZK2BCD5H" hidden="1">#N/A</definedName>
    <definedName name="BExCY2DQO9VLA77Q7EG3T0XNXX4F" localSheetId="0" hidden="1">#REF!</definedName>
    <definedName name="BExCY2DQO9VLA77Q7EG3T0XNXX4F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PRC5HJE6N2XQTHCT6NXGP8N" hidden="1">#REF!</definedName>
    <definedName name="BExCYUK0I3UEXZNFDW71G6Z6D8XR" hidden="1">#REF!</definedName>
    <definedName name="BExCZFZCXMLY5DWESYJ9NGTJYQ8M" hidden="1">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508DAALLU00PHFPBC8SRRKT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13RUIBGRXDL4QDZ305UKUR12" hidden="1">#REF!</definedName>
    <definedName name="BExD14DETV5R4OOTMAXD5NAKWRO3" hidden="1">#REF!</definedName>
    <definedName name="BExD1E45JO0I573Q8K2Q7R65YIU0" hidden="1">#REF!</definedName>
    <definedName name="BExD1OAU9OXQAZA4D70HP72CU6GB" hidden="1">#REF!</definedName>
    <definedName name="BExD1Y1JV61416YA1XRQHKWPZIE7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363H2VGFIQUCE6LS4AC5J0ZT" hidden="1">#REF!</definedName>
    <definedName name="BExD3A588E939V61P1XEW0FI5Q0S" hidden="1">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7AW2Z6V8SC79VQR37NA6" hidden="1">#REF!</definedName>
    <definedName name="BExD3QXA2UQ2W4N7NYLUEOG40BZB" hidden="1">#REF!</definedName>
    <definedName name="BExD3U2N041TEJ7GCN005UTPHNXY" hidden="1">#REF!</definedName>
    <definedName name="BExD40O0CFTNJFOFMMM1KH0P7BUI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JJSS3QDBLABCJCHD45SRNPI" hidden="1">#REF!</definedName>
    <definedName name="BExD4R1I0MKF033I5LPUYIMTZ6E8" hidden="1">#REF!</definedName>
    <definedName name="BExD50MT3M6XZLNUP9JL93EG6D9R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71LTOE015TV5RSAHM8NT8GVW" hidden="1">#REF!</definedName>
    <definedName name="BExD73USXVADC7EHGHVTQNCT06ZA" hidden="1">#REF!</definedName>
    <definedName name="BExD7GAIGULTB3YHM1OS9RBQOTEC" hidden="1">#REF!</definedName>
    <definedName name="BExD7IE1DHIS52UFDCTSKPJQNRD5" hidden="1">#REF!</definedName>
    <definedName name="BExD7IUBGUWHYC9UNZ1IY5XFYKQN" hidden="1">#REF!</definedName>
    <definedName name="BExD7JQOJ35HGL8U2OCEI2P2JT7I" hidden="1">#REF!</definedName>
    <definedName name="BExD7KSDKNDNH95NDT3S7GM3MUU2" hidden="1">#REF!</definedName>
    <definedName name="BExD8H5O087KQVWIVPUUID5VMGMS" hidden="1">#REF!</definedName>
    <definedName name="BExD8OCLZMFN5K3VZYI4Q4ITVKUA" hidden="1">#REF!</definedName>
    <definedName name="BExD93C1R6LC0631ECHVFYH0R0PD" hidden="1">#REF!</definedName>
    <definedName name="BExD97TXIO0COVNN4OH3DEJ33YLM" hidden="1">#REF!</definedName>
    <definedName name="BExD99RZ1RFIMK6O1ZHSPJ68X9Y5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A6LD9061UULVKUUI4QP8SK13" hidden="1">#REF!</definedName>
    <definedName name="BExDAGMVMNLQ6QXASB9R6D8DIT12" hidden="1">#REF!</definedName>
    <definedName name="BExDAYBHU9ADLXI8VRC7F608RVGM" hidden="1">#REF!</definedName>
    <definedName name="BExDBDR1XR0FV0CYUCB2OJ7CJCZU" hidden="1">#REF!</definedName>
    <definedName name="BExDC7F818VN0S18ID7XRCRVYPJ4" hidden="1">#REF!</definedName>
    <definedName name="BExDCL7K96PC9VZYB70ZW3QPVIJE" hidden="1">#REF!</definedName>
    <definedName name="BExDCP3UZ3C2O4C1F7KMU0Z9U32N" hidden="1">#REF!</definedName>
    <definedName name="BExEOBX3WECDMYCV9RLN49APTXMM" hidden="1">#REF!</definedName>
    <definedName name="BExEP4E4F36662JDI0TOD85OP7X9" hidden="1">#REF!</definedName>
    <definedName name="BExEPN9VIYI0FVL0HLZQXJFO6TT0" hidden="1">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B8ZWXO6IIGOEPWTLOJGE2NR" hidden="1">#REF!</definedName>
    <definedName name="BExEQBZX0EL6LIKPY01197ACK65H" hidden="1">#REF!</definedName>
    <definedName name="BExEQDXZALJLD4OBF74IKZBR13SR" hidden="1">#REF!</definedName>
    <definedName name="BExEQFLE2RPWGMWQAI4JMKUEFRPT" hidden="1">#REF!</definedName>
    <definedName name="BExEQTZAP8R69U31W4LKGTKKGKQE" hidden="1">#REF!</definedName>
    <definedName name="BExER2O72H1F9WV6S1J04C15PXX7" hidden="1">#REF!</definedName>
    <definedName name="BExERRUIKIOATPZ9U4HQ0V52RJAU" hidden="1">#REF!</definedName>
    <definedName name="BExERSANFNM1O7T65PC5MJ301YET" hidden="1">#REF!</definedName>
    <definedName name="BExERWCEBKQRYWRQLYJ4UCMMKTHG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MKD95A649M0WRSG6CXXP326" hidden="1">#REF!</definedName>
    <definedName name="BExESR27ZXJG5VMY4PR9D940VS7T" hidden="1">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F6QD5A9GEINE1KZRRC2LXWM" hidden="1">#REF!</definedName>
    <definedName name="BExETQ9XRXLUACN82805SPSPNKHI" hidden="1">#REF!</definedName>
    <definedName name="BExETR0YRMOR63E6DHLEHV9QVVON" hidden="1">#REF!</definedName>
    <definedName name="BExETVTGY38YXYYF7N73OYN6FYY3" hidden="1">#REF!</definedName>
    <definedName name="BExEUNE4T242Y59C6MS28MXEUGCP" hidden="1">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ET98G3FU6QBF9LHYWSAMV0O" hidden="1">#REF!</definedName>
    <definedName name="BExEVNCUT0PDUYNJH7G6BSEWZOT2" hidden="1">#REF!</definedName>
    <definedName name="BExEVPGF4V5J0WQRZKUM8F9TTKZJ" hidden="1">#REF!</definedName>
    <definedName name="BExEVPWH8S9GER9M14SPIT6XZ8SG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68M9WL8214QH9C7VCK7BN08" hidden="1">#REF!</definedName>
    <definedName name="BExEW8HFKH6F47KIHYBDRUEFZ2ZZ" hidden="1">#REF!</definedName>
    <definedName name="BExEWLO75K95C6IRKHXSP7VP81T4" hidden="1">#REF!</definedName>
    <definedName name="BExEWNBGQS1U2LW3W84T4LSJ9K00" hidden="1">#REF!</definedName>
    <definedName name="BExEWO7STL7HNZSTY8VQBPTX1WK6" hidden="1">#REF!</definedName>
    <definedName name="BExEWQ0M1N3KMKTDJ73H10QSG4W1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RBZ0DI9E2UFLLKYWGN66B61" hidden="1">#REF!</definedName>
    <definedName name="BExEYLG9FL9V1JPPNZ3FUDNSEJ4V" hidden="1">#REF!</definedName>
    <definedName name="BExEYOW8C1B3OUUCIGEC7L8OOW1Z" hidden="1">#REF!</definedName>
    <definedName name="BExEYUQJXZT6N5HJH8ACJF6SRWEE" hidden="1">#REF!</definedName>
    <definedName name="BExEZ1S6VZCG01ZPLBSS9Z1SBOJ2" hidden="1">#REF!</definedName>
    <definedName name="BExEZGBFNJR8DLPN0V11AU22L6WY" hidden="1">#REF!</definedName>
    <definedName name="BExF02Y3V3QEPO2XLDSK47APK9XJ" hidden="1">#REF!</definedName>
    <definedName name="BExF09OS91RT7N7IW8JLMZ121ZP3" hidden="1">#REF!</definedName>
    <definedName name="BExF0LOEHV42P2DV7QL8O7HOQ3N9" hidden="1">#REF!</definedName>
    <definedName name="BExF0WRM9VO25RLSO03ZOCE8H7K5" hidden="1">#REF!</definedName>
    <definedName name="BExF0ZRI7W4RSLIDLHTSM0AWXO3S" hidden="1">#REF!</definedName>
    <definedName name="BExF19CT3MMZZ2T5EWMDNG3UOJ01" hidden="1">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2CWZN6E87RGTBMD4YQI2QT7R" hidden="1">#REF!</definedName>
    <definedName name="BExF2DYO1WQ7GMXSTAQRDBW1NSFG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31N3YM4F37EOOY8M8VI1KXN8" hidden="1">#REF!</definedName>
    <definedName name="BExF37C1YKBT79Z9SOJAG5MXQGTU" hidden="1">#REF!</definedName>
    <definedName name="BExF3A6HPA6DGYALZNHHJPMCUYZR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42SSBVPMLK2UB3B7FPEIY9TU" hidden="1">#REF!</definedName>
    <definedName name="BExF4HXSWB50BKYPWA0HTT8W56H6" hidden="1">#REF!</definedName>
    <definedName name="BExF4KHF04IWW4LQ95FHQPFE4Y9K" hidden="1">#REF!</definedName>
    <definedName name="BExF4LU2NV3A47BCWPM3EZXUEH37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52GTGP8MHGII4KJ8TJGR8W8U" hidden="1">#REF!</definedName>
    <definedName name="BExF57K7L3UC1I2FSAWURR4SN0UN" hidden="1">#REF!</definedName>
    <definedName name="BExF5D96JEPDW6LV89G2REZJ1ES7" hidden="1">#REF!</definedName>
    <definedName name="BExF5HR2GFV7O8LKG9SJ4BY78LYA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7O951CF8UJF3KBDNR0E83C1" hidden="1">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NUXJI11W2IAZNAM1QWC0459" hidden="1">#REF!</definedName>
    <definedName name="BExF6RR76KNVIXGJOVFO8GDILKGZ" hidden="1">#REF!</definedName>
    <definedName name="BExF6ZE8D5CMPJPRWT6S4HM56LPF" hidden="1">#REF!</definedName>
    <definedName name="BExF76FV8SF7AJK7B35AL7VTZF6D" hidden="1">#REF!</definedName>
    <definedName name="BExF7EOIMC1OYL1N7835KGOI0FIZ" hidden="1">#REF!</definedName>
    <definedName name="BExF7K88K7ASGV6RAOAGH52G04VR" hidden="1">#REF!</definedName>
    <definedName name="BExF7OVDRP3LHNAF2CX4V84CKKIR" hidden="1">#REF!</definedName>
    <definedName name="BExF7QO41X2A2SL8UXDNP99GY7U9" hidden="1">#REF!</definedName>
    <definedName name="BExF81GI8B8WBHXFTET68A9358BR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4DZ65OAQP7MA4LN6QMYZOFF" hidden="1">#REF!</definedName>
    <definedName name="BExGMCXCWEC9XNUOEMZ61TMI6CUO" hidden="1">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Z3SRIXLXMWBVOXXV3M4U4YL" hidden="1">#REF!</definedName>
    <definedName name="BExGMZ3UBN48IXU1ZEFYECEMZ1IM" hidden="1">#REF!</definedName>
    <definedName name="BExGN4I0QATXNZCLZJM1KH1OIJQH" hidden="1">#REF!</definedName>
    <definedName name="BExGN9FZ2RWCMSY1YOBJKZMNIM9R" hidden="1">#REF!</definedName>
    <definedName name="BExGNDSIMTHOCXXG6QOGR6DA8SGG" hidden="1">#REF!</definedName>
    <definedName name="BExGNN2YQ9BDAZXT2GLCSAPXKIM7" hidden="1">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O2O0V6UYDY26AX8OSN72F77N" hidden="1">#REF!</definedName>
    <definedName name="BExGO2YUBOVLYHY1QSIHRE1KLAFV" hidden="1">#REF!</definedName>
    <definedName name="BExGO70E2O70LF46V8T26YFPL4V8" hidden="1">#REF!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T6UXUX5FVTAYL9SOBZ1D0II" hidden="1">#REF!</definedName>
    <definedName name="BExGOXJDHUDPDT8I8IVGVW9J0R5Q" hidden="1">#REF!</definedName>
    <definedName name="BExGPHGT5KDOCMV2EFS4OVKTWBRD" hidden="1">#REF!</definedName>
    <definedName name="BExGPID72Y4Y619LWASUQZKZHJNC" hidden="1">#REF!</definedName>
    <definedName name="BExGPPENQIANVGLVQJ77DK5JPRTB" hidden="1">#REF!</definedName>
    <definedName name="BExGQ1ZU4967P72AHF4V1D0FOL5C" hidden="1">#REF!</definedName>
    <definedName name="BExGQ36ZOMR9GV8T05M605MMOY3Y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PO7ENFEQC0NC6MC9OZR2LHY" hidden="1">#REF!</definedName>
    <definedName name="BExGQX0H4EZMXBJTKJJE4ICJWN5O" hidden="1">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UKVVKDL8483WI70VN2QZDGD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EUCQQVDEEKWJ677QTGUVTE" hidden="1">#REF!</definedName>
    <definedName name="BExGSQY65LH1PCKKM5WHDW83F35O" hidden="1">#REF!</definedName>
    <definedName name="BExGSYW1GKISF0PMUAK3XJK9PEW9" hidden="1">#REF!</definedName>
    <definedName name="BExGT0DZJB6LSF6L693UUB9EY1VQ" hidden="1">#REF!</definedName>
    <definedName name="BExGT1L4U35UCT7OS4R13RYFLKAN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Z046J7VMUG4YPKFN2K8TWB7" hidden="1">#REF!</definedName>
    <definedName name="BExGU2G9OPRZRIU9YGF6NX9FUW0J" hidden="1">#REF!</definedName>
    <definedName name="BExGU6HTKLRZO8UOI3DTAM5RFDBA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R6BA03XPBK60SQUW197GJ5X" hidden="1">#REF!</definedName>
    <definedName name="BExGUVIP60TA4B7X2PFGMBFUSKGX" hidden="1">#REF!</definedName>
    <definedName name="BExGUZKF06F209XL1IZWVJEQ82EE" hidden="1">#REF!</definedName>
    <definedName name="BExGV2EVT380QHD4AP2RL9MR8L5L" hidden="1">#REF!</definedName>
    <definedName name="BExGVV6OOLDQ3TXZK51TTF3YX0WN" hidden="1">#REF!</definedName>
    <definedName name="BExGW0KVS7U0C87XFZ78QW991IEV" hidden="1">#REF!</definedName>
    <definedName name="BExGW2Z7AMPG6H9EXA9ML6EZVGGA" hidden="1">#REF!</definedName>
    <definedName name="BExGWABG5VT5XO1A196RK61AXA8C" hidden="1">#REF!</definedName>
    <definedName name="BExGWEO0JDG84NYLEAV5NSOAGMJZ" hidden="1">#REF!</definedName>
    <definedName name="BExGWKIB3CNZ0ZBATGTAOUQ5PQT5" hidden="1">#N/A</definedName>
    <definedName name="BExGWLEOC70Z8QAJTPT2PDHTNM4L" localSheetId="0" hidden="1">#REF!</definedName>
    <definedName name="BExGWLEOC70Z8QAJTPT2PDHTNM4L" hidden="1">#REF!</definedName>
    <definedName name="BExGWNCXLCRTLBVMTXYJ5PHQI6SS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J9W5JU7TT9S0BKL5Y6VVB39" hidden="1">#REF!</definedName>
    <definedName name="BExGXWB73RJ4BASBQTQ8EY0EC1EB" hidden="1">#REF!</definedName>
    <definedName name="BExGXZ0ABB43C7SMRKZHWOSU9EQX" hidden="1">#REF!</definedName>
    <definedName name="BExGY6SU3SYVCJ3AG2ITY59SAZ5A" hidden="1">#REF!</definedName>
    <definedName name="BExGY6YA4P5KMY2VHT0DYK3YTFAX" hidden="1">#REF!</definedName>
    <definedName name="BExGY8G88PVVRYHPHRPJZFSX6HSC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OS6TV2C72PLRFU8RP1I58GY" hidden="1">#REF!</definedName>
    <definedName name="BExGYX0Z8TE7HNVPC65ENXPCQ5U2" hidden="1">#REF!</definedName>
    <definedName name="BExGZ7NXZ0IBS44C2NZ9VMD6T6K2" hidden="1">#REF!</definedName>
    <definedName name="BExGZJ78ZWZCVHZ3BKEKFJZ6MAEO" hidden="1">#REF!</definedName>
    <definedName name="BExGZMSQRGHYABTIBNZ1A7FWR5FO" hidden="1">#N/A</definedName>
    <definedName name="BExGZOLH2QV73J3M9IWDDPA62TP4" localSheetId="0" hidden="1">#REF!</definedName>
    <definedName name="BExGZOLH2QV73J3M9IWDDPA62TP4" hidden="1">#REF!</definedName>
    <definedName name="BExGZP1PWGFKVVVN4YDIS22DZPCR" hidden="1">#REF!</definedName>
    <definedName name="BExH00L21GZX5YJJGVMOAWBERLP5" hidden="1">#REF!</definedName>
    <definedName name="BExH02ZD6VAY1KQLAQYBBI6WWIZB" hidden="1">#REF!</definedName>
    <definedName name="BExH08Z6LQCGGSGSAILMHX4X7JMD" hidden="1">#REF!</definedName>
    <definedName name="BExH0KT9Z8HEVRRQRGQ8YHXRLIJA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12Y4WX542WI3ZEM15AK4UM9J" hidden="1">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GJQR4JALNB314RY0LDI49VH" hidden="1">#REF!</definedName>
    <definedName name="BExH2JZR49T7644JFVE7B3N7RZM9" hidden="1">#REF!</definedName>
    <definedName name="BExH2UHF0QTJG107MULYB16WBJM9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31Z3JNVJPESWKXHILGXZHP2M" hidden="1">#REF!</definedName>
    <definedName name="BExH3E9HZ3QJCDZW7WI7YACFQCHE" hidden="1">#REF!</definedName>
    <definedName name="BExH3IRB6764RQ5HBYRLH6XCT29X" hidden="1">#REF!</definedName>
    <definedName name="BExIG2U8V6RSB47SXLCQG3Q68YRO" hidden="1">#REF!</definedName>
    <definedName name="BExIGJBO8R13LV7CZ7C1YCP974NN" hidden="1">#REF!</definedName>
    <definedName name="BExIGWT86FPOEYTI8GXCGU5Y3KGK" hidden="1">#REF!</definedName>
    <definedName name="BExIHBHXA7E7VUTBVHXXXCH3A5CL" hidden="1">#REF!</definedName>
    <definedName name="BExIHPQCQTGEW8QOJVIQ4VX0P6DX" hidden="1">#REF!</definedName>
    <definedName name="BExII1KN91Q7DLW0UB7W2TJ5ACT9" hidden="1">#REF!</definedName>
    <definedName name="BExII50LI8I0CDOOZEMIVHVA2V95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787U87FJAK9GU5I4IGWVLX9" hidden="1">#REF!</definedName>
    <definedName name="BExIJFGZJ5ED9D6KAY4PGQYLELAX" hidden="1">#REF!</definedName>
    <definedName name="BExIJQK80ZEKSTV62E59AYJYUNLI" hidden="1">#REF!</definedName>
    <definedName name="BExIJRLX3M0YQLU1D5Y9V7HM5QNM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KHTXPZR5A8OHB6HDP6QWDHAD" hidden="1">#REF!</definedName>
    <definedName name="BExIKMMJOETSAXJYY1SIKM58LMA2" hidden="1">#REF!</definedName>
    <definedName name="BExIKRF6AQ6VOO9KCIWSM6FY8M7D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AAXRTRAD18K74M6MGUEEPUM" hidden="1">#REF!</definedName>
    <definedName name="BExILG5F338C0FFLMVOKMKF8X5ZP" hidden="1">#REF!</definedName>
    <definedName name="BExILGQTQM0HOD0BJI90YO7GOIN3" hidden="1">#REF!</definedName>
    <definedName name="BExIM9DBUB7ZGF4B20FVUO9QGOX2" hidden="1">#REF!</definedName>
    <definedName name="BExIMGK9Z94TFPWWZFMD10HV0IF6" hidden="1">#REF!</definedName>
    <definedName name="BExIMPEGKG18TELVC33T4OQTNBWC" hidden="1">#REF!</definedName>
    <definedName name="BExIN4OR435DL1US13JQPOQK8GD5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P2H4KI05FRFV5PKZFE00HKO" hidden="1">#REF!</definedName>
    <definedName name="BExINZELVWYGU876QUUZCIMXPBQC" hidden="1">#REF!</definedName>
    <definedName name="BExIOCQUQHKUU1KONGSDOLQTQEIC" hidden="1">#REF!</definedName>
    <definedName name="BExIOFL8Y5O61VLKTB4H20IJNWS1" hidden="1">#REF!</definedName>
    <definedName name="BExIOMBXRW5NS4ZPYX9G5QREZ5J6" hidden="1">#REF!</definedName>
    <definedName name="BExIORA3GK78T7C7SNBJJUONJ0LS" hidden="1">#REF!</definedName>
    <definedName name="BExIORFDXP4AVIEBLSTZ8ETSXMNM" hidden="1">#REF!</definedName>
    <definedName name="BExIOTZ5EFZ2NASVQ05RH15HRSW6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NFUDPDKOSH5GHDVNA8D66S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5S19ITB0NDRUN4XV7B905ED" hidden="1">#REF!</definedName>
    <definedName name="BExIQ9TMQT2EIXSVQW7GVSOAW2VJ" hidden="1">#REF!</definedName>
    <definedName name="BExIQBMDE1L6J4H27K1FMSHQKDSE" hidden="1">#REF!</definedName>
    <definedName name="BExIQE65LVXUOF3UZFO7SDHFJH22" hidden="1">#REF!</definedName>
    <definedName name="BExIQFTEHXC2R0SEN4GMS3O8PUV4" hidden="1">#N/A</definedName>
    <definedName name="BExIQG9OO2KKBOWTMD1OXY36TEGA" localSheetId="0" hidden="1">#REF!</definedName>
    <definedName name="BExIQG9OO2KKBOWTMD1OXY36TEGA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8FQETPTQYW37DBVDWG3J4JW" hidden="1">#REF!</definedName>
    <definedName name="BExIRRBGTY01OQOI3U5SW59RFDFI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DHXS49S1H56ENBPRF1NLD5C" hidden="1">#REF!</definedName>
    <definedName name="BExISM1JLV54A21A164IURMPGUMU" hidden="1">#REF!</definedName>
    <definedName name="BExISRFKJYUZ4AKW44IJF7RF9Y90" hidden="1">#REF!</definedName>
    <definedName name="BExIT1MK8TBAK3SNP36A8FKDQSOK" hidden="1">#REF!</definedName>
    <definedName name="BExITBNYANV2S8KD56GOGCKW393R" hidden="1">#REF!</definedName>
    <definedName name="BExIUD4OJGH65NFNQ4VMCE3R4J1X" hidden="1">#REF!</definedName>
    <definedName name="BExIUTB5OAAXYW0OFMP0PS40SPOB" hidden="1">#REF!</definedName>
    <definedName name="BExIUUT2MHIOV6R3WHA0DPM1KBKY" hidden="1">#REF!</definedName>
    <definedName name="BExIUYPDT1AM6MWGWQS646PIZIWC" hidden="1">#REF!</definedName>
    <definedName name="BExIV0I2O9F8D1UK1SI8AEYR6U0A" hidden="1">#REF!</definedName>
    <definedName name="BExIV2LM38XPLRTWT0R44TMQ59E5" hidden="1">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CXWL6H5LD9DHDIA4F5U9TQL" hidden="1">#REF!</definedName>
    <definedName name="BExIVMOIPSEWSIHIDDLOXESQ28A0" hidden="1">#REF!</definedName>
    <definedName name="BExIVNVNJX9BYDLC88NG09YF5XQ6" hidden="1">#REF!</definedName>
    <definedName name="BExIVQVKLMGSRYT1LFZH0KUIA4OR" hidden="1">#REF!</definedName>
    <definedName name="BExIVYTFI35KNR2XSA6N8OJYUTUR" hidden="1">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X34PM5DBTRHRQWP6PL6WIX88" hidden="1">#REF!</definedName>
    <definedName name="BExIX5OAP9KSUE5SIZCW9P39Q4WE" hidden="1">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EXJBK8JDWIRSVV4RJSKZVV1" hidden="1">#REF!</definedName>
    <definedName name="BExIYI2RH0K4225XO970K2IQ1E79" hidden="1">#REF!</definedName>
    <definedName name="BExIYMPZ0KS2KOJFQAUQJ77L7701" hidden="1">#REF!</definedName>
    <definedName name="BExIYP9Q6FV9T0R9G3UDKLS4TTYX" hidden="1">#REF!</definedName>
    <definedName name="BExIYZGLDQ1TN7BIIN4RLDP31GIM" hidden="1">#REF!</definedName>
    <definedName name="BExIZ4K0EZJK6PW3L8SVKTJFSWW9" hidden="1">#REF!</definedName>
    <definedName name="BExIZAECOEZGBAO29QMV14E6XDIV" hidden="1">#REF!</definedName>
    <definedName name="BExIZKVXYD5O2JBU81F2UFJZLLSI" hidden="1">#REF!</definedName>
    <definedName name="BExIZPZDHC8HGER83WHCZAHOX7LK" hidden="1">#REF!</definedName>
    <definedName name="BExIZY2PUZ0OF9YKK1B13IW0VS6G" hidden="1">#REF!</definedName>
    <definedName name="BExJ08KBRR2XMWW3VZMPSQKXHZUH" hidden="1">#REF!</definedName>
    <definedName name="BExJ0DYJWXGE7DA39PYL3WM05U9O" hidden="1">#REF!</definedName>
    <definedName name="BExJ0MY8SY5J5V50H3UKE78ODTVB" hidden="1">#REF!</definedName>
    <definedName name="BExJ0YC98G37ML4N8FLP8D95EFRF" hidden="1">#REF!</definedName>
    <definedName name="BExKCDYKAEV45AFXHVHZZ62E5BM3" hidden="1">#REF!</definedName>
    <definedName name="BExKDKO0W4AGQO1V7K6Q4VM750FT" hidden="1">#REF!</definedName>
    <definedName name="BExKDLF10G7W77J87QWH3ZGLUCLW" hidden="1">#REF!</definedName>
    <definedName name="BExKEFE0I3MT6ZLC4T1L9465HKTN" hidden="1">#REF!</definedName>
    <definedName name="BExKEK6O5BVJP4VY02FY7JNAZ6BT" hidden="1">#REF!</definedName>
    <definedName name="BExKEKXK6E6QX339ELPXDIRZSJE0" hidden="1">#REF!</definedName>
    <definedName name="BExKEOOIBMP7N8033EY2CJYCBX6H" hidden="1">#REF!</definedName>
    <definedName name="BExKEW0RR5LA3VC46A2BEOOMQE56" hidden="1">#REF!</definedName>
    <definedName name="BExKFA3VI1CZK21SM0N3LZWT9LA1" hidden="1">#REF!</definedName>
    <definedName name="BExKFINBFV5J2NFRCL4YUO3YF0ZE" hidden="1">#REF!</definedName>
    <definedName name="BExKFISRBFACTAMJSALEYMY66F6X" hidden="1">#REF!</definedName>
    <definedName name="BExKFM3G3J9ZWK4WZ78IS9TGRT6Q" hidden="1">#REF!</definedName>
    <definedName name="BExKFOSK5DJ151C4E8544UWMYTOC" hidden="1">#REF!</definedName>
    <definedName name="BExKFYJC4EVEV54F82K6VKP7Q3OU" hidden="1">#REF!</definedName>
    <definedName name="BExKG4IYHBKQQ8J8FN10GB2IKO33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V77YH9YXIQTRKK2331QGYKF" hidden="1">#REF!</definedName>
    <definedName name="BExKH3FTZ5VGTB86W9M4AB39R0G8" hidden="1">#REF!</definedName>
    <definedName name="BExKH3FV5U5O6XZM7STS3NZKQFGJ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KDK2PRBCUJS8TEDP8K3VODQ" hidden="1">#REF!</definedName>
    <definedName name="BExKHPM9XA0ADDK7TUR0N38EXWEP" hidden="1">#REF!</definedName>
    <definedName name="BExKI4076KXCDE5KXL79KT36OKLO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NSBB6RS7I489QHMCOMU4Z2X" hidden="1">#REF!</definedName>
    <definedName name="BExKIU87ZKSOC2DYZWFK6SAK9I8E" hidden="1">#REF!</definedName>
    <definedName name="BExKJ449HLYX2DJ9UF0H9GTPSQ73" hidden="1">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USJPFUIK20FTVAFJWR2OUYX" hidden="1">#REF!</definedName>
    <definedName name="BExKK8VP5RS3D0UXZVKA37C4SYBP" hidden="1">#REF!</definedName>
    <definedName name="BExKKIM9NPF6B3SPMPIQB27HQME4" hidden="1">#REF!</definedName>
    <definedName name="BExKKIX1BCBQ4R3K41QD8NTV0OV0" hidden="1">#REF!</definedName>
    <definedName name="BExKKQ3ZWADYV03YHMXDOAMU90EB" hidden="1">#REF!</definedName>
    <definedName name="BExKKUGD2HMJWQEYZ8H3X1BMXFS9" hidden="1">#REF!</definedName>
    <definedName name="BExKKX05KCZZZPKOR1NE5A8RGVT4" hidden="1">#REF!</definedName>
    <definedName name="BExKLD6S9L66QYREYHBE5J44OK7X" hidden="1">#REF!</definedName>
    <definedName name="BExKLEZK32L28GYJWVO63BZ5E1JD" hidden="1">#REF!</definedName>
    <definedName name="BExKLLKVVHT06LA55JB2FC871DC5" hidden="1">#REF!</definedName>
    <definedName name="BExKMWBX4EH3EYJ07UFEM08NB40Z" hidden="1">#REF!</definedName>
    <definedName name="BExKNBGV2IR3S7M0BX4810KZB4V3" hidden="1">#REF!</definedName>
    <definedName name="BExKNCTBZTSY3MO42VU5PLV6YUHZ" hidden="1">#REF!</definedName>
    <definedName name="BExKNGPLY7JX17N1440EXZ6VH65U" hidden="1">#N/A</definedName>
    <definedName name="BExKNGV2YY749C42AQ2T9QNIE5C3" localSheetId="0" hidden="1">#REF!</definedName>
    <definedName name="BExKNGV2YY749C42AQ2T9QNIE5C3" hidden="1">#REF!</definedName>
    <definedName name="BExKNV8UOHVWEHDJWI2WMJ9X6QHZ" hidden="1">#REF!</definedName>
    <definedName name="BExKNZLD7UATC1MYRNJD8H2NH4KU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DIZGWW2EQD0FEYW6WK6XLCM" hidden="1">#REF!</definedName>
    <definedName name="BExKOLRSZ4KWUAY34BME8R3FGSRM" hidden="1">#REF!</definedName>
    <definedName name="BExKOPO2HPWVQGAKW8LOZMPIDEFG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X9VZ1J5021Q98K60HMPJU58" hidden="1">#REF!</definedName>
    <definedName name="BExKQJGAAWNM3NT19E9I0CQDBTU0" hidden="1">#REF!</definedName>
    <definedName name="BExKQM5GJ1ZN5REKFE7YVBQ0KXWF" hidden="1">#REF!</definedName>
    <definedName name="BExKQOEA7HV9U5DH9C8JXFD62EKH" hidden="1">#REF!</definedName>
    <definedName name="BExKQQ71278061G7ZFYGPWOMOMY2" hidden="1">#REF!</definedName>
    <definedName name="BExKQTXRG3ECU8NT47UR7643LO5G" hidden="1">#REF!</definedName>
    <definedName name="BExKQVL7HPOIZ4FHANDFMVOJLEPR" hidden="1">#REF!</definedName>
    <definedName name="BExKR32XG1WY77WDT8KW9FJPGQTU" hidden="1">#REF!</definedName>
    <definedName name="BExKR8RZSEHW184G0Z56B4EGNU72" hidden="1">#REF!</definedName>
    <definedName name="BExKRVUSQ6PA7ZYQSTEQL3X7PB9P" hidden="1">#REF!</definedName>
    <definedName name="BExKRY3KZ7F7RB2KH8HXSQ85IEQO" hidden="1">#REF!</definedName>
    <definedName name="BExKSA37DZTCK6H13HPIKR0ZFVL8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QZGN8GI3XGSEXMPCCA3S19H" hidden="1">#REF!</definedName>
    <definedName name="BExKTUKYYU0F6TUW1RXV24LRAZFE" hidden="1">#REF!</definedName>
    <definedName name="BExKU3FBLHQBIUTN6XEZW5GC9OG1" hidden="1">#REF!</definedName>
    <definedName name="BExKU82I99FEUIZLODXJDOJC96CQ" hidden="1">#REF!</definedName>
    <definedName name="BExKUDM0DFSCM3D91SH0XLXJSL18" hidden="1">#REF!</definedName>
    <definedName name="BExKULEKJLA77AUQPDUHSM94Y76Z" hidden="1">#REF!</definedName>
    <definedName name="BExKV08R85MKI3MAX9E2HERNQUNL" hidden="1">#REF!</definedName>
    <definedName name="BExKV4AAUNNJL5JWD7PX6BFKVS6O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VP9JJDA5SFMRHJJ4R3VMHDG1" hidden="1">#REF!</definedName>
    <definedName name="BExKW0CSH7DA02YSNV64PSEIXB2P" hidden="1">#REF!</definedName>
    <definedName name="BExM9NUG3Q31X01AI9ZJCZIX25CS" hidden="1">#REF!</definedName>
    <definedName name="BExM9OG182RP30MY23PG49LVPZ1C" hidden="1">#REF!</definedName>
    <definedName name="BExMA64MW1S18NH8DCKPCCEI5KCB" hidden="1">#REF!</definedName>
    <definedName name="BExMALEWFUEM8Y686IT03ECURUBR" hidden="1">#REF!</definedName>
    <definedName name="BExMAR3XSK6RSFLHP7ZX1EWGHASI" hidden="1">#REF!</definedName>
    <definedName name="BExMAXJS82ZJ8RS22VLE0V0LDUII" hidden="1">#REF!</definedName>
    <definedName name="BExMB4QRS0R3MTB4CMUHFZ84LNZQ" hidden="1">#REF!</definedName>
    <definedName name="BExMBC35WKQY5CWQJLV4D05O6971" hidden="1">#REF!</definedName>
    <definedName name="BExMBFTZV4Q1A5KG25C1N9PHQNSW" hidden="1">#REF!</definedName>
    <definedName name="BExMBK6ISK3U7KHZKUJXIDKGF6VW" hidden="1">#REF!</definedName>
    <definedName name="BExMBYPQDG9AYDQ5E8IECVFREPO6" hidden="1">#REF!</definedName>
    <definedName name="BExMC8AZUTX8LG89K2JJR7ZG62XX" hidden="1">#REF!</definedName>
    <definedName name="BExMCA96YR10V72G2R0SCIKPZLIZ" hidden="1">#REF!</definedName>
    <definedName name="BExMCB5JU5I2VQDUBS4O42BTEVKI" hidden="1">#REF!</definedName>
    <definedName name="BExMCFSQFSEMPY5IXDIRKZDASDBR" hidden="1">#REF!</definedName>
    <definedName name="BExMCMZOEYWVOOJ98TBHTTCS7XB8" hidden="1">#REF!</definedName>
    <definedName name="BExMCS8EF2W3FS9QADNKREYSI8P0" hidden="1">#REF!</definedName>
    <definedName name="BExMCUS7GSOM96J0HJ7EH0FFM2AC" hidden="1">#REF!</definedName>
    <definedName name="BExMCYTT6TVDWMJXO1NZANRTVNAN" hidden="1">#REF!</definedName>
    <definedName name="BExMD5F6IAV108XYJLXUO9HD0IT6" hidden="1">#REF!</definedName>
    <definedName name="BExMDANV66W9T3XAXID40XFJ0J93" hidden="1">#REF!</definedName>
    <definedName name="BExMDGD1KQP7NNR78X2ZX4FCBQ1S" hidden="1">#REF!</definedName>
    <definedName name="BExMDIRDK0DI8P86HB7WPH8QWLSQ" hidden="1">#REF!</definedName>
    <definedName name="BExMDPI2FVMORSWDDCVAJ85WYAYO" hidden="1">#REF!</definedName>
    <definedName name="BExMDUWB7VWHFFR266QXO46BNV2S" hidden="1">#REF!</definedName>
    <definedName name="BExME2U47N8LZG0BPJ49ANY5QVV2" hidden="1">#REF!</definedName>
    <definedName name="BExME7S8S77VTUAAWYTM4FST9OES" hidden="1">#REF!</definedName>
    <definedName name="BExME88DH5DUKMUFI9FNVECXFD2E" hidden="1">#REF!</definedName>
    <definedName name="BExME9A7MOGAK7YTTQYXP5DL6VYA" hidden="1">#REF!</definedName>
    <definedName name="BExMEOV9YFRY5C3GDLU60GIX10BY" hidden="1">#REF!</definedName>
    <definedName name="BExMEY09ESM4H2YGKEQQRYUD114R" hidden="1">#REF!</definedName>
    <definedName name="BExMF4G4IUPQY1Y5GEY5N3E04CL6" hidden="1">#REF!</definedName>
    <definedName name="BExMF9UIGYMOAQK0ELUWP0S0HZZY" hidden="1">#REF!</definedName>
    <definedName name="BExMFDLBSWFMRDYJ2DZETI3EXKN2" hidden="1">#REF!</definedName>
    <definedName name="BExMFLDTMRTCHKA37LQW67BG8D5C" hidden="1">#REF!</definedName>
    <definedName name="BExMG9NSK30KD01QX0UBN2VNRTG4" hidden="1">#REF!</definedName>
    <definedName name="BExMGG3PFIHPHX7NXB7HDFI3N12L" hidden="1">#REF!</definedName>
    <definedName name="BExMH3H9TW5TJCNU5Z1EWXP3BAEP" hidden="1">#REF!</definedName>
    <definedName name="BExMHOWPB34KPZ76M2KIX2C9R2VB" hidden="1">#REF!</definedName>
    <definedName name="BExMHSSYC6KVHA3QDTSYPN92TWMI" hidden="1">#REF!</definedName>
    <definedName name="BExMI0WA793SF41LQ40A28U8OXQY" hidden="1">#REF!</definedName>
    <definedName name="BExMI3AJ9477KDL4T9DHET4LJJTW" hidden="1">#REF!</definedName>
    <definedName name="BExMI6L9KX05GAK523JFKICJMTA5" hidden="1">#REF!</definedName>
    <definedName name="BExMI6QQ20XHD0NWJUN741B37182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IQ5MBWSIHTFWAQADXMZC22Q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NC8ZFB9DRFOJ961ZAJ8U3A8" hidden="1">#REF!</definedName>
    <definedName name="BExMJTBV8A3D31W2IQHP9RDFPPHQ" hidden="1">#REF!</definedName>
    <definedName name="BExMK2RTXN4QJWEUNX002XK8VQP8" hidden="1">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O5Z61RE85X8HHX2G4IU3AZW" hidden="1">#REF!</definedName>
    <definedName name="BExMLVI7UORSHM9FMO8S2EI0TMTS" hidden="1">#REF!</definedName>
    <definedName name="BExMM5UCOT2HSSN0ZIPZW55GSOVO" hidden="1">#REF!</definedName>
    <definedName name="BExMM8ZRS5RQ8H1H55RVPVTDL5NL" hidden="1">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R38HMPLWAJRQ9MMS3ZAZ9IU" hidden="1">#REF!</definedName>
    <definedName name="BExMNRDZULKJMVY2VKIIRM2M5A1M" hidden="1">#REF!</definedName>
    <definedName name="BExMO9IOWKTWHO8LQJJQI5P3INWY" hidden="1">#REF!</definedName>
    <definedName name="BExMOI29DOEK5R1A5QZPUDKF7N6T" hidden="1">#REF!</definedName>
    <definedName name="BExMPAJ5AJAXGKGK3F6H3ODS6RF4" hidden="1">#REF!</definedName>
    <definedName name="BExMPD2X55FFBVJ6CBUKNPROIOEU" hidden="1">#REF!</definedName>
    <definedName name="BExMPGZ848E38FUH1JBQN97DGWAT" hidden="1">#REF!</definedName>
    <definedName name="BExMPMTICOSMQENOFKQ18K0ZT4S8" hidden="1">#REF!</definedName>
    <definedName name="BExMPMZ07II0R4KGWQQ7PGS3RZS4" hidden="1">#REF!</definedName>
    <definedName name="BExMPOBH04JMDO6Z8DMSEJZM4ANN" hidden="1">#REF!</definedName>
    <definedName name="BExMPSD77XQ3HA6A4FZOJK8G2JP3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MA4I1X77714ZEPUVC8W398" hidden="1">#REF!</definedName>
    <definedName name="BExMR8YQHA7N77HGHY4Y6R30I3XT" hidden="1">#REF!</definedName>
    <definedName name="BExMRENOIARWRYOIVPDIEBVNRDO7" hidden="1">#REF!</definedName>
    <definedName name="BExMRQHUEHGF2FS4LCB0THFELGDI" hidden="1">#REF!</definedName>
    <definedName name="BExMRRJNUMGRSDD5GGKKGEIZ6FTS" hidden="1">#REF!</definedName>
    <definedName name="BExMRU3ACIU0RD2BNWO55LH5U2BR" hidden="1">#REF!</definedName>
    <definedName name="BExMSQRCC40AP8BDUPL2I2DNC210" hidden="1">#REF!</definedName>
    <definedName name="BExO4J9LR712G00TVA82VNTG8O7H" hidden="1">#REF!</definedName>
    <definedName name="BExO55G2KVZ7MIJ30N827CLH0I2A" hidden="1">#REF!</definedName>
    <definedName name="BExO5A8PZD9EUHC5CMPU6N3SQ15L" hidden="1">#REF!</definedName>
    <definedName name="BExO5XMAHL7CY3X0B1OPKZ28DCJ5" hidden="1">#REF!</definedName>
    <definedName name="BExO66LZJKY4PTQVREELI6POS4AY" hidden="1">#REF!</definedName>
    <definedName name="BExO6LLHCYTF7CIVHKAO0NMET14Q" hidden="1">#REF!</definedName>
    <definedName name="BExO7OUQS3XTUQ2LDKGQ8AAQ3OJJ" hidden="1">#REF!</definedName>
    <definedName name="BExO7RUSODZC2NQZMT2AFSMV2ONF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CDTBCABLEUD6PE2UM2EZ6C4" hidden="1">#REF!</definedName>
    <definedName name="BExO8IZ05ZG0XVOL3W41KBQE176A" hidden="1">#REF!</definedName>
    <definedName name="BExO8UTAGQWDBQZEEF4HUNMLQCVU" hidden="1">#REF!</definedName>
    <definedName name="BExO937E20IHMGQOZMECL3VZC7OX" hidden="1">#REF!</definedName>
    <definedName name="BExO94UTJKQQ7TJTTJRTSR70YVJC" hidden="1">#REF!</definedName>
    <definedName name="BExO9J3A438976RXIUX5U9SU5T55" hidden="1">#REF!</definedName>
    <definedName name="BExO9RS5RXFJ1911HL3CCK6M74EP" hidden="1">#REF!</definedName>
    <definedName name="BExO9SDRI1M6KMHXSG3AE5L0F2U3" hidden="1">#REF!</definedName>
    <definedName name="BExO9V2U2YXAY904GYYGU6TD8Y7M" hidden="1">#REF!</definedName>
    <definedName name="BExOAG7FDMQ8C3WIW8YBDY578GJZ" hidden="1">#REF!</definedName>
    <definedName name="BExOAQ3GKCT7YZW1EMVU3EILSZL2" hidden="1">#REF!</definedName>
    <definedName name="BExOB9KT2THGV4SPLDVFTFXS4B14" hidden="1">#REF!</definedName>
    <definedName name="BExOBEZ0IE2WBEYY3D3CMRI72N1K" hidden="1">#REF!</definedName>
    <definedName name="BExOBIPU8760ITY0C8N27XZ3KWEF" hidden="1">#REF!</definedName>
    <definedName name="BExOBM0I5L0MZ1G4H9MGMD87SBMZ" hidden="1">#REF!</definedName>
    <definedName name="BExOBOUXMP88KJY2BX2JLUJH5N0K" hidden="1">#REF!</definedName>
    <definedName name="BExOBP0FKQ4SVR59FB48UNLKCOR6" hidden="1">#REF!</definedName>
    <definedName name="BExOBYAVUCQ0IGM0Y6A75QHP0Q1A" hidden="1">#REF!</definedName>
    <definedName name="BExOC3UEHB1CZNINSQHZANWJYKR8" hidden="1">#REF!</definedName>
    <definedName name="BExOCBSF3XGO9YJ23LX2H78VOUR7" hidden="1">#REF!</definedName>
    <definedName name="BExOCKXFMOW6WPFEVX1I7R7FNDSS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NLAA1L7WQ9ZQX6A1ZOXK9VR" hidden="1">#REF!</definedName>
    <definedName name="BExODZFEIWV26E8RFU7XQYX1J458" hidden="1">#REF!</definedName>
    <definedName name="BExOEBKG55EROA2VL360A06LKASE" hidden="1">#REF!</definedName>
    <definedName name="BExOERG5LWXYYEN1DY1H2FWRJS9T" hidden="1">#REF!</definedName>
    <definedName name="BExOEV1S6JJVO5PP4BZ20SNGZR7D" hidden="1">#REF!</definedName>
    <definedName name="BExOFEDNCYI2TPTMQ8SJN3AW4YMF" hidden="1">#REF!</definedName>
    <definedName name="BExOFVLXVD6RVHSQO8KZOOACSV24" hidden="1">#REF!</definedName>
    <definedName name="BExOG2SW3XOGP9VAPQ3THV3VWV12" hidden="1">#REF!</definedName>
    <definedName name="BExOG45J81K4OPA40KW5VQU54KY3" hidden="1">#REF!</definedName>
    <definedName name="BExOGFE2SCL8HHT4DFAXKLUTJZOG" hidden="1">#REF!</definedName>
    <definedName name="BExOGT6D0LJ3C22RDW8COECKB1J5" hidden="1">#REF!</definedName>
    <definedName name="BExOGTMI1HT31M1RGWVRAVHAK7DE" hidden="1">#REF!</definedName>
    <definedName name="BExOGXO9JE5XSE9GC3I6O21UEKAO" hidden="1">#REF!</definedName>
    <definedName name="BExOH9ICZ13C1LAW8OTYTR9S7ZP3" hidden="1">#REF!</definedName>
    <definedName name="BExOHL75H3OT4WAKKPUXIVXWFVDS" hidden="1">#REF!</definedName>
    <definedName name="BExOHLHXXJL6363CC082M9M5VVXQ" hidden="1">#REF!</definedName>
    <definedName name="BExOHNAO5UDXSO73BK2ARHWKS90Y" hidden="1">#REF!</definedName>
    <definedName name="BExOHR1G1I9A9CI1HG94EWBLWNM2" hidden="1">#REF!</definedName>
    <definedName name="BExOHTQPP8LQ98L6PYUI6QW08YID" hidden="1">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M7L0Z3LSII9P7ZTV4KJ8RMA" hidden="1">#REF!</definedName>
    <definedName name="BExOIWJVMJ6MG6JC4SPD1L00OHU1" hidden="1">#REF!</definedName>
    <definedName name="BExOIYCN8Z4JK3OOG86KYUCV0ME8" hidden="1">#REF!</definedName>
    <definedName name="BExOJ3AKZ9BCBZT3KD8WMSLK6MN2" hidden="1">#REF!</definedName>
    <definedName name="BExOJ7XQK71I4YZDD29AKOOWZ47E" hidden="1">#REF!</definedName>
    <definedName name="BExOJM0W6XGSW5MXPTTX0GNF6SFT" hidden="1">#REF!</definedName>
    <definedName name="BExOJXEUJJ9SYRJXKYYV2NCCDT2R" hidden="1">#REF!</definedName>
    <definedName name="BExOK0EQYM9JUMAGWOUN7QDH7VMZ" hidden="1">#REF!</definedName>
    <definedName name="BExOK4WM9O7QNG6O57FOASI5QSN1" hidden="1">#REF!</definedName>
    <definedName name="BExOKKHOPWUVRJGQJ5ONR2U40JX8" hidden="1">#REF!</definedName>
    <definedName name="BExOKTXMJP351VXKH8VT6SXUNIMF" hidden="1">#REF!</definedName>
    <definedName name="BExOKU8GMLOCNVORDE329819XN67" hidden="1">#REF!</definedName>
    <definedName name="BExOL0Z3Z7IAMHPB91EO2MF49U57" hidden="1">#REF!</definedName>
    <definedName name="BExOL7KH12VAR0LG741SIOJTLWFD" hidden="1">#REF!</definedName>
    <definedName name="BExOLICXFHJLILCJVFMJE5MGGWKR" hidden="1">#REF!</definedName>
    <definedName name="BExOLOI0WJS3QC12I3ISL0D9AWOF" hidden="1">#REF!</definedName>
    <definedName name="BExOLYZNG5RBD0BTS1OEZJNU92Q5" hidden="1">#REF!</definedName>
    <definedName name="BExOM3HIJ3UZPOKJI68KPBJAHPDC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B3A7CO4YD8RB41PHC93BQ9M" hidden="1">#REF!</definedName>
    <definedName name="BExONFQH6UUXF8V0GI4BRIST9RFO" hidden="1">#REF!</definedName>
    <definedName name="BExONIL31DZWU7IFVN3VV0XTXJA1" hidden="1">#REF!</definedName>
    <definedName name="BExONJ1BU17R0F5A2UP1UGJBOGKS" hidden="1">#REF!</definedName>
    <definedName name="BExONNZ9VMHVX3J6NLNJY7KZA61O" hidden="1">#REF!</definedName>
    <definedName name="BExONRQ1BAA4F3TXP2MYQ4YCZ09S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TN0KTXJCL7E476XBN1CJ553" hidden="1">#REF!</definedName>
    <definedName name="BExOP9DEBV5W5P4Q25J3XCJBP5S9" hidden="1">#REF!</definedName>
    <definedName name="BExOPFNYRBL0BFM23LZBJTADNOE4" hidden="1">#REF!</definedName>
    <definedName name="BExOPINVFSIZMCVT9YGT2AODVCX3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300G8I8TK45A0MVHV15422EU" hidden="1">#REF!</definedName>
    <definedName name="BExQ39R28MXSG2SEV956F0KZ20AN" hidden="1">#REF!</definedName>
    <definedName name="BExQ3D1P3M5Z3HLMEZ17E0BLEE4U" hidden="1">#REF!</definedName>
    <definedName name="BExQ3O4W7QF8BOXTUT4IOGF6YKUD" hidden="1">#REF!</definedName>
    <definedName name="BExQ3PXOWSN8561ZR8IEY8ZASI3B" hidden="1">#REF!</definedName>
    <definedName name="BExQ3TZF04IPY0B0UG9CQQ5736UA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BTBSHPHVEDRCXC2ROW8PLFC" hidden="1">#REF!</definedName>
    <definedName name="BExQ4DGKF54SRKQUTUT4B1CZSS62" hidden="1">#REF!</definedName>
    <definedName name="BExQ4T74LQ5PYTV1MUQUW75A4BDY" hidden="1">#REF!</definedName>
    <definedName name="BExQ4XJHD7EJCNH7S1MJDZJ2MNWG" hidden="1">#REF!</definedName>
    <definedName name="BExQ5039ZCEWBUJHU682G4S89J03" hidden="1">#REF!</definedName>
    <definedName name="BExQ56Z9W6YHZHRXOFFI8EFA7CDI" hidden="1">#REF!</definedName>
    <definedName name="BExQ5KX3Z668H1KUCKZ9J24HUQ1F" hidden="1">#REF!</definedName>
    <definedName name="BExQ5SPMSOCJYLAY20NB5A6O32RE" hidden="1">#REF!</definedName>
    <definedName name="BExQ5UICMGTMK790KTLK49MAGXRC" hidden="1">#REF!</definedName>
    <definedName name="BExQ5VEQEIJO7YY80OJTA3XRQYJ9" hidden="1">#REF!</definedName>
    <definedName name="BExQ5YUUK9FD0QGTY4WD0W90O7OL" hidden="1">#REF!</definedName>
    <definedName name="BExQ63793YQ9BH7JLCNRIATIGTRG" hidden="1">#REF!</definedName>
    <definedName name="BExQ6CN1EF2UPZ57ZYMGK8TUJQSS" hidden="1">#REF!</definedName>
    <definedName name="BExQ6M2YXJ8AMRJF3QGHC40ADAHZ" hidden="1">#REF!</definedName>
    <definedName name="BExQ6M8B0X44N9TV56ATUVHGDI00" hidden="1">#REF!</definedName>
    <definedName name="BExQ6POH065GV0I74XXVD0VUPBJW" hidden="1">#REF!</definedName>
    <definedName name="BExQ6WV9KPSMXPPLGZ3KK4WNYTHU" hidden="1">#REF!</definedName>
    <definedName name="BExQ783XTMM2A9I3UKCFWJH1PP2N" hidden="1">#REF!</definedName>
    <definedName name="BExQ79LX01ZPQB8EGD1ZHR2VK2H3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XL2Q1GVUFL1F9KK0K0EXMWG" hidden="1">#REF!</definedName>
    <definedName name="BExQ8469L3ZRZ3KYZPYMSJIDL7Y5" hidden="1">#REF!</definedName>
    <definedName name="BExQ84MJB94HL3BWRN50M4NCB6Z0" hidden="1">#REF!</definedName>
    <definedName name="BExQ8583ZE00NW7T9OF11OT9IA14" hidden="1">#REF!</definedName>
    <definedName name="BExQ8A0RPE3IMIFIZLUE7KD2N21W" hidden="1">#REF!</definedName>
    <definedName name="BExQ8ABK6H1ADV2R2OYT8NFFYG2N" hidden="1">#REF!</definedName>
    <definedName name="BExQ8DM90XJ6GCJIK9LC5O82I2TJ" hidden="1">#REF!</definedName>
    <definedName name="BExQ8G0K46ZORA0QVQTDI7Z8LXGF" hidden="1">#REF!</definedName>
    <definedName name="BExQ8O3WEU8HNTTGKTW5T0QSKCLP" hidden="1">#REF!</definedName>
    <definedName name="BExQ8ZCEDBOBJA3D9LDP5TU2WYGR" hidden="1">#REF!</definedName>
    <definedName name="BExQ94LAW6MAQBWY25WTBFV5PPZJ" hidden="1">#REF!</definedName>
    <definedName name="BExQ97QIPOSSRK978N8P234Y1XA4" hidden="1">#REF!</definedName>
    <definedName name="BExQ9E6FBAXTHGF3RXANFIA77GXP" hidden="1">#REF!</definedName>
    <definedName name="BExQ9F2YH4UUCCMQITJ475B3S3NP" hidden="1">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UTANMJCK7LJ4OQMD6F2Q01L" hidden="1">#REF!</definedName>
    <definedName name="BExQ9ZLYHWABXAA9NJDW8ZS0UQ9P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ELFYH92K8CJL155181UDORO" hidden="1">#REF!</definedName>
    <definedName name="BExQAG8PP8R5NJKNQD1U4QOSD6X5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M1RUSIQ85LLMM2159BYDPIP" hidden="1">#REF!</definedName>
    <definedName name="BExQBPSOZ47V81YAEURP0NQJNTJH" hidden="1">#REF!</definedName>
    <definedName name="BExQC1S9V2INGCRD2NCDGH9U4N4Q" hidden="1">#REF!</definedName>
    <definedName name="BExQC5TWT21CGBKD0IHAXTIN2QB8" hidden="1">#REF!</definedName>
    <definedName name="BExQC94JL9F5GW4S8DQCAF4WB2DA" hidden="1">#REF!</definedName>
    <definedName name="BExQCKTD8AT0824LGWREXM1B5D1X" hidden="1">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GQCN7ZW41QDUHOBJUGQAX40" hidden="1">#REF!</definedName>
    <definedName name="BExQEC7BRIJ30PTU3UPFOIP2HPE3" hidden="1">#REF!</definedName>
    <definedName name="BExQEMUA4HEFM4OVO8M8MA8PIAW1" hidden="1">#REF!</definedName>
    <definedName name="BExQEQ4XZQFIKUXNU9H7WE7AMZ1U" hidden="1">#REF!</definedName>
    <definedName name="BExQF1OEB07CRAP6ALNNMJNJ3P2D" hidden="1">#REF!</definedName>
    <definedName name="BExQF9X2AQPFJZTCHTU5PTTR0JAH" hidden="1">#REF!</definedName>
    <definedName name="BExQFC0M9KKFMQKPLPEO2RQDB7MM" hidden="1">#REF!</definedName>
    <definedName name="BExQFEEV7627R8TYZCM28C6V6WHE" hidden="1">#REF!</definedName>
    <definedName name="BExQFEK8NUD04X2OBRA275ADPSDL" hidden="1">#REF!</definedName>
    <definedName name="BExQFGYIWDR4W0YF7XR6E4EWWJ02" hidden="1">#REF!</definedName>
    <definedName name="BExQFPNFKA36IAPS22LAUMBDI4KE" hidden="1">#REF!</definedName>
    <definedName name="BExQFPSWEMA8WBUZ4WK20LR13VSU" hidden="1">#REF!</definedName>
    <definedName name="BExQFVSPOSCCPF1TLJPIWYWYB8A9" hidden="1">#REF!</definedName>
    <definedName name="BExQFWJQXNQAW6LUMOEDS6KMJMYL" hidden="1">#REF!</definedName>
    <definedName name="BExQG8TYRD2G42UA5ZPCRLNKUDMX" hidden="1">#REF!</definedName>
    <definedName name="BExQGO48J9MPCDQ96RBB9UN9AIGT" hidden="1">#REF!</definedName>
    <definedName name="BExQGSBB6MJWDW7AYWA0MSFTXKRR" hidden="1">#REF!</definedName>
    <definedName name="BExQH0UURAJ13AVO5UI04HSRGVYW" hidden="1">#REF!</definedName>
    <definedName name="BExQH4LP20CBJM4G4PH4AUX25XR6" hidden="1">#N/A</definedName>
    <definedName name="BExQH6ZZY0NR8SE48PSI9D0CU1TC" localSheetId="0" hidden="1">#REF!</definedName>
    <definedName name="BExQH6ZZY0NR8SE48PSI9D0CU1TC" hidden="1">#REF!</definedName>
    <definedName name="BExQH9P2MCXAJOVEO4GFQT6MNW22" hidden="1">#REF!</definedName>
    <definedName name="BExQHCZSBYUY8OKKJXFYWKBBM6AH" hidden="1">#REF!</definedName>
    <definedName name="BExQHPKXZ1K33V2F90NZIQRZYIAW" hidden="1">#REF!</definedName>
    <definedName name="BExQHVF9KD06AG2RXUQJ9X4PVGX4" hidden="1">#REF!</definedName>
    <definedName name="BExQHZBHVN2L4HC7ACTR73T5OCV0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S8O6R36CI01XRY9ISM99TW9" hidden="1">#REF!</definedName>
    <definedName name="BExQIVJB9MJ25NDUHTCVMSODJY2C" hidden="1">#REF!</definedName>
    <definedName name="BExQJBF7LAX128WR7VTMJC88ZLPG" hidden="1">#REF!</definedName>
    <definedName name="BExQJD2NA4BIC45J0X02YXGY5CFQ" hidden="1">#REF!</definedName>
    <definedName name="BExQJEVCKX6KZHNCLYXY7D0MX5KN" hidden="1">#REF!</definedName>
    <definedName name="BExQJJYSDX8B0J1QGF2HL071KKA3" hidden="1">#REF!</definedName>
    <definedName name="BExQK1HV6SQQ7CP8H8IUKI9TYXTD" hidden="1">#REF!</definedName>
    <definedName name="BExQK3LE5CSBW1E4H4KHW548FL2R" hidden="1">#REF!</definedName>
    <definedName name="BExQKG6LD6PLNDGNGO9DJXY865BR" hidden="1">#REF!</definedName>
    <definedName name="BExQLE1TOW3A287TQB0AVWENT8O1" hidden="1">#REF!</definedName>
    <definedName name="BExRYOYB4A3E5F6MTROY69LR0PMG" hidden="1">#REF!</definedName>
    <definedName name="BExRYZLA9EW71H4SXQR525S72LLP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152B2LFCRAUHSLI5T6QRNII0" hidden="1">#REF!</definedName>
    <definedName name="BExS15IJV0WW662NXQUVT3FGP4ST" hidden="1">#REF!</definedName>
    <definedName name="BExS194110MR25BYJI3CJ2EGZ8XT" hidden="1">#REF!</definedName>
    <definedName name="BExS1BNVGNSGD4EP90QL8WXYWZ66" hidden="1">#REF!</definedName>
    <definedName name="BExS1UE39N6NCND7MAARSBWXS6HU" hidden="1">#REF!</definedName>
    <definedName name="BExS226HTWL5WVC76MP5A1IBI8WD" hidden="1">#REF!</definedName>
    <definedName name="BExS26OI2QNNAH2WMDD95Z400048" hidden="1">#REF!</definedName>
    <definedName name="BExS2DF6B4ZUF3VZLI4G6LJ3BF38" hidden="1">#REF!</definedName>
    <definedName name="BExS2QB5FS5LYTFYO4BROTWG3OV5" hidden="1">#REF!</definedName>
    <definedName name="BExS2TLU1HONYV6S3ZD9T12D7CIG" hidden="1">#REF!</definedName>
    <definedName name="BExS318UV9I2FXPQQWUKKX00QLPJ" hidden="1">#REF!</definedName>
    <definedName name="BExS3LBS0SMTHALVM4NRI1BAV1NP" hidden="1">#REF!</definedName>
    <definedName name="BExS3MTQ75VBXDGEBURP6YT8RROE" hidden="1">#REF!</definedName>
    <definedName name="BExS3OBP3RWPXXKPIN158QG14WY2" hidden="1">#REF!</definedName>
    <definedName name="BExS3OMGYO0DFN5186UFKEXZ2RX3" hidden="1">#REF!</definedName>
    <definedName name="BExS3SDERJ27OER67TIGOVZU13A2" hidden="1">#REF!</definedName>
    <definedName name="BExS46R5WDNU5KL04FKY5LHJUCB8" hidden="1">#REF!</definedName>
    <definedName name="BExS4ASWKM93XA275AXHYP8AG6SU" hidden="1">#REF!</definedName>
    <definedName name="BExS4JN3Y6SVBKILQK0R9HS45Y52" hidden="1">#REF!</definedName>
    <definedName name="BExS4P6S41O6Z6BED77U3GD9PNH1" hidden="1">#REF!</definedName>
    <definedName name="BExS51H0N51UT0FZOPZRCF1GU063" hidden="1">#REF!</definedName>
    <definedName name="BExS54X72TJFC41FJK72MLRR2OO7" hidden="1">#REF!</definedName>
    <definedName name="BExS59F0PA1V2ZC7S5TN6IT41SXP" hidden="1">#REF!</definedName>
    <definedName name="BExS5DRER9US6NXY9ATYT41KZII3" hidden="1">#REF!</definedName>
    <definedName name="BExS5L3TGB8JVW9ROYWTKYTUPW27" hidden="1">#REF!</definedName>
    <definedName name="BExS6GKQ96EHVLYWNJDWXZXUZW90" hidden="1">#REF!</definedName>
    <definedName name="BExS6ITKSZFRR01YD5B0F676SYN7" hidden="1">#REF!</definedName>
    <definedName name="BExS6N0LI574IAC89EFW6CLTCQ33" hidden="1">#REF!</definedName>
    <definedName name="BExS6WRDBF3ST86ZOBBUL3GTCR11" hidden="1">#REF!</definedName>
    <definedName name="BExS6XNRKR0C3MTA0LV5B60UB908" hidden="1">#REF!</definedName>
    <definedName name="BExS7TKQYLRZGM93UY3ZJZJBQNFJ" hidden="1">#REF!</definedName>
    <definedName name="BExS7Y2LNGVHSIBKC7C3R6X4LDR6" hidden="1">#REF!</definedName>
    <definedName name="BExS81TE0EY44Y3W2M4Z4MGNP5OM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GSUS17UY50TEM2AWF36BR9Z" hidden="1">#REF!</definedName>
    <definedName name="BExS8HJRBVG0XI6PWA9KTMJZMQXK" hidden="1">#REF!</definedName>
    <definedName name="BExS8R51C8RM2FS6V6IRTYO9GA4A" hidden="1">#REF!</definedName>
    <definedName name="BExS8WDX408F60MH1X9B9UZ2H4R7" hidden="1">#REF!</definedName>
    <definedName name="BExS8Z2W2QEC3MH0BZIYLDFQNUIP" hidden="1">#REF!</definedName>
    <definedName name="BExS92DKGRFFCIA9C0IXDOLO57EP" hidden="1">#REF!</definedName>
    <definedName name="BExS98OB4321YCHLCQ022PXKTT2W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WI0A6PSEB8N9GPXF2Z7MWHM" hidden="1">#REF!</definedName>
    <definedName name="BExSA5HP306TN9XJS0TU619DLRR7" hidden="1">#REF!</definedName>
    <definedName name="BExSAAVWQOOIA6B3JHQVGP08HFEM" hidden="1">#REF!</definedName>
    <definedName name="BExSAFJ3IICU2M7QPVE4ARYMXZKX" hidden="1">#REF!</definedName>
    <definedName name="BExSAH6ID8OHX379UXVNGFO8J6KQ" hidden="1">#REF!</definedName>
    <definedName name="BExSAQBHIXGQRNIRGCJMBXUPCZQA" hidden="1">#REF!</definedName>
    <definedName name="BExSAUTCT4P7JP57NOR9MTX33QJZ" hidden="1">#REF!</definedName>
    <definedName name="BExSAY9CA9TFXQ9M9FBJRGJO9T9E" hidden="1">#REF!</definedName>
    <definedName name="BExSB4JYKQ3MINI7RAYK5M8BLJDC" hidden="1">#REF!</definedName>
    <definedName name="BExSBMOS41ZRLWYLOU29V6Y7YORR" hidden="1">#REF!</definedName>
    <definedName name="BExSBRBXXQMBU1TYDW1BXTEVEPRU" hidden="1">#REF!</definedName>
    <definedName name="BExSC0RQTQRXBWKBQ2EWEGWIQ8MQ" hidden="1">#REF!</definedName>
    <definedName name="BExSC54998WTZ21DSL0R8UN0Y9JH" hidden="1">#REF!</definedName>
    <definedName name="BExSC60N7WR9PJSNC9B7ORCX9NGY" hidden="1">#REF!</definedName>
    <definedName name="BExSCE99EZTILTTCE4NJJF96OYYM" hidden="1">#REF!</definedName>
    <definedName name="BExSCHUQZ2HFEWS54X67DIS8OSXZ" hidden="1">#REF!</definedName>
    <definedName name="BExSCOG41SKKG4GYU76WRWW1CTE6" hidden="1">#REF!</definedName>
    <definedName name="BExSCVC9P86YVFMRKKUVRV29MZXZ" hidden="1">#REF!</definedName>
    <definedName name="BExSD233CH4MU9ZMGNRF97ZV7KWU" hidden="1">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EEHK1VLWD7JBV9SVVVIKQZ3I" hidden="1">#REF!</definedName>
    <definedName name="BExSEJKZLX37P3V33TRTFJ30BFRK" hidden="1">#REF!</definedName>
    <definedName name="BExSEP9UVOAI6TMXKNK587PQ3328" hidden="1">#REF!</definedName>
    <definedName name="BExSERZ34ETZF8OI93MYIVZX4RDV" hidden="1">#REF!</definedName>
    <definedName name="BExSF07QFLZCO4P6K6QF05XG7PH1" hidden="1">#REF!</definedName>
    <definedName name="BExSFELNPJYUZX393PKWKNNZYV1N" hidden="1">#REF!</definedName>
    <definedName name="BExSFJ8ZAGQ63A4MVMZRQWLVRGQ5" hidden="1">#REF!</definedName>
    <definedName name="BExSFKQRST2S9KXWWLCXYLKSF4G1" hidden="1">#REF!</definedName>
    <definedName name="BExSFX1467IL6GPPHTW2RK35MDU7" hidden="1">#REF!</definedName>
    <definedName name="BExSFYDRRTAZVPXRWUF5PDQ97WFF" hidden="1">#REF!</definedName>
    <definedName name="BExSFZVPFTXA3F0IJ2NGH1GXX9R7" hidden="1">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VHX69GJZHD99DKE4RZ042B1" hidden="1">#REF!</definedName>
    <definedName name="BExSGZJO4J4ZO04E2N2ECVYS9DEZ" hidden="1">#REF!</definedName>
    <definedName name="BExSHAHFHS7MMNJR8JPVABRGBVIT" hidden="1">#REF!</definedName>
    <definedName name="BExSHGH88QZWW4RNAX4YKAZ5JEBL" hidden="1">#REF!</definedName>
    <definedName name="BExSHOKK1OO3CX9Z28C58E5J1D9W" hidden="1">#REF!</definedName>
    <definedName name="BExSHQD8KYLTQGDXIRKCHQQ7MKIH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WD2PGX3Y9FR5F2MRNLY1DIY" hidden="1">#REF!</definedName>
    <definedName name="BExTTZNS2PBCR93C9IUW49UZ4I6T" hidden="1">#REF!</definedName>
    <definedName name="BExTU2YFQ25JQ6MEMRHHN66VLTPJ" hidden="1">#REF!</definedName>
    <definedName name="BExTU75IOII1V5O0C9X2VAYYVJUG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UY9WNSJ91GV8CP0SKJTEIV82" hidden="1">#REF!</definedName>
    <definedName name="BExTV67VIM8PV6KO253M4DUBJQLC" hidden="1">#REF!</definedName>
    <definedName name="BExTVELZCF2YA5L6F23BYZZR6WHF" hidden="1">#REF!</definedName>
    <definedName name="BExTVGPIQZ99YFXUC8OONUX5BD42" hidden="1">#REF!</definedName>
    <definedName name="BExTVZQLP9VFLEYQ9280W13X7E8K" hidden="1">#REF!</definedName>
    <definedName name="BExTWB4LA1PODQOH4LDTHQKBN16K" hidden="1">#REF!</definedName>
    <definedName name="BExTWI0Q8AWXUA3ZN7I5V3QK2KM1" hidden="1">#REF!</definedName>
    <definedName name="BExTWJTIA3WUW1PUWXAOP9O8NKLZ" hidden="1">#REF!</definedName>
    <definedName name="BExTWW95OX07FNA01WF5MSSSFQLX" hidden="1">#REF!</definedName>
    <definedName name="BExTX476KI0RNB71XI5TYMANSGBG" hidden="1">#REF!</definedName>
    <definedName name="BExTXJ6HBAIXMMWKZTJNFDYVZCAY" hidden="1">#REF!</definedName>
    <definedName name="BExTXT812NQT8GAEGH738U29BI0D" hidden="1">#REF!</definedName>
    <definedName name="BExTXWIP2TFPTQ76NHFOB72NICRZ" hidden="1">#REF!</definedName>
    <definedName name="BExTY5T62H651VC86QM4X7E28JVA" hidden="1">#REF!</definedName>
    <definedName name="BExTYHCJJ2NWRM1RV59FYR41534U" hidden="1">#REF!</definedName>
    <definedName name="BExTYKCEFJ83LZM95M1V7CSFQVEA" hidden="1">#REF!</definedName>
    <definedName name="BExTYPLA9N640MFRJJQPKXT7P88M" hidden="1">#REF!</definedName>
    <definedName name="BExTZ7F71SNTOX4LLZCK5R9VUMIJ" hidden="1">#REF!</definedName>
    <definedName name="BExTZ8X5G9S3PA4FPSNK7T69W7QT" hidden="1">#REF!</definedName>
    <definedName name="BExTZ97Y0RMR8V5BI9F2H4MFB77O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S3QVKWY09REGILKEMPKZV8J" hidden="1">#N/A</definedName>
    <definedName name="BExTZY8TDV4U7FQL7O10G6VKWKPJ" localSheetId="0" hidden="1">#REF!</definedName>
    <definedName name="BExTZY8TDV4U7FQL7O10G6VKWKPJ" hidden="1">#REF!</definedName>
    <definedName name="BExU02QNT4LT7H9JPUC4FXTLVGZT" hidden="1">#REF!</definedName>
    <definedName name="BExU0BFJJQO1HJZKI14QGOQ6JROO" hidden="1">#REF!</definedName>
    <definedName name="BExU0FH5WTGW8MRFUFMDDSMJ6YQ5" hidden="1">#REF!</definedName>
    <definedName name="BExU0GDOIL9U33QGU9ZU3YX3V1I4" hidden="1">#REF!</definedName>
    <definedName name="BExU0HKTO8WJDQDWRTUK5TETM3HS" hidden="1">#REF!</definedName>
    <definedName name="BExU0MTJQPE041ZN7H8UKGV6MZT7" hidden="1">#REF!</definedName>
    <definedName name="BExU0XB6XCXI4SZ92YEUFMW4TAXF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GXUTLRPJN4MRINLAPHSZQFG" hidden="1">#REF!</definedName>
    <definedName name="BExU1IL9AOHFO85BZB6S60DK3N8H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VRURIWWVJ95O40WA23LMTJD" hidden="1">#REF!</definedName>
    <definedName name="BExU2M5CK6XK55UIHDVYRXJJJRI4" hidden="1">#REF!</definedName>
    <definedName name="BExU2TXVT25ZTOFQAF6CM53Z1RLF" hidden="1">#REF!</definedName>
    <definedName name="BExU2XZLYIU19G7358W5T9E87AFR" hidden="1">#REF!</definedName>
    <definedName name="BExU3B66MCKJFSKT3HL8B5EJGVX0" hidden="1">#REF!</definedName>
    <definedName name="BExU3UNI9NR1RNZR07NSLSZMDOQQ" hidden="1">#REF!</definedName>
    <definedName name="BExU401R18N6XKZKL7CNFOZQCM14" hidden="1">#REF!</definedName>
    <definedName name="BExU42QVGY7TK39W1BIN6CDRG2OE" hidden="1">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L101H2KQHVKCKQ4PBAWZV6K" hidden="1">#REF!</definedName>
    <definedName name="BExU4NA00RRRBGRT6TOB0MXZRCRZ" hidden="1">#REF!</definedName>
    <definedName name="BExU4ZKDSBBCVEI66G7XKU7PRZCU" hidden="1">#REF!</definedName>
    <definedName name="BExU51IFNZXPBDES28457LR8X60M" hidden="1">#REF!</definedName>
    <definedName name="BExU529I6YHVOG83TJHWSILIQU1S" hidden="1">#REF!</definedName>
    <definedName name="BExU57YCIKPRD8QWL6EU0YR3NG3J" hidden="1">#REF!</definedName>
    <definedName name="BExU5DSTBWXLN6E59B757KRWRI6E" hidden="1">#REF!</definedName>
    <definedName name="BExU5TDWM8NNDHYPQ7OQODTQ368A" hidden="1">#REF!</definedName>
    <definedName name="BExU5X4OX1V1XHS6WSSORVQPP6Z3" hidden="1">#REF!</definedName>
    <definedName name="BExU5XVPARTFMRYHNUTBKDIL4UJN" hidden="1">#REF!</definedName>
    <definedName name="BExU66KMFBAP8JCVG9VM1RD1TNFF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KIAJ663Y8W8QMU4HCF183DF" hidden="1">#REF!</definedName>
    <definedName name="BExU6KT19B4PG6SHXFBGBPLM66KT" hidden="1">#REF!</definedName>
    <definedName name="BExU6PAVKIOAIMQ9XQIHHF1SUAGO" hidden="1">#REF!</definedName>
    <definedName name="BExU6WXXC7SSQDMHSLUN5C2V4IYX" hidden="1">#REF!</definedName>
    <definedName name="BExU73387E74XE8A9UKZLZNJYY65" hidden="1">#REF!</definedName>
    <definedName name="BExU76ZHCJM8I7VSICCMSTC33O6U" hidden="1">#REF!</definedName>
    <definedName name="BExU7BBTUF8BQ42DSGM94X5TG5GF" hidden="1">#REF!</definedName>
    <definedName name="BExU7HH4EAHFQHT4AXKGWAWZP3I0" hidden="1">#REF!</definedName>
    <definedName name="BExU7MF1ZVPDHOSMCAXOSYICHZ4I" hidden="1">#REF!</definedName>
    <definedName name="BExU7O2BJ6D5YCKEL6FD2EFCWYRX" hidden="1">#REF!</definedName>
    <definedName name="BExU7Q0JS9YIUKUPNSSAIDK2KJAV" hidden="1">#REF!</definedName>
    <definedName name="BExU80I6AE5OU7P7F5V7HWIZBJ4P" hidden="1">#REF!</definedName>
    <definedName name="BExU86NB26MCPYIISZ36HADONGT2" hidden="1">#REF!</definedName>
    <definedName name="BExU885EZZNSZV3GP298UJ8LB7OL" hidden="1">#REF!</definedName>
    <definedName name="BExU8FSAUP9TUZ1NO9WXK80QPHWV" hidden="1">#REF!</definedName>
    <definedName name="BExU8KFLAN778MBN93NYZB0FV30G" hidden="1">#REF!</definedName>
    <definedName name="BExU8UX9JX3XLB47YZ8GFXE0V7R2" hidden="1">#REF!</definedName>
    <definedName name="BExU91DC3DGKPZD6LTER2IRTF89C" hidden="1">#REF!</definedName>
    <definedName name="BExU96M1J7P9DZQ3S9H0C12KGYTW" hidden="1">#REF!</definedName>
    <definedName name="BExU9F05OR1GZ3057R6UL3WPEIYI" hidden="1">#REF!</definedName>
    <definedName name="BExU9GCSO5YILIKG6VAHN13DL75K" hidden="1">#REF!</definedName>
    <definedName name="BExU9KJOZLO15N11MJVN782NFGJ0" hidden="1">#REF!</definedName>
    <definedName name="BExU9LG29XU2K1GNKRO4438JYQZE" hidden="1">#REF!</definedName>
    <definedName name="BExU9RW36I5Z6JIXUIUB3PJH86LT" hidden="1">#REF!</definedName>
    <definedName name="BExUA28AO7OWDG3H23Q0CL4B7BHW" hidden="1">#REF!</definedName>
    <definedName name="BExUA5O923FFNEBY8BPO1TU3QGBM" hidden="1">#REF!</definedName>
    <definedName name="BExUA6Q4K25VH452AQ3ZIRBCMS61" hidden="1">#REF!</definedName>
    <definedName name="BExUAFV4JMBSM2SKBQL9NHL0NIBS" hidden="1">#REF!</definedName>
    <definedName name="BExUAMWQODKBXMRH1QCMJLJBF8M7" hidden="1">#REF!</definedName>
    <definedName name="BExUAX8WS5OPVLCDXRGKTU2QMTFO" hidden="1">#REF!</definedName>
    <definedName name="BExUB8HLEXSBVPZ5AXNQEK96F1N4" hidden="1">#REF!</definedName>
    <definedName name="BExUBCDVZIEA7YT0LPSMHL5ZSERQ" hidden="1">#REF!</definedName>
    <definedName name="BExUBKXBUCN760QYU7Q8GESBWOQH" hidden="1">#REF!</definedName>
    <definedName name="BExUBL83ED0P076RN9RJ8P1MZ299" hidden="1">#REF!</definedName>
    <definedName name="BExUC623BDYEODBN0N4DO6PJQ7NU" hidden="1">#REF!</definedName>
    <definedName name="BExUC8WH8TCKBB5313JGYYQ1WFLT" hidden="1">#REF!</definedName>
    <definedName name="BExUCFCDK6SPH86I6STXX8X3WMC4" hidden="1">#REF!</definedName>
    <definedName name="BExUCLC6AQ5KR6LXSAXV4QQ8ASVG" hidden="1">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EV0CYVO7Y5IQQBEJ6FUY9S6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FKOQWXXGRNLAOJV2BJ66UB8" hidden="1">#REF!</definedName>
    <definedName name="BExUEJGX3OQQP5KFRJSRCZ70EI9V" hidden="1">#REF!</definedName>
    <definedName name="BExUEYR71COFS2X8PDNU21IPMQEU" hidden="1">#REF!</definedName>
    <definedName name="BExVPRLJ9I6RX45EDVFSQGCPJSOK" hidden="1">#REF!</definedName>
    <definedName name="BExVSL787C8E4HFQZ2NVLT35I2XV" hidden="1">#REF!</definedName>
    <definedName name="BExVSTFTVV14SFGHQUOJL5SQ5TX9" hidden="1">#REF!</definedName>
    <definedName name="BExVT3MPE8LQ5JFN3HQIFKSQ80U4" hidden="1">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NESHPVG0A0KZ7BRX26MS0PF" hidden="1">#REF!</definedName>
    <definedName name="BExVTTJVTNRSBHBTUZ78WG2JM5MK" hidden="1">#REF!</definedName>
    <definedName name="BExVTXLMYR87BC04D1ERALPUFVPG" hidden="1">#REF!</definedName>
    <definedName name="BExVUL9V3H8ZF6Y72LQBBN639YAA" hidden="1">#REF!</definedName>
    <definedName name="BExVV5T14N2HZIK7HQ4P2KG09U0J" hidden="1">#REF!</definedName>
    <definedName name="BExVV7R410VYLADLX9LNG63ID6H1" hidden="1">#REF!</definedName>
    <definedName name="BExVVCEED4JEKF59OV0G3T4XFMFO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INKCH0V0NUWH363SMXAZE62" hidden="1">#REF!</definedName>
    <definedName name="BExVWYU8EK669NP172GEIGCTVPPA" hidden="1">#REF!</definedName>
    <definedName name="BExVX3MVJ0GHWPP1EL59ZQNKMX0B" hidden="1">#REF!</definedName>
    <definedName name="BExVX3XN2DRJKL8EDBIG58RYQ36R" hidden="1">#REF!</definedName>
    <definedName name="BExVXDZ63PUART77BBR5SI63TPC6" hidden="1">#REF!</definedName>
    <definedName name="BExVXHKI6LFYMGWISMPACMO247HL" hidden="1">#REF!</definedName>
    <definedName name="BExVXLX2BZ5EF2X6R41BTKRJR1NM" hidden="1">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954UOEVQEIC5OFO4NEWVKAQ" hidden="1">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JQVO5LQ0BJH5JEN5NOBIAF6" hidden="1">#REF!</definedName>
    <definedName name="BExVZNXWS91RD7NXV5NE2R3C8WW7" hidden="1">#REF!</definedName>
    <definedName name="BExW0386REQRCQCVT9BCX80UPTRY" hidden="1">#REF!</definedName>
    <definedName name="BExW0FYP4WXY71CYUG40SUBG9UWU" hidden="1">#REF!</definedName>
    <definedName name="BExW0RI61B4VV0ARXTFVBAWRA1C5" hidden="1">#REF!</definedName>
    <definedName name="BExW1BVUYQTKMOR56MW7RVRX4L1L" hidden="1">#REF!</definedName>
    <definedName name="BExW1F1220628FOMTW5UAATHRJHK" hidden="1">#REF!</definedName>
    <definedName name="BExW1TKA0Z9OP2DTG50GZR5EG8C7" hidden="1">#REF!</definedName>
    <definedName name="BExW1U0JLKQ094DW5MMOI8UHO09V" hidden="1">#REF!</definedName>
    <definedName name="BExW283NP9D366XFPXLGSCI5UB0L" hidden="1">#REF!</definedName>
    <definedName name="BExW2H3C8WJSBW5FGTFKVDVJC4CL" hidden="1">#REF!</definedName>
    <definedName name="BExW2MSCKPGF5K3I7TL4KF5ISUOL" hidden="1">#REF!</definedName>
    <definedName name="BExW2SMO90FU9W8DVVES6Q4E6BZR" hidden="1">#REF!</definedName>
    <definedName name="BExW36V9N91OHCUMGWJQL3I5P4JK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4217ZHL9VO39POSTJOD090WU" hidden="1">#REF!</definedName>
    <definedName name="BExW4GPW71EBF8XPS2QGVQHBCDX3" hidden="1">#REF!</definedName>
    <definedName name="BExW4JKC5837JBPCOJV337ZVYYY3" hidden="1">#REF!</definedName>
    <definedName name="BExW4QR9FV9MP5K610THBSM51RYO" hidden="1">#REF!</definedName>
    <definedName name="BExW4Z029R9E19ZENN3WEA3VDAD1" hidden="1">#REF!</definedName>
    <definedName name="BExW5AZNT6IAZGNF2C879ODHY1B8" hidden="1">#REF!</definedName>
    <definedName name="BExW5WPU27WD4NWZOT0ZEJIDLX5J" hidden="1">#REF!</definedName>
    <definedName name="BExW660AV1TUV2XNUPD65RZR3QOO" hidden="1">#REF!</definedName>
    <definedName name="BExW66LVVZK656PQY1257QMHP2AY" hidden="1">#REF!</definedName>
    <definedName name="BExW6EJPHAP1TWT380AZLXNHR22P" hidden="1">#REF!</definedName>
    <definedName name="BExW6G1PJ38H10DVLL8WPQ736OEB" hidden="1">#REF!</definedName>
    <definedName name="BExW794A74Z5F2K8LVQLD6VSKXUE" hidden="1">#REF!</definedName>
    <definedName name="BExW8K0SSIPSKBVP06IJ71600HJZ" hidden="1">#REF!</definedName>
    <definedName name="BExW8NM8DJJESE7GF7VGTO2XO6P1" hidden="1">#REF!</definedName>
    <definedName name="BExW8T0GVY3ZYO4ACSBLHS8SH895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POK1KIOI0ALS5MZIKTDIYMA" hidden="1">#REF!</definedName>
    <definedName name="BExW9TVLB7OIHTG98I7I4EXBL61S" hidden="1">#REF!</definedName>
    <definedName name="BExXLDE6PN4ESWT3LXJNQCY94NE4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N1XNO7H60M9X1E7EVWFJDM5N" hidden="1">#REF!</definedName>
    <definedName name="BExXN22ZOTIW49GPLWFYKVM90FNZ" hidden="1">#REF!</definedName>
    <definedName name="BExXN4C031W9DK73MJHKL8YT1QA8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PM24UN2PGVL9D1TUBFRIKR4" hidden="1">#REF!</definedName>
    <definedName name="BExXNWYB165VO9MHARCL5WLCHWS0" hidden="1">#REF!</definedName>
    <definedName name="BExXO278QHQN8JDK5425EJ615ECC" hidden="1">#REF!</definedName>
    <definedName name="BExXOBHOP0WGFHI2Y9AO4L440UVQ" hidden="1">#REF!</definedName>
    <definedName name="BExXOHSAD2NSHOLLMZ2JWA4I3I1R" hidden="1">#REF!</definedName>
    <definedName name="BExXP80B5FGA00JCM7UXKPI3PB7Y" hidden="1">#REF!</definedName>
    <definedName name="BExXP85M4WXYVN1UVHUTOEKEG5XS" hidden="1">#REF!</definedName>
    <definedName name="BExXPELOTHOAG0OWILLAH94OZV5J" hidden="1">#REF!</definedName>
    <definedName name="BExXPS31W1VD2NMIE4E37LHVDF0L" hidden="1">#REF!</definedName>
    <definedName name="BExXPZKYEMVF5JOC14HYOOYQK6JK" hidden="1">#REF!</definedName>
    <definedName name="BExXQ89PA10X79WBWOEP1AJX1OQM" hidden="1">#REF!</definedName>
    <definedName name="BExXQCGQGGYSI0LTRVR73MUO50AW" hidden="1">#REF!</definedName>
    <definedName name="BExXQEEXFHDQ8DSRAJSB5ET6J004" hidden="1">#REF!</definedName>
    <definedName name="BExXQH41O5HZAH8BO6HCFY8YC3TU" hidden="1">#REF!</definedName>
    <definedName name="BExXQIRBLQSLAJTFL7224FCFUTKH" hidden="1">#REF!</definedName>
    <definedName name="BExXQJIEF5R3QQ6D8HO3NGPU0IQC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IFB4QQ87QIGA9AG0NXP577K" hidden="1">#REF!</definedName>
    <definedName name="BExXRIQ2JF2CVTRDQX2D9SPH7FTN" hidden="1">#REF!</definedName>
    <definedName name="BExXRO4A6VUH1F4XV8N1BRJ4896W" hidden="1">#REF!</definedName>
    <definedName name="BExXRO9N1SNJZGKD90P4K7FU1J0P" hidden="1">#REF!</definedName>
    <definedName name="BExXRV5QP3Z0KAQ1EQT9JYT2FV0L" hidden="1">#REF!</definedName>
    <definedName name="BExXRZ20LZZCW8LVGDK0XETOTSAI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C8RFK5D68FJD2HI4K66SA6I" hidden="1">#REF!</definedName>
    <definedName name="BExXSNHC88W4UMXEOIOOATJAIKZO" hidden="1">#REF!</definedName>
    <definedName name="BExXSTBS08WIA9TLALV3UQ2Z3MRG" hidden="1">#REF!</definedName>
    <definedName name="BExXSVQ2WOJJ73YEO8Q2FK60V4G8" hidden="1">#REF!</definedName>
    <definedName name="BExXTHLRNL82GN7KZY3TOLO508N7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ZKZ4CG92ZQLIRKEXXH9BFIR" hidden="1">#REF!</definedName>
    <definedName name="BExXU4J2BM2964GD5UZHM752Q4NS" hidden="1">#REF!</definedName>
    <definedName name="BExXU6XDTT7RM93KILIDEYPA9XKF" hidden="1">#REF!</definedName>
    <definedName name="BExXU8VLZA7WLPZ3RAQZGNERUD26" hidden="1">#REF!</definedName>
    <definedName name="BExXUB9RSLSCNN5ETLXY72DAPZZM" hidden="1">#REF!</definedName>
    <definedName name="BExXUFRM82XQIN2T8KGLDQL1IBQW" hidden="1">#REF!</definedName>
    <definedName name="BExXUQEQBF6FI240ZGIF9YXZSRAU" hidden="1">#REF!</definedName>
    <definedName name="BExXUYND6EJO7CJ5KRICV4O1JNWK" hidden="1">#REF!</definedName>
    <definedName name="BExXV6FWG4H3S2QEUJZYIXILNGJ7" hidden="1">#REF!</definedName>
    <definedName name="BExXVK87BMMO6LHKV0CFDNIQVIBS" hidden="1">#REF!</definedName>
    <definedName name="BExXVKZ9WXPGL6IVY6T61IDD771I" hidden="1">#REF!</definedName>
    <definedName name="BExXW0K72T1Y8K1I4VZT87UY9S2G" hidden="1">#REF!</definedName>
    <definedName name="BExXW27MMXHXUXX78SDTBE1JYTHT" hidden="1">#REF!</definedName>
    <definedName name="BExXW2YIM2MYBSHRIX0RP9D4PRMN" hidden="1">#REF!</definedName>
    <definedName name="BExXWBNE4KTFSXKVSRF6WX039WPB" hidden="1">#REF!</definedName>
    <definedName name="BExXWFP5AYE7EHYTJWBZSQ8PQ0YX" hidden="1">#REF!</definedName>
    <definedName name="BExXWVFIBQT8OY1O41FRFPFGXQHK" hidden="1">#REF!</definedName>
    <definedName name="BExXWWXHBZHA9J3N8K47F84X0M0L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VUDA98IZTQ6MANKU4MTTDVR" hidden="1">#REF!</definedName>
    <definedName name="BExXXZQNZY6IZI45DJXJK0MQZWA7" hidden="1">#REF!</definedName>
    <definedName name="BExXY5QFG6QP94SFT3935OBM8Y4K" hidden="1">#REF!</definedName>
    <definedName name="BExXY7TYEBFXRYUYIFHTN65RJ8EW" hidden="1">#REF!</definedName>
    <definedName name="BExXY9MPB5KPIKSUV5XTBIWM9JBC" hidden="1">#N/A</definedName>
    <definedName name="BExXYLBHANUXC5FCTDDTGOVD3GQS" localSheetId="0" hidden="1">#REF!</definedName>
    <definedName name="BExXYLBHANUXC5FCTDDTGOVD3GQS" hidden="1">#REF!</definedName>
    <definedName name="BExXYMNYAYH3WA2ZCFAYKZID9ZCI" hidden="1">#REF!</definedName>
    <definedName name="BExXYYT12SVN2VDMLVNV4P3ISD8T" hidden="1">#REF!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NJ2X1TK2LRK5ZY3MX49H5T7" hidden="1">#REF!</definedName>
    <definedName name="BExXZOVPCEP495TQSON6PSRQ8XCY" hidden="1">#REF!</definedName>
    <definedName name="BExXZXKH7NBARQQAZM69Z57IH1MM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T1E034D7XAXNC6F7540LLIE" hidden="1">#REF!</definedName>
    <definedName name="BExY0XTZLHN49J2JH94BYTKBJLT3" hidden="1">#REF!</definedName>
    <definedName name="BExY11FH9TXHERUYGG8FE50U7H7J" hidden="1">#REF!</definedName>
    <definedName name="BExY180UKNW5NIAWD6ZUYTFEH8QS" hidden="1">#REF!</definedName>
    <definedName name="BExY1DPTV4LSY9MEOUGXF8X052NA" hidden="1">#REF!</definedName>
    <definedName name="BExY1GK9ELBEKDD7O6HR6DUO8YGO" hidden="1">#REF!</definedName>
    <definedName name="BExY1NWOXXFV9GGZ3PX444LZ8TVX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IXBR1SGYZH08T7QHKEFS8HA" hidden="1">#REF!</definedName>
    <definedName name="BExY2Q4B5FUDA5VU4VRUHX327QN0" hidden="1">#REF!</definedName>
    <definedName name="BExY3HOSK7YI364K15OX70AVR6F1" hidden="1">#REF!</definedName>
    <definedName name="BExY3T89AUR83SOAZZ3OMDEJDQ39" hidden="1">#REF!</definedName>
    <definedName name="BExY3YBOYQH7Q2SVR0Y2BFQ4A18Q" hidden="1">#REF!</definedName>
    <definedName name="BExY4MG771JQ84EMIVB6HQGGHZY7" hidden="1">#REF!</definedName>
    <definedName name="BExY4PWCSFB8P3J3TBQB2MD67263" hidden="1">#REF!</definedName>
    <definedName name="BExY4RZW3KK11JLYBA4DWZ92M6LQ" hidden="1">#REF!</definedName>
    <definedName name="BExY4XOVTTNVZ577RLIEC7NZQFIX" hidden="1">#REF!</definedName>
    <definedName name="BExY50JAF5CG01GTHAUS7I4ZLUDC" hidden="1">#REF!</definedName>
    <definedName name="BExY53J7EXFEOFTRNAHLK7IH3ACB" hidden="1">#REF!</definedName>
    <definedName name="BExY5515SJTJS3VM80M3YYR0WF37" hidden="1">#REF!</definedName>
    <definedName name="BExY5515WE39FQ3EG5QHG67V9C0O" hidden="1">#REF!</definedName>
    <definedName name="BExY5986WNAD8NFCPXC9TVLBU4FG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S3XD1NJT109CV54IFOHVLQ6" hidden="1">#REF!</definedName>
    <definedName name="BExY5TB2VAI3GHKCPXMCVIOM8B8W" hidden="1">#REF!</definedName>
    <definedName name="BExY6KVS1MMZ2R34PGEFR2BMTU9W" hidden="1">#REF!</definedName>
    <definedName name="BExY6Q9YY7LW745GP7CYOGGSPHGE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7I9T8XU4MZRKJ1VVU76V2LZ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K34NR4BAD7HJAP7SQ926UQP3" hidden="1">#REF!</definedName>
    <definedName name="BExZK3FGPHH5H771U7D5XY7XBS6E" hidden="1">#REF!</definedName>
    <definedName name="BExZKHYORG3O8C772XPFHM1N8T80" hidden="1">#REF!</definedName>
    <definedName name="BExZKJRF2IRR57DG9CLC7MSHWNNN" hidden="1">#REF!</definedName>
    <definedName name="BExZKV5GYXO0X760SBD9TWTIQHGI" hidden="1">#REF!</definedName>
    <definedName name="BExZL6E4YVXRUN7ZGF2BIGIXFR8K" hidden="1">#REF!</definedName>
    <definedName name="BExZLGVLMKTPFXG42QYT0PO81G7F" hidden="1">#REF!</definedName>
    <definedName name="BExZLKMK7LRK14S09WLMH7MXSQXM" hidden="1">#REF!</definedName>
    <definedName name="BExZM2AZH3ETL7530F0D2M4ATVT6" hidden="1">#REF!</definedName>
    <definedName name="BExZM7JVLG0W8EG5RBU915U3SKBY" hidden="1">#REF!</definedName>
    <definedName name="BExZM85FOVUFF110XMQ9O2ODSJUK" hidden="1">#REF!</definedName>
    <definedName name="BExZMF1MMTZ1TA14PZ8ASSU2CBSP" hidden="1">#REF!</definedName>
    <definedName name="BExZMKL5YQZD7F0FUCSVFGLPFK52" hidden="1">#REF!</definedName>
    <definedName name="BExZMOC3VNZALJM71X2T6FV91GTB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847WUWKRYTZWG9TCQZJS3OL" hidden="1">#REF!</definedName>
    <definedName name="BExZNH3VISFF4NQI11BZDP5IQ7VG" hidden="1">#REF!</definedName>
    <definedName name="BExZNJYCFYVMAOI62GB2BABK1ELE" hidden="1">#REF!</definedName>
    <definedName name="BExZNV707LIU6Z5H6QI6H67LHTI1" hidden="1">#REF!</definedName>
    <definedName name="BExZNVCBKB930QQ9QW7KSGOZ0V1M" hidden="1">#REF!</definedName>
    <definedName name="BExZNW8QJ18X0RSGFDWAE9ZSDX39" hidden="1">#REF!</definedName>
    <definedName name="BExZNZDWRS6Q40L8OCWFEIVI0A1O" hidden="1">#REF!</definedName>
    <definedName name="BExZOBO9NYLGVJQ31LVQ9XS2ZT4N" hidden="1">#REF!</definedName>
    <definedName name="BExZOETNB1CJ3Y2RKLI1ZK0S8Z6H" hidden="1">#REF!</definedName>
    <definedName name="BExZOL9K1RUXBTLZ6FJ65BIE9G5R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7AIJKLM6C6CSUIIFAHFBNX2" hidden="1">#REF!</definedName>
    <definedName name="BExZPQ0XY507N8FJMVPKCTK8HC9H" hidden="1">#REF!</definedName>
    <definedName name="BExZQ37OVBR25U32CO2YYVPZOMR5" hidden="1">#REF!</definedName>
    <definedName name="BExZQ3IHNAFF2HI20IH754T349LH" hidden="1">#REF!</definedName>
    <definedName name="BExZQ3NT7H06VO0AR48WHZULZB93" hidden="1">#REF!</definedName>
    <definedName name="BExZQ7PJU07SEJMDX18U9YVDC2GU" hidden="1">#REF!</definedName>
    <definedName name="BExZQIHTGHK7OOI2Y2PN3JYBY82I" hidden="1">#REF!</definedName>
    <definedName name="BExZQJJMGU5MHQOILGXGJPAQI5XI" hidden="1">#REF!</definedName>
    <definedName name="BExZQXBYEBN28QUH1KOVW6KKA5UM" hidden="1">#REF!</definedName>
    <definedName name="BExZQZKT146WEN8FTVZ7Y5TSB8L5" hidden="1">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P1X6UVLN1UOLHH5VF4STP1O" hidden="1">#REF!</definedName>
    <definedName name="BExZRQ930U6OCYNV00CH5I0Q4LPE" hidden="1">#REF!</definedName>
    <definedName name="BExZRW8W514W8OZ72YBONYJ64GXF" hidden="1">#REF!</definedName>
    <definedName name="BExZRWJP2BUVFJPO8U8ATQEP0LZU" hidden="1">#REF!</definedName>
    <definedName name="BExZS2OY9JTSSP01ZQ6V2T2LO5R9" hidden="1">#REF!</definedName>
    <definedName name="BExZSI9USDLZAN8LI8M4YYQL24GZ" hidden="1">#REF!</definedName>
    <definedName name="BExZSS0LA2JY4ZLJ1Z5YCMLJJZCH" hidden="1">#REF!</definedName>
    <definedName name="BExZTAQV2QVSZY5Y3VCCWUBSBW9P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T6J3X0TOX0ZY6YPLUVMCW9X" hidden="1">#REF!</definedName>
    <definedName name="BExZTW6ECBRA0BBITWBQ8R93RMCL" hidden="1">#REF!</definedName>
    <definedName name="BExZU2BHYAOKSCBM3C5014ZF6IXS" hidden="1">#REF!</definedName>
    <definedName name="BExZU2RMJTXOCS0ROPMYPE6WTD87" hidden="1">#REF!</definedName>
    <definedName name="BExZUF7G8FENTJKH9R1XUWXM6CWD" hidden="1">#REF!</definedName>
    <definedName name="BExZUNARUJBIZ08VCAV3GEVBIR3D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BQ29OM0V8XAL3HL0JIM0MMU" hidden="1">#REF!</definedName>
    <definedName name="BExZVEPYS6HYXG8RN9GMWZTHDEMK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W5UARC8W9AQNLJX2I5WQWS5F" hidden="1">#REF!</definedName>
    <definedName name="BExZW7HRGN6A9YS41KI2B2UUMJ7X" hidden="1">#REF!</definedName>
    <definedName name="BExZW8ZPNV43UXGOT98FDNIBQHZY" hidden="1">#REF!</definedName>
    <definedName name="BExZWKZ5N3RDXU8MZ8HQVYYD8O0F" hidden="1">#REF!</definedName>
    <definedName name="BExZWSMC9T48W74GFGQCIUJ8ZPP3" hidden="1">#REF!</definedName>
    <definedName name="BExZWUF2V4HY3HI8JN9ZVPRWK1H3" hidden="1">#REF!</definedName>
    <definedName name="BExZWX45URTK9KYDJHEXL1OTZ833" hidden="1">#REF!</definedName>
    <definedName name="BExZX0EWQEZO86WDAD9A4EAEZ012" hidden="1">#REF!</definedName>
    <definedName name="BExZX2T6ZT2DZLYSDJJBPVIT5OK2" hidden="1">#REF!</definedName>
    <definedName name="BExZXOJDELULNLEH7WG0OYJT0NJ4" hidden="1">#REF!</definedName>
    <definedName name="BExZXOOTRNUK8LGEAZ8ZCFW9KXQ1" hidden="1">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Q7U5G08FQGUIGYT14QCBOF" hidden="1">#REF!</definedName>
    <definedName name="BExZY02V77YJBMODJSWZOYCMPS5X" hidden="1">#REF!</definedName>
    <definedName name="BExZY49QRZIR6CA41LFA9LM6EULU" hidden="1">#REF!</definedName>
    <definedName name="BExZZ2FQA9A8C7CJKMEFQ9VPSLCE" hidden="1">#REF!</definedName>
    <definedName name="BExZZCHAVHW8C2H649KRGVQ0WVRT" hidden="1">#REF!</definedName>
    <definedName name="BExZZTK54OTLF2YB68BHGOS27GEN" hidden="1">#REF!</definedName>
    <definedName name="BExZZXB3JQQG4SIZS4MRU6NNW7HI" hidden="1">#REF!</definedName>
    <definedName name="BExZZZEMIIFKMLLV4DJKX5TB9R5V" hidden="1">#REF!</definedName>
    <definedName name="BH_319">'[10]Giả định'!#REF!</definedName>
    <definedName name="BH_319_2">'[11]Giả định (ARR)'!$D$15</definedName>
    <definedName name="BH_320">'[10]Giả định'!#REF!</definedName>
    <definedName name="BH_320_2">'[11]Giả định (ARR)'!$E$15</definedName>
    <definedName name="BH_321">'[10]Giả định'!#REF!</definedName>
    <definedName name="BH_321_2">'[11]Giả định (ARR)'!$F$15</definedName>
    <definedName name="BH_787">'[10]Giả định'!#REF!</definedName>
    <definedName name="BH_787_2">'[11]Giả định (ARR)'!$G$15</definedName>
    <definedName name="BÍ9" localSheetId="0">'[12]12A_NhapXuatTon_FAN'!#REF!</definedName>
    <definedName name="BÍ9">'[12]12A_NhapXuatTon_FAN'!#REF!</definedName>
    <definedName name="BOND">[9]Sales!#REF!</definedName>
    <definedName name="BONDCOSTHR" localSheetId="0">#REF!</definedName>
    <definedName name="BONDCOSTHR">#REF!</definedName>
    <definedName name="BONDCOSTHRS">'[9]Working Pgs'!$F$87</definedName>
    <definedName name="BONDCOSTS" localSheetId="0">#REF!</definedName>
    <definedName name="BONDCOSTS">#REF!</definedName>
    <definedName name="BONDFOODCOSTS" localSheetId="0">#REF!</definedName>
    <definedName name="BONDFOODCOSTS">#REF!</definedName>
    <definedName name="BONDFOODSALES" localSheetId="0">#REF!</definedName>
    <definedName name="BONDFOODSALES">#REF!</definedName>
    <definedName name="BONDHRS">#REF!</definedName>
    <definedName name="BONDRATE">#REF!</definedName>
    <definedName name="BONDROSTERCOSTS">#REF!</definedName>
    <definedName name="BONDROSTERHR">#REF!</definedName>
    <definedName name="BONDROSTERHRS">#REF!</definedName>
    <definedName name="BONDSALES">#REF!</definedName>
    <definedName name="BONDSELL">#REF!</definedName>
    <definedName name="BONDSELLHRS">#REF!</definedName>
    <definedName name="BONDWAGECOST">#REF!</definedName>
    <definedName name="BRUNCH">#REF!</definedName>
    <definedName name="BU_CODE">[12]Master!$B$3</definedName>
    <definedName name="CABBASEWAGE">'[9]Working Pgs'!#REF!</definedName>
    <definedName name="CABCOSTS" localSheetId="0">#REF!</definedName>
    <definedName name="CABCOSTS">#REF!</definedName>
    <definedName name="CABDISCOUNT" localSheetId="0">#REF!</definedName>
    <definedName name="CABDISCOUNT">#REF!</definedName>
    <definedName name="CABHRS" localSheetId="0">#REF!</definedName>
    <definedName name="CABHRS">#REF!</definedName>
    <definedName name="CABINCOSTHRS" localSheetId="0">'[9]Working Pgs'!#REF!</definedName>
    <definedName name="CABINCOSTHRS">'[9]Working Pgs'!#REF!</definedName>
    <definedName name="CABIND" localSheetId="0">#REF!</definedName>
    <definedName name="CABIND">#REF!</definedName>
    <definedName name="CABINDIRECT" localSheetId="0">#REF!</definedName>
    <definedName name="CABINDIRECT">#REF!</definedName>
    <definedName name="CABMANAGEMENT" localSheetId="0">#REF!</definedName>
    <definedName name="CABMANAGEMENT">#REF!</definedName>
    <definedName name="CABMGT">#REF!</definedName>
    <definedName name="CABMU">#REF!</definedName>
    <definedName name="CABOCS">#REF!</definedName>
    <definedName name="CABRATE">#REF!</definedName>
    <definedName name="CABSALES">#REF!</definedName>
    <definedName name="CABSELLHRS">'[9]Working Pgs'!#REF!</definedName>
    <definedName name="CABSUPPLIES" localSheetId="0">#REF!</definedName>
    <definedName name="CABSUPPLIES">#REF!</definedName>
    <definedName name="CABWAGE" localSheetId="0">#REF!</definedName>
    <definedName name="CABWAGE">#REF!</definedName>
    <definedName name="CABWAGERATE" localSheetId="0">'[9]Working Pgs'!#REF!</definedName>
    <definedName name="CABWAGERATE">'[9]Working Pgs'!#REF!</definedName>
    <definedName name="CABWC" localSheetId="0">#REF!</definedName>
    <definedName name="CABWC">#REF!</definedName>
    <definedName name="CallCenter_Al" localSheetId="0">#REF!</definedName>
    <definedName name="CallCenter_Al">#REF!</definedName>
    <definedName name="cap">'[13]Fleet Plan'!$V$69:$AG$71</definedName>
    <definedName name="CAP_C_319">'[10]Giả định'!#REF!</definedName>
    <definedName name="CAP_C_320">'[10]Giả định'!#REF!</definedName>
    <definedName name="CAP_C_321">'[10]Giả định'!#REF!</definedName>
    <definedName name="CAP_C_787">'[10]Giả định'!#REF!</definedName>
    <definedName name="CAP_Y_319">'[10]Giả định'!#REF!</definedName>
    <definedName name="CAP_Y_320">'[10]Giả định'!#REF!</definedName>
    <definedName name="CAP_Y_321">'[10]Giả định'!#REF!</definedName>
    <definedName name="CAP_Y_787">'[10]Giả định'!#REF!</definedName>
    <definedName name="CAP_Y321">'[10]Giả định'!#REF!</definedName>
    <definedName name="CGO" localSheetId="0">#REF!</definedName>
    <definedName name="CGO">#REF!</definedName>
    <definedName name="CLASS" localSheetId="0">#REF!</definedName>
    <definedName name="CLASS">#REF!</definedName>
    <definedName name="class1" localSheetId="0">#REF!</definedName>
    <definedName name="class1">#REF!</definedName>
    <definedName name="CLEAN" localSheetId="0">[9]Sales!#REF!</definedName>
    <definedName name="CLEAN">[9]Sales!#REF!</definedName>
    <definedName name="CLEANFLTS" localSheetId="0">[9]Sales!#REF!</definedName>
    <definedName name="CLEANFLTS">[9]Sales!#REF!</definedName>
    <definedName name="codenhabe" localSheetId="0">#REF!</definedName>
    <definedName name="codenhabe">#REF!</definedName>
    <definedName name="contract_end">'[14]Financial Inputs'!$F$7</definedName>
    <definedName name="contract_end6">'[14]Financial Inputs'!$G$7</definedName>
    <definedName name="contract_start">'[14]Financial Inputs'!$F$6</definedName>
    <definedName name="COORD">[9]Sales!#REF!</definedName>
    <definedName name="CP" localSheetId="0">#REF!</definedName>
    <definedName name="CP">#REF!</definedName>
    <definedName name="CPđầutuCRM" localSheetId="0">#REF!</definedName>
    <definedName name="CPđầutuCRM">#REF!</definedName>
    <definedName name="CPvanhanhEcomplatform" localSheetId="0">#REF!</definedName>
    <definedName name="CPvanhanhEcomplatform">#REF!</definedName>
    <definedName name="crew">#REF!</definedName>
    <definedName name="csdl">#REF!</definedName>
    <definedName name="cty_bp">[15]DS!$P$1</definedName>
    <definedName name="Currency" localSheetId="0">#REF!</definedName>
    <definedName name="Currency">#REF!</definedName>
    <definedName name="CUTLERY" localSheetId="0">[9]Sales!#REF!</definedName>
    <definedName name="CUTLERY">[9]Sales!#REF!</definedName>
    <definedName name="CXFCMEALS">'[16]CX MEALS 108'!$A$1:$D$75</definedName>
    <definedName name="D" localSheetId="0">#REF!</definedName>
    <definedName name="D">#REF!</definedName>
    <definedName name="DATA" localSheetId="0">#REF!</definedName>
    <definedName name="DATA">#REF!</definedName>
    <definedName name="DAY" localSheetId="0">#REF!</definedName>
    <definedName name="DAY">#REF!</definedName>
    <definedName name="DCOSTHRS" localSheetId="0">'[9]Working Pgs'!#REF!</definedName>
    <definedName name="DCOSTHRS">'[9]Working Pgs'!#REF!</definedName>
    <definedName name="DELCOSTHR" localSheetId="0">#REF!</definedName>
    <definedName name="DELCOSTHR">#REF!</definedName>
    <definedName name="DELCOSTHRS">'[9]Working Pgs'!$F$81</definedName>
    <definedName name="DELCOSTS" localSheetId="0">#REF!</definedName>
    <definedName name="DELCOSTS">#REF!</definedName>
    <definedName name="DELHRS" localSheetId="0">#REF!</definedName>
    <definedName name="DELHRS">#REF!</definedName>
    <definedName name="DELRATE" localSheetId="0">#REF!</definedName>
    <definedName name="DELRATE">#REF!</definedName>
    <definedName name="DELROSTERCOSTS">#REF!</definedName>
    <definedName name="DELROSTERHR">#REF!</definedName>
    <definedName name="DELROSTERHRS">#REF!</definedName>
    <definedName name="DELSALES">#REF!</definedName>
    <definedName name="DELSELL">#REF!</definedName>
    <definedName name="DELWAGECOST">#REF!</definedName>
    <definedName name="Deposit__flat_fee_wet">#REF!</definedName>
    <definedName name="Dept">#REF!</definedName>
    <definedName name="DF">'[12]12A_NhapXuatTon_FAN'!#REF!</definedName>
    <definedName name="DFD" localSheetId="0">#REF!</definedName>
    <definedName name="DFD">#REF!</definedName>
    <definedName name="DIN">"A1172"</definedName>
    <definedName name="DISCOUNT">#REF!</definedName>
    <definedName name="DISCOUNT_">#REF!</definedName>
    <definedName name="DISH">[9]Sales!#REF!</definedName>
    <definedName name="DRYCOSTS" localSheetId="0">#REF!</definedName>
    <definedName name="DRYCOSTS">#REF!</definedName>
    <definedName name="DRYSALES" localSheetId="0">#REF!</definedName>
    <definedName name="DRYSALES">#REF!</definedName>
    <definedName name="DSELLHRS" localSheetId="0">#REF!</definedName>
    <definedName name="DSELLHRS">#REF!</definedName>
    <definedName name="EcomPlatform">#REF!</definedName>
    <definedName name="EFDCOST">#REF!</definedName>
    <definedName name="EFFECTIVEDATE">[8]Sales!$C$12</definedName>
    <definedName name="EMCOSTHR" localSheetId="0">#REF!</definedName>
    <definedName name="EMCOSTHR">#REF!</definedName>
    <definedName name="EMCOSTHRS">'[9]Working Pgs'!$F$84</definedName>
    <definedName name="EMCOSTS" localSheetId="0">#REF!</definedName>
    <definedName name="EMCOSTS">#REF!</definedName>
    <definedName name="EMHRS" localSheetId="0">#REF!</definedName>
    <definedName name="EMHRS">#REF!</definedName>
    <definedName name="EMPRICEHRS" localSheetId="0">#REF!</definedName>
    <definedName name="EMPRICEHRS">#REF!</definedName>
    <definedName name="EMRATE">#REF!</definedName>
    <definedName name="EMROSTERCOSTS">#REF!</definedName>
    <definedName name="EMROSTERHR">#REF!</definedName>
    <definedName name="EMROSTERHRS">#REF!</definedName>
    <definedName name="EMSALES">#REF!</definedName>
    <definedName name="EMSELL">#REF!</definedName>
    <definedName name="EMWAGECOST">#REF!</definedName>
    <definedName name="EQUIP">[9]Sales!#REF!</definedName>
    <definedName name="ERN" localSheetId="0">#REF!</definedName>
    <definedName name="ERN">#REF!</definedName>
    <definedName name="EROSTFDCOST" localSheetId="0">#REF!</definedName>
    <definedName name="EROSTFDCOST">#REF!</definedName>
    <definedName name="f">#REF!</definedName>
    <definedName name="fc" localSheetId="0">#REF!</definedName>
    <definedName name="fc">#REF!</definedName>
    <definedName name="fccb">#REF!</definedName>
    <definedName name="fchd">#REF!</definedName>
    <definedName name="FEH">[9]Sales!#REF!</definedName>
    <definedName name="FH_319">'[10]Giả định'!#REF!</definedName>
    <definedName name="FH_319_2">'[11]Giả định (ARR)'!$D$13</definedName>
    <definedName name="FH_320">'[10]Giả định'!#REF!</definedName>
    <definedName name="FH_320_2">'[11]Giả định (ARR)'!$E$13</definedName>
    <definedName name="FH_321">'[10]Giả định'!#REF!</definedName>
    <definedName name="FH_321_2">'[11]Giả định (ARR)'!$F$13</definedName>
    <definedName name="FH_787">'[10]Giả định'!#REF!</definedName>
    <definedName name="FH_787_2">'[11]Giả định (ARR)'!$G$13</definedName>
    <definedName name="Flight_Crew_member_hotel_daily" localSheetId="0">#REF!</definedName>
    <definedName name="Flight_Crew_member_hotel_daily">#REF!</definedName>
    <definedName name="flts">'[8]Catering P&amp;L'!$D$98</definedName>
    <definedName name="food" localSheetId="0">#REF!</definedName>
    <definedName name="food">#REF!</definedName>
    <definedName name="FOODCOST" localSheetId="0">#REF!</definedName>
    <definedName name="FOODCOST">#REF!</definedName>
    <definedName name="FOODCOSTS" localSheetId="0">#REF!</definedName>
    <definedName name="FOODCOSTS">#REF!</definedName>
    <definedName name="FOODSALE">#REF!</definedName>
    <definedName name="FOODSALES">#REF!</definedName>
    <definedName name="FRIDGE">[9]Sales!#REF!</definedName>
    <definedName name="FX" localSheetId="0">#REF!</definedName>
    <definedName name="FX">#REF!</definedName>
    <definedName name="FX_7">'[17]3.Import dữ liệu đầu vào'!$S$2</definedName>
    <definedName name="GALLEYS" localSheetId="0">[9]Sales!#REF!</definedName>
    <definedName name="GALLEYS">[9]Sales!#REF!</definedName>
    <definedName name="GROSSSALES" localSheetId="0">#REF!</definedName>
    <definedName name="GROSSSALES">#REF!</definedName>
    <definedName name="GROUP1" localSheetId="0">#REF!</definedName>
    <definedName name="GROUP1">#REF!</definedName>
    <definedName name="GROUP2" localSheetId="0">#REF!</definedName>
    <definedName name="GROUP2">#REF!</definedName>
    <definedName name="GROUP3">#REF!</definedName>
    <definedName name="GROUP4">#REF!</definedName>
    <definedName name="Hallo" localSheetId="0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Hallo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hallo2" localSheetId="0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hallo2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Ibs">#REF!</definedName>
    <definedName name="ICECOSTS">#REF!</definedName>
    <definedName name="ICESALES">#REF!</definedName>
    <definedName name="ind">'[9]Working Pgs'!$E$231</definedName>
    <definedName name="INDCOSTS" localSheetId="0">#REF!</definedName>
    <definedName name="INDCOSTS">#REF!</definedName>
    <definedName name="INDIRECT" localSheetId="0">#REF!</definedName>
    <definedName name="INDIRECT">#REF!</definedName>
    <definedName name="INDIRECTDESC" localSheetId="0">#REF!</definedName>
    <definedName name="INDIRECTDESC">#REF!</definedName>
    <definedName name="LAXBC">#REF!</definedName>
    <definedName name="LAXEC">#REF!</definedName>
    <definedName name="LAXFC">#REF!</definedName>
    <definedName name="LE">#REF!</definedName>
    <definedName name="Lease_rate_hourly_wet">#REF!</definedName>
    <definedName name="Lease_rate_monthly_A320_CL">#REF!</definedName>
    <definedName name="Lease_rate_monthly_A320_MG">#REF!</definedName>
    <definedName name="Lease_rate_monthly_A320_MG_5112">#REF!</definedName>
    <definedName name="Lease_rate_monthly_FT_A319_2568">#REF!</definedName>
    <definedName name="Lease_rate_monthly_FT_A320_2934">#REF!</definedName>
    <definedName name="Lease_rate_monthly_FT_A320_3004">#REF!</definedName>
    <definedName name="Lease_rate_monthly_FT_A320_3010">#REF!</definedName>
    <definedName name="Lease_rate_monthly_FT_A320_3050">#REF!</definedName>
    <definedName name="Lease_rate_monthly_MQ_A330_943">#REF!</definedName>
    <definedName name="Lease_rate_monthly_MQ_A330_962">#REF!</definedName>
    <definedName name="LF_C_319">'[10]Giả định'!#REF!</definedName>
    <definedName name="LF_C_319_2">'[11]Giả định (ARR)'!$D$10</definedName>
    <definedName name="LF_C_320">'[10]Giả định'!#REF!</definedName>
    <definedName name="LF_C_320_2">'[11]Giả định (ARR)'!$E$10</definedName>
    <definedName name="LF_C_321">'[10]Giả định'!#REF!</definedName>
    <definedName name="LF_C_321_2">'[11]Giả định (ARR)'!$F$10</definedName>
    <definedName name="LF_C_787">'[10]Giả định'!#REF!</definedName>
    <definedName name="LF_C_787_2">'[11]Giả định (ARR)'!$G$10</definedName>
    <definedName name="LF_Y_319">'[10]Giả định'!#REF!</definedName>
    <definedName name="LF_Y_319_2">'[11]Giả định (ARR)'!$D$12</definedName>
    <definedName name="LF_Y_320">'[10]Giả định'!#REF!</definedName>
    <definedName name="LF_Y_320_2">'[11]Giả định (ARR)'!$E$12</definedName>
    <definedName name="LF_Y_321">'[10]Giả định'!#REF!</definedName>
    <definedName name="LF_Y_321_2">'[11]Giả định (ARR)'!$F$12</definedName>
    <definedName name="LF_Y_787">'[10]Giả định'!#REF!</definedName>
    <definedName name="LF_Y_787_2">'[11]Giả định (ARR)'!$G$12</definedName>
    <definedName name="LOADSCALES" localSheetId="0">#REF!</definedName>
    <definedName name="LOADSCALES">#REF!</definedName>
    <definedName name="Loyalty">#REF!</definedName>
    <definedName name="Loyalty_Final">#REF!</definedName>
    <definedName name="LS">#REF!</definedName>
    <definedName name="ma_phi">[18]!tbl_ma_phi[ten_phi]</definedName>
    <definedName name="MAIN" localSheetId="0">#REF!</definedName>
    <definedName name="MAIN">#REF!</definedName>
    <definedName name="Maintenance_reserve_monthly_A320_5016_MG" localSheetId="0">#REF!</definedName>
    <definedName name="Maintenance_reserve_monthly_A320_5016_MG">#REF!</definedName>
    <definedName name="Maintenance_reserve_monthly_A320_CL">#REF!</definedName>
    <definedName name="Maintenance_reserve_monthly_A320_MG_5112">#REF!</definedName>
    <definedName name="Maintenance_reserve_monthly_FT_A319_2568">#REF!</definedName>
    <definedName name="Maintenance_reserve_monthly_FT_A320_3004">#REF!</definedName>
    <definedName name="Maintenance_reserve_monthly_FT_A320_3010">#REF!</definedName>
    <definedName name="Maintenance_reserve_monthly_FT_A320_3050">#REF!</definedName>
    <definedName name="Maintenance_reserve_monthly_MQ_A330_943">#REF!</definedName>
    <definedName name="Maintenance_reserve_monthly_MQ_A330_962">#REF!</definedName>
    <definedName name="MANAGEDESC">#REF!</definedName>
    <definedName name="MANAGEMENT">#REF!</definedName>
    <definedName name="MAXMEALS">#REF!</definedName>
    <definedName name="MAYNHABE">#REF!</definedName>
    <definedName name="MEALALL">'[9]Working Pgs'!$B$164</definedName>
    <definedName name="MEALS" localSheetId="0">#REF!</definedName>
    <definedName name="MEALS">#REF!</definedName>
    <definedName name="MENU" localSheetId="0">#REF!</definedName>
    <definedName name="MENU">#REF!</definedName>
    <definedName name="menu_cost" localSheetId="0">#REF!</definedName>
    <definedName name="menu_cost">#REF!</definedName>
    <definedName name="MENU_PRICE">#REF!</definedName>
    <definedName name="MGMTSAL">#REF!</definedName>
    <definedName name="MGT">'[9]Working Pgs'!$E$210</definedName>
    <definedName name="MGTSAL" localSheetId="0">#REF!</definedName>
    <definedName name="MGTSAL">#REF!</definedName>
    <definedName name="MMINS" localSheetId="0">#REF!</definedName>
    <definedName name="MMINS">#REF!</definedName>
    <definedName name="MODEL" localSheetId="0">#REF!</definedName>
    <definedName name="MODEL">#REF!</definedName>
    <definedName name="MPL">#REF!</definedName>
    <definedName name="MyCC">#REF!</definedName>
    <definedName name="Nation">[19]Sheet2!$A$6:$A$134</definedName>
    <definedName name="Nation1" localSheetId="0">#REF!</definedName>
    <definedName name="Nation1">#REF!</definedName>
    <definedName name="National">#REF!</definedName>
    <definedName name="ncsnewcode">'[20]NVL c1'!$C$2:$G$1958</definedName>
    <definedName name="NETSALES">#REF!</definedName>
    <definedName name="new">#REF!</definedName>
    <definedName name="none" localSheetId="0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none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number_of_aircraft_wet_lease" localSheetId="0">#REF!</definedName>
    <definedName name="number_of_aircraft_wet_lease">#REF!</definedName>
    <definedName name="NZREBATE" localSheetId="0">#REF!</definedName>
    <definedName name="NZREBATE">#REF!</definedName>
    <definedName name="OC">#REF!</definedName>
    <definedName name="OCS">#REF!</definedName>
    <definedName name="ORIG">[9]Sales!#REF!</definedName>
    <definedName name="OTAtawngtruong" localSheetId="0">#REF!</definedName>
    <definedName name="OTAtawngtruong">#REF!</definedName>
    <definedName name="OTAthantrong" localSheetId="0">#REF!</definedName>
    <definedName name="OTAthantrong">#REF!</definedName>
    <definedName name="OTHERCOST_" localSheetId="0">#REF!</definedName>
    <definedName name="OTHERCOST_">#REF!</definedName>
    <definedName name="OTHERSALES">#REF!</definedName>
    <definedName name="P">#REF!</definedName>
    <definedName name="P_L">#REF!</definedName>
    <definedName name="P_LROSTER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GE6">'[9]Working Pgs'!#REF!</definedName>
    <definedName name="PAGE7" localSheetId="0">#REF!</definedName>
    <definedName name="PAGE7">#REF!</definedName>
    <definedName name="PAGE8" localSheetId="0">'[9]Working Pgs'!#REF!</definedName>
    <definedName name="PAGE8">'[9]Working Pgs'!#REF!</definedName>
    <definedName name="Pal_Workbook_GUID" hidden="1">"KLG8EH6XCCPSK8SBGC7RPLHT"</definedName>
    <definedName name="PAPERSALES">#REF!</definedName>
    <definedName name="PDP_Airbus_2018">[21]CF!$D$13</definedName>
    <definedName name="PDP_Boeing_2018">[21]CF!$D$14</definedName>
    <definedName name="Period" localSheetId="0">#REF!</definedName>
    <definedName name="Period">#REF!</definedName>
    <definedName name="PMCOSTHR" localSheetId="0">#REF!</definedName>
    <definedName name="PMCOSTHR">#REF!</definedName>
    <definedName name="PMCOSTHRS">'[9]Working Pgs'!$F$113</definedName>
    <definedName name="PMCOSTS" localSheetId="0">#REF!</definedName>
    <definedName name="PMCOSTS">#REF!</definedName>
    <definedName name="PMHRS" localSheetId="0">#REF!</definedName>
    <definedName name="PMHRS">#REF!</definedName>
    <definedName name="PMRATE" localSheetId="0">#REF!</definedName>
    <definedName name="PMRATE">#REF!</definedName>
    <definedName name="PMRATEPERMIN">#REF!</definedName>
    <definedName name="PMROSTERCOSTS">#REF!</definedName>
    <definedName name="PMROSTERHR">#REF!</definedName>
    <definedName name="PMROSTERHRS">#REF!</definedName>
    <definedName name="PMSALES">#REF!</definedName>
    <definedName name="PMSELL">#REF!</definedName>
    <definedName name="PMSELLHRS">#REF!</definedName>
    <definedName name="PMWAGECOST">#REF!</definedName>
    <definedName name="POC">#REF!</definedName>
    <definedName name="_xlnm.Print_Area" localSheetId="0">'Tong hop'!$A$1:$T$178</definedName>
    <definedName name="_xlnm.Print_Area">#REF!</definedName>
    <definedName name="PRINT_AREA_MI" localSheetId="0">#REF!</definedName>
    <definedName name="PRINT_AREA_MI">#REF!</definedName>
    <definedName name="PRINTEDDATE">[8]Sales!$C$10</definedName>
    <definedName name="PRINTEDTIME">[8]Sales!$D$10</definedName>
    <definedName name="PROCESS" localSheetId="0">#REF!</definedName>
    <definedName name="PROCESS">#REF!</definedName>
    <definedName name="QG">[19]Sheet2!$A$3:$A$135</definedName>
    <definedName name="qq" localSheetId="0" hidden="1">#REF!</definedName>
    <definedName name="qq" hidden="1">#REF!</definedName>
    <definedName name="ratio" localSheetId="0">#REF!</definedName>
    <definedName name="ratio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MS" localSheetId="0">#REF!</definedName>
    <definedName name="RMS">#REF!</definedName>
    <definedName name="S_SRECOVER_" localSheetId="0">#REF!</definedName>
    <definedName name="S_SRECOVER_">#REF!</definedName>
    <definedName name="SAHRS" localSheetId="0">#REF!</definedName>
    <definedName name="SAHRS">#REF!</definedName>
    <definedName name="SAPBEXhrIndnt" hidden="1">"Wide"</definedName>
    <definedName name="SAPBEXrevision" hidden="1">1</definedName>
    <definedName name="SAPBEXsysID" hidden="1">"B36"</definedName>
    <definedName name="SAPBEXwbID" hidden="1">"ER8ZHNG52EWXF6RMD5WW1BZPI"</definedName>
    <definedName name="SAPsysID" hidden="1">"708C5W7SBKP804JT78WJ0JNKI"</definedName>
    <definedName name="SAPwbID" hidden="1">"ARS"</definedName>
    <definedName name="Scale">#REF!</definedName>
    <definedName name="scalkj" localSheetId="0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scalkj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SCC_bookingPSS">#REF!</definedName>
    <definedName name="Scenario">#REF!</definedName>
    <definedName name="sdasf">#REF!</definedName>
    <definedName name="SELLRATE">#REF!</definedName>
    <definedName name="sfsafadf" hidden="1">#N/A</definedName>
    <definedName name="sort" hidden="1">#REF!</definedName>
    <definedName name="SSR">#REF!</definedName>
    <definedName name="sss" localSheetId="0" hidden="1">{"CENT1",#N/A,FALSE,"P &amp; L";"CENT2",#N/A,FALSE,"P &amp; L";"CENT3",#N/A,FALSE,"P &amp; L";"CENT4",#N/A,FALSE,"P &amp; L"}</definedName>
    <definedName name="sss" hidden="1">{"CENT1",#N/A,FALSE,"P &amp; L";"CENT2",#N/A,FALSE,"P &amp; L";"CENT3",#N/A,FALSE,"P &amp; L";"CENT4",#N/A,FALSE,"P &amp; L"}</definedName>
    <definedName name="STORESCOSTS">#REF!</definedName>
    <definedName name="STORESSALES">#REF!</definedName>
    <definedName name="SUPV">'[9]Working Pgs'!#REF!</definedName>
    <definedName name="SUPVPREM">'[9]Working Pgs'!#REF!</definedName>
    <definedName name="teat" localSheetId="0">#REF!</definedName>
    <definedName name="teat">#REF!</definedName>
    <definedName name="Tech_Classification">'[22]S1 Classification'!$B$100:$F$229</definedName>
    <definedName name="test" localSheetId="0" hidden="1">#REF!</definedName>
    <definedName name="test" hidden="1">#REF!</definedName>
    <definedName name="test1" localSheetId="0">#REF!</definedName>
    <definedName name="test1">#REF!</definedName>
    <definedName name="test11" localSheetId="0" hidden="1">#REF!</definedName>
    <definedName name="test11" hidden="1">#REF!</definedName>
    <definedName name="TM">#REF!</definedName>
    <definedName name="TO_PERIOD">#REF!</definedName>
    <definedName name="TODAYDATE">#REF!</definedName>
    <definedName name="TP">#REF!</definedName>
    <definedName name="TT">#REF!</definedName>
    <definedName name="TTLBASEWAGE">#REF!</definedName>
    <definedName name="TTLDHRS">#REF!</definedName>
    <definedName name="TTLEMHRS">#REF!</definedName>
    <definedName name="TTLFOODCOST">#REF!</definedName>
    <definedName name="TTLFOODSALES">'[9]Working Pgs'!$D$121</definedName>
    <definedName name="TTLPMHRS" localSheetId="0">#REF!</definedName>
    <definedName name="TTLPMHRS">#REF!</definedName>
    <definedName name="UPDATED">[8]Sales!$C$11</definedName>
    <definedName name="W">#REF!</definedName>
    <definedName name="WACC">'[14]Financial Inputs'!$F$9</definedName>
    <definedName name="WC" localSheetId="0">#REF!</definedName>
    <definedName name="WC">#REF!</definedName>
    <definedName name="WEEK">'[9]Working Pgs'!$C$37</definedName>
    <definedName name="what" localSheetId="0" hidden="1">#REF!</definedName>
    <definedName name="what" hidden="1">#REF!</definedName>
    <definedName name="wrn.AIRLINE." localSheetId="0" hidden="1">{"AIR1",#N/A,FALSE,"AIRLINE";"AIR2",#N/A,FALSE,"AIRLINE";"AIR3",#N/A,FALSE,"AIRLINE";"AIR4",#N/A,FALSE,"AIRLINE";"AIR5",#N/A,FALSE,"AIRLINE"}</definedName>
    <definedName name="wrn.AIRLINE." hidden="1">{"AIR1",#N/A,FALSE,"AIRLINE";"AIR2",#N/A,FALSE,"AIRLINE";"AIR3",#N/A,FALSE,"AIRLINE";"AIR4",#N/A,FALSE,"AIRLINE";"AIR5",#N/A,FALSE,"AIRLINE"}</definedName>
    <definedName name="wrn.Back._.Up." localSheetId="0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wrn.Back._.Up." hidden="1">{#N/A,#N/A,TRUE,"Index";#N/A,#N/A,TRUE,"COVENANTS (2)";#N/A,#N/A,TRUE,"Reconciliation";#N/A,#N/A,TRUE,"Debtors";#N/A,#N/A,TRUE,"Top15 Deb";#N/A,#N/A,TRUE,"Top15";#N/A,#N/A,TRUE,"WIP";#N/A,#N/A,TRUE,"WIP-Trade Receiv. Overview";#N/A,#N/A,TRUE,"Report Print Juli";#N/A,#N/A,TRUE,"Endauswertung 1000";#N/A,#N/A,TRUE,"Endauswertung 3000";#N/A,#N/A,TRUE,"Spare Eng.+Tangible Assets";#N/A,#N/A,TRUE,"FC Course EBITDA";#N/A,#N/A,TRUE,"FC Rev Course";#N/A,#N/A,TRUE,"CashCycle";#N/A,#N/A,TRUE,"Liquidity 4 weeks";#N/A,#N/A,TRUE,"SRT consolidated monthly"}</definedName>
    <definedName name="wrn.BALANCE._.SHEET." localSheetId="0" hidden="1">{"BALS1",#N/A,FALSE,"BAL. SHT"}</definedName>
    <definedName name="wrn.BALANCE._.SHEET." hidden="1">{"BALS1",#N/A,FALSE,"BAL. SHT"}</definedName>
    <definedName name="wrn.BASE." localSheetId="0" hidden="1">{"BASE1",#N/A,FALSE,"BASE";"BASE2",#N/A,FALSE,"BASE";"BASE3",#N/A,FALSE,"BASE";"BASE4",#N/A,FALSE,"BASE"}</definedName>
    <definedName name="wrn.BASE." hidden="1">{"BASE1",#N/A,FALSE,"BASE";"BASE2",#N/A,FALSE,"BASE";"BASE3",#N/A,FALSE,"BASE";"BASE4",#N/A,FALSE,"BASE"}</definedName>
    <definedName name="wrn.Budget._.Report." localSheetId="0" hidden="1">{#N/A,#N/A,TRUE,"Budget Notes";#N/A,#N/A,TRUE,"Budget Summary";#N/A,#N/A,TRUE,"Total Spend + LLP";#N/A,#N/A,TRUE,"Arisngs Profile";#N/A,#N/A,TRUE,"Standard Summary";#N/A,#N/A,TRUE,"Emcost History";#N/A,#N/A,TRUE,"Asset Managment Summary";#N/A,#N/A,TRUE,"21X";#N/A,#N/A,TRUE,"21XB";#N/A,#N/A,TRUE,"22X";#N/A,#N/A,TRUE,"31X";#N/A,#N/A,TRUE,"32X";#N/A,#N/A,TRUE,"33X";#N/A,#N/A,TRUE,"41X";#N/A,#N/A,TRUE,"42X";#N/A,#N/A,TRUE,"51X";#N/A,#N/A,TRUE,"52X";#N/A,#N/A,TRUE,"53X";#N/A,#N/A,TRUE,"54X";#N/A,#N/A,TRUE,"55X";#N/A,#N/A,TRUE,"61X";#N/A,#N/A,TRUE,"62X";#N/A,#N/A,TRUE,"63X"}</definedName>
    <definedName name="wrn.Budget._.Report." hidden="1">{#N/A,#N/A,TRUE,"Budget Notes";#N/A,#N/A,TRUE,"Budget Summary";#N/A,#N/A,TRUE,"Total Spend + LLP";#N/A,#N/A,TRUE,"Arisngs Profile";#N/A,#N/A,TRUE,"Standard Summary";#N/A,#N/A,TRUE,"Emcost History";#N/A,#N/A,TRUE,"Asset Managment Summary";#N/A,#N/A,TRUE,"21X";#N/A,#N/A,TRUE,"21XB";#N/A,#N/A,TRUE,"22X";#N/A,#N/A,TRUE,"31X";#N/A,#N/A,TRUE,"32X";#N/A,#N/A,TRUE,"33X";#N/A,#N/A,TRUE,"41X";#N/A,#N/A,TRUE,"42X";#N/A,#N/A,TRUE,"51X";#N/A,#N/A,TRUE,"52X";#N/A,#N/A,TRUE,"53X";#N/A,#N/A,TRUE,"54X";#N/A,#N/A,TRUE,"55X";#N/A,#N/A,TRUE,"61X";#N/A,#N/A,TRUE,"62X";#N/A,#N/A,TRUE,"63X"}</definedName>
    <definedName name="wrn.CASHFLOW." localSheetId="0" hidden="1">{"CASH1",#N/A,FALSE,"C_FLOW";"CASH2",#N/A,FALSE,"C_FLOW"}</definedName>
    <definedName name="wrn.CASHFLOW." hidden="1">{"CASH1",#N/A,FALSE,"C_FLOW";"CASH2",#N/A,FALSE,"C_FLOW"}</definedName>
    <definedName name="wrn.CENTRAL." localSheetId="0" hidden="1">{"CENT1",#N/A,FALSE,"P &amp; L";"CENT2",#N/A,FALSE,"P &amp; L";"CENT3",#N/A,FALSE,"P &amp; L";"CENT4",#N/A,FALSE,"P &amp; L"}</definedName>
    <definedName name="wrn.CENTRAL." hidden="1">{"CENT1",#N/A,FALSE,"P &amp; L";"CENT2",#N/A,FALSE,"P &amp; L";"CENT3",#N/A,FALSE,"P &amp; L";"CENT4",#N/A,FALSE,"P &amp; L"}</definedName>
    <definedName name="wrn.COMPONENTS." localSheetId="0" hidden="1">{"COMP1",#N/A,FALSE,"COMP SVCS";"COMP2",#N/A,FALSE,"COMP SVCS";"COMP3",#N/A,FALSE,"COMP SVCS";"COMP4",#N/A,FALSE,"COMP SVCS"}</definedName>
    <definedName name="wrn.COMPONENTS." hidden="1">{"COMP1",#N/A,FALSE,"COMP SVCS";"COMP2",#N/A,FALSE,"COMP SVCS";"COMP3",#N/A,FALSE,"COMP SVCS";"COMP4",#N/A,FALSE,"COMP SVCS"}</definedName>
    <definedName name="wrn.COVER._.SHEET." localSheetId="0" hidden="1">{"COVER",#N/A,FALSE,"COVER"}</definedName>
    <definedName name="wrn.COVER._.SHEET." hidden="1">{"COVER",#N/A,FALSE,"COVER"}</definedName>
    <definedName name="wrn.DEBTORS." localSheetId="0" hidden="1">{"DEBT1",#N/A,FALSE,"DEBTORS"}</definedName>
    <definedName name="wrn.DEBTORS." hidden="1">{"DEBT1",#N/A,FALSE,"DEBTORS"}</definedName>
    <definedName name="wrn.MIS._.Aug." localSheetId="0" hidden="1">{#N/A,#N/A,FALSE,"Index ";#N/A,#N/A,FALSE,"P &amp; L monthly";#N/A,#N/A,FALSE,"P &amp; L cum";#N/A,#N/A,FALSE,"Bilanz";#N/A,#N/A,FALSE,"CashFlow monthly";#N/A,#N/A,FALSE,"CashFlow";#N/A,#N/A,FALSE,"Cash Cycle";#N/A,#N/A,FALSE,"COVENANTS";#N/A,#N/A,FALSE,"Reconciliation";#N/A,#N/A,FALSE,"Debtors";#N/A,#N/A,FALSE,"Top15";#N/A,#N/A,FALSE,"Top15 Payables";#N/A,#N/A,FALSE,"WIP";#N/A,#N/A,FALSE,"WIP-Trade Receiv. Overview";#N/A,#N/A,FALSE,"Endauswertung 1000";#N/A,#N/A,FALSE,"Endauswertung 3000";#N/A,#N/A,FALSE,"Spare Eng.+Tangible Assets";#N/A,#N/A,FALSE,"FC Course EBITDA";#N/A,#N/A,FALSE,"FC Rev Course";#N/A,#N/A,FALSE,"Report Print August";#N/A,#N/A,FALSE,"Uebersicht monatl.";#N/A,#N/A,FALSE,"Uebersicht cum.";#N/A,#N/A,FALSE,"Bilanz BU";#N/A,#N/A,FALSE,"CashFlow BU";#N/A,#N/A,FALSE,"FTE";#N/A,#N/A,FALSE,"Aircraft Grafik";#N/A,#N/A,FALSE,"Component Grafik";#N/A,#N/A,FALSE,"Engine Grafik";#N/A,#N/A,FALSE,"Liquidity 4 weeks";#N/A,#N/A,FALSE,"SRT Liquidity month";#N/A,#N/A,FALSE,"P+L ALL";#N/A,#N/A,FALSE,"Balance Sheet ALL";#N/A,#N/A,FALSE,"CF ALL"}</definedName>
    <definedName name="wrn.MIS._.Aug." hidden="1">{#N/A,#N/A,FALSE,"Index ";#N/A,#N/A,FALSE,"P &amp; L monthly";#N/A,#N/A,FALSE,"P &amp; L cum";#N/A,#N/A,FALSE,"Bilanz";#N/A,#N/A,FALSE,"CashFlow monthly";#N/A,#N/A,FALSE,"CashFlow";#N/A,#N/A,FALSE,"Cash Cycle";#N/A,#N/A,FALSE,"COVENANTS";#N/A,#N/A,FALSE,"Reconciliation";#N/A,#N/A,FALSE,"Debtors";#N/A,#N/A,FALSE,"Top15";#N/A,#N/A,FALSE,"Top15 Payables";#N/A,#N/A,FALSE,"WIP";#N/A,#N/A,FALSE,"WIP-Trade Receiv. Overview";#N/A,#N/A,FALSE,"Endauswertung 1000";#N/A,#N/A,FALSE,"Endauswertung 3000";#N/A,#N/A,FALSE,"Spare Eng.+Tangible Assets";#N/A,#N/A,FALSE,"FC Course EBITDA";#N/A,#N/A,FALSE,"FC Rev Course";#N/A,#N/A,FALSE,"Report Print August";#N/A,#N/A,FALSE,"Uebersicht monatl.";#N/A,#N/A,FALSE,"Uebersicht cum.";#N/A,#N/A,FALSE,"Bilanz BU";#N/A,#N/A,FALSE,"CashFlow BU";#N/A,#N/A,FALSE,"FTE";#N/A,#N/A,FALSE,"Aircraft Grafik";#N/A,#N/A,FALSE,"Component Grafik";#N/A,#N/A,FALSE,"Engine Grafik";#N/A,#N/A,FALSE,"Liquidity 4 weeks";#N/A,#N/A,FALSE,"SRT Liquidity month";#N/A,#N/A,FALSE,"P+L ALL";#N/A,#N/A,FALSE,"Balance Sheet ALL";#N/A,#N/A,FALSE,"CF ALL"}</definedName>
    <definedName name="wrn.STOCKS." localSheetId="0" hidden="1">{"STOCK",#N/A,FALSE,"STOCKS"}</definedName>
    <definedName name="wrn.STOCKS." hidden="1">{"STOCK",#N/A,FALSE,"STOCKS"}</definedName>
    <definedName name="wrn.TECHNICAL." localSheetId="0" hidden="1">{"TECH1",#N/A,FALSE,"TECH SVCS"}</definedName>
    <definedName name="wrn.TECHNICAL." hidden="1">{"TECH1",#N/A,FALSE,"TECH SVCS"}</definedName>
    <definedName name="wrn.TOTAL." localSheetId="0" hidden="1">{"TOT1",#N/A,FALSE,"TOTAL";"TOT2",#N/A,FALSE,"TOTAL";"TOT3",#N/A,FALSE,"TOTAL"}</definedName>
    <definedName name="wrn.TOTAL." hidden="1">{"TOT1",#N/A,FALSE,"TOTAL";"TOT2",#N/A,FALSE,"TOTAL";"TOT3",#N/A,FALSE,"TOTAL"}</definedName>
    <definedName name="wrn.TOTAL._.COMPANY." localSheetId="0" hidden="1">{"CENT1",#N/A,FALSE,"P &amp; L";"CENT2",#N/A,FALSE,"P &amp; L";"CENT3",#N/A,FALSE,"P &amp; L";"CENT4",#N/A,FALSE,"P &amp; L";"TOT1",#N/A,FALSE,"TOTAL";"TOT2",#N/A,FALSE,"TOTAL";"TOT3",#N/A,FALSE,"TOTAL";"BASE1",#N/A,FALSE,"BASE";"BASE2",#N/A,FALSE,"BASE";"BASE3",#N/A,FALSE,"BASE";"BASE4",#N/A,FALSE,"BASE";"COMP1",#N/A,FALSE,"COMP SVCS";"COMP2",#N/A,FALSE,"COMP SVCS";"COMP3",#N/A,FALSE,"COMP SVCS";"COMP4",#N/A,FALSE,"COMP SVCS";"TECH1",#N/A,FALSE,"TECH SVCS";"AIR1",#N/A,FALSE,"AIRLINE";"AIR2",#N/A,FALSE,"AIRLINE";"AIR3",#N/A,FALSE,"AIRLINE";"AIR4",#N/A,FALSE,"AIRLINE";"AIR5",#N/A,FALSE,"AIRLINE"}</definedName>
    <definedName name="wrn.TOTAL._.COMPANY." hidden="1">{"CENT1",#N/A,FALSE,"P &amp; L";"CENT2",#N/A,FALSE,"P &amp; L";"CENT3",#N/A,FALSE,"P &amp; L";"CENT4",#N/A,FALSE,"P &amp; L";"TOT1",#N/A,FALSE,"TOTAL";"TOT2",#N/A,FALSE,"TOTAL";"TOT3",#N/A,FALSE,"TOTAL";"BASE1",#N/A,FALSE,"BASE";"BASE2",#N/A,FALSE,"BASE";"BASE3",#N/A,FALSE,"BASE";"BASE4",#N/A,FALSE,"BASE";"COMP1",#N/A,FALSE,"COMP SVCS";"COMP2",#N/A,FALSE,"COMP SVCS";"COMP3",#N/A,FALSE,"COMP SVCS";"COMP4",#N/A,FALSE,"COMP SVCS";"TECH1",#N/A,FALSE,"TECH SVCS";"AIR1",#N/A,FALSE,"AIRLINE";"AIR2",#N/A,FALSE,"AIRLINE";"AIR3",#N/A,FALSE,"AIRLINE";"AIR4",#N/A,FALSE,"AIRLINE";"AIR5",#N/A,FALSE,"AIRLINE"}</definedName>
    <definedName name="WVPBONDRATE">#REF!</definedName>
    <definedName name="WVPDELRATE">#REF!</definedName>
    <definedName name="WVPEMRATE">#REF!</definedName>
    <definedName name="WVPPMRATE">#REF!</definedName>
    <definedName name="XTTMMartangtruong">#REF!</definedName>
    <definedName name="XTTMMarthantrong">#REF!</definedName>
    <definedName name="YC">'[9]Working Pgs'!#REF!</definedName>
    <definedName name="yyy" hidden="1">#N/A</definedName>
    <definedName name="zd" hidden="1">#REF!</definedName>
    <definedName name="계정코드">[23]계정code!$A$2:$C$674</definedName>
    <definedName name="기말">[24]Ctrl!$C$5</definedName>
    <definedName name="기초">[24]Ctrl!$C$4</definedName>
    <definedName name="세율" localSheetId="0">#REF!</definedName>
    <definedName name="세율">#REF!</definedName>
    <definedName name="인쇄01" localSheetId="0">#REF!</definedName>
    <definedName name="인쇄0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2" i="1" l="1"/>
  <c r="N182" i="1"/>
  <c r="G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S179" i="1"/>
  <c r="S182" i="1" s="1"/>
  <c r="R179" i="1"/>
  <c r="R182" i="1" s="1"/>
  <c r="Q179" i="1"/>
  <c r="Q182" i="1" s="1"/>
  <c r="P179" i="1"/>
  <c r="P182" i="1" s="1"/>
  <c r="O179" i="1"/>
  <c r="N179" i="1"/>
  <c r="M179" i="1"/>
  <c r="L179" i="1"/>
  <c r="K179" i="1"/>
  <c r="K182" i="1" s="1"/>
  <c r="J179" i="1"/>
  <c r="J182" i="1" s="1"/>
  <c r="I179" i="1"/>
  <c r="I182" i="1" s="1"/>
  <c r="H179" i="1"/>
  <c r="G176" i="1"/>
  <c r="S175" i="1"/>
  <c r="R175" i="1"/>
  <c r="Q175" i="1"/>
  <c r="P175" i="1"/>
  <c r="O175" i="1"/>
  <c r="N175" i="1"/>
  <c r="M175" i="1"/>
  <c r="M173" i="1" s="1"/>
  <c r="L175" i="1"/>
  <c r="L173" i="1" s="1"/>
  <c r="K175" i="1"/>
  <c r="J175" i="1"/>
  <c r="I175" i="1"/>
  <c r="H175" i="1"/>
  <c r="G175" i="1" s="1"/>
  <c r="S174" i="1"/>
  <c r="R174" i="1"/>
  <c r="R173" i="1" s="1"/>
  <c r="Q174" i="1"/>
  <c r="Q173" i="1" s="1"/>
  <c r="P174" i="1"/>
  <c r="O174" i="1"/>
  <c r="N174" i="1"/>
  <c r="M174" i="1"/>
  <c r="L174" i="1"/>
  <c r="K174" i="1"/>
  <c r="K173" i="1" s="1"/>
  <c r="J174" i="1"/>
  <c r="J173" i="1" s="1"/>
  <c r="I174" i="1"/>
  <c r="I173" i="1" s="1"/>
  <c r="H174" i="1"/>
  <c r="S173" i="1"/>
  <c r="P173" i="1"/>
  <c r="O173" i="1"/>
  <c r="N173" i="1"/>
  <c r="H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 s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 s="1"/>
  <c r="S170" i="1"/>
  <c r="R170" i="1"/>
  <c r="Q170" i="1"/>
  <c r="P170" i="1"/>
  <c r="O170" i="1"/>
  <c r="N170" i="1"/>
  <c r="M170" i="1"/>
  <c r="L170" i="1"/>
  <c r="K170" i="1"/>
  <c r="J170" i="1"/>
  <c r="I170" i="1"/>
  <c r="H170" i="1"/>
  <c r="S169" i="1"/>
  <c r="R169" i="1"/>
  <c r="Q169" i="1"/>
  <c r="P169" i="1"/>
  <c r="O169" i="1"/>
  <c r="N169" i="1"/>
  <c r="M169" i="1"/>
  <c r="L169" i="1"/>
  <c r="K169" i="1"/>
  <c r="J169" i="1"/>
  <c r="G169" i="1" s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 s="1"/>
  <c r="S167" i="1"/>
  <c r="R167" i="1"/>
  <c r="Q167" i="1"/>
  <c r="P167" i="1"/>
  <c r="O167" i="1"/>
  <c r="N167" i="1"/>
  <c r="M167" i="1"/>
  <c r="L167" i="1"/>
  <c r="K167" i="1"/>
  <c r="J167" i="1"/>
  <c r="I167" i="1"/>
  <c r="H167" i="1"/>
  <c r="S166" i="1"/>
  <c r="R166" i="1"/>
  <c r="Q166" i="1"/>
  <c r="P166" i="1"/>
  <c r="O166" i="1"/>
  <c r="N166" i="1"/>
  <c r="M166" i="1"/>
  <c r="L166" i="1"/>
  <c r="K166" i="1"/>
  <c r="J166" i="1"/>
  <c r="I166" i="1"/>
  <c r="G166" i="1" s="1"/>
  <c r="H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S164" i="1"/>
  <c r="S161" i="1" s="1"/>
  <c r="R164" i="1"/>
  <c r="Q164" i="1"/>
  <c r="P164" i="1"/>
  <c r="O164" i="1"/>
  <c r="N164" i="1"/>
  <c r="M164" i="1"/>
  <c r="L164" i="1"/>
  <c r="L161" i="1" s="1"/>
  <c r="K164" i="1"/>
  <c r="J164" i="1"/>
  <c r="I164" i="1"/>
  <c r="H164" i="1"/>
  <c r="G164" i="1" s="1"/>
  <c r="S163" i="1"/>
  <c r="R163" i="1"/>
  <c r="Q163" i="1"/>
  <c r="P163" i="1"/>
  <c r="P161" i="1" s="1"/>
  <c r="O163" i="1"/>
  <c r="N163" i="1"/>
  <c r="M163" i="1"/>
  <c r="L163" i="1"/>
  <c r="K163" i="1"/>
  <c r="J163" i="1"/>
  <c r="I163" i="1"/>
  <c r="H163" i="1"/>
  <c r="S162" i="1"/>
  <c r="R162" i="1"/>
  <c r="Q162" i="1"/>
  <c r="Q161" i="1" s="1"/>
  <c r="P162" i="1"/>
  <c r="O162" i="1"/>
  <c r="O161" i="1" s="1"/>
  <c r="N162" i="1"/>
  <c r="N161" i="1" s="1"/>
  <c r="M162" i="1"/>
  <c r="L162" i="1"/>
  <c r="K162" i="1"/>
  <c r="J162" i="1"/>
  <c r="I162" i="1"/>
  <c r="I161" i="1" s="1"/>
  <c r="H162" i="1"/>
  <c r="R161" i="1"/>
  <c r="K161" i="1"/>
  <c r="J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 s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 s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 s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 s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 s="1"/>
  <c r="S152" i="1"/>
  <c r="R152" i="1"/>
  <c r="Q152" i="1"/>
  <c r="P152" i="1"/>
  <c r="O152" i="1"/>
  <c r="O150" i="1" s="1"/>
  <c r="N152" i="1"/>
  <c r="M152" i="1"/>
  <c r="L152" i="1"/>
  <c r="K152" i="1"/>
  <c r="J152" i="1"/>
  <c r="I152" i="1"/>
  <c r="H152" i="1"/>
  <c r="G152" i="1"/>
  <c r="S151" i="1"/>
  <c r="R151" i="1"/>
  <c r="Q151" i="1"/>
  <c r="P151" i="1"/>
  <c r="O151" i="1"/>
  <c r="N151" i="1"/>
  <c r="N150" i="1" s="1"/>
  <c r="M151" i="1"/>
  <c r="M150" i="1" s="1"/>
  <c r="L151" i="1"/>
  <c r="L150" i="1" s="1"/>
  <c r="K151" i="1"/>
  <c r="J151" i="1"/>
  <c r="I151" i="1"/>
  <c r="H151" i="1"/>
  <c r="S150" i="1"/>
  <c r="R150" i="1"/>
  <c r="Q150" i="1"/>
  <c r="K150" i="1"/>
  <c r="J150" i="1"/>
  <c r="I150" i="1"/>
  <c r="S149" i="1"/>
  <c r="R149" i="1"/>
  <c r="Q149" i="1"/>
  <c r="P149" i="1"/>
  <c r="O149" i="1"/>
  <c r="O146" i="1" s="1"/>
  <c r="N149" i="1"/>
  <c r="M149" i="1"/>
  <c r="L149" i="1"/>
  <c r="K149" i="1"/>
  <c r="J149" i="1"/>
  <c r="I149" i="1"/>
  <c r="H149" i="1"/>
  <c r="G149" i="1"/>
  <c r="S148" i="1"/>
  <c r="S146" i="1" s="1"/>
  <c r="R148" i="1"/>
  <c r="Q148" i="1"/>
  <c r="P148" i="1"/>
  <c r="O148" i="1"/>
  <c r="N148" i="1"/>
  <c r="M148" i="1"/>
  <c r="L148" i="1"/>
  <c r="K148" i="1"/>
  <c r="K146" i="1" s="1"/>
  <c r="J148" i="1"/>
  <c r="I148" i="1"/>
  <c r="H148" i="1"/>
  <c r="G148" i="1" s="1"/>
  <c r="S147" i="1"/>
  <c r="R147" i="1"/>
  <c r="R146" i="1" s="1"/>
  <c r="Q147" i="1"/>
  <c r="Q146" i="1" s="1"/>
  <c r="P147" i="1"/>
  <c r="P146" i="1" s="1"/>
  <c r="O147" i="1"/>
  <c r="N147" i="1"/>
  <c r="M147" i="1"/>
  <c r="L147" i="1"/>
  <c r="L146" i="1" s="1"/>
  <c r="K147" i="1"/>
  <c r="J147" i="1"/>
  <c r="J146" i="1" s="1"/>
  <c r="I147" i="1"/>
  <c r="I146" i="1" s="1"/>
  <c r="H147" i="1"/>
  <c r="N146" i="1"/>
  <c r="M146" i="1"/>
  <c r="S145" i="1"/>
  <c r="R145" i="1"/>
  <c r="R143" i="1" s="1"/>
  <c r="Q145" i="1"/>
  <c r="P145" i="1"/>
  <c r="O145" i="1"/>
  <c r="N145" i="1"/>
  <c r="M145" i="1"/>
  <c r="L145" i="1"/>
  <c r="K145" i="1"/>
  <c r="J145" i="1"/>
  <c r="J143" i="1" s="1"/>
  <c r="I145" i="1"/>
  <c r="H145" i="1"/>
  <c r="S144" i="1"/>
  <c r="R144" i="1"/>
  <c r="Q144" i="1"/>
  <c r="Q143" i="1" s="1"/>
  <c r="P144" i="1"/>
  <c r="P143" i="1" s="1"/>
  <c r="O144" i="1"/>
  <c r="O143" i="1" s="1"/>
  <c r="N144" i="1"/>
  <c r="M144" i="1"/>
  <c r="L144" i="1"/>
  <c r="K144" i="1"/>
  <c r="J144" i="1"/>
  <c r="I144" i="1"/>
  <c r="I143" i="1" s="1"/>
  <c r="H144" i="1"/>
  <c r="N143" i="1"/>
  <c r="M143" i="1"/>
  <c r="L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S141" i="1"/>
  <c r="R141" i="1"/>
  <c r="Q141" i="1"/>
  <c r="P141" i="1"/>
  <c r="O141" i="1"/>
  <c r="N141" i="1"/>
  <c r="G141" i="1" s="1"/>
  <c r="M141" i="1"/>
  <c r="L141" i="1"/>
  <c r="K141" i="1"/>
  <c r="J141" i="1"/>
  <c r="I141" i="1"/>
  <c r="H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 s="1"/>
  <c r="S138" i="1"/>
  <c r="R138" i="1"/>
  <c r="Q138" i="1"/>
  <c r="P138" i="1"/>
  <c r="O138" i="1"/>
  <c r="O133" i="1" s="1"/>
  <c r="N138" i="1"/>
  <c r="M138" i="1"/>
  <c r="L138" i="1"/>
  <c r="K138" i="1"/>
  <c r="J138" i="1"/>
  <c r="I138" i="1"/>
  <c r="H138" i="1"/>
  <c r="G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 s="1"/>
  <c r="S136" i="1"/>
  <c r="R136" i="1"/>
  <c r="Q136" i="1"/>
  <c r="P136" i="1"/>
  <c r="P133" i="1" s="1"/>
  <c r="O136" i="1"/>
  <c r="N136" i="1"/>
  <c r="M136" i="1"/>
  <c r="L136" i="1"/>
  <c r="K136" i="1"/>
  <c r="J136" i="1"/>
  <c r="I136" i="1"/>
  <c r="H136" i="1"/>
  <c r="G136" i="1" s="1"/>
  <c r="S135" i="1"/>
  <c r="R135" i="1"/>
  <c r="Q135" i="1"/>
  <c r="P135" i="1"/>
  <c r="O135" i="1"/>
  <c r="N135" i="1"/>
  <c r="N133" i="1" s="1"/>
  <c r="M135" i="1"/>
  <c r="L135" i="1"/>
  <c r="K135" i="1"/>
  <c r="J135" i="1"/>
  <c r="I135" i="1"/>
  <c r="H135" i="1"/>
  <c r="S134" i="1"/>
  <c r="S133" i="1" s="1"/>
  <c r="R134" i="1"/>
  <c r="R133" i="1" s="1"/>
  <c r="Q134" i="1"/>
  <c r="Q133" i="1" s="1"/>
  <c r="P134" i="1"/>
  <c r="O134" i="1"/>
  <c r="N134" i="1"/>
  <c r="M134" i="1"/>
  <c r="L134" i="1"/>
  <c r="K134" i="1"/>
  <c r="K133" i="1" s="1"/>
  <c r="J134" i="1"/>
  <c r="J133" i="1" s="1"/>
  <c r="I134" i="1"/>
  <c r="H134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S127" i="1"/>
  <c r="S120" i="1" s="1"/>
  <c r="R127" i="1"/>
  <c r="R120" i="1" s="1"/>
  <c r="Q127" i="1"/>
  <c r="P127" i="1"/>
  <c r="O127" i="1"/>
  <c r="N127" i="1"/>
  <c r="M127" i="1"/>
  <c r="L127" i="1"/>
  <c r="K127" i="1"/>
  <c r="K120" i="1" s="1"/>
  <c r="J127" i="1"/>
  <c r="J120" i="1" s="1"/>
  <c r="I127" i="1"/>
  <c r="H127" i="1"/>
  <c r="S126" i="1"/>
  <c r="R126" i="1"/>
  <c r="Q126" i="1"/>
  <c r="P126" i="1"/>
  <c r="O126" i="1"/>
  <c r="O70" i="1" s="1"/>
  <c r="N126" i="1"/>
  <c r="M126" i="1"/>
  <c r="L126" i="1"/>
  <c r="K126" i="1"/>
  <c r="J126" i="1"/>
  <c r="I126" i="1"/>
  <c r="H126" i="1"/>
  <c r="G126" i="1"/>
  <c r="S125" i="1"/>
  <c r="R125" i="1"/>
  <c r="Q125" i="1"/>
  <c r="P125" i="1"/>
  <c r="O125" i="1"/>
  <c r="N125" i="1"/>
  <c r="M125" i="1"/>
  <c r="G125" i="1" s="1"/>
  <c r="L125" i="1"/>
  <c r="K125" i="1"/>
  <c r="J125" i="1"/>
  <c r="I125" i="1"/>
  <c r="H125" i="1"/>
  <c r="A125" i="1"/>
  <c r="A126" i="1" s="1"/>
  <c r="A127" i="1" s="1"/>
  <c r="A128" i="1" s="1"/>
  <c r="A129" i="1" s="1"/>
  <c r="A130" i="1" s="1"/>
  <c r="A131" i="1" s="1"/>
  <c r="A132" i="1" s="1"/>
  <c r="S124" i="1"/>
  <c r="R124" i="1"/>
  <c r="Q124" i="1"/>
  <c r="P124" i="1"/>
  <c r="O124" i="1"/>
  <c r="N124" i="1"/>
  <c r="M124" i="1"/>
  <c r="L124" i="1"/>
  <c r="L120" i="1" s="1"/>
  <c r="K124" i="1"/>
  <c r="J124" i="1"/>
  <c r="I124" i="1"/>
  <c r="H124" i="1"/>
  <c r="G124" i="1" s="1"/>
  <c r="S123" i="1"/>
  <c r="R123" i="1"/>
  <c r="Q123" i="1"/>
  <c r="P123" i="1"/>
  <c r="O123" i="1"/>
  <c r="N123" i="1"/>
  <c r="M123" i="1"/>
  <c r="L123" i="1"/>
  <c r="K123" i="1"/>
  <c r="J123" i="1"/>
  <c r="I123" i="1"/>
  <c r="G123" i="1" s="1"/>
  <c r="H123" i="1"/>
  <c r="A123" i="1"/>
  <c r="A124" i="1" s="1"/>
  <c r="S122" i="1"/>
  <c r="R122" i="1"/>
  <c r="Q122" i="1"/>
  <c r="P122" i="1"/>
  <c r="P120" i="1" s="1"/>
  <c r="O122" i="1"/>
  <c r="N122" i="1"/>
  <c r="M122" i="1"/>
  <c r="L122" i="1"/>
  <c r="K122" i="1"/>
  <c r="J122" i="1"/>
  <c r="I122" i="1"/>
  <c r="G122" i="1" s="1"/>
  <c r="H122" i="1"/>
  <c r="H120" i="1" s="1"/>
  <c r="A122" i="1"/>
  <c r="S121" i="1"/>
  <c r="R121" i="1"/>
  <c r="Q121" i="1"/>
  <c r="Q120" i="1" s="1"/>
  <c r="P121" i="1"/>
  <c r="O121" i="1"/>
  <c r="N121" i="1"/>
  <c r="M121" i="1"/>
  <c r="L121" i="1"/>
  <c r="K121" i="1"/>
  <c r="J121" i="1"/>
  <c r="I121" i="1"/>
  <c r="I120" i="1" s="1"/>
  <c r="H121" i="1"/>
  <c r="G121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 s="1"/>
  <c r="S118" i="1"/>
  <c r="R118" i="1"/>
  <c r="Q118" i="1"/>
  <c r="P118" i="1"/>
  <c r="O118" i="1"/>
  <c r="N118" i="1"/>
  <c r="G118" i="1" s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R108" i="1" s="1"/>
  <c r="R177" i="1" s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S114" i="1"/>
  <c r="R114" i="1"/>
  <c r="Q114" i="1"/>
  <c r="P114" i="1"/>
  <c r="O114" i="1"/>
  <c r="N114" i="1"/>
  <c r="M114" i="1"/>
  <c r="L114" i="1"/>
  <c r="K114" i="1"/>
  <c r="G114" i="1" s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 s="1"/>
  <c r="S112" i="1"/>
  <c r="R112" i="1"/>
  <c r="Q112" i="1"/>
  <c r="P112" i="1"/>
  <c r="O112" i="1"/>
  <c r="N112" i="1"/>
  <c r="M112" i="1"/>
  <c r="L112" i="1"/>
  <c r="K112" i="1"/>
  <c r="G112" i="1" s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 s="1"/>
  <c r="S110" i="1"/>
  <c r="R110" i="1"/>
  <c r="Q110" i="1"/>
  <c r="P110" i="1"/>
  <c r="O110" i="1"/>
  <c r="N110" i="1"/>
  <c r="M110" i="1"/>
  <c r="G110" i="1" s="1"/>
  <c r="L110" i="1"/>
  <c r="K110" i="1"/>
  <c r="J110" i="1"/>
  <c r="I110" i="1"/>
  <c r="H110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S109" i="1"/>
  <c r="S108" i="1" s="1"/>
  <c r="R109" i="1"/>
  <c r="Q109" i="1"/>
  <c r="P109" i="1"/>
  <c r="O109" i="1"/>
  <c r="N109" i="1"/>
  <c r="M109" i="1"/>
  <c r="M108" i="1" s="1"/>
  <c r="L109" i="1"/>
  <c r="L108" i="1" s="1"/>
  <c r="K109" i="1"/>
  <c r="K108" i="1" s="1"/>
  <c r="J109" i="1"/>
  <c r="I109" i="1"/>
  <c r="I108" i="1" s="1"/>
  <c r="H109" i="1"/>
  <c r="Q108" i="1"/>
  <c r="P108" i="1"/>
  <c r="N108" i="1"/>
  <c r="H108" i="1"/>
  <c r="G107" i="1"/>
  <c r="S106" i="1"/>
  <c r="R106" i="1"/>
  <c r="Q106" i="1"/>
  <c r="P106" i="1"/>
  <c r="O106" i="1"/>
  <c r="O103" i="1" s="1"/>
  <c r="N106" i="1"/>
  <c r="M106" i="1"/>
  <c r="L106" i="1"/>
  <c r="K106" i="1"/>
  <c r="J106" i="1"/>
  <c r="I106" i="1"/>
  <c r="H106" i="1"/>
  <c r="G106" i="1" s="1"/>
  <c r="S105" i="1"/>
  <c r="R105" i="1"/>
  <c r="Q105" i="1"/>
  <c r="P105" i="1"/>
  <c r="O105" i="1"/>
  <c r="N105" i="1"/>
  <c r="M105" i="1"/>
  <c r="M103" i="1" s="1"/>
  <c r="L105" i="1"/>
  <c r="K105" i="1"/>
  <c r="J105" i="1"/>
  <c r="I105" i="1"/>
  <c r="H105" i="1"/>
  <c r="S104" i="1"/>
  <c r="R104" i="1"/>
  <c r="R103" i="1" s="1"/>
  <c r="Q104" i="1"/>
  <c r="Q103" i="1" s="1"/>
  <c r="P104" i="1"/>
  <c r="P103" i="1" s="1"/>
  <c r="O104" i="1"/>
  <c r="N104" i="1"/>
  <c r="N103" i="1" s="1"/>
  <c r="M104" i="1"/>
  <c r="L104" i="1"/>
  <c r="K104" i="1"/>
  <c r="J104" i="1"/>
  <c r="J103" i="1" s="1"/>
  <c r="I104" i="1"/>
  <c r="I103" i="1" s="1"/>
  <c r="H104" i="1"/>
  <c r="S103" i="1"/>
  <c r="K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P98" i="1" s="1"/>
  <c r="O101" i="1"/>
  <c r="N101" i="1"/>
  <c r="M101" i="1"/>
  <c r="L101" i="1"/>
  <c r="K101" i="1"/>
  <c r="J101" i="1"/>
  <c r="I101" i="1"/>
  <c r="G101" i="1" s="1"/>
  <c r="H101" i="1"/>
  <c r="S100" i="1"/>
  <c r="R100" i="1"/>
  <c r="Q100" i="1"/>
  <c r="P100" i="1"/>
  <c r="O100" i="1"/>
  <c r="N100" i="1"/>
  <c r="N98" i="1" s="1"/>
  <c r="M100" i="1"/>
  <c r="L100" i="1"/>
  <c r="L98" i="1" s="1"/>
  <c r="K100" i="1"/>
  <c r="J100" i="1"/>
  <c r="I100" i="1"/>
  <c r="H100" i="1"/>
  <c r="S99" i="1"/>
  <c r="R99" i="1"/>
  <c r="R98" i="1" s="1"/>
  <c r="Q99" i="1"/>
  <c r="P99" i="1"/>
  <c r="O99" i="1"/>
  <c r="O98" i="1" s="1"/>
  <c r="N99" i="1"/>
  <c r="M99" i="1"/>
  <c r="L99" i="1"/>
  <c r="K99" i="1"/>
  <c r="J99" i="1"/>
  <c r="J98" i="1" s="1"/>
  <c r="I99" i="1"/>
  <c r="G99" i="1" s="1"/>
  <c r="H99" i="1"/>
  <c r="H98" i="1"/>
  <c r="S97" i="1"/>
  <c r="R97" i="1"/>
  <c r="Q97" i="1"/>
  <c r="P97" i="1"/>
  <c r="O97" i="1"/>
  <c r="N97" i="1"/>
  <c r="M97" i="1"/>
  <c r="M95" i="1" s="1"/>
  <c r="L97" i="1"/>
  <c r="K97" i="1"/>
  <c r="K95" i="1" s="1"/>
  <c r="J97" i="1"/>
  <c r="I97" i="1"/>
  <c r="H97" i="1"/>
  <c r="S96" i="1"/>
  <c r="R96" i="1"/>
  <c r="R95" i="1" s="1"/>
  <c r="Q96" i="1"/>
  <c r="Q95" i="1" s="1"/>
  <c r="P96" i="1"/>
  <c r="P95" i="1" s="1"/>
  <c r="O96" i="1"/>
  <c r="N96" i="1"/>
  <c r="N95" i="1" s="1"/>
  <c r="M96" i="1"/>
  <c r="L96" i="1"/>
  <c r="K96" i="1"/>
  <c r="J96" i="1"/>
  <c r="J95" i="1" s="1"/>
  <c r="I96" i="1"/>
  <c r="I95" i="1" s="1"/>
  <c r="H96" i="1"/>
  <c r="S95" i="1"/>
  <c r="O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G93" i="1" s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G91" i="1" s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G89" i="1" s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L85" i="1" s="1"/>
  <c r="K88" i="1"/>
  <c r="J88" i="1"/>
  <c r="I88" i="1"/>
  <c r="H88" i="1"/>
  <c r="S87" i="1"/>
  <c r="R87" i="1"/>
  <c r="Q87" i="1"/>
  <c r="Q85" i="1" s="1"/>
  <c r="P87" i="1"/>
  <c r="O87" i="1"/>
  <c r="N87" i="1"/>
  <c r="M87" i="1"/>
  <c r="L87" i="1"/>
  <c r="K87" i="1"/>
  <c r="J87" i="1"/>
  <c r="I87" i="1"/>
  <c r="G87" i="1" s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H85" i="1" s="1"/>
  <c r="R85" i="1"/>
  <c r="R84" i="1" s="1"/>
  <c r="M85" i="1"/>
  <c r="J85" i="1"/>
  <c r="J84" i="1" s="1"/>
  <c r="J71" i="1" s="1"/>
  <c r="S75" i="1"/>
  <c r="P75" i="1"/>
  <c r="H75" i="1"/>
  <c r="R70" i="1"/>
  <c r="N70" i="1"/>
  <c r="J70" i="1"/>
  <c r="H70" i="1"/>
  <c r="S65" i="1"/>
  <c r="K65" i="1"/>
  <c r="H65" i="1"/>
  <c r="S64" i="1"/>
  <c r="P64" i="1"/>
  <c r="O64" i="1"/>
  <c r="O61" i="1"/>
  <c r="H61" i="1"/>
  <c r="O60" i="1"/>
  <c r="L60" i="1"/>
  <c r="R57" i="1"/>
  <c r="O57" i="1"/>
  <c r="L57" i="1"/>
  <c r="J57" i="1"/>
  <c r="H57" i="1"/>
  <c r="R56" i="1"/>
  <c r="J56" i="1"/>
  <c r="H56" i="1"/>
  <c r="R54" i="1"/>
  <c r="S46" i="1"/>
  <c r="O46" i="1"/>
  <c r="N46" i="1"/>
  <c r="M46" i="1"/>
  <c r="P41" i="1"/>
  <c r="M41" i="1"/>
  <c r="J41" i="1"/>
  <c r="H41" i="1"/>
  <c r="O28" i="1"/>
  <c r="L28" i="1"/>
  <c r="J28" i="1"/>
  <c r="S27" i="1"/>
  <c r="S28" i="1" s="1"/>
  <c r="R27" i="1"/>
  <c r="R28" i="1" s="1"/>
  <c r="Q27" i="1"/>
  <c r="P27" i="1"/>
  <c r="O27" i="1"/>
  <c r="N27" i="1"/>
  <c r="M27" i="1"/>
  <c r="L27" i="1"/>
  <c r="K27" i="1"/>
  <c r="K28" i="1" s="1"/>
  <c r="J27" i="1"/>
  <c r="I27" i="1"/>
  <c r="H27" i="1"/>
  <c r="O26" i="1"/>
  <c r="L26" i="1"/>
  <c r="H26" i="1"/>
  <c r="G26" i="1"/>
  <c r="S22" i="1"/>
  <c r="R22" i="1"/>
  <c r="R64" i="1" s="1"/>
  <c r="Q22" i="1"/>
  <c r="P22" i="1"/>
  <c r="P65" i="1" s="1"/>
  <c r="O22" i="1"/>
  <c r="O65" i="1" s="1"/>
  <c r="N22" i="1"/>
  <c r="M22" i="1"/>
  <c r="M65" i="1" s="1"/>
  <c r="L22" i="1"/>
  <c r="L65" i="1" s="1"/>
  <c r="K22" i="1"/>
  <c r="K64" i="1" s="1"/>
  <c r="J22" i="1"/>
  <c r="J64" i="1" s="1"/>
  <c r="I22" i="1"/>
  <c r="G22" i="1" s="1"/>
  <c r="H22" i="1"/>
  <c r="H64" i="1" s="1"/>
  <c r="S19" i="1"/>
  <c r="S41" i="1" s="1"/>
  <c r="R19" i="1"/>
  <c r="R41" i="1" s="1"/>
  <c r="Q19" i="1"/>
  <c r="Q41" i="1" s="1"/>
  <c r="P19" i="1"/>
  <c r="O19" i="1"/>
  <c r="O41" i="1" s="1"/>
  <c r="N19" i="1"/>
  <c r="M19" i="1"/>
  <c r="M75" i="1" s="1"/>
  <c r="L19" i="1"/>
  <c r="K19" i="1"/>
  <c r="J19" i="1"/>
  <c r="I19" i="1"/>
  <c r="I41" i="1" s="1"/>
  <c r="H19" i="1"/>
  <c r="G19" i="1"/>
  <c r="G75" i="1" s="1"/>
  <c r="S18" i="1"/>
  <c r="R18" i="1"/>
  <c r="Q18" i="1"/>
  <c r="P18" i="1"/>
  <c r="O18" i="1"/>
  <c r="N18" i="1"/>
  <c r="M18" i="1"/>
  <c r="L18" i="1"/>
  <c r="K18" i="1"/>
  <c r="J18" i="1"/>
  <c r="I18" i="1"/>
  <c r="H18" i="1"/>
  <c r="G18" i="1" s="1"/>
  <c r="S17" i="1"/>
  <c r="R17" i="1"/>
  <c r="R29" i="1" s="1"/>
  <c r="Q17" i="1"/>
  <c r="Q57" i="1" s="1"/>
  <c r="P17" i="1"/>
  <c r="P70" i="1" s="1"/>
  <c r="O17" i="1"/>
  <c r="O56" i="1" s="1"/>
  <c r="N17" i="1"/>
  <c r="N57" i="1" s="1"/>
  <c r="M17" i="1"/>
  <c r="M57" i="1" s="1"/>
  <c r="L17" i="1"/>
  <c r="L56" i="1" s="1"/>
  <c r="K17" i="1"/>
  <c r="J17" i="1"/>
  <c r="I17" i="1"/>
  <c r="H17" i="1"/>
  <c r="H29" i="1" s="1"/>
  <c r="S16" i="1"/>
  <c r="S61" i="1" s="1"/>
  <c r="R16" i="1"/>
  <c r="R60" i="1" s="1"/>
  <c r="Q16" i="1"/>
  <c r="Q60" i="1" s="1"/>
  <c r="P16" i="1"/>
  <c r="O16" i="1"/>
  <c r="N16" i="1"/>
  <c r="M16" i="1"/>
  <c r="L16" i="1"/>
  <c r="K16" i="1"/>
  <c r="K61" i="1" s="1"/>
  <c r="J16" i="1"/>
  <c r="J29" i="1" s="1"/>
  <c r="I16" i="1"/>
  <c r="I61" i="1" s="1"/>
  <c r="H16" i="1"/>
  <c r="R12" i="1"/>
  <c r="N12" i="1"/>
  <c r="J12" i="1"/>
  <c r="S11" i="1"/>
  <c r="S12" i="1" s="1"/>
  <c r="R11" i="1"/>
  <c r="Q11" i="1"/>
  <c r="P11" i="1"/>
  <c r="O11" i="1"/>
  <c r="N11" i="1"/>
  <c r="M11" i="1"/>
  <c r="L11" i="1"/>
  <c r="K11" i="1"/>
  <c r="K12" i="1" s="1"/>
  <c r="J11" i="1"/>
  <c r="I11" i="1"/>
  <c r="H11" i="1"/>
  <c r="S10" i="1"/>
  <c r="R10" i="1"/>
  <c r="R46" i="1" s="1"/>
  <c r="Q10" i="1"/>
  <c r="P10" i="1"/>
  <c r="P46" i="1" s="1"/>
  <c r="O10" i="1"/>
  <c r="O12" i="1" s="1"/>
  <c r="N10" i="1"/>
  <c r="M10" i="1"/>
  <c r="M12" i="1" s="1"/>
  <c r="L10" i="1"/>
  <c r="K10" i="1"/>
  <c r="J10" i="1"/>
  <c r="J46" i="1" s="1"/>
  <c r="I10" i="1"/>
  <c r="I12" i="1" s="1"/>
  <c r="H10" i="1"/>
  <c r="H46" i="1" s="1"/>
  <c r="S8" i="1"/>
  <c r="R8" i="1"/>
  <c r="R26" i="1" s="1"/>
  <c r="Q8" i="1"/>
  <c r="P8" i="1"/>
  <c r="O8" i="1"/>
  <c r="N8" i="1"/>
  <c r="M8" i="1"/>
  <c r="L8" i="1"/>
  <c r="K8" i="1"/>
  <c r="J8" i="1"/>
  <c r="J26" i="1" s="1"/>
  <c r="I8" i="1"/>
  <c r="G8" i="1" s="1"/>
  <c r="H8" i="1"/>
  <c r="G65" i="1" l="1"/>
  <c r="G64" i="1"/>
  <c r="R183" i="1"/>
  <c r="R71" i="1"/>
  <c r="R44" i="1"/>
  <c r="R80" i="1" s="1"/>
  <c r="R49" i="1"/>
  <c r="R82" i="1"/>
  <c r="R45" i="1"/>
  <c r="R81" i="1" s="1"/>
  <c r="R63" i="1"/>
  <c r="J65" i="1"/>
  <c r="R55" i="1"/>
  <c r="R62" i="1"/>
  <c r="R79" i="1"/>
  <c r="R59" i="1"/>
  <c r="Q46" i="1"/>
  <c r="Q12" i="1"/>
  <c r="N61" i="1"/>
  <c r="N60" i="1"/>
  <c r="P26" i="1"/>
  <c r="S29" i="1"/>
  <c r="I60" i="1"/>
  <c r="H12" i="1"/>
  <c r="K57" i="1"/>
  <c r="K70" i="1"/>
  <c r="K56" i="1"/>
  <c r="K26" i="1"/>
  <c r="S57" i="1"/>
  <c r="S70" i="1"/>
  <c r="S26" i="1"/>
  <c r="Q26" i="1"/>
  <c r="M28" i="1"/>
  <c r="H28" i="1"/>
  <c r="G41" i="1"/>
  <c r="J49" i="1"/>
  <c r="P56" i="1"/>
  <c r="R58" i="1"/>
  <c r="K60" i="1"/>
  <c r="L64" i="1"/>
  <c r="J82" i="1"/>
  <c r="N85" i="1"/>
  <c r="N84" i="1" s="1"/>
  <c r="Q28" i="1"/>
  <c r="Q29" i="1"/>
  <c r="G116" i="1"/>
  <c r="J108" i="1"/>
  <c r="J177" i="1" s="1"/>
  <c r="H60" i="1"/>
  <c r="G16" i="1"/>
  <c r="P58" i="1"/>
  <c r="P60" i="1"/>
  <c r="L70" i="1"/>
  <c r="J75" i="1"/>
  <c r="R75" i="1"/>
  <c r="I46" i="1"/>
  <c r="Q56" i="1"/>
  <c r="P61" i="1"/>
  <c r="M64" i="1"/>
  <c r="R65" i="1"/>
  <c r="Q70" i="1"/>
  <c r="G86" i="1"/>
  <c r="O85" i="1"/>
  <c r="O84" i="1" s="1"/>
  <c r="K46" i="1"/>
  <c r="P12" i="1"/>
  <c r="M61" i="1"/>
  <c r="I57" i="1"/>
  <c r="I29" i="1"/>
  <c r="I70" i="1"/>
  <c r="I28" i="1"/>
  <c r="M70" i="1"/>
  <c r="M56" i="1"/>
  <c r="K75" i="1"/>
  <c r="K41" i="1"/>
  <c r="N64" i="1"/>
  <c r="N65" i="1"/>
  <c r="I26" i="1"/>
  <c r="G27" i="1"/>
  <c r="G28" i="1" s="1"/>
  <c r="K29" i="1"/>
  <c r="J45" i="1"/>
  <c r="I75" i="1"/>
  <c r="P85" i="1"/>
  <c r="P84" i="1" s="1"/>
  <c r="L46" i="1"/>
  <c r="L12" i="1"/>
  <c r="G11" i="1"/>
  <c r="M60" i="1"/>
  <c r="Q61" i="1"/>
  <c r="J60" i="1"/>
  <c r="J61" i="1"/>
  <c r="N56" i="1"/>
  <c r="N29" i="1"/>
  <c r="N26" i="1"/>
  <c r="L75" i="1"/>
  <c r="N28" i="1"/>
  <c r="L29" i="1"/>
  <c r="L41" i="1"/>
  <c r="S56" i="1"/>
  <c r="R61" i="1"/>
  <c r="O75" i="1"/>
  <c r="I85" i="1"/>
  <c r="G90" i="1"/>
  <c r="H143" i="1"/>
  <c r="G144" i="1"/>
  <c r="M29" i="1"/>
  <c r="S60" i="1"/>
  <c r="J44" i="1"/>
  <c r="J80" i="1" s="1"/>
  <c r="J183" i="1"/>
  <c r="J184" i="1" s="1"/>
  <c r="G10" i="1"/>
  <c r="G46" i="1" s="1"/>
  <c r="G17" i="1"/>
  <c r="P57" i="1"/>
  <c r="N75" i="1"/>
  <c r="N41" i="1"/>
  <c r="I65" i="1"/>
  <c r="I64" i="1"/>
  <c r="Q65" i="1"/>
  <c r="Q64" i="1"/>
  <c r="M26" i="1"/>
  <c r="P28" i="1"/>
  <c r="P29" i="1"/>
  <c r="I56" i="1"/>
  <c r="J58" i="1"/>
  <c r="Q75" i="1"/>
  <c r="Q177" i="1"/>
  <c r="R184" i="1"/>
  <c r="O29" i="1"/>
  <c r="G88" i="1"/>
  <c r="K98" i="1"/>
  <c r="S98" i="1"/>
  <c r="L103" i="1"/>
  <c r="G105" i="1"/>
  <c r="O108" i="1"/>
  <c r="G128" i="1"/>
  <c r="G120" i="1" s="1"/>
  <c r="G131" i="1"/>
  <c r="H133" i="1"/>
  <c r="G135" i="1"/>
  <c r="G142" i="1"/>
  <c r="G100" i="1"/>
  <c r="G98" i="1" s="1"/>
  <c r="G109" i="1"/>
  <c r="G108" i="1" s="1"/>
  <c r="G117" i="1"/>
  <c r="M133" i="1"/>
  <c r="G147" i="1"/>
  <c r="G146" i="1" s="1"/>
  <c r="H146" i="1"/>
  <c r="G163" i="1"/>
  <c r="H161" i="1"/>
  <c r="G174" i="1"/>
  <c r="G173" i="1" s="1"/>
  <c r="L182" i="1"/>
  <c r="G180" i="1"/>
  <c r="K85" i="1"/>
  <c r="K84" i="1" s="1"/>
  <c r="L95" i="1"/>
  <c r="L84" i="1" s="1"/>
  <c r="G97" i="1"/>
  <c r="M98" i="1"/>
  <c r="M84" i="1" s="1"/>
  <c r="G102" i="1"/>
  <c r="H177" i="1"/>
  <c r="K143" i="1"/>
  <c r="K177" i="1" s="1"/>
  <c r="S143" i="1"/>
  <c r="M161" i="1"/>
  <c r="G162" i="1"/>
  <c r="G161" i="1" s="1"/>
  <c r="G167" i="1"/>
  <c r="M182" i="1"/>
  <c r="L61" i="1"/>
  <c r="S85" i="1"/>
  <c r="S84" i="1" s="1"/>
  <c r="G92" i="1"/>
  <c r="M120" i="1"/>
  <c r="M177" i="1" s="1"/>
  <c r="G132" i="1"/>
  <c r="G145" i="1"/>
  <c r="G94" i="1"/>
  <c r="G104" i="1"/>
  <c r="G103" i="1" s="1"/>
  <c r="H103" i="1"/>
  <c r="S177" i="1"/>
  <c r="S58" i="1" s="1"/>
  <c r="N120" i="1"/>
  <c r="N177" i="1" s="1"/>
  <c r="L133" i="1"/>
  <c r="L177" i="1" s="1"/>
  <c r="H150" i="1"/>
  <c r="P150" i="1"/>
  <c r="G170" i="1"/>
  <c r="O120" i="1"/>
  <c r="G127" i="1"/>
  <c r="G134" i="1"/>
  <c r="G133" i="1" s="1"/>
  <c r="I133" i="1"/>
  <c r="I177" i="1" s="1"/>
  <c r="G179" i="1"/>
  <c r="G96" i="1"/>
  <c r="G95" i="1" s="1"/>
  <c r="H95" i="1"/>
  <c r="H84" i="1" s="1"/>
  <c r="I98" i="1"/>
  <c r="Q98" i="1"/>
  <c r="Q84" i="1" s="1"/>
  <c r="P177" i="1"/>
  <c r="P54" i="1" s="1"/>
  <c r="G140" i="1"/>
  <c r="H182" i="1"/>
  <c r="G151" i="1"/>
  <c r="G150" i="1" s="1"/>
  <c r="L59" i="1" l="1"/>
  <c r="L63" i="1"/>
  <c r="L62" i="1"/>
  <c r="L79" i="1"/>
  <c r="L55" i="1"/>
  <c r="L54" i="1"/>
  <c r="L58" i="1"/>
  <c r="M79" i="1"/>
  <c r="M63" i="1"/>
  <c r="M59" i="1"/>
  <c r="M55" i="1"/>
  <c r="M62" i="1"/>
  <c r="M58" i="1"/>
  <c r="M54" i="1"/>
  <c r="I55" i="1"/>
  <c r="I62" i="1"/>
  <c r="I59" i="1"/>
  <c r="I58" i="1"/>
  <c r="I63" i="1"/>
  <c r="I54" i="1"/>
  <c r="N63" i="1"/>
  <c r="N59" i="1"/>
  <c r="N79" i="1"/>
  <c r="N55" i="1"/>
  <c r="N54" i="1"/>
  <c r="N62" i="1"/>
  <c r="N58" i="1"/>
  <c r="K63" i="1"/>
  <c r="K55" i="1"/>
  <c r="K59" i="1"/>
  <c r="K62" i="1"/>
  <c r="K79" i="1"/>
  <c r="K54" i="1"/>
  <c r="K58" i="1"/>
  <c r="Q183" i="1"/>
  <c r="Q184" i="1" s="1"/>
  <c r="Q82" i="1"/>
  <c r="Q49" i="1"/>
  <c r="Q71" i="1"/>
  <c r="Q45" i="1"/>
  <c r="Q44" i="1"/>
  <c r="M183" i="1"/>
  <c r="M184" i="1" s="1"/>
  <c r="M49" i="1"/>
  <c r="M82" i="1"/>
  <c r="M45" i="1"/>
  <c r="M44" i="1"/>
  <c r="M80" i="1" s="1"/>
  <c r="M71" i="1"/>
  <c r="L183" i="1"/>
  <c r="L44" i="1"/>
  <c r="L45" i="1"/>
  <c r="L81" i="1" s="1"/>
  <c r="L71" i="1"/>
  <c r="L49" i="1"/>
  <c r="L82" i="1"/>
  <c r="H184" i="1"/>
  <c r="G182" i="1"/>
  <c r="H183" i="1"/>
  <c r="H82" i="1"/>
  <c r="H49" i="1"/>
  <c r="H71" i="1"/>
  <c r="H44" i="1"/>
  <c r="H45" i="1"/>
  <c r="S183" i="1"/>
  <c r="S184" i="1" s="1"/>
  <c r="S44" i="1"/>
  <c r="S80" i="1" s="1"/>
  <c r="S49" i="1"/>
  <c r="S82" i="1"/>
  <c r="S45" i="1"/>
  <c r="S71" i="1"/>
  <c r="H62" i="1"/>
  <c r="H55" i="1"/>
  <c r="H79" i="1"/>
  <c r="H59" i="1"/>
  <c r="H63" i="1"/>
  <c r="G60" i="1"/>
  <c r="G61" i="1"/>
  <c r="S63" i="1"/>
  <c r="S55" i="1"/>
  <c r="S79" i="1"/>
  <c r="S62" i="1"/>
  <c r="S59" i="1"/>
  <c r="L184" i="1"/>
  <c r="O177" i="1"/>
  <c r="O82" i="1" s="1"/>
  <c r="O183" i="1"/>
  <c r="O184" i="1" s="1"/>
  <c r="O71" i="1"/>
  <c r="O45" i="1"/>
  <c r="O49" i="1"/>
  <c r="O44" i="1"/>
  <c r="H58" i="1"/>
  <c r="G85" i="1"/>
  <c r="J79" i="1"/>
  <c r="J62" i="1"/>
  <c r="J59" i="1"/>
  <c r="J54" i="1"/>
  <c r="J63" i="1"/>
  <c r="J55" i="1"/>
  <c r="G57" i="1"/>
  <c r="G70" i="1"/>
  <c r="G56" i="1"/>
  <c r="G29" i="1"/>
  <c r="G143" i="1"/>
  <c r="G177" i="1" s="1"/>
  <c r="G12" i="1"/>
  <c r="Q55" i="1"/>
  <c r="Q79" i="1"/>
  <c r="Q62" i="1"/>
  <c r="Q63" i="1"/>
  <c r="Q59" i="1"/>
  <c r="H54" i="1"/>
  <c r="Q54" i="1"/>
  <c r="P183" i="1"/>
  <c r="P184" i="1" s="1"/>
  <c r="P45" i="1"/>
  <c r="P81" i="1" s="1"/>
  <c r="P82" i="1"/>
  <c r="P49" i="1"/>
  <c r="P71" i="1"/>
  <c r="P44" i="1"/>
  <c r="P80" i="1" s="1"/>
  <c r="S54" i="1"/>
  <c r="I84" i="1"/>
  <c r="P62" i="1"/>
  <c r="P79" i="1"/>
  <c r="P59" i="1"/>
  <c r="P63" i="1"/>
  <c r="P55" i="1"/>
  <c r="K183" i="1"/>
  <c r="K184" i="1" s="1"/>
  <c r="K71" i="1"/>
  <c r="K45" i="1"/>
  <c r="K44" i="1"/>
  <c r="K82" i="1"/>
  <c r="K49" i="1"/>
  <c r="Q58" i="1"/>
  <c r="N183" i="1"/>
  <c r="N184" i="1" s="1"/>
  <c r="N82" i="1"/>
  <c r="N45" i="1"/>
  <c r="N81" i="1" s="1"/>
  <c r="N71" i="1"/>
  <c r="N49" i="1"/>
  <c r="N44" i="1"/>
  <c r="N80" i="1" s="1"/>
  <c r="J81" i="1"/>
  <c r="G59" i="1" l="1"/>
  <c r="G62" i="1"/>
  <c r="G55" i="1"/>
  <c r="G63" i="1"/>
  <c r="G58" i="1"/>
  <c r="G54" i="1"/>
  <c r="K81" i="1"/>
  <c r="I71" i="1"/>
  <c r="I183" i="1"/>
  <c r="I184" i="1" s="1"/>
  <c r="I44" i="1"/>
  <c r="I80" i="1" s="1"/>
  <c r="I45" i="1"/>
  <c r="I81" i="1" s="1"/>
  <c r="I49" i="1"/>
  <c r="I82" i="1"/>
  <c r="O80" i="1"/>
  <c r="Q81" i="1"/>
  <c r="I79" i="1"/>
  <c r="G84" i="1"/>
  <c r="G79" i="1" s="1"/>
  <c r="T85" i="1"/>
  <c r="O81" i="1"/>
  <c r="H81" i="1"/>
  <c r="M81" i="1"/>
  <c r="H80" i="1"/>
  <c r="O59" i="1"/>
  <c r="O63" i="1"/>
  <c r="O58" i="1"/>
  <c r="O62" i="1"/>
  <c r="O55" i="1"/>
  <c r="O54" i="1"/>
  <c r="O79" i="1"/>
  <c r="S81" i="1"/>
  <c r="K80" i="1"/>
  <c r="L80" i="1"/>
  <c r="Q80" i="1"/>
  <c r="G183" i="1" l="1"/>
  <c r="G184" i="1" s="1"/>
  <c r="G71" i="1"/>
  <c r="G45" i="1"/>
  <c r="G81" i="1" s="1"/>
  <c r="G49" i="1"/>
  <c r="G82" i="1"/>
  <c r="T84" i="1"/>
  <c r="G44" i="1"/>
  <c r="G80" i="1" s="1"/>
</calcChain>
</file>

<file path=xl/sharedStrings.xml><?xml version="1.0" encoding="utf-8"?>
<sst xmlns="http://schemas.openxmlformats.org/spreadsheetml/2006/main" count="576" uniqueCount="467">
  <si>
    <t>No.</t>
  </si>
  <si>
    <t>Mã BCQT/Management code</t>
  </si>
  <si>
    <t>CHỈ TIÊU</t>
  </si>
  <si>
    <t>ITEMS</t>
  </si>
  <si>
    <t>Đơn vị tính/Unit</t>
  </si>
  <si>
    <t>Ghi chú/Notes</t>
  </si>
  <si>
    <t>Tổng 2023/Total 2023</t>
  </si>
  <si>
    <t>Tổng 2022/Total 2022</t>
  </si>
  <si>
    <t>I</t>
  </si>
  <si>
    <t>SẢN LƯỢNG</t>
  </si>
  <si>
    <t>OPERATION QUANTITY</t>
  </si>
  <si>
    <t>Số máy bay khai thác</t>
  </si>
  <si>
    <t>Number of Operating aircraft</t>
  </si>
  <si>
    <t>Tàu</t>
  </si>
  <si>
    <t>Tuổi thọ trung bình của đội bay</t>
  </si>
  <si>
    <t>Average Age of Fleet</t>
  </si>
  <si>
    <t>Tổng khách có doanh thu trên chuyến bay khai thác (khách total) (Sector)</t>
  </si>
  <si>
    <t>Total passengers with revenue on operated flights (total passengers) (Sector)</t>
  </si>
  <si>
    <t>Khách</t>
  </si>
  <si>
    <t>Khách C</t>
  </si>
  <si>
    <t>Passengers C</t>
  </si>
  <si>
    <t>Khách Y</t>
  </si>
  <si>
    <t>Passengers Y</t>
  </si>
  <si>
    <t>Khách hãng khác trên chuyến bay QH (khách có doanh thu)</t>
  </si>
  <si>
    <t xml:space="preserve"> Passengers of other airlines on QH flights (revenue passengers)</t>
  </si>
  <si>
    <t>Tổng khách (all) trên chuyến bay khai thác (khách)</t>
  </si>
  <si>
    <t xml:space="preserve"> Total passengers (all) on the operated flight (guests)</t>
  </si>
  <si>
    <t>Hàng hóa, Bưu kiện, Hành lý (tấn)</t>
  </si>
  <si>
    <t xml:space="preserve"> Cargo, Parcel, Luggage (tons)</t>
  </si>
  <si>
    <t>Số chuyến (chuyến 01 chiều)</t>
  </si>
  <si>
    <t xml:space="preserve"> Number of Flights (one-way flight) sector (FC)</t>
  </si>
  <si>
    <t>Chuyến</t>
  </si>
  <si>
    <t>Giờ bay (giờ block- BH)</t>
  </si>
  <si>
    <t xml:space="preserve"> Flight time (block time - BH)</t>
  </si>
  <si>
    <t>Giờ</t>
  </si>
  <si>
    <t>Giờ bay (giờ Flight- FH)</t>
  </si>
  <si>
    <t xml:space="preserve"> Flight time (Flight time- FH)</t>
  </si>
  <si>
    <t>RPK khách QH trên chuyến bay QH (1 triệu khách/km)</t>
  </si>
  <si>
    <t xml:space="preserve"> RPK of QH passengers on QH flight (1 mil. pax/km)</t>
  </si>
  <si>
    <t>Triệu khách.Km</t>
  </si>
  <si>
    <t xml:space="preserve">RPK khách hãng khác khai thác trên chuyến bay QH (1 triệu khách/km) </t>
  </si>
  <si>
    <t xml:space="preserve"> RPK passengers operated by other airlines on QH flights (1000 pax/km)</t>
  </si>
  <si>
    <t>RFTK (1000tấn/ km)</t>
  </si>
  <si>
    <t xml:space="preserve"> RFTK (1000ton/km)</t>
  </si>
  <si>
    <t>ASK (1 triệu ghế/km)  QH khai thác</t>
  </si>
  <si>
    <t xml:space="preserve"> ASK (1 mil. seats/km) Exploiting plan</t>
  </si>
  <si>
    <t>Triệu ghế.Km</t>
  </si>
  <si>
    <t>AFTK (1000  tấn/km)</t>
  </si>
  <si>
    <t xml:space="preserve"> AFTK (1000 tons/km)</t>
  </si>
  <si>
    <t>RTK (1000 tấn-km)= (RPK*90kg +RFTK+EBTK)</t>
  </si>
  <si>
    <t xml:space="preserve"> RTK (1000 tons-km)= (RPK*90kg +RFTK+EBTK)</t>
  </si>
  <si>
    <t>ATK (1000 tấn-km) = (ASK* 90 kg+AFTK)</t>
  </si>
  <si>
    <t xml:space="preserve"> ATK (1000 tons-km) = (ASK* 90 kg+AFTK)</t>
  </si>
  <si>
    <t xml:space="preserve">Giờ khai thác máy bay bình quân /ngày </t>
  </si>
  <si>
    <t>Aircraft Utilization-BH/day</t>
  </si>
  <si>
    <t>Tiêu hao nhiên liệu</t>
  </si>
  <si>
    <t>Fuel consumption</t>
  </si>
  <si>
    <t>Tấn</t>
  </si>
  <si>
    <t>Tiêu hao nhiên liệu/BH</t>
  </si>
  <si>
    <t>Fuel consumption/BH</t>
  </si>
  <si>
    <t>Kg/BH</t>
  </si>
  <si>
    <t>Giờ bay trung bình của chuyến bay</t>
  </si>
  <si>
    <t>BH/FC</t>
  </si>
  <si>
    <t>Giờ người (giờ người)</t>
  </si>
  <si>
    <t xml:space="preserve"> Cabin Crew time </t>
  </si>
  <si>
    <t>Phi công</t>
  </si>
  <si>
    <t xml:space="preserve"> Pilot</t>
  </si>
  <si>
    <t xml:space="preserve"> - PCVN</t>
  </si>
  <si>
    <t xml:space="preserve">   - Vietnamese pilots</t>
  </si>
  <si>
    <t xml:space="preserve"> - PCNN</t>
  </si>
  <si>
    <t xml:space="preserve">   - Foreign pilots</t>
  </si>
  <si>
    <t>Tiếp viên</t>
  </si>
  <si>
    <t>Flight attendant</t>
  </si>
  <si>
    <t xml:space="preserve"> - TVVN</t>
  </si>
  <si>
    <t xml:space="preserve">   - Vietnamese flight attendant</t>
  </si>
  <si>
    <t xml:space="preserve"> + TV biên chế của QH</t>
  </si>
  <si>
    <t xml:space="preserve">   + Staff flight attendant of QH</t>
  </si>
  <si>
    <t xml:space="preserve"> + TV thuê thời vụ</t>
  </si>
  <si>
    <t xml:space="preserve">   + Seasonal flight attendant</t>
  </si>
  <si>
    <t xml:space="preserve"> - TVNN</t>
  </si>
  <si>
    <t xml:space="preserve">   - Foreign flight attendant</t>
  </si>
  <si>
    <t>III</t>
  </si>
  <si>
    <t>CÁC CHỈ SỐ PHÂN TÍCH</t>
  </si>
  <si>
    <t>ANALYSIS INDEX</t>
  </si>
  <si>
    <t xml:space="preserve">Chỉ số doanh thu </t>
  </si>
  <si>
    <t>Revenue index</t>
  </si>
  <si>
    <t xml:space="preserve">Thu suất hành khách </t>
  </si>
  <si>
    <t>Average passenger revenue/RPK (Yield)</t>
  </si>
  <si>
    <t>US cent</t>
  </si>
  <si>
    <t xml:space="preserve">Thu suất hàng hóa  </t>
  </si>
  <si>
    <t>Average cargo revenue/RFTK</t>
  </si>
  <si>
    <t xml:space="preserve">Thu suất vận tải  </t>
  </si>
  <si>
    <t>Average passenger and cargo revenue/RTK</t>
  </si>
  <si>
    <t>Doanh thu bình quân / chuyến bay</t>
  </si>
  <si>
    <t>Average revenue/FC</t>
  </si>
  <si>
    <t>USD</t>
  </si>
  <si>
    <t>Doanh thu bình quân /  giờ bay</t>
  </si>
  <si>
    <t>Average revenue/BH</t>
  </si>
  <si>
    <t>Doanh thu HK (gồm YQ) bình quân (khách trên chuyến bay QH)</t>
  </si>
  <si>
    <t>Passenger revenue (YQ, YR included)/ Passenger in QH flight</t>
  </si>
  <si>
    <t>Triệu VNĐ</t>
  </si>
  <si>
    <t>Doanh thu hành khách (ko YQ) bình quân (khách trên chuyến bay QH)</t>
  </si>
  <si>
    <t>Passenger revenue (YQ, YR excluded)/ Passenger in QH flight</t>
  </si>
  <si>
    <t>Doanh thu hàng hóa bình quân /  tấn Hàng hóa</t>
  </si>
  <si>
    <t>Cargo revenue/ton</t>
  </si>
  <si>
    <t>RASK (US cent)</t>
  </si>
  <si>
    <t>Revenue per Available Seat KM</t>
  </si>
  <si>
    <t>RASK (Không YQ)</t>
  </si>
  <si>
    <t>Revenue (excluded YQ, YR) per Available Seat KM</t>
  </si>
  <si>
    <t>Doanh thu bình quân/ATK</t>
  </si>
  <si>
    <t>Revenue per ATK</t>
  </si>
  <si>
    <t>Doanh thu bình quân (ko YQ) /ATK</t>
  </si>
  <si>
    <t>Revenue (excluded YQ, YR) per Available Ton KM</t>
  </si>
  <si>
    <t>Chỉ số Chi phí</t>
  </si>
  <si>
    <t>Cost index</t>
  </si>
  <si>
    <t>Chi phí bình quân/ giờ bay BH</t>
  </si>
  <si>
    <t>Average cost per BH</t>
  </si>
  <si>
    <t>Chi phí bình quân (không nhiên liệu)/ giờ bayBH</t>
  </si>
  <si>
    <t>Average cost (ex-fuel) per BH</t>
  </si>
  <si>
    <t>Chi phí biến đổi/ giờ bay BH</t>
  </si>
  <si>
    <t>Variable cost per BH</t>
  </si>
  <si>
    <t>V</t>
  </si>
  <si>
    <t>Chi phí cố định/ giờ bay BH</t>
  </si>
  <si>
    <t>Fixed cost per BH</t>
  </si>
  <si>
    <t>F</t>
  </si>
  <si>
    <t>Chi phí bình quân/ chuyến bay</t>
  </si>
  <si>
    <t>Average cost per FC</t>
  </si>
  <si>
    <t>Chi phí bình quân (ko gồm nhiên liệu)/ chuyến bay</t>
  </si>
  <si>
    <t>Average cost (ex-fuel) per FC</t>
  </si>
  <si>
    <t>Chi phí biến đổi / chuyến bay</t>
  </si>
  <si>
    <t>Variable cost per FC</t>
  </si>
  <si>
    <t>Chi phí cố định/ chuyến bay</t>
  </si>
  <si>
    <t>Fixed cost per FC</t>
  </si>
  <si>
    <t>CASK (US cent)</t>
  </si>
  <si>
    <t>CASK</t>
  </si>
  <si>
    <t>CASK (không nhiên liệu) (US cent)</t>
  </si>
  <si>
    <t>CASK (ex-fuel)</t>
  </si>
  <si>
    <t>CASK biến đổi</t>
  </si>
  <si>
    <t>Variable CASK</t>
  </si>
  <si>
    <t>CASK cố định</t>
  </si>
  <si>
    <t>Fixed CASK</t>
  </si>
  <si>
    <t>Chi phí bình quân/ AT'K Uscents/tấn-km</t>
  </si>
  <si>
    <t>Average cost per ATK Uscents</t>
  </si>
  <si>
    <t>Chi phí bình quân (không nhiên liệu)/ AT'K Uscents/tấn-km</t>
  </si>
  <si>
    <t>Average cost (ex-fuel) per ATK Uscents</t>
  </si>
  <si>
    <t>Chi phí biến đổi/ AT'K Uscents/tấn-km</t>
  </si>
  <si>
    <t>Variable cost per ATK Uscents</t>
  </si>
  <si>
    <t>Chi phí cố định/ AT'K Uscents/tấn-km</t>
  </si>
  <si>
    <t>Fixed cost per ATK Uscents</t>
  </si>
  <si>
    <t>ACMI/ giờ bay BH</t>
  </si>
  <si>
    <t>Aircraft, Crew, Maintenance, Insurance expenses per BH</t>
  </si>
  <si>
    <t>% Chi phí biến đổi / Doanh thu</t>
  </si>
  <si>
    <t>% Variable cost</t>
  </si>
  <si>
    <t>%</t>
  </si>
  <si>
    <t>% chi phí cố định</t>
  </si>
  <si>
    <t>% Fixed cost</t>
  </si>
  <si>
    <t>Chỉ số hiệu quả khai thác</t>
  </si>
  <si>
    <t>Operation profitability index</t>
  </si>
  <si>
    <t>Hệ số sử dụng ghế  (khách dthu)</t>
  </si>
  <si>
    <t>Load factor (pax excluded FOC)</t>
  </si>
  <si>
    <t>Hệ số sử dụng ghế (khách total)</t>
  </si>
  <si>
    <t>Load factor (pax all)</t>
  </si>
  <si>
    <t xml:space="preserve">Hệ số sử dụng tải hàng </t>
  </si>
  <si>
    <t>Load factor (Cargo)</t>
  </si>
  <si>
    <t>Hệ số sử dụng tải chung</t>
  </si>
  <si>
    <t>Load factor (all)</t>
  </si>
  <si>
    <t xml:space="preserve">Hệ số sử dụng tải hòa vốn </t>
  </si>
  <si>
    <t>Breakeven load factor (all)</t>
  </si>
  <si>
    <t>Hệ số sử dụng ghế hòa vốn</t>
  </si>
  <si>
    <t>Breakeven load factor (pax)</t>
  </si>
  <si>
    <t>Chệnh lệch thu chi / chuyến bay</t>
  </si>
  <si>
    <t>Net profit per FC</t>
  </si>
  <si>
    <t>Chệnh lệch thu chi / giờ bay BH</t>
  </si>
  <si>
    <t>Net profit per BH</t>
  </si>
  <si>
    <t xml:space="preserve">Chệnh lệch thu chi /  doanh thu </t>
  </si>
  <si>
    <t>Net profit per revenue</t>
  </si>
  <si>
    <t>TỔNG DOANH THU</t>
  </si>
  <si>
    <t>TOTAL REVENUE</t>
  </si>
  <si>
    <t>Triệu VND</t>
  </si>
  <si>
    <t>QT10</t>
  </si>
  <si>
    <t>Doanh thu khai thác</t>
  </si>
  <si>
    <t>Operating revenue</t>
  </si>
  <si>
    <t>QT1000</t>
  </si>
  <si>
    <t>Doanh Thu vận chuyển hành khách Quốc nội</t>
  </si>
  <si>
    <t>Domestic passenger revenue</t>
  </si>
  <si>
    <t>QT1001</t>
  </si>
  <si>
    <t>Doanh Thu vận chuyển hành khách Quốc tế</t>
  </si>
  <si>
    <t>International passenger revenue</t>
  </si>
  <si>
    <t>QT1002</t>
  </si>
  <si>
    <t>DT VC hành khách-Interlines</t>
  </si>
  <si>
    <t>Passenger revenue - interlines</t>
  </si>
  <si>
    <t>QT1003</t>
  </si>
  <si>
    <t>DT VC hành khách-GDS</t>
  </si>
  <si>
    <t>Passenger revenue - GDS</t>
  </si>
  <si>
    <t>QT1004</t>
  </si>
  <si>
    <t>Doanh Thu Charter</t>
  </si>
  <si>
    <t>Charter revenue</t>
  </si>
  <si>
    <t>QT1005</t>
  </si>
  <si>
    <t>Doanh Thu vận chuyển hàng hóa Quốc nội</t>
  </si>
  <si>
    <t>Domestic cargo revenue</t>
  </si>
  <si>
    <t>QT1006</t>
  </si>
  <si>
    <t xml:space="preserve">Doanh Thu vận chuyển hàng hóa Quốc tế </t>
  </si>
  <si>
    <t>International cargo revenue</t>
  </si>
  <si>
    <t>QT1007</t>
  </si>
  <si>
    <t>Doanh Thu hoạt động phụ trợ</t>
  </si>
  <si>
    <t>Ancillary revenue</t>
  </si>
  <si>
    <t>QT1009</t>
  </si>
  <si>
    <t>Doanh thu dịch vụ vận chuyển hành khách khác</t>
  </si>
  <si>
    <t>Others passenger revenue</t>
  </si>
  <si>
    <t>QT11</t>
  </si>
  <si>
    <t>Doanh thu hoạt động khai thác khác</t>
  </si>
  <si>
    <t>Other operating revenue</t>
  </si>
  <si>
    <t>QT1100</t>
  </si>
  <si>
    <t xml:space="preserve">Doanh thu quảng cáo </t>
  </si>
  <si>
    <t>Advertising revenue</t>
  </si>
  <si>
    <t>QT1101</t>
  </si>
  <si>
    <t>Doanh thu dịch vụ khác</t>
  </si>
  <si>
    <t>Other service revenue</t>
  </si>
  <si>
    <t>QT12</t>
  </si>
  <si>
    <t>Doanh thu hoạt động khác</t>
  </si>
  <si>
    <t>Other revenue</t>
  </si>
  <si>
    <t>QT1200</t>
  </si>
  <si>
    <t>Doanh thu từ đào tạo</t>
  </si>
  <si>
    <t>Training revenue</t>
  </si>
  <si>
    <t>QT1203</t>
  </si>
  <si>
    <t>Doanh thu cho thuê tàu bay</t>
  </si>
  <si>
    <t>Aircraft rental revenue</t>
  </si>
  <si>
    <t>QT1201</t>
  </si>
  <si>
    <t>Doanh thu bán phanh bánh</t>
  </si>
  <si>
    <t>Sales of wheel and brake</t>
  </si>
  <si>
    <t>QT1202</t>
  </si>
  <si>
    <t>Doanh thu bán gói Bamboo Holidays</t>
  </si>
  <si>
    <t>Sales of Bamboo Holiday combo</t>
  </si>
  <si>
    <t>QT15</t>
  </si>
  <si>
    <t>Giảm trừ doanh thu</t>
  </si>
  <si>
    <t>Revenue deduction</t>
  </si>
  <si>
    <t>QT1500</t>
  </si>
  <si>
    <t>Chiết khấu thương mại</t>
  </si>
  <si>
    <t>Sale discount</t>
  </si>
  <si>
    <t>QT1501</t>
  </si>
  <si>
    <t>Giảm giá hàng bán</t>
  </si>
  <si>
    <t>Devalueation of sale</t>
  </si>
  <si>
    <t>QT1502</t>
  </si>
  <si>
    <t>Hàng bán bị trả lại</t>
  </si>
  <si>
    <t>Sale returns</t>
  </si>
  <si>
    <t>QT2</t>
  </si>
  <si>
    <t>CHI PHÍ HOẠT ĐỘNG</t>
  </si>
  <si>
    <t>OPERATING EXPENSES</t>
  </si>
  <si>
    <t>QT21</t>
  </si>
  <si>
    <t>KHỐI KHAI THÁC BAY (FO)</t>
  </si>
  <si>
    <t>FLIGHT OPERATION</t>
  </si>
  <si>
    <t>QT2100</t>
  </si>
  <si>
    <t>Chi phí nhiên liệu</t>
  </si>
  <si>
    <t>Fuel expense</t>
  </si>
  <si>
    <t>QT2101</t>
  </si>
  <si>
    <t>Chi phí thuê tàu bay (Thuê khô)</t>
  </si>
  <si>
    <t>Aircraft leasing expense (Dry lease)</t>
  </si>
  <si>
    <t>QT2102</t>
  </si>
  <si>
    <t>Chi phí thuê tàu bay (Thuê ướt)</t>
  </si>
  <si>
    <t>Aircraft leasing expense (Wet lease)</t>
  </si>
  <si>
    <t>QT2103</t>
  </si>
  <si>
    <t>Chi phí bảo hiểm tàu bay</t>
  </si>
  <si>
    <t>Aircraft insurance expense</t>
  </si>
  <si>
    <t>QT2104</t>
  </si>
  <si>
    <t>Chi phí điều hành bay</t>
  </si>
  <si>
    <t>Air navigation expense</t>
  </si>
  <si>
    <t>QT2105</t>
  </si>
  <si>
    <t>Chi phí lương Phi công</t>
  </si>
  <si>
    <t>Pilot salary expense</t>
  </si>
  <si>
    <t>QT2106</t>
  </si>
  <si>
    <t>Chi phí lương tiếp viên</t>
  </si>
  <si>
    <t>Flight attendance salary expense</t>
  </si>
  <si>
    <t>QT2107</t>
  </si>
  <si>
    <t>Chi phí nhân viên khác cho tổ bay</t>
  </si>
  <si>
    <t>Other expense for crew</t>
  </si>
  <si>
    <t>QT2108</t>
  </si>
  <si>
    <t>Chi phí nhân viên BP khai thác bay (không bao gồm Phi công &amp; Tiếp viên)</t>
  </si>
  <si>
    <t>Flight operation salary expense (exclude pilot and flight attendance)</t>
  </si>
  <si>
    <t>QT2109</t>
  </si>
  <si>
    <t>Chi phí đào tạo phi công, tiếp viên</t>
  </si>
  <si>
    <t>Pilot &amp; Flight attendance training expense</t>
  </si>
  <si>
    <t>(Gồm cả logistic đào tạo)</t>
  </si>
  <si>
    <t>QT2110</t>
  </si>
  <si>
    <t>Chi phí khai thác bay khác</t>
  </si>
  <si>
    <t>Flight Operation Others expense</t>
  </si>
  <si>
    <t>QT22</t>
  </si>
  <si>
    <t>KHỐI KỸ THUẬT</t>
  </si>
  <si>
    <t xml:space="preserve"> TECHNICAL EXPENSES</t>
  </si>
  <si>
    <t>Chi phí nhân viên bộ phận Kỹ thuật</t>
  </si>
  <si>
    <t>Technical salary expense</t>
  </si>
  <si>
    <t>QT2201</t>
  </si>
  <si>
    <t>Dự phòng chi phí bảo dưỡng lớn</t>
  </si>
  <si>
    <t>Maintenance expense provision</t>
  </si>
  <si>
    <t>QT2202</t>
  </si>
  <si>
    <t>Chi phí bảo dưỡng ngoại trường</t>
  </si>
  <si>
    <t>Line maintenance expense</t>
  </si>
  <si>
    <t>QT2203</t>
  </si>
  <si>
    <t>Chi phí bảo dưỡng định kì thân dạng nhẹ/nặng A- check, C- check &amp;OOP</t>
  </si>
  <si>
    <t>A- check, C- check &amp;OOP</t>
  </si>
  <si>
    <t>QT2204</t>
  </si>
  <si>
    <t>Chi phí phanh bánh tàu bay</t>
  </si>
  <si>
    <t>Brake and wheel expense</t>
  </si>
  <si>
    <t>QT2215</t>
  </si>
  <si>
    <t>Bảo dưỡng động cơ, động cơ phụ, càng</t>
  </si>
  <si>
    <t>Engine, LGD, APU maintenance</t>
  </si>
  <si>
    <t>QT2208</t>
  </si>
  <si>
    <t>Chi phí hợp đồng Pooling &amp; MBK</t>
  </si>
  <si>
    <t>Pooling &amp;MBK contract expense</t>
  </si>
  <si>
    <t>QT2205</t>
  </si>
  <si>
    <t>Thuê, sửa chữa, tráo đổi vật tư</t>
  </si>
  <si>
    <t>Material leasing, repair, exchange</t>
  </si>
  <si>
    <t>QT2211</t>
  </si>
  <si>
    <t xml:space="preserve">Chi phí vật tư tiêu hao, xoay vòng </t>
  </si>
  <si>
    <t>Consumable, rotable material expense</t>
  </si>
  <si>
    <t>QT2212</t>
  </si>
  <si>
    <t>Chi phí vận chuyển &amp;thuế</t>
  </si>
  <si>
    <t>Logistic &amp; tax</t>
  </si>
  <si>
    <t>QT2213</t>
  </si>
  <si>
    <t>Chi phí nhận/trả tàu bay</t>
  </si>
  <si>
    <t>Delivery, redelivery aircraft</t>
  </si>
  <si>
    <t>QT2221</t>
  </si>
  <si>
    <t>Chi phí kĩ thuật khác</t>
  </si>
  <si>
    <t>Other technical expense</t>
  </si>
  <si>
    <t>QT23</t>
  </si>
  <si>
    <t>KHỐI KHAI THÁC MẶT ĐẤT (GO)</t>
  </si>
  <si>
    <t>GROUND OPERATION EXPENSES</t>
  </si>
  <si>
    <t>Chi phí nhân viên bộ phận PVMĐ</t>
  </si>
  <si>
    <t>Ground operation salary expense</t>
  </si>
  <si>
    <t>QT2301</t>
  </si>
  <si>
    <t>Chi phí hạ cất cánh</t>
  </si>
  <si>
    <t>Take off and landing expense</t>
  </si>
  <si>
    <t>QT2302</t>
  </si>
  <si>
    <t>Chi phí PVMĐ cơ bản</t>
  </si>
  <si>
    <t>Basic ground handling expense</t>
  </si>
  <si>
    <t>QT2303</t>
  </si>
  <si>
    <t>Chi phí phục vụ suất ăn</t>
  </si>
  <si>
    <t>Meal expense</t>
  </si>
  <si>
    <t>QT2304</t>
  </si>
  <si>
    <t>Chi phí inflight</t>
  </si>
  <si>
    <t>Inflight service expense</t>
  </si>
  <si>
    <t>QT2308</t>
  </si>
  <si>
    <t>Chi phí phòng chờ hạng C</t>
  </si>
  <si>
    <t xml:space="preserve">C-Lounge expense </t>
  </si>
  <si>
    <t>QT2306</t>
  </si>
  <si>
    <t>Chi phí PVMĐ phát sinh</t>
  </si>
  <si>
    <t>Request and recharge expense</t>
  </si>
  <si>
    <t>QT2305</t>
  </si>
  <si>
    <t>Chi phí thuê quầy, mặt bằng</t>
  </si>
  <si>
    <t>Check in, boarding counter, office leasing</t>
  </si>
  <si>
    <t>QT2311</t>
  </si>
  <si>
    <t>Chi phí phục vụ mặt đất khác</t>
  </si>
  <si>
    <t>Ground operation others expense</t>
  </si>
  <si>
    <t>QT24</t>
  </si>
  <si>
    <t xml:space="preserve">KHỐI SSQA </t>
  </si>
  <si>
    <t>SSQA EXPENSES</t>
  </si>
  <si>
    <t>Chi phí nhân viên bộ phận SSQA</t>
  </si>
  <si>
    <t>SSQA salary expense</t>
  </si>
  <si>
    <t>QT2401</t>
  </si>
  <si>
    <t>Chi phí SSQA khác</t>
  </si>
  <si>
    <t>Other SSQA expense</t>
  </si>
  <si>
    <t>QT25</t>
  </si>
  <si>
    <t>CHI PHÍ HOẠT ĐỘNG PHỤ TRỢ</t>
  </si>
  <si>
    <t>QT2500</t>
  </si>
  <si>
    <t>Chi phí hoạt động vận chuyển hàng hóa</t>
  </si>
  <si>
    <t>Cargo operating expense</t>
  </si>
  <si>
    <t>QT2501</t>
  </si>
  <si>
    <t>Giá vốn hàng bán Ancillary</t>
  </si>
  <si>
    <t>Cost of ancillary sold</t>
  </si>
  <si>
    <t>QT2502</t>
  </si>
  <si>
    <t>Chi phí hoạt động đào tạo phi công tập sự</t>
  </si>
  <si>
    <t>Cadet training expense</t>
  </si>
  <si>
    <t>QT26</t>
  </si>
  <si>
    <t>KHỐI THƯƠNG MẠI</t>
  </si>
  <si>
    <t>COMMERCIAL EXPENSE</t>
  </si>
  <si>
    <t>QT2600</t>
  </si>
  <si>
    <t>Chi phí nhân viên bộ phận thương mại</t>
  </si>
  <si>
    <t>Commercial salary expense</t>
  </si>
  <si>
    <t>QT2601</t>
  </si>
  <si>
    <t>Chi phí thưởng/hoa hồng</t>
  </si>
  <si>
    <t>Bonus/commission expense</t>
  </si>
  <si>
    <t>QT2602</t>
  </si>
  <si>
    <t>CP hệ thống booking PSS</t>
  </si>
  <si>
    <t>PSS booking system expense</t>
  </si>
  <si>
    <t>QT2607</t>
  </si>
  <si>
    <t>CP phần mềm</t>
  </si>
  <si>
    <t>Software expense</t>
  </si>
  <si>
    <t>QT2604</t>
  </si>
  <si>
    <t>Chi phí thuê phòng vé</t>
  </si>
  <si>
    <t>Ticket office rental expense</t>
  </si>
  <si>
    <t>QT2605</t>
  </si>
  <si>
    <t>Chi phí cổng thanh toán</t>
  </si>
  <si>
    <t>Paymen gateway expense</t>
  </si>
  <si>
    <t>QT2606</t>
  </si>
  <si>
    <t>Chi phí bán hàng khác</t>
  </si>
  <si>
    <t>Other sales expense</t>
  </si>
  <si>
    <t>QT2611</t>
  </si>
  <si>
    <t>Chi phí Marketing</t>
  </si>
  <si>
    <t>Marketing expense</t>
  </si>
  <si>
    <t>QT2612</t>
  </si>
  <si>
    <t>Chi phí truyền thông</t>
  </si>
  <si>
    <t>Public relation expense</t>
  </si>
  <si>
    <t>QT2613</t>
  </si>
  <si>
    <t>Chi phí thương mại khác</t>
  </si>
  <si>
    <t>Other commerical expense</t>
  </si>
  <si>
    <t>QT27</t>
  </si>
  <si>
    <t>KHỐI VĂN PHÒNG (G&amp;A)</t>
  </si>
  <si>
    <t>GENERAL AND ADMIN EXPENSE</t>
  </si>
  <si>
    <t>QT2700</t>
  </si>
  <si>
    <t>Chi phí nhân viên bộ phận G&amp;A</t>
  </si>
  <si>
    <t>G&amp;A salary expense</t>
  </si>
  <si>
    <t>QT2701</t>
  </si>
  <si>
    <t>Chi phí thuê văn phòng</t>
  </si>
  <si>
    <t>Office rental expense</t>
  </si>
  <si>
    <t>QT2702</t>
  </si>
  <si>
    <t>Chi phí bảo hiểm tài sản</t>
  </si>
  <si>
    <t>Property insurance expense</t>
  </si>
  <si>
    <t>QT2703</t>
  </si>
  <si>
    <t>Chi phí đồ dùng văn phòng</t>
  </si>
  <si>
    <t>Office supplies expense</t>
  </si>
  <si>
    <t>QT2704</t>
  </si>
  <si>
    <t>Chi phí điện nước</t>
  </si>
  <si>
    <t>Utility expense</t>
  </si>
  <si>
    <t>QT2705</t>
  </si>
  <si>
    <t>CP giao dịch / tiếp khách / giải trí</t>
  </si>
  <si>
    <t>Transaction/reception/entertainment expense</t>
  </si>
  <si>
    <t>QT2706</t>
  </si>
  <si>
    <t>CP phương tiện vận chuyển, ô tô..</t>
  </si>
  <si>
    <t>Transportation expense</t>
  </si>
  <si>
    <t>QT2707</t>
  </si>
  <si>
    <t>Lệ phí ngân hàng</t>
  </si>
  <si>
    <t>Bank fee</t>
  </si>
  <si>
    <t>QT2708</t>
  </si>
  <si>
    <t>Chi phí phần mềm</t>
  </si>
  <si>
    <t>QT2709</t>
  </si>
  <si>
    <t>Chi phí tư vấn</t>
  </si>
  <si>
    <t>Consultancy expense</t>
  </si>
  <si>
    <t>QT2710</t>
  </si>
  <si>
    <t>Chi phí G&amp;A khác</t>
  </si>
  <si>
    <t>Other G&amp;A expense</t>
  </si>
  <si>
    <t>QT28</t>
  </si>
  <si>
    <t xml:space="preserve">KHẤU HAO </t>
  </si>
  <si>
    <t>DEPRECIATION</t>
  </si>
  <si>
    <t>QT2800</t>
  </si>
  <si>
    <t>Chi phí khấu hao TSCĐVH</t>
  </si>
  <si>
    <t>Intangible fixed asset depreciation</t>
  </si>
  <si>
    <t>QT2801</t>
  </si>
  <si>
    <t>Chi phí khấu hao TSCĐHH</t>
  </si>
  <si>
    <t>Tangible fixed asset depreciation</t>
  </si>
  <si>
    <t>Tổng Chi phí hoạt động khai thác</t>
  </si>
  <si>
    <t>Total operating expense</t>
  </si>
  <si>
    <t>QT3</t>
  </si>
  <si>
    <t>THU NHẬP TÀI CHÍNH &amp; THU NHẬP KHÁC</t>
  </si>
  <si>
    <t>FINANCIAL INCOME &amp; OTHER INCOME</t>
  </si>
  <si>
    <t>QT3000</t>
  </si>
  <si>
    <t>Doanh thu tài chính và doanh thu khác</t>
  </si>
  <si>
    <t>Financial revenue &amp; other revenue</t>
  </si>
  <si>
    <t>QT3001</t>
  </si>
  <si>
    <t>Chi phí tài chính và chi phí khác</t>
  </si>
  <si>
    <t>Financial expense &amp; other expense</t>
  </si>
  <si>
    <t>Tổng cộng hoạt động tài chính và khác</t>
  </si>
  <si>
    <t>Total financial and other activities</t>
  </si>
  <si>
    <t>Lãi/lỗ hoạt động khai thác</t>
  </si>
  <si>
    <t>Operating profit</t>
  </si>
  <si>
    <t>Tổng lợi nhuận trước thuế</t>
  </si>
  <si>
    <t>Profit before tax</t>
  </si>
  <si>
    <t>Chi phí thuế TNDN ( Hàng quý)</t>
  </si>
  <si>
    <t>Lợi nhuận thuần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</si>
</sst>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_-;\-* #,##0_-;_-* &quot;-&quot;??_-;_-@_-"/>
    <numFmt numFmtId="167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u val="singleAccounting"/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1"/>
      <name val="Calibri"/>
      <family val="2"/>
      <scheme val="minor"/>
    </font>
    <font>
      <i/>
      <sz val="10"/>
      <name val="Times New Roman"/>
      <family val="1"/>
    </font>
    <font>
      <b/>
      <u val="singleAccounting"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4" fontId="4" fillId="2" borderId="0" xfId="1" applyNumberFormat="1" applyFont="1" applyFill="1"/>
    <xf numFmtId="3" fontId="4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3" fillId="2" borderId="0" xfId="1" applyNumberFormat="1" applyFont="1" applyFill="1"/>
    <xf numFmtId="0" fontId="7" fillId="3" borderId="1" xfId="0" applyFont="1" applyFill="1" applyBorder="1" applyAlignment="1">
      <alignment horizontal="center" vertical="center" wrapText="1"/>
    </xf>
    <xf numFmtId="17" fontId="7" fillId="3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/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64" fontId="7" fillId="3" borderId="2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top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64" fontId="7" fillId="0" borderId="3" xfId="1" applyNumberFormat="1" applyFont="1" applyFill="1" applyBorder="1" applyAlignment="1">
      <alignment horizontal="center" vertical="center" wrapText="1"/>
    </xf>
    <xf numFmtId="164" fontId="8" fillId="0" borderId="3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8" fillId="0" borderId="3" xfId="0" applyFont="1" applyBorder="1" applyAlignment="1">
      <alignment horizontal="left" vertical="center" wrapText="1"/>
    </xf>
    <xf numFmtId="0" fontId="3" fillId="0" borderId="0" xfId="0" applyFont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164" fontId="10" fillId="0" borderId="3" xfId="1" applyNumberFormat="1" applyFont="1" applyFill="1" applyBorder="1" applyAlignment="1">
      <alignment horizontal="center" vertical="center" wrapText="1"/>
    </xf>
    <xf numFmtId="164" fontId="9" fillId="0" borderId="3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43" fontId="7" fillId="0" borderId="3" xfId="1" applyFont="1" applyFill="1" applyBorder="1" applyAlignment="1">
      <alignment horizontal="center" vertical="center" wrapText="1"/>
    </xf>
    <xf numFmtId="165" fontId="8" fillId="0" borderId="3" xfId="1" applyNumberFormat="1" applyFont="1" applyFill="1" applyBorder="1" applyAlignment="1">
      <alignment horizontal="center" vertical="center" wrapText="1"/>
    </xf>
    <xf numFmtId="164" fontId="7" fillId="4" borderId="3" xfId="1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43" fontId="10" fillId="0" borderId="3" xfId="1" applyFont="1" applyFill="1" applyBorder="1" applyAlignment="1">
      <alignment horizontal="center" vertical="center" wrapText="1"/>
    </xf>
    <xf numFmtId="9" fontId="10" fillId="0" borderId="3" xfId="2" applyFont="1" applyFill="1" applyBorder="1" applyAlignment="1">
      <alignment horizontal="right" vertical="center" wrapText="1"/>
    </xf>
    <xf numFmtId="164" fontId="12" fillId="2" borderId="3" xfId="1" applyNumberFormat="1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left"/>
    </xf>
    <xf numFmtId="164" fontId="13" fillId="2" borderId="3" xfId="1" applyNumberFormat="1" applyFont="1" applyFill="1" applyBorder="1"/>
    <xf numFmtId="164" fontId="14" fillId="2" borderId="0" xfId="0" applyNumberFormat="1" applyFont="1" applyFill="1" applyAlignment="1">
      <alignment vertical="top"/>
    </xf>
    <xf numFmtId="0" fontId="14" fillId="2" borderId="0" xfId="0" applyFont="1" applyFill="1" applyAlignment="1">
      <alignment vertical="top"/>
    </xf>
    <xf numFmtId="2" fontId="15" fillId="2" borderId="3" xfId="0" applyNumberFormat="1" applyFont="1" applyFill="1" applyBorder="1"/>
    <xf numFmtId="1" fontId="15" fillId="2" borderId="3" xfId="0" applyNumberFormat="1" applyFont="1" applyFill="1" applyBorder="1"/>
    <xf numFmtId="0" fontId="15" fillId="2" borderId="3" xfId="0" applyFont="1" applyFill="1" applyBorder="1"/>
    <xf numFmtId="164" fontId="15" fillId="2" borderId="3" xfId="1" applyNumberFormat="1" applyFont="1" applyFill="1" applyBorder="1"/>
    <xf numFmtId="1" fontId="15" fillId="2" borderId="3" xfId="1" applyNumberFormat="1" applyFont="1" applyFill="1" applyBorder="1"/>
    <xf numFmtId="166" fontId="16" fillId="2" borderId="0" xfId="0" applyNumberFormat="1" applyFont="1" applyFill="1" applyAlignment="1">
      <alignment vertical="top"/>
    </xf>
    <xf numFmtId="0" fontId="16" fillId="2" borderId="0" xfId="0" applyFont="1" applyFill="1" applyAlignment="1">
      <alignment vertical="top"/>
    </xf>
    <xf numFmtId="167" fontId="16" fillId="2" borderId="0" xfId="0" applyNumberFormat="1" applyFont="1" applyFill="1" applyAlignment="1">
      <alignment vertical="top"/>
    </xf>
    <xf numFmtId="43" fontId="16" fillId="2" borderId="0" xfId="1" applyFont="1" applyFill="1" applyAlignment="1">
      <alignment vertical="top"/>
    </xf>
    <xf numFmtId="0" fontId="13" fillId="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left"/>
    </xf>
    <xf numFmtId="1" fontId="13" fillId="2" borderId="3" xfId="1" applyNumberFormat="1" applyFont="1" applyFill="1" applyBorder="1"/>
    <xf numFmtId="0" fontId="15" fillId="2" borderId="3" xfId="0" applyFont="1" applyFill="1" applyBorder="1" applyAlignment="1">
      <alignment horizontal="center"/>
    </xf>
    <xf numFmtId="1" fontId="12" fillId="2" borderId="3" xfId="1" applyNumberFormat="1" applyFont="1" applyFill="1" applyBorder="1"/>
    <xf numFmtId="164" fontId="17" fillId="2" borderId="3" xfId="1" applyNumberFormat="1" applyFont="1" applyFill="1" applyBorder="1"/>
    <xf numFmtId="1" fontId="15" fillId="4" borderId="3" xfId="0" applyNumberFormat="1" applyFont="1" applyFill="1" applyBorder="1"/>
    <xf numFmtId="1" fontId="15" fillId="0" borderId="3" xfId="0" applyNumberFormat="1" applyFont="1" applyBorder="1"/>
    <xf numFmtId="0" fontId="15" fillId="2" borderId="3" xfId="0" applyFont="1" applyFill="1" applyBorder="1" applyAlignment="1">
      <alignment vertical="top"/>
    </xf>
    <xf numFmtId="0" fontId="15" fillId="2" borderId="3" xfId="0" quotePrefix="1" applyFont="1" applyFill="1" applyBorder="1" applyAlignment="1">
      <alignment vertical="top"/>
    </xf>
    <xf numFmtId="2" fontId="15" fillId="4" borderId="3" xfId="0" applyNumberFormat="1" applyFont="1" applyFill="1" applyBorder="1"/>
    <xf numFmtId="0" fontId="15" fillId="4" borderId="3" xfId="0" applyFont="1" applyFill="1" applyBorder="1"/>
    <xf numFmtId="164" fontId="15" fillId="4" borderId="3" xfId="1" applyNumberFormat="1" applyFont="1" applyFill="1" applyBorder="1"/>
    <xf numFmtId="1" fontId="15" fillId="4" borderId="3" xfId="1" applyNumberFormat="1" applyFont="1" applyFill="1" applyBorder="1"/>
    <xf numFmtId="166" fontId="16" fillId="4" borderId="0" xfId="0" applyNumberFormat="1" applyFont="1" applyFill="1" applyAlignment="1">
      <alignment vertical="top"/>
    </xf>
    <xf numFmtId="0" fontId="16" fillId="4" borderId="0" xfId="0" applyFont="1" applyFill="1" applyAlignment="1">
      <alignment vertical="top"/>
    </xf>
    <xf numFmtId="0" fontId="15" fillId="0" borderId="3" xfId="0" applyFont="1" applyBorder="1"/>
    <xf numFmtId="0" fontId="15" fillId="5" borderId="3" xfId="0" applyFont="1" applyFill="1" applyBorder="1"/>
    <xf numFmtId="0" fontId="15" fillId="2" borderId="0" xfId="0" applyFont="1" applyFill="1"/>
    <xf numFmtId="0" fontId="18" fillId="2" borderId="0" xfId="0" quotePrefix="1" applyFont="1" applyFill="1"/>
    <xf numFmtId="1" fontId="15" fillId="0" borderId="3" xfId="1" applyNumberFormat="1" applyFont="1" applyFill="1" applyBorder="1"/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left" vertical="center"/>
    </xf>
    <xf numFmtId="1" fontId="15" fillId="2" borderId="3" xfId="1" applyNumberFormat="1" applyFont="1" applyFill="1" applyBorder="1" applyAlignment="1">
      <alignment vertical="center"/>
    </xf>
    <xf numFmtId="166" fontId="16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4" xfId="0" applyFont="1" applyFill="1" applyBorder="1"/>
    <xf numFmtId="0" fontId="13" fillId="2" borderId="4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center" vertical="center"/>
    </xf>
    <xf numFmtId="164" fontId="13" fillId="2" borderId="4" xfId="1" applyNumberFormat="1" applyFont="1" applyFill="1" applyBorder="1"/>
    <xf numFmtId="1" fontId="13" fillId="2" borderId="4" xfId="1" applyNumberFormat="1" applyFont="1" applyFill="1" applyBorder="1"/>
    <xf numFmtId="164" fontId="20" fillId="2" borderId="4" xfId="1" applyNumberFormat="1" applyFont="1" applyFill="1" applyBorder="1"/>
    <xf numFmtId="1" fontId="20" fillId="2" borderId="4" xfId="1" applyNumberFormat="1" applyFont="1" applyFill="1" applyBorder="1"/>
    <xf numFmtId="0" fontId="16" fillId="2" borderId="0" xfId="0" applyFont="1" applyFill="1"/>
    <xf numFmtId="0" fontId="13" fillId="2" borderId="5" xfId="0" applyFont="1" applyFill="1" applyBorder="1"/>
    <xf numFmtId="0" fontId="13" fillId="2" borderId="0" xfId="0" applyFont="1" applyFill="1"/>
    <xf numFmtId="0" fontId="13" fillId="2" borderId="6" xfId="0" applyFont="1" applyFill="1" applyBorder="1"/>
    <xf numFmtId="0" fontId="13" fillId="2" borderId="7" xfId="0" applyFont="1" applyFill="1" applyBorder="1"/>
    <xf numFmtId="0" fontId="15" fillId="2" borderId="7" xfId="0" applyFont="1" applyFill="1" applyBorder="1"/>
    <xf numFmtId="164" fontId="13" fillId="2" borderId="7" xfId="1" applyNumberFormat="1" applyFont="1" applyFill="1" applyBorder="1"/>
    <xf numFmtId="0" fontId="16" fillId="2" borderId="8" xfId="0" applyFont="1" applyFill="1" applyBorder="1"/>
    <xf numFmtId="164" fontId="16" fillId="2" borderId="0" xfId="1" applyNumberFormat="1" applyFont="1" applyFill="1" applyBorder="1"/>
    <xf numFmtId="164" fontId="15" fillId="2" borderId="0" xfId="1" applyNumberFormat="1" applyFont="1" applyFill="1" applyBorder="1"/>
    <xf numFmtId="0" fontId="14" fillId="2" borderId="9" xfId="0" applyFont="1" applyFill="1" applyBorder="1"/>
    <xf numFmtId="0" fontId="14" fillId="2" borderId="10" xfId="0" applyFont="1" applyFill="1" applyBorder="1"/>
    <xf numFmtId="0" fontId="16" fillId="2" borderId="10" xfId="0" applyFont="1" applyFill="1" applyBorder="1"/>
    <xf numFmtId="164" fontId="14" fillId="2" borderId="10" xfId="1" applyNumberFormat="1" applyFont="1" applyFill="1" applyBorder="1"/>
    <xf numFmtId="164" fontId="16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463550</xdr:colOff>
      <xdr:row>5</xdr:row>
      <xdr:rowOff>141367</xdr:rowOff>
    </xdr:to>
    <xdr:pic>
      <xdr:nvPicPr>
        <xdr:cNvPr id="2" name="Picture 1" descr="cid:image001.jpg@01D41A8D.9AA60730">
          <a:extLst>
            <a:ext uri="{FF2B5EF4-FFF2-40B4-BE49-F238E27FC236}">
              <a16:creationId xmlns:a16="http://schemas.microsoft.com/office/drawing/2014/main" id="{1B8BD06B-54DD-4332-983A-27691997C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4070" cy="644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.sharepoint.com/sites/financialcontrol/Shared%20Documents/Budget/2023/KH%20Thuong%20mai/24%20Oct%2022/KH2023_Min_24Oct_updat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.sharepoint.com/Hang/Bamboo/Costing/2022/Template%20costin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.sharepoint.com/Hang/Bamboo/Costing/Bay%20&#218;c/COSTING%20SGN%20-%20SYD%20-%20SG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-my.sharepoint.com/DATA%20KIM/QA%20Procurement/QA%20T11_BC%20Kh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:\Working\Bamboo%20Airways\Qu&#7843;n%20l&#253;%20chi%20ph&#237;\K&#7871;%20ho&#7841;ch%20ng&#226;n%20s&#225;ch%202020\Th&#432;&#417;ng%20m&#7841;i%202020%20-%20Ver14112019%20-%204%20B787%20-%20send%20to%20HoD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.sharepoint.com/Xay%20dung%20ke%20hoach/23052019%20-100%20AC%20-%20Final%20NPV%2020190303%20BAV%2032x%20A32F%20Total%20spend%20tool%20V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AppData\Local\Microsoft\Windows\Temporary%20Internet%20Files\Content.IE5\VIIVHFNC\VLD_Final%2027%2012\VLD%20dieu%20chinh\NS%20Chi%20phi%20chung%20dieu%20chinh\140310_DCD191_Giai%20tri%20KS%20(NS%20Doanh%20thu%20gia%20von)_Fianl%2027%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:\PRICING\Tenders\CX%202003\CX%20cost%20and%20selling%20quotes-03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.sharepoint.com/sites/financialcontrol/Shared%20Documents/BCQT/2022/Data%20BCTC/Route_Profitability_T7.2022_BCTC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-my.sharepoint.com/Users/Asus/AppData/Local/Microsoft/Windows/Temporary%20Internet%20Files/Content.IE5/VIIVHFNC/VLN/VLN_Revised/NS%20chi%20phi%2011%2012/131202_DBD294_%20NS%20Chi%20phi%20hoat%20dong%20Spa%20(2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KH%202021\TSQA%20K&#7929;%20thu&#7853;t%20_Departmental%20Exp.%20bud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.sharepoint.com/sites/financialcontrol/Shared%20Documents/Budget/2023/KH%20Thuong%20mai/24%20Oct%2022/KH2023_Max_24Oct_upda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chyt\Library\Caches\TemporaryItems\Outlook%20Temp\Gia%20thang%205%201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-my.sharepoint.com/KIENHD/2.%20PROJECT%20FINANCE/1.%20CF/03.08.2018/CF%20forecast%202018%20-%20CONSO%20FIN%2028.08.20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.sharepoint.com/OneDrive/BAV/Maintenance%20Cost/KH%202020%20-%20Update%2014%20Jun%202020/BAV%20Cost%20Classification%20-%20Divison%20Level%20V6%20-%20KT-BD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:\notes\Audit\(&#51452;)&#48624;&#45769;&#49828;\Clients\(&#54924;&#49324;&#51228;&#49884;)&#51116;&#47924;&#51228;&#5436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:\notes\Audit\&#50689;&#49328;&#51221;&#48372;&#53685;&#49888;\Test\4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airwayscom.sharepoint.com/sites/financialcontrol/Shared%20Documents/Budget/2023/Ngan%20sach%20-%20Bottom%20up%20ver%20ty%20gia%2024500/6.%20FO/L&#7847;n%203%20-%2015.11/OCC/OCC%20-%20MIN%20-%20BUDGET%20FORM%202023-25%20ver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sus\OneDrive\Desktop\OPEX\OPEX%202023%20-%20Min%20-%20Bottom%20up%20Ver.3.xlsx" TargetMode="External"/><Relationship Id="rId1" Type="http://schemas.openxmlformats.org/officeDocument/2006/relationships/externalLinkPath" Target="file:///C:\Users\assus\OneDrive\Desktop\OPEX\OPEX%202023%20-%20Min%20-%20Bottom%20up%20Ver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:\windows\TEMP\&#48373;&#49324;%20SALES%20FORECA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C181557\Ph&#242;ng%20K&#7929;%20Thu&#7853;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:\Raymonds%20Stuff\Asia%20Pacific\HKG%20LSG\Dragon%20Air%20Revenue%20Neutral\Dragon%20Air\Dragon%20Micro%20Sal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:\Raymonds%20Stuff\Hong%20Kong\Dragonair\Dragon%20Air%20Revenue%20Neutral\Dragon%20Air\Dragon%20Sales%2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:\UA%20-%20P%20&amp;%20L%20Template%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trung gian"/>
      <sheetName val="reference"/>
      <sheetName val="Chỉ tiêu"/>
      <sheetName val="2022"/>
      <sheetName val="2022 (cargo)"/>
      <sheetName val="2022 (anci)"/>
      <sheetName val="Cal.2022"/>
      <sheetName val="KH2023"/>
      <sheetName val="KH2023 (cargo)"/>
      <sheetName val="KH2023 (anci)"/>
      <sheetName val="Cal.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C9">
            <v>5411.2714285714292</v>
          </cell>
          <cell r="D9">
            <v>4911.6000000000004</v>
          </cell>
          <cell r="E9">
            <v>4786.8428571428576</v>
          </cell>
          <cell r="F9">
            <v>4628.1428571428569</v>
          </cell>
          <cell r="G9">
            <v>4968.4142857142861</v>
          </cell>
          <cell r="H9">
            <v>5142.4285714285716</v>
          </cell>
          <cell r="I9">
            <v>6013.5571428571429</v>
          </cell>
          <cell r="J9">
            <v>6013.5571428571429</v>
          </cell>
          <cell r="K9">
            <v>5699.5714285714284</v>
          </cell>
          <cell r="L9">
            <v>5827.5571428571429</v>
          </cell>
          <cell r="M9">
            <v>5888.1428571428569</v>
          </cell>
          <cell r="N9">
            <v>6084.4142857142861</v>
          </cell>
        </row>
        <row r="13">
          <cell r="C13">
            <v>10870.20904761905</v>
          </cell>
          <cell r="D13">
            <v>9860.2533333333358</v>
          </cell>
          <cell r="E13">
            <v>9632.4233333333359</v>
          </cell>
          <cell r="F13">
            <v>9288.4857142857145</v>
          </cell>
          <cell r="G13">
            <v>9988.1852380952369</v>
          </cell>
          <cell r="H13">
            <v>10173.342857142858</v>
          </cell>
          <cell r="I13">
            <v>12006.359047619046</v>
          </cell>
          <cell r="J13">
            <v>12006.359047619046</v>
          </cell>
          <cell r="K13">
            <v>11433.057142857144</v>
          </cell>
          <cell r="L13">
            <v>11663.29238095238</v>
          </cell>
          <cell r="M13">
            <v>12381.628571428573</v>
          </cell>
          <cell r="N13">
            <v>12794.349523809522</v>
          </cell>
        </row>
        <row r="21">
          <cell r="C21">
            <v>30.241500642718766</v>
          </cell>
          <cell r="D21">
            <v>29.465238737956863</v>
          </cell>
          <cell r="E21">
            <v>29.639714928433051</v>
          </cell>
          <cell r="F21">
            <v>29.525782159555529</v>
          </cell>
          <cell r="G21">
            <v>29.925878316259521</v>
          </cell>
          <cell r="H21">
            <v>30.065950013215282</v>
          </cell>
          <cell r="I21">
            <v>34.256426203691461</v>
          </cell>
          <cell r="J21">
            <v>34.256426203691461</v>
          </cell>
          <cell r="K21">
            <v>34.883209565257445</v>
          </cell>
          <cell r="L21">
            <v>35.090093069104533</v>
          </cell>
          <cell r="M21">
            <v>37.910383272728076</v>
          </cell>
          <cell r="N21">
            <v>37.910383272728069</v>
          </cell>
        </row>
        <row r="29">
          <cell r="C29">
            <v>1029124.2085065215</v>
          </cell>
          <cell r="D29">
            <v>933523.74626734096</v>
          </cell>
          <cell r="E29">
            <v>926023.79684498999</v>
          </cell>
          <cell r="F29">
            <v>892439.99457375077</v>
          </cell>
          <cell r="G29">
            <v>954275.03069111577</v>
          </cell>
          <cell r="H29">
            <v>964007.29234746494</v>
          </cell>
          <cell r="I29">
            <v>1133190.9687055435</v>
          </cell>
          <cell r="J29">
            <v>1133190.9687055435</v>
          </cell>
          <cell r="K29">
            <v>1080861.3095711449</v>
          </cell>
          <cell r="L29">
            <v>1108431.7262556236</v>
          </cell>
          <cell r="M29">
            <v>1198918.9689668021</v>
          </cell>
          <cell r="N29">
            <v>1238882.9345990294</v>
          </cell>
        </row>
        <row r="43">
          <cell r="C43">
            <v>828692.40687691909</v>
          </cell>
          <cell r="D43">
            <v>750876.16513404867</v>
          </cell>
          <cell r="E43">
            <v>766673.53109761269</v>
          </cell>
          <cell r="F43">
            <v>761440.84716685221</v>
          </cell>
          <cell r="G43">
            <v>814175.53479755938</v>
          </cell>
          <cell r="H43">
            <v>846118.37438314618</v>
          </cell>
          <cell r="I43">
            <v>991066.87977407465</v>
          </cell>
          <cell r="J43">
            <v>977031.08561169775</v>
          </cell>
          <cell r="K43">
            <v>888610.74731390446</v>
          </cell>
          <cell r="L43">
            <v>910514.14327221259</v>
          </cell>
          <cell r="M43">
            <v>983815.61500911426</v>
          </cell>
          <cell r="N43">
            <v>1016609.4688427515</v>
          </cell>
        </row>
        <row r="56">
          <cell r="C56">
            <v>702590.77036432608</v>
          </cell>
          <cell r="D56">
            <v>638115.70850508707</v>
          </cell>
          <cell r="E56">
            <v>641422.90135734854</v>
          </cell>
          <cell r="F56">
            <v>649243.95189578354</v>
          </cell>
          <cell r="G56">
            <v>689400.72244975378</v>
          </cell>
          <cell r="H56">
            <v>739661.95251856593</v>
          </cell>
          <cell r="I56">
            <v>867504.87127020909</v>
          </cell>
          <cell r="J56">
            <v>853004.07935662835</v>
          </cell>
          <cell r="K56">
            <v>760750.20774183446</v>
          </cell>
          <cell r="L56">
            <v>781125.92446681485</v>
          </cell>
          <cell r="M56">
            <v>793497.23111982038</v>
          </cell>
          <cell r="N56">
            <v>819947.13882381434</v>
          </cell>
        </row>
        <row r="78">
          <cell r="C78">
            <v>9066.4519047619069</v>
          </cell>
          <cell r="D78">
            <v>8223.0533333333315</v>
          </cell>
          <cell r="E78">
            <v>8036.8090476190491</v>
          </cell>
          <cell r="F78">
            <v>7745.7714285714283</v>
          </cell>
          <cell r="G78">
            <v>8332.0471428571436</v>
          </cell>
          <cell r="H78">
            <v>8459.1999999999989</v>
          </cell>
          <cell r="I78">
            <v>10001.840000000002</v>
          </cell>
          <cell r="J78">
            <v>10001.840000000002</v>
          </cell>
          <cell r="K78">
            <v>9533.1999999999971</v>
          </cell>
          <cell r="L78">
            <v>9720.7733333333363</v>
          </cell>
          <cell r="M78">
            <v>10418.914285714283</v>
          </cell>
          <cell r="N78">
            <v>10766.211428571432</v>
          </cell>
        </row>
        <row r="79">
          <cell r="C79">
            <v>18557.025142857132</v>
          </cell>
          <cell r="D79">
            <v>16877.023999999994</v>
          </cell>
          <cell r="E79">
            <v>12607.478571428566</v>
          </cell>
          <cell r="F79">
            <v>13490.142857142862</v>
          </cell>
          <cell r="G79">
            <v>11777.661714285707</v>
          </cell>
          <cell r="H79">
            <v>17000.717142857146</v>
          </cell>
          <cell r="I79">
            <v>22410.271999999997</v>
          </cell>
          <cell r="J79">
            <v>18562.056000000008</v>
          </cell>
          <cell r="K79">
            <v>14368.457142857145</v>
          </cell>
          <cell r="L79">
            <v>14709.765714285708</v>
          </cell>
          <cell r="M79">
            <v>14446.457142857145</v>
          </cell>
          <cell r="N79">
            <v>14928.005714285706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GS"/>
      <sheetName val="Giả định"/>
      <sheetName val="ASK"/>
      <sheetName val="Leasing"/>
      <sheetName val="Insurance"/>
      <sheetName val="Tech"/>
      <sheetName val="FO"/>
      <sheetName val="Giá NL"/>
      <sheetName val="Sector fuel"/>
      <sheetName val="FO.1"/>
      <sheetName val="GO"/>
      <sheetName val="GO.1"/>
      <sheetName val="GO.2"/>
      <sheetName val="GO.3"/>
      <sheetName val="GO.4"/>
      <sheetName val="GO.5"/>
      <sheetName val="Airport"/>
    </sheetNames>
    <sheetDataSet>
      <sheetData sheetId="0"/>
      <sheetData sheetId="1">
        <row r="7">
          <cell r="D7">
            <v>23000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GS"/>
      <sheetName val="Giả định (DEP)"/>
      <sheetName val="Leasing"/>
      <sheetName val="Kỹ thuật"/>
      <sheetName val="FO"/>
      <sheetName val="FO.2"/>
      <sheetName val="Ins"/>
      <sheetName val="GO"/>
      <sheetName val="GO.1"/>
      <sheetName val="GO.2"/>
      <sheetName val="GO.3"/>
      <sheetName val="GO.4- S.A"/>
      <sheetName val="Giả định (ARR)"/>
      <sheetName val="GO (ARR)"/>
      <sheetName val="GO.4- S.A (2)"/>
    </sheetNames>
    <sheetDataSet>
      <sheetData sheetId="0"/>
      <sheetData sheetId="1"/>
      <sheetData sheetId="2"/>
      <sheetData sheetId="3">
        <row r="233">
          <cell r="C233" t="str">
            <v>VN-A581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>
            <v>1</v>
          </cell>
          <cell r="E10">
            <v>1</v>
          </cell>
          <cell r="F10">
            <v>1</v>
          </cell>
          <cell r="G10">
            <v>0.73076923076923073</v>
          </cell>
        </row>
        <row r="12">
          <cell r="D12">
            <v>1</v>
          </cell>
          <cell r="E12">
            <v>1</v>
          </cell>
          <cell r="F12">
            <v>1</v>
          </cell>
          <cell r="G12">
            <v>0.7350746268656716</v>
          </cell>
        </row>
        <row r="13">
          <cell r="D13">
            <v>1.9166666666666665</v>
          </cell>
          <cell r="E13">
            <v>1.9166666666666665</v>
          </cell>
          <cell r="F13">
            <v>1.9166666666666665</v>
          </cell>
          <cell r="G13">
            <v>8.14</v>
          </cell>
        </row>
        <row r="15">
          <cell r="D15">
            <v>2.1666666666666665</v>
          </cell>
          <cell r="E15">
            <v>2.1666666666666665</v>
          </cell>
          <cell r="F15">
            <v>2.1666666666666665</v>
          </cell>
          <cell r="G15">
            <v>8.64</v>
          </cell>
        </row>
      </sheetData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Ls_AgXLB_WorkbookFile"/>
      <sheetName val="Ls_XLB_WorkbookFile"/>
      <sheetName val="tmpscrapsheet"/>
      <sheetName val="09_BCTheoHanSuDung"/>
      <sheetName val="Ls_XlbFormatTables"/>
      <sheetName val="10A_ChiTietNhapKho_FAN"/>
      <sheetName val="11A_ChiTietXuatKho_FAN"/>
      <sheetName val="12A_NhapXuatTon_FAN"/>
      <sheetName val="SoChiTietVatTu_err"/>
      <sheetName val="DanhSachMatHang"/>
      <sheetName val="13A_QLyCTuNhapKho"/>
      <sheetName val="15A_SoChiTietVatTu"/>
      <sheetName val="data item"/>
      <sheetName val="MAYNHABE"/>
      <sheetName val="acecook"/>
      <sheetName val="IN HK"/>
      <sheetName val="SONGMOI"/>
      <sheetName val="PHUCKHANG"/>
      <sheetName val="bao cao"/>
      <sheetName val="14_BC LICH SU MUA SAM"/>
      <sheetName val="VIETHOAMY"/>
      <sheetName val="MINHPHUNG"/>
      <sheetName val="Sheet15"/>
      <sheetName val="Sheet16"/>
    </sheetNames>
    <sheetDataSet>
      <sheetData sheetId="0">
        <row r="3">
          <cell r="B3" t="str">
            <v>VJF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eet Plan"/>
      <sheetName val="Frequency"/>
      <sheetName val="Sheet2"/>
      <sheetName val="Sheet1"/>
      <sheetName val="Capacity"/>
      <sheetName val="Load - Pax"/>
    </sheetNames>
    <sheetDataSet>
      <sheetData sheetId="0">
        <row r="2">
          <cell r="R2" t="str">
            <v>AC</v>
          </cell>
        </row>
        <row r="69">
          <cell r="V69" t="str">
            <v>Jan</v>
          </cell>
          <cell r="W69" t="str">
            <v>Feb</v>
          </cell>
          <cell r="X69" t="str">
            <v>Mar</v>
          </cell>
          <cell r="Y69" t="str">
            <v>Apr</v>
          </cell>
          <cell r="Z69" t="str">
            <v>May</v>
          </cell>
          <cell r="AA69" t="str">
            <v>Jun</v>
          </cell>
          <cell r="AB69" t="str">
            <v>Jul</v>
          </cell>
          <cell r="AC69" t="str">
            <v>Aug</v>
          </cell>
          <cell r="AD69" t="str">
            <v>Sep</v>
          </cell>
          <cell r="AE69" t="str">
            <v>Oct</v>
          </cell>
          <cell r="AF69" t="str">
            <v>Nov</v>
          </cell>
          <cell r="AG69" t="str">
            <v>Dec</v>
          </cell>
        </row>
        <row r="70">
          <cell r="V70">
            <v>3846.9677419354839</v>
          </cell>
          <cell r="W70">
            <v>3864</v>
          </cell>
          <cell r="X70">
            <v>3942.0645161290322</v>
          </cell>
          <cell r="Y70">
            <v>3744</v>
          </cell>
          <cell r="Z70">
            <v>3800.1290322580644</v>
          </cell>
          <cell r="AA70">
            <v>3837.4</v>
          </cell>
          <cell r="AB70">
            <v>3980</v>
          </cell>
          <cell r="AC70">
            <v>3980</v>
          </cell>
          <cell r="AD70">
            <v>3980</v>
          </cell>
          <cell r="AE70">
            <v>3980</v>
          </cell>
          <cell r="AF70">
            <v>4346.8</v>
          </cell>
          <cell r="AG70">
            <v>4373</v>
          </cell>
        </row>
        <row r="71">
          <cell r="V71">
            <v>175.63475699558174</v>
          </cell>
          <cell r="W71">
            <v>175.63636363636363</v>
          </cell>
          <cell r="X71">
            <v>177.62209302325581</v>
          </cell>
          <cell r="Y71">
            <v>178.28571428571428</v>
          </cell>
          <cell r="Z71">
            <v>180.40428790199078</v>
          </cell>
          <cell r="AA71">
            <v>180.72527472527472</v>
          </cell>
          <cell r="AB71">
            <v>180.90909090909091</v>
          </cell>
          <cell r="AC71">
            <v>180.90909090909091</v>
          </cell>
          <cell r="AD71">
            <v>180.90909090909091</v>
          </cell>
          <cell r="AE71">
            <v>180.90909090909091</v>
          </cell>
          <cell r="AF71">
            <v>182.12849162011173</v>
          </cell>
          <cell r="AG71">
            <v>182.20833333333334</v>
          </cell>
        </row>
      </sheetData>
      <sheetData sheetId="1">
        <row r="5">
          <cell r="A5" t="str">
            <v>SGN</v>
          </cell>
        </row>
      </sheetData>
      <sheetData sheetId="2" refreshError="1"/>
      <sheetData sheetId="3" refreshError="1"/>
      <sheetData sheetId="4">
        <row r="5">
          <cell r="G5">
            <v>54446.774668630336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Summary"/>
      <sheetName val="INPUT Sheets --&gt;"/>
      <sheetName val="Financial Inputs"/>
      <sheetName val="Fleet overview AF6"/>
      <sheetName val="Fleet overview AF8"/>
      <sheetName val="Fleet overview 8"/>
      <sheetName val="Fleet overview 6"/>
      <sheetName val="Calculation Sheets --&gt;"/>
      <sheetName val="SIAEC_Proposal"/>
      <sheetName val="AF_Proposal"/>
      <sheetName val="STA_Proposal"/>
      <sheetName val="SRT_Proposal"/>
      <sheetName val="SIAEC_NPV 6Y"/>
      <sheetName val="AF_NPV 6Y"/>
      <sheetName val="SRT_NPV 6Y"/>
      <sheetName val="STA_NPV 6Y"/>
      <sheetName val="LHT NPV 6Y"/>
      <sheetName val="SIAEC_NPV 8Y"/>
      <sheetName val="AF_NPV 8Y"/>
      <sheetName val="SRT_NPV 8Y"/>
      <sheetName val="STA NPV 8Y"/>
      <sheetName val="THY_Proposal"/>
      <sheetName val="THY_NPV"/>
      <sheetName val="LHT_Proposal"/>
      <sheetName val="LHT NPV 6Yrs + 2"/>
      <sheetName val="AJW_Proposal"/>
      <sheetName val="AJW_NPV"/>
    </sheetNames>
    <sheetDataSet>
      <sheetData sheetId="0"/>
      <sheetData sheetId="1"/>
      <sheetData sheetId="2">
        <row r="6">
          <cell r="F6">
            <v>43586</v>
          </cell>
        </row>
        <row r="7">
          <cell r="F7">
            <v>46508</v>
          </cell>
          <cell r="G7">
            <v>45778</v>
          </cell>
        </row>
        <row r="9">
          <cell r="F9">
            <v>0.08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c"/>
      <sheetName val="∑Master"/>
      <sheetName val="DS"/>
      <sheetName val="Hướng dẫn"/>
      <sheetName val="MASTER"/>
      <sheetName val="MASTER2"/>
      <sheetName val="Tổng hợp"/>
      <sheetName val="Dữ liệu"/>
      <sheetName val="Doanh thu"/>
      <sheetName val="Cơ sở lập số liệu"/>
    </sheetNames>
    <sheetDataSet>
      <sheetData sheetId="0" refreshError="1"/>
      <sheetData sheetId="1" refreshError="1"/>
      <sheetData sheetId="2">
        <row r="1">
          <cell r="P1" t="str">
            <v>DS!D498:D547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ING"/>
      <sheetName val="CX MEALS 118"/>
      <sheetName val="CX MEALS 108"/>
      <sheetName val="SELL RATES"/>
      <sheetName val="Sheet1"/>
      <sheetName val="FC 108"/>
      <sheetName val="FC 118"/>
      <sheetName val="JC 108"/>
      <sheetName val="JC 118"/>
      <sheetName val="EY 108"/>
      <sheetName val="EY 118"/>
      <sheetName val="Crew 108"/>
      <sheetName val="Crew 118"/>
    </sheetNames>
    <sheetDataSet>
      <sheetData sheetId="0"/>
      <sheetData sheetId="1"/>
      <sheetData sheetId="2">
        <row r="1">
          <cell r="A1" t="str">
            <v>M0182737</v>
          </cell>
          <cell r="B1" t="str">
            <v># PM *CX* FIRST CLASS MR REFRESHMN</v>
          </cell>
          <cell r="C1" t="str">
            <v>100A</v>
          </cell>
          <cell r="D1">
            <v>0</v>
          </cell>
        </row>
        <row r="2">
          <cell r="A2" t="str">
            <v>M0182738</v>
          </cell>
          <cell r="B2" t="str">
            <v># PM *CX* FIRST CLASS LONG LUNCH</v>
          </cell>
          <cell r="C2" t="str">
            <v>100A</v>
          </cell>
          <cell r="D2">
            <v>0</v>
          </cell>
        </row>
        <row r="3">
          <cell r="A3" t="str">
            <v>M2020925</v>
          </cell>
          <cell r="B3" t="str">
            <v>CHICKEN TH.KUNG PO 140GM CW W/VEGE</v>
          </cell>
          <cell r="C3" t="str">
            <v>F58</v>
          </cell>
          <cell r="D3">
            <v>5.42</v>
          </cell>
        </row>
        <row r="4">
          <cell r="A4" t="str">
            <v>M2080014</v>
          </cell>
          <cell r="B4" t="str">
            <v>MILK FRESH 1 LT *LIGHT BLUE*</v>
          </cell>
          <cell r="C4">
            <v>9001</v>
          </cell>
          <cell r="D4">
            <v>1.1299999999999999</v>
          </cell>
        </row>
        <row r="5">
          <cell r="A5" t="str">
            <v>M2080299</v>
          </cell>
          <cell r="B5" t="str">
            <v>MILK FRESH CARTON (LOW FAT) LI BUL</v>
          </cell>
          <cell r="C5">
            <v>9001</v>
          </cell>
          <cell r="D5">
            <v>1.1299999999999999</v>
          </cell>
        </row>
        <row r="6">
          <cell r="A6" t="str">
            <v>M2080669</v>
          </cell>
          <cell r="B6" t="str">
            <v>BUTTER SLICE "PLAIN" 2NO *CX* P/SE</v>
          </cell>
          <cell r="C6" t="str">
            <v>100A</v>
          </cell>
          <cell r="D6">
            <v>0.74</v>
          </cell>
        </row>
        <row r="7">
          <cell r="A7" t="str">
            <v>M2080669</v>
          </cell>
          <cell r="B7" t="str">
            <v>BUTTER SLICE "PLAIN" 2NO *CX* P/SE</v>
          </cell>
          <cell r="C7" t="str">
            <v>100A</v>
          </cell>
          <cell r="D7">
            <v>0.74</v>
          </cell>
        </row>
        <row r="8">
          <cell r="A8" t="str">
            <v>M2140133</v>
          </cell>
          <cell r="B8" t="str">
            <v>TOAST MELBA 12 SLICES F</v>
          </cell>
          <cell r="C8">
            <v>9001</v>
          </cell>
          <cell r="D8">
            <v>3.18</v>
          </cell>
        </row>
        <row r="9">
          <cell r="A9" t="str">
            <v>M2140365</v>
          </cell>
          <cell r="B9" t="str">
            <v>ICE DRY 500 GM BAGGED X 2 !!!!</v>
          </cell>
          <cell r="C9">
            <v>9001</v>
          </cell>
          <cell r="D9">
            <v>1.5</v>
          </cell>
        </row>
        <row r="10">
          <cell r="A10" t="str">
            <v>M2140365</v>
          </cell>
          <cell r="B10" t="str">
            <v>ICE DRY 500 GM BAGGED X 2 !!!!</v>
          </cell>
          <cell r="C10">
            <v>9001</v>
          </cell>
          <cell r="D10">
            <v>1.5</v>
          </cell>
        </row>
        <row r="11">
          <cell r="A11" t="str">
            <v>M2140365</v>
          </cell>
          <cell r="B11" t="str">
            <v>ICE DRY 500 GM BAGGED X 2 !!!!</v>
          </cell>
          <cell r="C11">
            <v>9001</v>
          </cell>
          <cell r="D11">
            <v>1.5</v>
          </cell>
        </row>
        <row r="12">
          <cell r="A12" t="str">
            <v>M2170041</v>
          </cell>
          <cell r="B12" t="str">
            <v>GARN LEMON HALVED/SLICED * CX KE *</v>
          </cell>
          <cell r="C12">
            <v>9001</v>
          </cell>
          <cell r="D12">
            <v>1.86</v>
          </cell>
        </row>
        <row r="13">
          <cell r="A13" t="str">
            <v>M2230002</v>
          </cell>
          <cell r="B13" t="str">
            <v>JUICE ORANGE KR BLACK-TOP LI</v>
          </cell>
          <cell r="C13">
            <v>9002</v>
          </cell>
          <cell r="D13">
            <v>1.98</v>
          </cell>
        </row>
        <row r="14">
          <cell r="A14" t="str">
            <v>MCX00002</v>
          </cell>
          <cell r="B14" t="str">
            <v>HORS CHEESE W/MANGO</v>
          </cell>
          <cell r="C14" t="str">
            <v>100A</v>
          </cell>
          <cell r="D14">
            <v>2.69</v>
          </cell>
        </row>
        <row r="15">
          <cell r="A15" t="str">
            <v>MCX00003</v>
          </cell>
          <cell r="B15" t="str">
            <v>EGG WHITE CHOPPED 60 GM</v>
          </cell>
          <cell r="C15">
            <v>9001</v>
          </cell>
          <cell r="D15">
            <v>0.91</v>
          </cell>
        </row>
        <row r="16">
          <cell r="A16" t="str">
            <v>MCX00004</v>
          </cell>
          <cell r="B16" t="str">
            <v>EGG YOLK CHOPPED 60 GM</v>
          </cell>
          <cell r="C16">
            <v>9001</v>
          </cell>
          <cell r="D16">
            <v>0.91</v>
          </cell>
        </row>
        <row r="17">
          <cell r="A17" t="str">
            <v>MCX00005</v>
          </cell>
          <cell r="B17" t="str">
            <v>ONION CHOPPED 60 GM F</v>
          </cell>
          <cell r="C17">
            <v>9001</v>
          </cell>
          <cell r="D17">
            <v>0.43</v>
          </cell>
        </row>
        <row r="18">
          <cell r="A18" t="str">
            <v>MCX00006</v>
          </cell>
          <cell r="B18" t="str">
            <v>CHIVES CHOPPED 10 GM</v>
          </cell>
          <cell r="C18">
            <v>9001</v>
          </cell>
          <cell r="D18">
            <v>0.71</v>
          </cell>
        </row>
        <row r="19">
          <cell r="A19" t="str">
            <v>MCX00006</v>
          </cell>
          <cell r="B19" t="str">
            <v>CHIVES CHOPPED 10 GM</v>
          </cell>
          <cell r="C19" t="str">
            <v>506A</v>
          </cell>
          <cell r="D19">
            <v>0.71</v>
          </cell>
        </row>
        <row r="20">
          <cell r="A20" t="str">
            <v>MCX00008</v>
          </cell>
          <cell r="B20" t="str">
            <v>CAVIAR GARNISH LEMONS IN MUS.8NO F</v>
          </cell>
          <cell r="C20" t="str">
            <v>506A</v>
          </cell>
          <cell r="D20">
            <v>7.84</v>
          </cell>
        </row>
        <row r="21">
          <cell r="A21" t="str">
            <v>MCX00014</v>
          </cell>
          <cell r="B21" t="str">
            <v>SOUP,CARROT,CORIANDER,CHICKPEA,1.5</v>
          </cell>
          <cell r="C21" t="str">
            <v>506A</v>
          </cell>
          <cell r="D21">
            <v>9.6999999999999993</v>
          </cell>
        </row>
        <row r="22">
          <cell r="A22" t="str">
            <v>MCX00016</v>
          </cell>
          <cell r="B22" t="str">
            <v>PASTA PENNE W/RATATOUILLE</v>
          </cell>
          <cell r="C22" t="str">
            <v>F39</v>
          </cell>
          <cell r="D22">
            <v>5.4</v>
          </cell>
        </row>
        <row r="23">
          <cell r="A23" t="str">
            <v>MCX00016</v>
          </cell>
          <cell r="B23" t="str">
            <v>PASTA PENNE W/RATATOUILLE</v>
          </cell>
          <cell r="C23" t="str">
            <v>F39</v>
          </cell>
          <cell r="D23">
            <v>5.4</v>
          </cell>
        </row>
        <row r="24">
          <cell r="A24" t="str">
            <v>MCX00017</v>
          </cell>
          <cell r="B24" t="str">
            <v>BREAD SELECTION NOV 2002 F</v>
          </cell>
          <cell r="C24" t="str">
            <v>509A</v>
          </cell>
          <cell r="D24">
            <v>7.24</v>
          </cell>
        </row>
        <row r="25">
          <cell r="A25" t="str">
            <v>MCX00017</v>
          </cell>
          <cell r="B25" t="str">
            <v>BREAD SELECTION NOV 2002 F</v>
          </cell>
          <cell r="C25" t="str">
            <v>509A</v>
          </cell>
          <cell r="D25">
            <v>7.24</v>
          </cell>
        </row>
        <row r="26">
          <cell r="A26" t="str">
            <v>MCX00018</v>
          </cell>
          <cell r="B26" t="str">
            <v>CAKE SELECTION NOV 2002 9NO*CX*</v>
          </cell>
          <cell r="C26">
            <v>9001</v>
          </cell>
          <cell r="D26">
            <v>4.55</v>
          </cell>
        </row>
        <row r="27">
          <cell r="A27" t="str">
            <v>MCX00044</v>
          </cell>
          <cell r="B27" t="str">
            <v>LAMB LOIN FIL.W/HERB CR.W/VEGE F</v>
          </cell>
          <cell r="C27" t="str">
            <v>F57</v>
          </cell>
          <cell r="D27">
            <v>9.5299999999999994</v>
          </cell>
        </row>
        <row r="28">
          <cell r="A28" t="str">
            <v>MCX00047</v>
          </cell>
          <cell r="B28" t="str">
            <v>CHICKEN THIGH MISO W/LOTUS 4SV</v>
          </cell>
          <cell r="C28" t="str">
            <v>506A</v>
          </cell>
          <cell r="D28">
            <v>22.38</v>
          </cell>
        </row>
        <row r="29">
          <cell r="A29" t="str">
            <v>MCX00053</v>
          </cell>
          <cell r="B29" t="str">
            <v>CHEESE PARMESAN (SHAVED) 35 GM</v>
          </cell>
          <cell r="C29">
            <v>9001</v>
          </cell>
          <cell r="D29">
            <v>1.65</v>
          </cell>
        </row>
        <row r="30">
          <cell r="A30" t="str">
            <v>MCX00053</v>
          </cell>
          <cell r="B30" t="str">
            <v>CHEESE PARMESAN (SHAVED) 35 GM</v>
          </cell>
          <cell r="C30">
            <v>9001</v>
          </cell>
          <cell r="D30">
            <v>1.65</v>
          </cell>
        </row>
        <row r="31">
          <cell r="A31" t="str">
            <v>MCX10048</v>
          </cell>
          <cell r="B31" t="str">
            <v>CREME FRAICHE 150 ML</v>
          </cell>
          <cell r="C31" t="str">
            <v>506A</v>
          </cell>
          <cell r="D31">
            <v>1.5</v>
          </cell>
        </row>
        <row r="32">
          <cell r="A32" t="str">
            <v>MCX10080</v>
          </cell>
          <cell r="B32" t="str">
            <v>FRUIT FRESH ASST.5 TYPES  750 GM F</v>
          </cell>
          <cell r="C32">
            <v>9001</v>
          </cell>
          <cell r="D32">
            <v>15.41</v>
          </cell>
        </row>
        <row r="33">
          <cell r="A33" t="str">
            <v>MCX10080</v>
          </cell>
          <cell r="B33" t="str">
            <v>FRUIT FRESH ASST.5 TYPES  750 GM F</v>
          </cell>
          <cell r="C33">
            <v>9001</v>
          </cell>
          <cell r="D33">
            <v>15.41</v>
          </cell>
        </row>
        <row r="34">
          <cell r="A34" t="str">
            <v>MCX10080</v>
          </cell>
          <cell r="B34" t="str">
            <v>FRUIT FRESH ASST.5 TYPES  750 GM F</v>
          </cell>
          <cell r="C34">
            <v>9001</v>
          </cell>
          <cell r="D34">
            <v>15.41</v>
          </cell>
        </row>
        <row r="35">
          <cell r="A35" t="str">
            <v>MCX10083</v>
          </cell>
          <cell r="B35" t="str">
            <v>SANDWICHES TEA PLATTER 6X3 TYPES</v>
          </cell>
          <cell r="C35">
            <v>9001</v>
          </cell>
          <cell r="D35">
            <v>29.41</v>
          </cell>
        </row>
        <row r="36">
          <cell r="A36" t="str">
            <v>MCX10096</v>
          </cell>
          <cell r="B36" t="str">
            <v>LOBSTER &amp; SCALLOP W/TUMERI/VEG</v>
          </cell>
          <cell r="C36" t="str">
            <v>F56</v>
          </cell>
          <cell r="D36">
            <v>27.86</v>
          </cell>
        </row>
        <row r="37">
          <cell r="A37" t="str">
            <v>MCX10129</v>
          </cell>
          <cell r="B37" t="str">
            <v>DRESSING B&amp;W CAESAR 40 ML</v>
          </cell>
          <cell r="C37" t="str">
            <v>F33</v>
          </cell>
          <cell r="D37">
            <v>1.18</v>
          </cell>
        </row>
        <row r="38">
          <cell r="A38" t="str">
            <v>MCX10145</v>
          </cell>
          <cell r="B38" t="str">
            <v>CHEESE TRAY GARN(VEGE/FRUIT)*CX* F</v>
          </cell>
          <cell r="C38">
            <v>9001</v>
          </cell>
          <cell r="D38">
            <v>22.12</v>
          </cell>
        </row>
        <row r="39">
          <cell r="A39" t="str">
            <v>MCX10145</v>
          </cell>
          <cell r="B39" t="str">
            <v>CHEESE TRAY GARN(VEGE/FRUIT)*CX* F</v>
          </cell>
          <cell r="C39">
            <v>9001</v>
          </cell>
          <cell r="D39">
            <v>22.12</v>
          </cell>
        </row>
        <row r="40">
          <cell r="A40" t="str">
            <v>MCX10166</v>
          </cell>
          <cell r="B40" t="str">
            <v>CAVIAR SVC.SLICED SM.SALMON 240 GM</v>
          </cell>
          <cell r="C40" t="str">
            <v>508A</v>
          </cell>
          <cell r="D40">
            <v>18.809999999999999</v>
          </cell>
        </row>
        <row r="41">
          <cell r="A41" t="str">
            <v>MCX10167</v>
          </cell>
          <cell r="B41" t="str">
            <v>CREME FRAICHE 200 ML</v>
          </cell>
          <cell r="C41">
            <v>9001</v>
          </cell>
          <cell r="D41">
            <v>1.9</v>
          </cell>
        </row>
        <row r="42">
          <cell r="A42" t="str">
            <v>MCX10171</v>
          </cell>
          <cell r="B42" t="str">
            <v>CAVIAR GARN SM.NEW POTS 600 GM</v>
          </cell>
          <cell r="C42">
            <v>9001</v>
          </cell>
          <cell r="D42">
            <v>4.28</v>
          </cell>
        </row>
        <row r="43">
          <cell r="A43" t="str">
            <v>MCX10171</v>
          </cell>
          <cell r="B43" t="str">
            <v>CAVIAR GARN SM.NEW POTS 600 GM</v>
          </cell>
          <cell r="C43">
            <v>9001</v>
          </cell>
          <cell r="D43">
            <v>4.28</v>
          </cell>
        </row>
        <row r="44">
          <cell r="A44" t="str">
            <v>MCX10177</v>
          </cell>
          <cell r="B44" t="str">
            <v>ZEST ORANGE 10 GM BULK</v>
          </cell>
          <cell r="C44">
            <v>9001</v>
          </cell>
          <cell r="D44">
            <v>1.1100000000000001</v>
          </cell>
        </row>
        <row r="45">
          <cell r="A45" t="str">
            <v>MCX10178</v>
          </cell>
          <cell r="B45" t="str">
            <v>ZEST LEMON 10 GM BULK</v>
          </cell>
          <cell r="C45">
            <v>9001</v>
          </cell>
          <cell r="D45">
            <v>1.17</v>
          </cell>
        </row>
        <row r="46">
          <cell r="A46" t="str">
            <v>MCX10225</v>
          </cell>
          <cell r="B46" t="str">
            <v>MINT SAUCE 150ML (BULK)</v>
          </cell>
          <cell r="C46">
            <v>9001</v>
          </cell>
          <cell r="D46">
            <v>1.17</v>
          </cell>
        </row>
        <row r="47">
          <cell r="A47" t="str">
            <v>MCX10314</v>
          </cell>
          <cell r="B47" t="str">
            <v>NUTS PISTASHIO 30 GM</v>
          </cell>
          <cell r="C47">
            <v>9001</v>
          </cell>
          <cell r="D47">
            <v>1.58</v>
          </cell>
        </row>
        <row r="48">
          <cell r="A48" t="str">
            <v>MCX10315</v>
          </cell>
          <cell r="B48" t="str">
            <v>ALMOND SLICES,ROASTED  30GR UT  *</v>
          </cell>
          <cell r="C48">
            <v>9001</v>
          </cell>
          <cell r="D48">
            <v>1</v>
          </cell>
        </row>
        <row r="49">
          <cell r="A49" t="str">
            <v>MCX10316</v>
          </cell>
          <cell r="B49" t="str">
            <v>CHOCOLATE SHAVINGS 30 GM</v>
          </cell>
          <cell r="C49">
            <v>9001</v>
          </cell>
          <cell r="D49">
            <v>0.72</v>
          </cell>
        </row>
        <row r="50">
          <cell r="A50" t="str">
            <v>MCX10317</v>
          </cell>
          <cell r="B50" t="str">
            <v>SAUCE CHOCOLATE 150ML</v>
          </cell>
          <cell r="C50">
            <v>9001</v>
          </cell>
          <cell r="D50">
            <v>2.4300000000000002</v>
          </cell>
        </row>
        <row r="51">
          <cell r="A51" t="str">
            <v>MCX10319</v>
          </cell>
          <cell r="B51" t="str">
            <v>CREAM WHIPPED FRESH 100ML*CX*</v>
          </cell>
          <cell r="C51">
            <v>9001</v>
          </cell>
          <cell r="D51">
            <v>0.88</v>
          </cell>
        </row>
        <row r="52">
          <cell r="A52" t="str">
            <v>MCX10319</v>
          </cell>
          <cell r="B52" t="str">
            <v>CREAM WHIPPED FRESH 100ML*CX*</v>
          </cell>
          <cell r="C52">
            <v>9001</v>
          </cell>
          <cell r="D52">
            <v>0.88</v>
          </cell>
        </row>
        <row r="53">
          <cell r="A53" t="str">
            <v>MCX10319</v>
          </cell>
          <cell r="B53" t="str">
            <v>CREAM WHIPPED FRESH 100ML*CX*</v>
          </cell>
          <cell r="C53">
            <v>9001</v>
          </cell>
          <cell r="D53">
            <v>0.88</v>
          </cell>
        </row>
        <row r="54">
          <cell r="A54" t="str">
            <v>MCX10325</v>
          </cell>
          <cell r="B54" t="str">
            <v>SAUCE RED PEPPER TOMATO 150ML</v>
          </cell>
          <cell r="C54" t="str">
            <v>506A</v>
          </cell>
          <cell r="D54">
            <v>2.85</v>
          </cell>
        </row>
        <row r="55">
          <cell r="A55" t="str">
            <v>MCX10327</v>
          </cell>
          <cell r="B55" t="str">
            <v>GARN FOR KUNG PO CHICKEN SV</v>
          </cell>
          <cell r="C55" t="str">
            <v>F58</v>
          </cell>
          <cell r="D55">
            <v>0.8</v>
          </cell>
        </row>
        <row r="56">
          <cell r="A56" t="str">
            <v>MCX10526</v>
          </cell>
          <cell r="B56" t="str">
            <v>SAUCE CINNAMON ANGLAISE 150 ML</v>
          </cell>
          <cell r="C56">
            <v>9001</v>
          </cell>
          <cell r="D56">
            <v>0.94</v>
          </cell>
        </row>
        <row r="57">
          <cell r="A57" t="str">
            <v>MCX10526</v>
          </cell>
          <cell r="B57" t="str">
            <v>SAUCE CINNAMON ANGLAISE 150 ML</v>
          </cell>
          <cell r="C57">
            <v>9001</v>
          </cell>
          <cell r="D57">
            <v>0.94</v>
          </cell>
        </row>
        <row r="58">
          <cell r="A58" t="str">
            <v>MCX10527</v>
          </cell>
          <cell r="B58" t="str">
            <v>CAKE LIME AND COCONUT 8 SV</v>
          </cell>
          <cell r="C58">
            <v>9001</v>
          </cell>
          <cell r="D58">
            <v>14.31</v>
          </cell>
        </row>
        <row r="59">
          <cell r="A59" t="str">
            <v>MCX10527</v>
          </cell>
          <cell r="B59" t="str">
            <v>CAKE LIME AND COCONUT 8 SV</v>
          </cell>
          <cell r="C59">
            <v>9001</v>
          </cell>
          <cell r="D59">
            <v>14.31</v>
          </cell>
        </row>
        <row r="60">
          <cell r="A60" t="str">
            <v>MCX10532</v>
          </cell>
          <cell r="B60" t="str">
            <v>ICE CREAM VANILLA 420 GM  *CX*</v>
          </cell>
          <cell r="C60" t="str">
            <v>050A</v>
          </cell>
          <cell r="D60">
            <v>8.43</v>
          </cell>
        </row>
        <row r="61">
          <cell r="A61" t="str">
            <v>MCX10542</v>
          </cell>
          <cell r="B61" t="str">
            <v>ICE CREAM GOURMET PINACOLADA 510 G</v>
          </cell>
          <cell r="C61">
            <v>9001</v>
          </cell>
          <cell r="D61">
            <v>9.9499999999999993</v>
          </cell>
        </row>
        <row r="62">
          <cell r="A62" t="str">
            <v>MCX10542</v>
          </cell>
          <cell r="B62" t="str">
            <v>ICE CREAM GOURMET PINACOLADA 510 G</v>
          </cell>
          <cell r="C62">
            <v>9001</v>
          </cell>
          <cell r="D62">
            <v>9.9499999999999993</v>
          </cell>
        </row>
        <row r="63">
          <cell r="A63" t="str">
            <v>MCX10525</v>
          </cell>
          <cell r="B63" t="str">
            <v>BRIOCHE APRICOT PUDDING 4X80GM</v>
          </cell>
          <cell r="C63" t="str">
            <v>F49</v>
          </cell>
          <cell r="D63">
            <v>2.04</v>
          </cell>
        </row>
        <row r="64">
          <cell r="A64" t="str">
            <v>MCX15525</v>
          </cell>
          <cell r="B64" t="str">
            <v>CHEESE TRAY *CX* FC</v>
          </cell>
          <cell r="C64">
            <v>9001</v>
          </cell>
          <cell r="D64">
            <v>31.53</v>
          </cell>
        </row>
        <row r="65">
          <cell r="A65" t="str">
            <v>MCX15525</v>
          </cell>
          <cell r="B65" t="str">
            <v>CHEESE TRAY *CX* FC</v>
          </cell>
          <cell r="C65">
            <v>9001</v>
          </cell>
          <cell r="D65">
            <v>31.53</v>
          </cell>
        </row>
        <row r="66">
          <cell r="A66" t="str">
            <v>MCX15526</v>
          </cell>
          <cell r="B66" t="str">
            <v>PAC CHOY BABY W/GINGER 60 GM</v>
          </cell>
          <cell r="C66" t="str">
            <v>506A</v>
          </cell>
          <cell r="D66">
            <v>3.91</v>
          </cell>
        </row>
        <row r="67">
          <cell r="A67" t="str">
            <v>MCX15527</v>
          </cell>
          <cell r="B67" t="str">
            <v>RICE FRIED W/JULIENNE EGG 60G</v>
          </cell>
          <cell r="C67" t="str">
            <v>506A</v>
          </cell>
          <cell r="D67">
            <v>1.65</v>
          </cell>
        </row>
        <row r="68">
          <cell r="A68" t="str">
            <v>MCX15528</v>
          </cell>
          <cell r="B68" t="str">
            <v>PORK PICCATA W/HAM/CHEESE 75 GM</v>
          </cell>
          <cell r="C68" t="str">
            <v>506A</v>
          </cell>
          <cell r="D68">
            <v>18.87</v>
          </cell>
        </row>
        <row r="69">
          <cell r="A69" t="str">
            <v>MCX15529</v>
          </cell>
          <cell r="B69" t="str">
            <v>NOODLES FETTUCINE(4MM)BUTTERED 60G</v>
          </cell>
          <cell r="C69" t="str">
            <v>506A</v>
          </cell>
          <cell r="D69">
            <v>2.2200000000000002</v>
          </cell>
        </row>
        <row r="70">
          <cell r="A70" t="str">
            <v>MCX15530</v>
          </cell>
          <cell r="B70" t="str">
            <v>NOODLES PRAWNS &amp; GARNISH</v>
          </cell>
          <cell r="C70" t="str">
            <v>F06</v>
          </cell>
          <cell r="D70">
            <v>5.33</v>
          </cell>
        </row>
        <row r="71">
          <cell r="A71" t="str">
            <v>MCX15532</v>
          </cell>
          <cell r="B71" t="str">
            <v>SAUCE PASSIONFRUIT W/ORANGE SEGS</v>
          </cell>
          <cell r="C71">
            <v>9001</v>
          </cell>
          <cell r="D71">
            <v>3.18</v>
          </cell>
        </row>
        <row r="72">
          <cell r="A72" t="str">
            <v>MCX15532</v>
          </cell>
          <cell r="B72" t="str">
            <v>SAUCE PASSIONFRUIT W/ORANGE SEGS</v>
          </cell>
          <cell r="C72">
            <v>9001</v>
          </cell>
          <cell r="D72">
            <v>3.18</v>
          </cell>
        </row>
        <row r="73">
          <cell r="A73" t="str">
            <v>MCX16666</v>
          </cell>
          <cell r="B73" t="str">
            <v>CHERRY,JUBILEE,150 GM</v>
          </cell>
          <cell r="C73">
            <v>9001</v>
          </cell>
          <cell r="D73">
            <v>4.18</v>
          </cell>
        </row>
        <row r="74">
          <cell r="A74" t="str">
            <v>MCX18999</v>
          </cell>
          <cell r="B74" t="str">
            <v>SALAD CAESAR  W/DRESSING F/C</v>
          </cell>
          <cell r="C74" t="str">
            <v>F33</v>
          </cell>
          <cell r="D74">
            <v>6.87</v>
          </cell>
        </row>
        <row r="75">
          <cell r="A75" t="str">
            <v>MCX25690</v>
          </cell>
          <cell r="B75" t="str">
            <v>JUICE ORANGE FRESH SELECTION LI</v>
          </cell>
          <cell r="C75" t="str">
            <v>CX01</v>
          </cell>
          <cell r="D75">
            <v>1.95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ating statistic"/>
      <sheetName val="Chart"/>
      <sheetName val="Các chỉ tiêu khai thác"/>
      <sheetName val="1. Update infor"/>
      <sheetName val="3.Import dữ liệu đầu vào"/>
      <sheetName val="4.PL by Major cost"/>
      <sheetName val="PL summary"/>
      <sheetName val="TH chỉ số hoạt động"/>
      <sheetName val="7.Profitability (actual)"/>
      <sheetName val="Profitability summary"/>
      <sheetName val="KH 2022 Ver 30"/>
    </sheetNames>
    <sheetDataSet>
      <sheetData sheetId="0"/>
      <sheetData sheetId="1"/>
      <sheetData sheetId="2"/>
      <sheetData sheetId="3"/>
      <sheetData sheetId="4">
        <row r="2">
          <cell r="S2">
            <v>23270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 Mã"/>
      <sheetName val="Pic"/>
      <sheetName val="∑Master"/>
      <sheetName val="Mã theo Cty"/>
      <sheetName val="Hướng dẫn"/>
      <sheetName val="MASTER"/>
      <sheetName val="MASTER2"/>
      <sheetName val="Tổng hợp"/>
      <sheetName val="Dữ liệu"/>
      <sheetName val="CP HX miễn phí"/>
      <sheetName val="CP HH cho KD"/>
      <sheetName val="CP VPP"/>
      <sheetName val="CP khác"/>
      <sheetName val="Vật tư-CCDC"/>
      <sheetName val="131202_DBD294_ NS Chi phi hoa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E15">
            <v>-684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KH Thận trọng"/>
      <sheetName val="KH Tăng trưởng"/>
      <sheetName val="Phí lệ phí KH Thận trọng"/>
      <sheetName val="Phí lệ phí KH Tăng trưởng"/>
      <sheetName val="TQA tổng hợp KB2A "/>
      <sheetName val="TQA tổng hợp KB2B"/>
    </sheetNames>
    <sheetDataSet>
      <sheetData sheetId="0">
        <row r="1">
          <cell r="A1" t="str">
            <v>Nation</v>
          </cell>
        </row>
        <row r="3">
          <cell r="A3" t="str">
            <v>KHU VỰC 1
nước ngoài</v>
          </cell>
        </row>
        <row r="4">
          <cell r="A4" t="str">
            <v>HAN, SGN</v>
          </cell>
        </row>
        <row r="5">
          <cell r="A5" t="str">
            <v>KHU VỰC 3 trong nước</v>
          </cell>
        </row>
        <row r="6">
          <cell r="A6" t="str">
            <v>KHU VỰC 2
Trong nước</v>
          </cell>
        </row>
        <row r="7">
          <cell r="A7" t="str">
            <v>Lệ phí C of A 1st</v>
          </cell>
        </row>
        <row r="8">
          <cell r="A8" t="str">
            <v>Angiêri</v>
          </cell>
        </row>
        <row r="9">
          <cell r="A9" t="str">
            <v>Ăngola</v>
          </cell>
        </row>
        <row r="10">
          <cell r="A10" t="str">
            <v>Apganixtăng</v>
          </cell>
        </row>
        <row r="11">
          <cell r="A11" t="str">
            <v>Azecsbaizan</v>
          </cell>
        </row>
        <row r="12">
          <cell r="A12" t="str">
            <v>Bănglađét</v>
          </cell>
        </row>
        <row r="13">
          <cell r="A13" t="str">
            <v>Các nước khác</v>
          </cell>
        </row>
        <row r="14">
          <cell r="A14" t="str">
            <v>Campuchia</v>
          </cell>
        </row>
        <row r="15">
          <cell r="A15" t="str">
            <v>Côngô</v>
          </cell>
        </row>
        <row r="16">
          <cell r="A16" t="str">
            <v>Costarica</v>
          </cell>
        </row>
        <row r="17">
          <cell r="A17" t="str">
            <v>Cuba</v>
          </cell>
        </row>
        <row r="18">
          <cell r="A18" t="str">
            <v>Dominica</v>
          </cell>
        </row>
        <row r="19">
          <cell r="A19" t="str">
            <v>Đông Timo</v>
          </cell>
        </row>
        <row r="20">
          <cell r="A20" t="str">
            <v>Đông Xahara</v>
          </cell>
        </row>
        <row r="21">
          <cell r="A21" t="str">
            <v>Êcuađo</v>
          </cell>
        </row>
        <row r="22">
          <cell r="A22" t="str">
            <v>Elsalvado</v>
          </cell>
        </row>
        <row r="23">
          <cell r="A23" t="str">
            <v>Eritre</v>
          </cell>
        </row>
        <row r="24">
          <cell r="A24" t="str">
            <v>Êtyopia</v>
          </cell>
        </row>
        <row r="25">
          <cell r="A25" t="str">
            <v>Fiji</v>
          </cell>
        </row>
        <row r="26">
          <cell r="A26" t="str">
            <v>Ghana</v>
          </cell>
        </row>
        <row r="27">
          <cell r="A27" t="str">
            <v>Ghinê</v>
          </cell>
        </row>
        <row r="28">
          <cell r="A28" t="str">
            <v>Grenada</v>
          </cell>
        </row>
        <row r="29">
          <cell r="A29" t="str">
            <v>Gruzia</v>
          </cell>
        </row>
        <row r="30">
          <cell r="A30" t="str">
            <v>Guatemala</v>
          </cell>
        </row>
        <row r="31">
          <cell r="A31" t="str">
            <v>Haity</v>
          </cell>
        </row>
        <row r="32">
          <cell r="A32" t="str">
            <v>Honđurat</v>
          </cell>
        </row>
        <row r="33">
          <cell r="A33" t="str">
            <v>I Ran</v>
          </cell>
        </row>
        <row r="34">
          <cell r="A34" t="str">
            <v>Inđônêxia</v>
          </cell>
        </row>
        <row r="35">
          <cell r="A35" t="str">
            <v>Jamaica</v>
          </cell>
        </row>
        <row r="36">
          <cell r="A36" t="str">
            <v>Kazacstan</v>
          </cell>
        </row>
        <row r="37">
          <cell r="A37" t="str">
            <v>Kênia</v>
          </cell>
        </row>
        <row r="38">
          <cell r="A38" t="str">
            <v>Kyrgyzstan</v>
          </cell>
        </row>
        <row r="39">
          <cell r="A39" t="str">
            <v>Lào</v>
          </cell>
        </row>
        <row r="40">
          <cell r="A40" t="str">
            <v>Libi</v>
          </cell>
        </row>
        <row r="41">
          <cell r="A41" t="str">
            <v>Madagascar</v>
          </cell>
        </row>
        <row r="42">
          <cell r="A42" t="str">
            <v>Malaysia</v>
          </cell>
        </row>
        <row r="43">
          <cell r="A43" t="str">
            <v>Mali</v>
          </cell>
        </row>
        <row r="44">
          <cell r="A44" t="str">
            <v>Maritus</v>
          </cell>
        </row>
        <row r="45">
          <cell r="A45" t="str">
            <v>Marốc</v>
          </cell>
        </row>
        <row r="46">
          <cell r="A46" t="str">
            <v>Môngcổ</v>
          </cell>
        </row>
        <row r="47">
          <cell r="A47" t="str">
            <v>Myanmar</v>
          </cell>
        </row>
        <row r="48">
          <cell r="A48" t="str">
            <v>Nepal</v>
          </cell>
        </row>
        <row r="49">
          <cell r="A49" t="str">
            <v>Nicaragoa</v>
          </cell>
        </row>
        <row r="50">
          <cell r="A50" t="str">
            <v>Pakitxtan</v>
          </cell>
        </row>
        <row r="51">
          <cell r="A51" t="str">
            <v>Philippin</v>
          </cell>
        </row>
        <row r="52">
          <cell r="A52" t="str">
            <v>Síp</v>
          </cell>
        </row>
        <row r="53">
          <cell r="A53" t="str">
            <v>Srilanca</v>
          </cell>
        </row>
        <row r="54">
          <cell r="A54" t="str">
            <v>Tajikistan</v>
          </cell>
        </row>
        <row r="55">
          <cell r="A55" t="str">
            <v>Tanzania</v>
          </cell>
        </row>
        <row r="56">
          <cell r="A56" t="str">
            <v>Thái Lan</v>
          </cell>
        </row>
        <row r="57">
          <cell r="A57" t="str">
            <v>Triều tiên</v>
          </cell>
        </row>
        <row r="58">
          <cell r="A58" t="str">
            <v>Turkmenia</v>
          </cell>
        </row>
        <row r="59">
          <cell r="A59" t="str">
            <v>Uzbekistan</v>
          </cell>
        </row>
        <row r="60">
          <cell r="A60" t="str">
            <v>Venezuela</v>
          </cell>
        </row>
        <row r="61">
          <cell r="A61" t="str">
            <v>Xômali</v>
          </cell>
        </row>
        <row r="62">
          <cell r="A62" t="str">
            <v>Xyri</v>
          </cell>
        </row>
        <row r="63">
          <cell r="A63" t="str">
            <v>Yêmen</v>
          </cell>
        </row>
        <row r="64">
          <cell r="A64" t="str">
            <v>Bungari</v>
          </cell>
        </row>
        <row r="65">
          <cell r="A65" t="str">
            <v>Ả Rập xê út</v>
          </cell>
        </row>
        <row r="66">
          <cell r="A66" t="str">
            <v>Achentina</v>
          </cell>
        </row>
        <row r="67">
          <cell r="A67" t="str">
            <v>Ai cập</v>
          </cell>
        </row>
        <row r="68">
          <cell r="A68" t="str">
            <v>Ấn Độ</v>
          </cell>
        </row>
        <row r="69">
          <cell r="A69" t="str">
            <v>Balan</v>
          </cell>
        </row>
        <row r="70">
          <cell r="A70" t="str">
            <v>Baren</v>
          </cell>
        </row>
        <row r="71">
          <cell r="A71" t="str">
            <v>Belarus</v>
          </cell>
        </row>
        <row r="72">
          <cell r="A72" t="str">
            <v>Bolivia</v>
          </cell>
        </row>
        <row r="73">
          <cell r="A73" t="str">
            <v>Bosnia &amp; Hecxegovina</v>
          </cell>
        </row>
        <row r="74">
          <cell r="A74" t="str">
            <v>Braxin</v>
          </cell>
        </row>
        <row r="75">
          <cell r="A75" t="str">
            <v>Brunây</v>
          </cell>
        </row>
        <row r="76">
          <cell r="A76" t="str">
            <v>Chilê</v>
          </cell>
        </row>
        <row r="77">
          <cell r="A77" t="str">
            <v>Cô oét</v>
          </cell>
        </row>
        <row r="78">
          <cell r="A78" t="str">
            <v>Côlômbia</v>
          </cell>
        </row>
        <row r="79">
          <cell r="A79" t="str">
            <v>Croatia</v>
          </cell>
        </row>
        <row r="80">
          <cell r="A80" t="str">
            <v>Estonia</v>
          </cell>
        </row>
        <row r="81">
          <cell r="A81" t="str">
            <v>Gioocđani</v>
          </cell>
        </row>
        <row r="82">
          <cell r="A82" t="str">
            <v>Hôngkông</v>
          </cell>
        </row>
        <row r="83">
          <cell r="A83" t="str">
            <v>Hungari</v>
          </cell>
        </row>
        <row r="84">
          <cell r="A84" t="str">
            <v>Israel</v>
          </cell>
        </row>
        <row r="85">
          <cell r="A85" t="str">
            <v>Latvia</v>
          </cell>
        </row>
        <row r="86">
          <cell r="A86" t="str">
            <v>Libăng</v>
          </cell>
        </row>
        <row r="87">
          <cell r="A87" t="str">
            <v>Lithuanhia</v>
          </cell>
        </row>
        <row r="88">
          <cell r="A88" t="str">
            <v>Macao</v>
          </cell>
        </row>
        <row r="89">
          <cell r="A89" t="str">
            <v>Macedonia</v>
          </cell>
        </row>
        <row r="90">
          <cell r="A90" t="str">
            <v>Malta</v>
          </cell>
        </row>
        <row r="91">
          <cell r="A91" t="str">
            <v>Mêhicô</v>
          </cell>
        </row>
        <row r="92">
          <cell r="A92" t="str">
            <v>Moldova</v>
          </cell>
        </row>
        <row r="93">
          <cell r="A93" t="str">
            <v>Nam phi</v>
          </cell>
        </row>
        <row r="94">
          <cell r="A94" t="str">
            <v>New Zealand</v>
          </cell>
        </row>
        <row r="95">
          <cell r="A95" t="str">
            <v>Panama</v>
          </cell>
        </row>
        <row r="96">
          <cell r="A96" t="str">
            <v>Peru</v>
          </cell>
        </row>
        <row r="97">
          <cell r="A97" t="str">
            <v>Quata</v>
          </cell>
        </row>
        <row r="98">
          <cell r="A98" t="str">
            <v>Rumani</v>
          </cell>
        </row>
        <row r="99">
          <cell r="A99" t="str">
            <v>Samoa</v>
          </cell>
        </row>
        <row r="100">
          <cell r="A100" t="str">
            <v>Séc</v>
          </cell>
        </row>
        <row r="101">
          <cell r="A101" t="str">
            <v>Serbia &amp; Montenegro</v>
          </cell>
        </row>
        <row r="102">
          <cell r="A102" t="str">
            <v>Singapore</v>
          </cell>
        </row>
        <row r="103">
          <cell r="A103" t="str">
            <v>Slovakia</v>
          </cell>
        </row>
        <row r="104">
          <cell r="A104" t="str">
            <v>Slovenia</v>
          </cell>
        </row>
        <row r="105">
          <cell r="A105" t="str">
            <v>Trung Quốc</v>
          </cell>
        </row>
        <row r="106">
          <cell r="A106" t="str">
            <v>UAE</v>
          </cell>
        </row>
        <row r="107">
          <cell r="A107" t="str">
            <v>Úc</v>
          </cell>
        </row>
        <row r="108">
          <cell r="A108" t="str">
            <v>Uruguay</v>
          </cell>
        </row>
        <row r="109">
          <cell r="A109" t="str">
            <v>Airơlen</v>
          </cell>
        </row>
        <row r="110">
          <cell r="A110" t="str">
            <v>Anh or Bắc Ailen</v>
          </cell>
        </row>
        <row r="111">
          <cell r="A111" t="str">
            <v>Áo</v>
          </cell>
        </row>
        <row r="112">
          <cell r="A112" t="str">
            <v>Bỉ</v>
          </cell>
        </row>
        <row r="113">
          <cell r="A113" t="str">
            <v>Bồ Đào Nha</v>
          </cell>
        </row>
        <row r="114">
          <cell r="A114" t="str">
            <v>Canada</v>
          </cell>
        </row>
        <row r="115">
          <cell r="A115" t="str">
            <v>CHLB Đức</v>
          </cell>
        </row>
        <row r="116">
          <cell r="A116" t="str">
            <v>Đài loan</v>
          </cell>
        </row>
        <row r="117">
          <cell r="A117" t="str">
            <v>Đan Mạch</v>
          </cell>
        </row>
        <row r="118">
          <cell r="A118" t="str">
            <v>Hà Lan</v>
          </cell>
        </row>
        <row r="119">
          <cell r="A119" t="str">
            <v>Hàn Quốc</v>
          </cell>
        </row>
        <row r="120">
          <cell r="A120" t="str">
            <v>Italy</v>
          </cell>
        </row>
        <row r="121">
          <cell r="A121" t="str">
            <v>Lucxămbua</v>
          </cell>
        </row>
        <row r="122">
          <cell r="A122" t="str">
            <v>Mỹ</v>
          </cell>
        </row>
        <row r="123">
          <cell r="A123" t="str">
            <v>Nauy</v>
          </cell>
        </row>
        <row r="124">
          <cell r="A124" t="str">
            <v>Nga</v>
          </cell>
        </row>
        <row r="125">
          <cell r="A125" t="str">
            <v>Nhật Bản</v>
          </cell>
        </row>
        <row r="126">
          <cell r="A126" t="str">
            <v>Phần Lan</v>
          </cell>
        </row>
        <row r="127">
          <cell r="A127" t="str">
            <v>Pháp</v>
          </cell>
        </row>
        <row r="128">
          <cell r="A128" t="str">
            <v>Tây ban nha</v>
          </cell>
        </row>
        <row r="129">
          <cell r="A129" t="str">
            <v>Thổ Nhĩ Kỳ</v>
          </cell>
        </row>
        <row r="130">
          <cell r="A130" t="str">
            <v>Thuỵ điển</v>
          </cell>
        </row>
        <row r="131">
          <cell r="A131" t="str">
            <v>Thuỵ sĩ</v>
          </cell>
        </row>
        <row r="132">
          <cell r="A132" t="str">
            <v>Ucraina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trung gian"/>
      <sheetName val="reference"/>
      <sheetName val="Chỉ tiêu"/>
      <sheetName val="2022"/>
      <sheetName val="2022 (cargo)"/>
      <sheetName val="2022 (anci)"/>
      <sheetName val="Cal.2022"/>
      <sheetName val="KH2023"/>
      <sheetName val="KH2023 (cargo)"/>
      <sheetName val="KH2023 (anci)"/>
      <sheetName val="Cal.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H2">
            <v>1312.1680000000001</v>
          </cell>
        </row>
      </sheetData>
      <sheetData sheetId="8"/>
      <sheetData sheetId="9"/>
      <sheetData sheetId="10">
        <row r="5">
          <cell r="C5">
            <v>5411.2714285714292</v>
          </cell>
        </row>
        <row r="17">
          <cell r="O17">
            <v>11.26311433043543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KG"/>
      <sheetName val="DPGM"/>
      <sheetName val="so sanh chi phi"/>
      <sheetName val="THG"/>
      <sheetName val="NVL c1"/>
      <sheetName val="Sheet1"/>
      <sheetName val="Chào hàng A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C2" t="str">
            <v>AXIX002</v>
          </cell>
          <cell r="D2" t="str">
            <v>Đường xay</v>
          </cell>
          <cell r="E2" t="str">
            <v>kg</v>
          </cell>
          <cell r="F2" t="str">
            <v/>
          </cell>
          <cell r="G2" t="str">
            <v/>
          </cell>
        </row>
        <row r="3">
          <cell r="C3" t="str">
            <v>AXIX004</v>
          </cell>
          <cell r="D3" t="str">
            <v>Bluberry filling</v>
          </cell>
          <cell r="E3" t="str">
            <v>kg</v>
          </cell>
          <cell r="F3" t="str">
            <v/>
          </cell>
          <cell r="G3" t="str">
            <v/>
          </cell>
        </row>
        <row r="4">
          <cell r="C4" t="str">
            <v>AXIX005</v>
          </cell>
          <cell r="D4" t="str">
            <v>Bluberry frozen</v>
          </cell>
          <cell r="E4" t="str">
            <v>kg</v>
          </cell>
          <cell r="F4" t="str">
            <v/>
          </cell>
          <cell r="G4" t="str">
            <v/>
          </cell>
        </row>
        <row r="5">
          <cell r="C5" t="str">
            <v>AXIX006</v>
          </cell>
          <cell r="D5" t="str">
            <v>Casata Cube</v>
          </cell>
          <cell r="E5" t="str">
            <v>kg</v>
          </cell>
          <cell r="F5" t="str">
            <v/>
          </cell>
          <cell r="G5" t="str">
            <v/>
          </cell>
        </row>
        <row r="6">
          <cell r="C6" t="str">
            <v>AXIX007</v>
          </cell>
          <cell r="D6" t="str">
            <v>Glossy gel</v>
          </cell>
          <cell r="E6" t="str">
            <v>Lít</v>
          </cell>
          <cell r="F6" t="str">
            <v/>
          </cell>
          <cell r="G6" t="str">
            <v/>
          </cell>
        </row>
        <row r="7">
          <cell r="C7" t="str">
            <v>AXIX008</v>
          </cell>
          <cell r="D7" t="str">
            <v>Hương vị va ni</v>
          </cell>
          <cell r="E7" t="str">
            <v>kg</v>
          </cell>
          <cell r="F7" t="str">
            <v/>
          </cell>
          <cell r="G7" t="str">
            <v/>
          </cell>
        </row>
        <row r="8">
          <cell r="C8" t="str">
            <v>AXIX009</v>
          </cell>
          <cell r="D8" t="str">
            <v>Hạt Almond thái lát</v>
          </cell>
          <cell r="E8" t="str">
            <v>kg</v>
          </cell>
          <cell r="F8" t="str">
            <v/>
          </cell>
          <cell r="G8" t="str">
            <v/>
          </cell>
        </row>
        <row r="9">
          <cell r="C9" t="str">
            <v>AXIX010</v>
          </cell>
          <cell r="D9" t="str">
            <v>Hạt Hazenut</v>
          </cell>
          <cell r="E9" t="str">
            <v>kg</v>
          </cell>
          <cell r="F9" t="str">
            <v/>
          </cell>
          <cell r="G9" t="str">
            <v/>
          </cell>
        </row>
        <row r="10">
          <cell r="C10" t="str">
            <v>AXIX011</v>
          </cell>
          <cell r="D10" t="str">
            <v>Lá đông (Gelatin) halal</v>
          </cell>
          <cell r="E10" t="str">
            <v>kg</v>
          </cell>
          <cell r="F10" t="str">
            <v/>
          </cell>
          <cell r="G10" t="str">
            <v>Y</v>
          </cell>
        </row>
        <row r="11">
          <cell r="C11" t="str">
            <v>AXIX012</v>
          </cell>
          <cell r="D11" t="str">
            <v>Lê ngâm</v>
          </cell>
          <cell r="E11" t="str">
            <v>Hộp 825G</v>
          </cell>
          <cell r="F11" t="str">
            <v/>
          </cell>
          <cell r="G11" t="str">
            <v/>
          </cell>
        </row>
        <row r="12">
          <cell r="C12" t="str">
            <v>AXIX013</v>
          </cell>
          <cell r="D12" t="str">
            <v>Men bánh mì</v>
          </cell>
          <cell r="E12" t="str">
            <v>kg</v>
          </cell>
          <cell r="F12" t="str">
            <v/>
          </cell>
          <cell r="G12" t="str">
            <v/>
          </cell>
        </row>
        <row r="13">
          <cell r="C13" t="str">
            <v>AXIX014</v>
          </cell>
          <cell r="D13" t="str">
            <v>Men Engin (b.mì)</v>
          </cell>
          <cell r="E13" t="str">
            <v>kg</v>
          </cell>
          <cell r="F13" t="str">
            <v/>
          </cell>
          <cell r="G13" t="str">
            <v/>
          </cell>
        </row>
        <row r="14">
          <cell r="C14" t="str">
            <v>AXIX015</v>
          </cell>
          <cell r="D14" t="str">
            <v>Mứt anh đào</v>
          </cell>
          <cell r="E14" t="str">
            <v>kg</v>
          </cell>
          <cell r="F14" t="str">
            <v/>
          </cell>
          <cell r="G14" t="str">
            <v/>
          </cell>
        </row>
        <row r="15">
          <cell r="C15" t="str">
            <v>AXIX016</v>
          </cell>
          <cell r="D15" t="str">
            <v>Passion fruit filling (Chanh  leo)</v>
          </cell>
          <cell r="E15" t="str">
            <v>kg</v>
          </cell>
          <cell r="F15" t="str">
            <v/>
          </cell>
          <cell r="G15" t="str">
            <v/>
          </cell>
        </row>
        <row r="16">
          <cell r="C16" t="str">
            <v>AXIX017</v>
          </cell>
          <cell r="D16" t="str">
            <v>Strawberry frozen</v>
          </cell>
          <cell r="E16" t="str">
            <v>kg</v>
          </cell>
          <cell r="F16" t="str">
            <v/>
          </cell>
          <cell r="G16" t="str">
            <v/>
          </cell>
        </row>
        <row r="17">
          <cell r="C17" t="str">
            <v>AXIX018</v>
          </cell>
          <cell r="D17" t="str">
            <v>Hạt óc chó ( Waltnut)</v>
          </cell>
          <cell r="E17" t="str">
            <v>kg</v>
          </cell>
          <cell r="G17" t="str">
            <v/>
          </cell>
        </row>
        <row r="18">
          <cell r="C18" t="str">
            <v>AXIX019</v>
          </cell>
          <cell r="D18" t="str">
            <v>Raspberry filling</v>
          </cell>
          <cell r="E18" t="str">
            <v>kg</v>
          </cell>
          <cell r="F18" t="str">
            <v/>
          </cell>
          <cell r="G18" t="str">
            <v/>
          </cell>
        </row>
        <row r="19">
          <cell r="C19" t="str">
            <v>AXIX020</v>
          </cell>
          <cell r="D19" t="str">
            <v>Mứt vỏ cam</v>
          </cell>
          <cell r="E19" t="str">
            <v>kg</v>
          </cell>
          <cell r="F19" t="str">
            <v/>
          </cell>
          <cell r="G19" t="str">
            <v/>
          </cell>
        </row>
        <row r="20">
          <cell r="C20" t="str">
            <v>AXIX021</v>
          </cell>
          <cell r="D20" t="str">
            <v>Orange filling</v>
          </cell>
          <cell r="E20" t="str">
            <v>kg</v>
          </cell>
          <cell r="F20" t="str">
            <v/>
          </cell>
          <cell r="G20" t="str">
            <v/>
          </cell>
        </row>
        <row r="21">
          <cell r="C21" t="str">
            <v>AXIX022</v>
          </cell>
          <cell r="D21" t="str">
            <v>Đào ngâm</v>
          </cell>
          <cell r="E21" t="str">
            <v>Hộp 825G</v>
          </cell>
          <cell r="F21" t="str">
            <v/>
          </cell>
          <cell r="G21" t="str">
            <v/>
          </cell>
        </row>
        <row r="22">
          <cell r="C22" t="str">
            <v>AXIX023</v>
          </cell>
          <cell r="D22" t="str">
            <v>Nho mỹ khô</v>
          </cell>
          <cell r="E22" t="str">
            <v>kg</v>
          </cell>
          <cell r="F22" t="str">
            <v/>
          </cell>
          <cell r="G22" t="str">
            <v/>
          </cell>
        </row>
        <row r="23">
          <cell r="C23" t="str">
            <v>AXIX024</v>
          </cell>
          <cell r="D23" t="str">
            <v>Bột cheese Cake mix( mặn)</v>
          </cell>
          <cell r="E23" t="str">
            <v>kg</v>
          </cell>
          <cell r="F23" t="str">
            <v/>
          </cell>
          <cell r="G23" t="str">
            <v/>
          </cell>
        </row>
        <row r="24">
          <cell r="C24" t="str">
            <v>AXIX025</v>
          </cell>
          <cell r="D24" t="str">
            <v>Bột trà xanh</v>
          </cell>
          <cell r="E24" t="str">
            <v>Gói 100G</v>
          </cell>
          <cell r="F24" t="str">
            <v/>
          </cell>
          <cell r="G24" t="str">
            <v/>
          </cell>
        </row>
        <row r="25">
          <cell r="C25" t="str">
            <v>AXIX026</v>
          </cell>
          <cell r="D25" t="str">
            <v>Bột sữa dừa</v>
          </cell>
          <cell r="E25" t="str">
            <v>kg</v>
          </cell>
          <cell r="F25" t="str">
            <v/>
          </cell>
          <cell r="G25" t="str">
            <v/>
          </cell>
        </row>
        <row r="26">
          <cell r="C26" t="str">
            <v>AXIX027</v>
          </cell>
          <cell r="D26" t="str">
            <v>Bột vani úc</v>
          </cell>
          <cell r="E26" t="str">
            <v>kg</v>
          </cell>
          <cell r="F26" t="str">
            <v/>
          </cell>
          <cell r="G26" t="str">
            <v/>
          </cell>
        </row>
        <row r="27">
          <cell r="C27" t="str">
            <v>AXIX028</v>
          </cell>
          <cell r="D27" t="str">
            <v>Bột cơm dừa</v>
          </cell>
          <cell r="E27" t="str">
            <v>kg</v>
          </cell>
          <cell r="F27" t="str">
            <v/>
          </cell>
          <cell r="G27" t="str">
            <v/>
          </cell>
        </row>
        <row r="28">
          <cell r="C28" t="str">
            <v>AXVX001</v>
          </cell>
          <cell r="D28" t="str">
            <v>Cà fê VN</v>
          </cell>
          <cell r="E28" t="str">
            <v>Lọ</v>
          </cell>
          <cell r="F28" t="str">
            <v/>
          </cell>
          <cell r="G28" t="str">
            <v/>
          </cell>
        </row>
        <row r="29">
          <cell r="C29" t="str">
            <v>AXVX002</v>
          </cell>
          <cell r="D29" t="str">
            <v>Mứt bí</v>
          </cell>
          <cell r="E29" t="str">
            <v>kg</v>
          </cell>
          <cell r="F29" t="str">
            <v/>
          </cell>
          <cell r="G29" t="str">
            <v/>
          </cell>
        </row>
        <row r="30">
          <cell r="C30" t="str">
            <v>AXVX003</v>
          </cell>
          <cell r="D30" t="str">
            <v>Mứt quất</v>
          </cell>
          <cell r="E30" t="str">
            <v>kg</v>
          </cell>
          <cell r="F30" t="str">
            <v/>
          </cell>
          <cell r="G30" t="str">
            <v/>
          </cell>
        </row>
        <row r="31">
          <cell r="C31" t="str">
            <v>AXVX004</v>
          </cell>
          <cell r="D31" t="str">
            <v>Mứt cherry không hạt</v>
          </cell>
          <cell r="E31" t="str">
            <v>kg</v>
          </cell>
          <cell r="F31" t="str">
            <v/>
          </cell>
          <cell r="G31" t="str">
            <v/>
          </cell>
        </row>
        <row r="32">
          <cell r="C32" t="str">
            <v>AXVX005</v>
          </cell>
          <cell r="D32" t="str">
            <v>Hạt điều xay</v>
          </cell>
          <cell r="E32" t="str">
            <v>kg</v>
          </cell>
          <cell r="F32" t="str">
            <v/>
          </cell>
          <cell r="G32" t="str">
            <v/>
          </cell>
        </row>
        <row r="33">
          <cell r="C33" t="str">
            <v>AXVX006</v>
          </cell>
          <cell r="D33" t="str">
            <v>Đường phèn</v>
          </cell>
          <cell r="E33" t="str">
            <v>kg</v>
          </cell>
          <cell r="F33" t="str">
            <v/>
          </cell>
          <cell r="G33" t="str">
            <v/>
          </cell>
        </row>
        <row r="34">
          <cell r="C34" t="str">
            <v>AXVX007</v>
          </cell>
          <cell r="D34" t="str">
            <v>Hương vị va ni</v>
          </cell>
          <cell r="E34" t="str">
            <v>kg</v>
          </cell>
          <cell r="F34" t="str">
            <v/>
          </cell>
          <cell r="G34" t="str">
            <v/>
          </cell>
        </row>
        <row r="35">
          <cell r="C35" t="str">
            <v>AXVX008</v>
          </cell>
          <cell r="D35" t="str">
            <v>Dầu chuối</v>
          </cell>
          <cell r="E35" t="str">
            <v>kg</v>
          </cell>
          <cell r="F35" t="str">
            <v/>
          </cell>
          <cell r="G35" t="str">
            <v/>
          </cell>
        </row>
        <row r="36">
          <cell r="C36" t="str">
            <v>AXVX009</v>
          </cell>
          <cell r="D36" t="str">
            <v>Long nhãn khô</v>
          </cell>
          <cell r="E36" t="str">
            <v>kg</v>
          </cell>
          <cell r="F36" t="str">
            <v/>
          </cell>
          <cell r="G36" t="str">
            <v/>
          </cell>
        </row>
        <row r="37">
          <cell r="C37" t="str">
            <v>AXVX010</v>
          </cell>
          <cell r="D37" t="str">
            <v>Cốm khô</v>
          </cell>
          <cell r="E37" t="str">
            <v>kg</v>
          </cell>
          <cell r="F37" t="str">
            <v>Y</v>
          </cell>
          <cell r="G37" t="str">
            <v/>
          </cell>
        </row>
        <row r="38">
          <cell r="C38" t="str">
            <v>AXVX011</v>
          </cell>
          <cell r="D38" t="str">
            <v>Mứt seri (có hạt)</v>
          </cell>
          <cell r="E38" t="str">
            <v>kg</v>
          </cell>
          <cell r="F38" t="str">
            <v/>
          </cell>
          <cell r="G38" t="str">
            <v/>
          </cell>
        </row>
        <row r="39">
          <cell r="C39" t="str">
            <v>AXVX012</v>
          </cell>
          <cell r="D39" t="str">
            <v>Hương nhài</v>
          </cell>
          <cell r="E39" t="str">
            <v>kg</v>
          </cell>
          <cell r="F39" t="str">
            <v/>
          </cell>
          <cell r="G39" t="str">
            <v/>
          </cell>
        </row>
        <row r="40">
          <cell r="C40" t="str">
            <v>AXVX013</v>
          </cell>
          <cell r="D40" t="str">
            <v>Phẩm vàng</v>
          </cell>
          <cell r="E40" t="str">
            <v>kg</v>
          </cell>
          <cell r="F40" t="str">
            <v/>
          </cell>
          <cell r="G40" t="str">
            <v/>
          </cell>
        </row>
        <row r="41">
          <cell r="C41" t="str">
            <v>AXVX014</v>
          </cell>
          <cell r="D41" t="str">
            <v>Tinh dầu dâu</v>
          </cell>
          <cell r="E41" t="str">
            <v>kg</v>
          </cell>
          <cell r="F41" t="str">
            <v/>
          </cell>
          <cell r="G41" t="str">
            <v/>
          </cell>
        </row>
        <row r="42">
          <cell r="C42" t="str">
            <v>AXVX015</v>
          </cell>
          <cell r="D42" t="str">
            <v>Phụ gia C10</v>
          </cell>
          <cell r="E42" t="str">
            <v>kg</v>
          </cell>
          <cell r="F42" t="str">
            <v/>
          </cell>
          <cell r="G42" t="str">
            <v/>
          </cell>
        </row>
        <row r="43">
          <cell r="C43" t="str">
            <v>AXVX016</v>
          </cell>
          <cell r="D43" t="str">
            <v>Rasbery đông lạnh</v>
          </cell>
          <cell r="E43" t="str">
            <v>kg</v>
          </cell>
          <cell r="F43" t="str">
            <v/>
          </cell>
          <cell r="G43" t="str">
            <v/>
          </cell>
        </row>
        <row r="44">
          <cell r="C44" t="str">
            <v>AXVX017</v>
          </cell>
          <cell r="D44" t="str">
            <v>Phụ gia C4</v>
          </cell>
          <cell r="E44" t="str">
            <v>kg</v>
          </cell>
          <cell r="F44" t="str">
            <v/>
          </cell>
          <cell r="G44" t="str">
            <v/>
          </cell>
        </row>
        <row r="45">
          <cell r="C45" t="str">
            <v>AXVX018</v>
          </cell>
          <cell r="D45" t="str">
            <v>Sản phẩm phụ gia bánh ngọt</v>
          </cell>
          <cell r="E45" t="str">
            <v>kg</v>
          </cell>
          <cell r="F45" t="str">
            <v/>
          </cell>
          <cell r="G45" t="str">
            <v/>
          </cell>
        </row>
        <row r="46">
          <cell r="C46" t="str">
            <v>AXVX019</v>
          </cell>
          <cell r="D46" t="str">
            <v xml:space="preserve">Màu đỏ thực phẩm </v>
          </cell>
          <cell r="E46" t="str">
            <v>kg</v>
          </cell>
          <cell r="F46" t="str">
            <v/>
          </cell>
          <cell r="G46" t="str">
            <v/>
          </cell>
        </row>
        <row r="47">
          <cell r="C47" t="str">
            <v>AXVX020</v>
          </cell>
          <cell r="D47" t="str">
            <v>Dứa đóng hộp</v>
          </cell>
          <cell r="E47" t="str">
            <v>hộp</v>
          </cell>
          <cell r="F47" t="str">
            <v/>
          </cell>
          <cell r="G47" t="str">
            <v/>
          </cell>
        </row>
        <row r="48">
          <cell r="C48" t="str">
            <v>AXVX021</v>
          </cell>
          <cell r="D48" t="str">
            <v>Màu vàng cam</v>
          </cell>
          <cell r="E48" t="str">
            <v>kg</v>
          </cell>
          <cell r="F48" t="str">
            <v/>
          </cell>
          <cell r="G48" t="str">
            <v/>
          </cell>
        </row>
        <row r="49">
          <cell r="C49" t="str">
            <v>AXVX022</v>
          </cell>
          <cell r="D49" t="str">
            <v>Hạt hồ đào (pecan)</v>
          </cell>
          <cell r="E49" t="str">
            <v>kg</v>
          </cell>
          <cell r="F49" t="str">
            <v/>
          </cell>
          <cell r="G49" t="str">
            <v/>
          </cell>
        </row>
        <row r="50">
          <cell r="C50" t="str">
            <v>AXVX023</v>
          </cell>
          <cell r="D50" t="str">
            <v>Hạt hướng dương bóc vỏ</v>
          </cell>
          <cell r="E50" t="str">
            <v>kg</v>
          </cell>
          <cell r="F50" t="str">
            <v/>
          </cell>
          <cell r="G50" t="str">
            <v/>
          </cell>
        </row>
        <row r="51">
          <cell r="C51" t="str">
            <v>AXVX024</v>
          </cell>
          <cell r="D51" t="str">
            <v>Hạt pitachio bóc vỏ</v>
          </cell>
          <cell r="E51" t="str">
            <v>kg</v>
          </cell>
          <cell r="F51" t="str">
            <v>N</v>
          </cell>
          <cell r="G51" t="str">
            <v/>
          </cell>
        </row>
        <row r="52">
          <cell r="C52" t="str">
            <v>AXVX025</v>
          </cell>
          <cell r="D52" t="str">
            <v>Hạt hoa đồng nội</v>
          </cell>
          <cell r="E52" t="str">
            <v>kg</v>
          </cell>
          <cell r="F52" t="str">
            <v/>
          </cell>
          <cell r="G52" t="str">
            <v/>
          </cell>
        </row>
        <row r="53">
          <cell r="C53" t="str">
            <v>AXVX026</v>
          </cell>
          <cell r="D53" t="str">
            <v>Hạt hạnh nhân</v>
          </cell>
          <cell r="E53" t="str">
            <v>kg</v>
          </cell>
          <cell r="F53" t="str">
            <v/>
          </cell>
          <cell r="G53" t="str">
            <v/>
          </cell>
        </row>
        <row r="54">
          <cell r="C54" t="str">
            <v>AXVX027</v>
          </cell>
          <cell r="D54" t="str">
            <v>Nước đường</v>
          </cell>
          <cell r="E54" t="str">
            <v>Lít</v>
          </cell>
          <cell r="F54" t="str">
            <v/>
          </cell>
          <cell r="G54" t="str">
            <v/>
          </cell>
        </row>
        <row r="55">
          <cell r="C55" t="str">
            <v>AXVX028</v>
          </cell>
          <cell r="D55" t="str">
            <v>Nước tro tàu</v>
          </cell>
          <cell r="E55" t="str">
            <v>Lít</v>
          </cell>
          <cell r="F55" t="str">
            <v/>
          </cell>
          <cell r="G55" t="str">
            <v/>
          </cell>
        </row>
        <row r="56">
          <cell r="C56" t="str">
            <v>AXVX029</v>
          </cell>
          <cell r="D56" t="str">
            <v>Sorbate</v>
          </cell>
          <cell r="E56" t="str">
            <v>kg</v>
          </cell>
          <cell r="F56" t="str">
            <v/>
          </cell>
          <cell r="G56" t="str">
            <v/>
          </cell>
        </row>
        <row r="57">
          <cell r="C57" t="str">
            <v>AXVX030</v>
          </cell>
          <cell r="D57" t="str">
            <v>Nhân trà xanh</v>
          </cell>
          <cell r="E57" t="str">
            <v>kg</v>
          </cell>
          <cell r="F57" t="str">
            <v/>
          </cell>
          <cell r="G57" t="str">
            <v/>
          </cell>
        </row>
        <row r="58">
          <cell r="C58" t="str">
            <v>AXVX031</v>
          </cell>
          <cell r="D58" t="str">
            <v>Nhân đậu xanh</v>
          </cell>
          <cell r="E58" t="str">
            <v>kg</v>
          </cell>
          <cell r="F58" t="str">
            <v/>
          </cell>
          <cell r="G58" t="str">
            <v/>
          </cell>
        </row>
        <row r="59">
          <cell r="C59" t="str">
            <v>AXVX032</v>
          </cell>
          <cell r="D59" t="str">
            <v>Nhân khoai môn</v>
          </cell>
          <cell r="E59" t="str">
            <v>kg</v>
          </cell>
          <cell r="F59" t="str">
            <v/>
          </cell>
          <cell r="G59" t="str">
            <v/>
          </cell>
        </row>
        <row r="60">
          <cell r="C60" t="str">
            <v>AXVX033</v>
          </cell>
          <cell r="D60" t="str">
            <v>Nhân dứa</v>
          </cell>
          <cell r="E60" t="str">
            <v>kg</v>
          </cell>
          <cell r="F60" t="str">
            <v/>
          </cell>
          <cell r="G60" t="str">
            <v/>
          </cell>
        </row>
        <row r="61">
          <cell r="C61" t="str">
            <v>AXVX034</v>
          </cell>
          <cell r="D61" t="str">
            <v>Nhân mè đen</v>
          </cell>
          <cell r="E61" t="str">
            <v>kg</v>
          </cell>
          <cell r="F61" t="str">
            <v/>
          </cell>
          <cell r="G61" t="str">
            <v/>
          </cell>
        </row>
        <row r="62">
          <cell r="C62" t="str">
            <v>AXVX035</v>
          </cell>
          <cell r="D62" t="str">
            <v>Nhân sầu riêng</v>
          </cell>
          <cell r="E62" t="str">
            <v>kg</v>
          </cell>
          <cell r="F62" t="str">
            <v/>
          </cell>
          <cell r="G62" t="str">
            <v/>
          </cell>
        </row>
        <row r="63">
          <cell r="C63" t="str">
            <v>AXVX036</v>
          </cell>
          <cell r="D63" t="str">
            <v>Nhân cốm</v>
          </cell>
          <cell r="E63" t="str">
            <v>kg</v>
          </cell>
          <cell r="F63" t="str">
            <v/>
          </cell>
          <cell r="G63" t="str">
            <v/>
          </cell>
        </row>
        <row r="64">
          <cell r="C64" t="str">
            <v>AXVX037</v>
          </cell>
          <cell r="D64" t="str">
            <v>Nhân sen</v>
          </cell>
          <cell r="E64" t="str">
            <v>kg</v>
          </cell>
          <cell r="F64" t="str">
            <v/>
          </cell>
          <cell r="G64" t="str">
            <v/>
          </cell>
        </row>
        <row r="65">
          <cell r="C65" t="str">
            <v>AXVX038</v>
          </cell>
          <cell r="D65" t="str">
            <v>Nhân zambon</v>
          </cell>
          <cell r="E65" t="str">
            <v>kg</v>
          </cell>
          <cell r="F65" t="str">
            <v/>
          </cell>
          <cell r="G65" t="str">
            <v/>
          </cell>
        </row>
        <row r="66">
          <cell r="C66" t="str">
            <v>AXVX039</v>
          </cell>
          <cell r="D66" t="str">
            <v>Nhân hạt dẻ</v>
          </cell>
          <cell r="E66" t="str">
            <v>kg</v>
          </cell>
          <cell r="F66" t="str">
            <v/>
          </cell>
          <cell r="G66" t="str">
            <v/>
          </cell>
        </row>
        <row r="67">
          <cell r="C67" t="str">
            <v>AXVX040</v>
          </cell>
          <cell r="D67" t="str">
            <v>Nhân dâu tây</v>
          </cell>
          <cell r="E67" t="str">
            <v>kg</v>
          </cell>
          <cell r="F67" t="str">
            <v/>
          </cell>
          <cell r="G67" t="str">
            <v/>
          </cell>
        </row>
        <row r="68">
          <cell r="C68" t="str">
            <v>AXVX041</v>
          </cell>
          <cell r="D68" t="str">
            <v>Barley seed</v>
          </cell>
          <cell r="E68" t="str">
            <v>kg</v>
          </cell>
          <cell r="F68" t="str">
            <v/>
          </cell>
          <cell r="G68" t="str">
            <v/>
          </cell>
        </row>
        <row r="69">
          <cell r="C69" t="str">
            <v>CLXX001</v>
          </cell>
          <cell r="D69" t="str">
            <v>Bột giặt omo giặt máy</v>
          </cell>
          <cell r="E69" t="str">
            <v>kg</v>
          </cell>
          <cell r="F69" t="str">
            <v>N</v>
          </cell>
          <cell r="G69" t="str">
            <v>N</v>
          </cell>
        </row>
        <row r="70">
          <cell r="C70" t="str">
            <v>CLXX002</v>
          </cell>
          <cell r="D70" t="str">
            <v>Cồn khô</v>
          </cell>
          <cell r="E70" t="str">
            <v>kg</v>
          </cell>
          <cell r="F70" t="str">
            <v>N</v>
          </cell>
          <cell r="G70" t="str">
            <v>N</v>
          </cell>
        </row>
        <row r="71">
          <cell r="C71" t="str">
            <v>CLXX003</v>
          </cell>
          <cell r="D71" t="str">
            <v>Cồn khử trùng</v>
          </cell>
          <cell r="E71" t="str">
            <v>Lít</v>
          </cell>
          <cell r="F71" t="str">
            <v>N</v>
          </cell>
          <cell r="G71" t="str">
            <v>N</v>
          </cell>
        </row>
        <row r="72">
          <cell r="C72" t="str">
            <v>CLXX004</v>
          </cell>
          <cell r="D72" t="str">
            <v xml:space="preserve">Bột tẩy cà phê (renew) </v>
          </cell>
          <cell r="E72" t="str">
            <v>thùng 15kg</v>
          </cell>
          <cell r="F72" t="str">
            <v>N</v>
          </cell>
          <cell r="G72" t="str">
            <v>N</v>
          </cell>
        </row>
        <row r="73">
          <cell r="C73" t="str">
            <v>CLXX005</v>
          </cell>
          <cell r="D73" t="str">
            <v>Nước gia ven 1 lít</v>
          </cell>
          <cell r="E73" t="str">
            <v>chai</v>
          </cell>
          <cell r="F73" t="str">
            <v>N</v>
          </cell>
          <cell r="G73" t="str">
            <v>N</v>
          </cell>
        </row>
        <row r="74">
          <cell r="C74" t="str">
            <v>CLXX006</v>
          </cell>
          <cell r="D74" t="str">
            <v>Nước khử mùi gia ven</v>
          </cell>
          <cell r="E74" t="str">
            <v>Lít</v>
          </cell>
          <cell r="F74" t="str">
            <v>N</v>
          </cell>
          <cell r="G74" t="str">
            <v>N</v>
          </cell>
        </row>
        <row r="75">
          <cell r="C75" t="str">
            <v>CLXX007</v>
          </cell>
          <cell r="D75" t="str">
            <v>Nước rửa chén</v>
          </cell>
          <cell r="E75" t="str">
            <v>Lít</v>
          </cell>
          <cell r="F75" t="str">
            <v>N</v>
          </cell>
          <cell r="G75" t="str">
            <v>N</v>
          </cell>
        </row>
        <row r="76">
          <cell r="C76" t="str">
            <v>CLXX008</v>
          </cell>
          <cell r="D76" t="str">
            <v>Nước tẩy mối hàn inox (RIVÔNIT)</v>
          </cell>
          <cell r="E76" t="str">
            <v>Lít</v>
          </cell>
          <cell r="F76" t="str">
            <v>N</v>
          </cell>
          <cell r="G76" t="str">
            <v>N</v>
          </cell>
        </row>
        <row r="77">
          <cell r="C77" t="str">
            <v>CLXX009</v>
          </cell>
          <cell r="D77" t="str">
            <v>Nước rửa tay DEVOKLENS 3.5l</v>
          </cell>
          <cell r="E77" t="str">
            <v>Lít</v>
          </cell>
          <cell r="F77" t="str">
            <v>N</v>
          </cell>
          <cell r="G77" t="str">
            <v>N</v>
          </cell>
        </row>
        <row r="78">
          <cell r="C78" t="str">
            <v>CLXX010</v>
          </cell>
          <cell r="D78" t="str">
            <v>Nước tráng Rinse dry 20l</v>
          </cell>
          <cell r="E78" t="str">
            <v>Lít</v>
          </cell>
          <cell r="F78" t="str">
            <v>N</v>
          </cell>
          <cell r="G78" t="str">
            <v>N</v>
          </cell>
        </row>
        <row r="79">
          <cell r="C79" t="str">
            <v>CLXX011</v>
          </cell>
          <cell r="D79" t="str">
            <v>Nước làm mềm vải (Soft care) 20l</v>
          </cell>
          <cell r="E79" t="str">
            <v>Lít</v>
          </cell>
          <cell r="F79" t="str">
            <v>N</v>
          </cell>
          <cell r="G79" t="str">
            <v>N</v>
          </cell>
        </row>
        <row r="80">
          <cell r="C80" t="str">
            <v>CLXX012</v>
          </cell>
          <cell r="D80" t="str">
            <v>Nước khử trùng rau Divosan Active 20lít</v>
          </cell>
          <cell r="E80" t="str">
            <v>Can</v>
          </cell>
          <cell r="F80" t="str">
            <v>N</v>
          </cell>
          <cell r="G80" t="str">
            <v>N</v>
          </cell>
        </row>
        <row r="81">
          <cell r="C81" t="str">
            <v>CLXX013</v>
          </cell>
          <cell r="D81" t="str">
            <v>Auto clean</v>
          </cell>
          <cell r="E81" t="str">
            <v>thùng 20l</v>
          </cell>
          <cell r="F81" t="str">
            <v>N</v>
          </cell>
          <cell r="G81" t="str">
            <v>N</v>
          </cell>
        </row>
        <row r="82">
          <cell r="C82" t="str">
            <v>CLXX014</v>
          </cell>
          <cell r="D82" t="str">
            <v>Auto Rinse</v>
          </cell>
          <cell r="E82" t="str">
            <v>thùng 20l</v>
          </cell>
          <cell r="F82" t="str">
            <v>N</v>
          </cell>
          <cell r="G82" t="str">
            <v>N</v>
          </cell>
        </row>
        <row r="83">
          <cell r="C83" t="str">
            <v>CLXX015</v>
          </cell>
          <cell r="D83" t="str">
            <v>Nước rửa dụng cụ bằng tay SX207</v>
          </cell>
          <cell r="E83" t="str">
            <v>Lít</v>
          </cell>
          <cell r="F83" t="str">
            <v>N</v>
          </cell>
          <cell r="G83" t="str">
            <v>N</v>
          </cell>
        </row>
        <row r="84">
          <cell r="C84" t="str">
            <v>CLXX016</v>
          </cell>
          <cell r="D84" t="str">
            <v>Bột hồ vải Starch 20 kg</v>
          </cell>
          <cell r="E84" t="str">
            <v>Thùng</v>
          </cell>
          <cell r="F84" t="str">
            <v>N</v>
          </cell>
          <cell r="G84" t="str">
            <v>N</v>
          </cell>
        </row>
        <row r="85">
          <cell r="C85" t="str">
            <v>CLXX017</v>
          </cell>
          <cell r="D85" t="str">
            <v>Nước oxy tẩy trắng H2O2 30 lít</v>
          </cell>
          <cell r="E85" t="str">
            <v>Can</v>
          </cell>
          <cell r="F85" t="str">
            <v>N</v>
          </cell>
          <cell r="G85" t="str">
            <v>N</v>
          </cell>
        </row>
        <row r="86">
          <cell r="C86" t="str">
            <v>CLXX018</v>
          </cell>
          <cell r="D86" t="str">
            <v>Nước rửa tay Green Fresh 5l</v>
          </cell>
          <cell r="E86" t="str">
            <v>Can</v>
          </cell>
          <cell r="F86" t="str">
            <v>N</v>
          </cell>
          <cell r="G86" t="str">
            <v>N</v>
          </cell>
        </row>
        <row r="87">
          <cell r="C87" t="str">
            <v>CLXX019</v>
          </cell>
          <cell r="D87" t="str">
            <v xml:space="preserve">Hóa chất ngâm, tẩy dụng cụ Renew </v>
          </cell>
          <cell r="E87" t="str">
            <v>thùng 15kg</v>
          </cell>
          <cell r="F87" t="str">
            <v>N</v>
          </cell>
          <cell r="G87" t="str">
            <v>N</v>
          </cell>
        </row>
        <row r="88">
          <cell r="C88" t="str">
            <v>CLXX020</v>
          </cell>
          <cell r="D88" t="str">
            <v>Hóa chất ngâm, tẩy dụng cụ Renew 2.5kg</v>
          </cell>
          <cell r="E88" t="str">
            <v>kg</v>
          </cell>
          <cell r="F88" t="str">
            <v>N</v>
          </cell>
          <cell r="G88" t="str">
            <v>N</v>
          </cell>
        </row>
        <row r="89">
          <cell r="C89" t="str">
            <v>CLXX021</v>
          </cell>
          <cell r="D89" t="str">
            <v>Nước rửa bát diswash lemon 20l</v>
          </cell>
          <cell r="E89" t="str">
            <v>Can</v>
          </cell>
          <cell r="F89" t="str">
            <v>N</v>
          </cell>
          <cell r="G89" t="str">
            <v>N</v>
          </cell>
        </row>
        <row r="90">
          <cell r="C90" t="str">
            <v>CLXX022</v>
          </cell>
          <cell r="D90" t="str">
            <v>Nước tẩy inox Suma grill 5l</v>
          </cell>
          <cell r="E90" t="str">
            <v>Can</v>
          </cell>
          <cell r="F90" t="str">
            <v>N</v>
          </cell>
          <cell r="G90" t="str">
            <v>N</v>
          </cell>
        </row>
        <row r="91">
          <cell r="C91" t="str">
            <v>CLXX023</v>
          </cell>
          <cell r="D91" t="str">
            <v>Oxalic (chất trung hòa khử sắt, ngăn ngừa ố)</v>
          </cell>
          <cell r="E91" t="str">
            <v>thùng 20kg</v>
          </cell>
          <cell r="F91" t="str">
            <v>N</v>
          </cell>
          <cell r="G91" t="str">
            <v>N</v>
          </cell>
        </row>
        <row r="92">
          <cell r="C92" t="str">
            <v>CLXX024</v>
          </cell>
          <cell r="D92" t="str">
            <v>Cocorex Bleach ( chất tẩy trắng )</v>
          </cell>
          <cell r="E92" t="str">
            <v>Lít</v>
          </cell>
          <cell r="F92" t="str">
            <v>N</v>
          </cell>
          <cell r="G92" t="str">
            <v>N</v>
          </cell>
        </row>
        <row r="93">
          <cell r="C93" t="str">
            <v>CLXX025</v>
          </cell>
          <cell r="D93" t="str">
            <v>G350 Laundry ( chất tẩy giặt ) 20l</v>
          </cell>
          <cell r="E93" t="str">
            <v>Can</v>
          </cell>
          <cell r="F93" t="str">
            <v>N</v>
          </cell>
          <cell r="G93" t="str">
            <v>N</v>
          </cell>
        </row>
        <row r="94">
          <cell r="C94" t="str">
            <v>CLXX026</v>
          </cell>
          <cell r="D94" t="str">
            <v>Extra soft ( chất làm mềm vải ) 20l</v>
          </cell>
          <cell r="E94" t="str">
            <v>Can</v>
          </cell>
          <cell r="F94" t="str">
            <v>N</v>
          </cell>
          <cell r="G94" t="str">
            <v>N</v>
          </cell>
        </row>
        <row r="95">
          <cell r="C95" t="str">
            <v>CLXX027</v>
          </cell>
          <cell r="D95" t="str">
            <v>Stain Ext g142 ( tẩy dầu mỡ ) 20l</v>
          </cell>
          <cell r="E95" t="str">
            <v>Can</v>
          </cell>
          <cell r="F95" t="str">
            <v>N</v>
          </cell>
          <cell r="G95" t="str">
            <v>N</v>
          </cell>
        </row>
        <row r="96">
          <cell r="C96" t="str">
            <v>CLXX028</v>
          </cell>
          <cell r="D96" t="str">
            <v>Hóa chất rửa Clean Steward 20l</v>
          </cell>
          <cell r="E96" t="str">
            <v>Thùng</v>
          </cell>
          <cell r="F96" t="str">
            <v>N</v>
          </cell>
          <cell r="G96" t="str">
            <v>N</v>
          </cell>
        </row>
        <row r="97">
          <cell r="C97" t="str">
            <v>CLXX029</v>
          </cell>
          <cell r="D97" t="str">
            <v>Hóa chất tráng Clear Steward 20l</v>
          </cell>
          <cell r="E97" t="str">
            <v>Thùng</v>
          </cell>
          <cell r="F97" t="str">
            <v>N</v>
          </cell>
          <cell r="G97" t="str">
            <v>N</v>
          </cell>
        </row>
        <row r="98">
          <cell r="C98" t="str">
            <v>CLXX030</v>
          </cell>
          <cell r="D98" t="str">
            <v>Hoá tẩy tẩy cặn nồi Black off 5lít</v>
          </cell>
          <cell r="E98" t="str">
            <v>Can</v>
          </cell>
          <cell r="F98" t="str">
            <v>N</v>
          </cell>
          <cell r="G98" t="str">
            <v>N</v>
          </cell>
        </row>
        <row r="99">
          <cell r="C99" t="str">
            <v>CLXX031</v>
          </cell>
          <cell r="D99" t="str">
            <v>Proven</v>
          </cell>
          <cell r="E99" t="str">
            <v>Lít</v>
          </cell>
          <cell r="F99" t="str">
            <v/>
          </cell>
          <cell r="G99" t="str">
            <v/>
          </cell>
        </row>
        <row r="100">
          <cell r="C100" t="str">
            <v>CLXX032</v>
          </cell>
          <cell r="D100" t="str">
            <v>Akaline Super clean (chất kiềm)</v>
          </cell>
          <cell r="E100" t="str">
            <v>Can 20l</v>
          </cell>
          <cell r="F100" t="str">
            <v/>
          </cell>
          <cell r="G100" t="str">
            <v/>
          </cell>
        </row>
        <row r="101">
          <cell r="C101" t="str">
            <v>CLXX033</v>
          </cell>
          <cell r="D101" t="str">
            <v>Nước khử trùng Clorine ProB</v>
          </cell>
          <cell r="E101" t="str">
            <v>Can 5l</v>
          </cell>
          <cell r="F101" t="str">
            <v/>
          </cell>
          <cell r="G101" t="str">
            <v/>
          </cell>
        </row>
        <row r="102">
          <cell r="C102" t="str">
            <v>CLXX034</v>
          </cell>
          <cell r="D102" t="str">
            <v>Nước tẩy inox, lò nướng Degreaser G-2</v>
          </cell>
          <cell r="E102" t="str">
            <v>Can 5l</v>
          </cell>
          <cell r="F102" t="str">
            <v/>
          </cell>
          <cell r="G102" t="str">
            <v/>
          </cell>
        </row>
        <row r="103">
          <cell r="C103" t="str">
            <v>CLXX035</v>
          </cell>
          <cell r="D103" t="str">
            <v>Bột tẩy cà phê (G353 – Distainer)</v>
          </cell>
          <cell r="E103" t="str">
            <v>thùng 15kg</v>
          </cell>
          <cell r="F103" t="str">
            <v/>
          </cell>
          <cell r="G103" t="str">
            <v/>
          </cell>
        </row>
        <row r="104">
          <cell r="C104" t="str">
            <v>CLXX036</v>
          </cell>
          <cell r="D104" t="str">
            <v>Cocorex lemon (chất trung hòa khử sắt, ngăn ngừa ố)</v>
          </cell>
          <cell r="E104" t="str">
            <v>thùng 20kg</v>
          </cell>
          <cell r="F104" t="str">
            <v>N</v>
          </cell>
          <cell r="G104" t="str">
            <v>N</v>
          </cell>
        </row>
        <row r="105">
          <cell r="C105" t="str">
            <v>CXXX001</v>
          </cell>
          <cell r="D105" t="str">
            <v>Sô cô la thanh 5g</v>
          </cell>
          <cell r="E105" t="str">
            <v>Cái</v>
          </cell>
          <cell r="F105" t="str">
            <v/>
          </cell>
          <cell r="G105" t="str">
            <v/>
          </cell>
        </row>
        <row r="106">
          <cell r="C106" t="str">
            <v>CXXX002</v>
          </cell>
          <cell r="D106" t="str">
            <v>Sô cô la snicker</v>
          </cell>
          <cell r="E106" t="str">
            <v>Cái</v>
          </cell>
          <cell r="F106" t="str">
            <v/>
          </cell>
          <cell r="G106" t="str">
            <v/>
          </cell>
        </row>
        <row r="107">
          <cell r="C107" t="str">
            <v>CXXX003</v>
          </cell>
          <cell r="D107" t="str">
            <v>Sô cô la Lọlipop</v>
          </cell>
          <cell r="E107" t="str">
            <v>Cái</v>
          </cell>
          <cell r="F107" t="str">
            <v/>
          </cell>
          <cell r="G107" t="str">
            <v/>
          </cell>
        </row>
        <row r="108">
          <cell r="C108" t="str">
            <v>CXXX004</v>
          </cell>
          <cell r="D108" t="str">
            <v>Sô cô la thanh 10g</v>
          </cell>
          <cell r="E108" t="str">
            <v>Cái</v>
          </cell>
          <cell r="F108" t="str">
            <v/>
          </cell>
          <cell r="G108" t="str">
            <v/>
          </cell>
        </row>
        <row r="109">
          <cell r="C109" t="str">
            <v>CXXX005</v>
          </cell>
          <cell r="D109" t="str">
            <v>Sô cô la hình que</v>
          </cell>
          <cell r="E109" t="str">
            <v>Cái</v>
          </cell>
          <cell r="F109" t="str">
            <v/>
          </cell>
          <cell r="G109" t="str">
            <v/>
          </cell>
        </row>
        <row r="110">
          <cell r="C110" t="str">
            <v>CXXX006</v>
          </cell>
          <cell r="D110" t="str">
            <v>Sô cô la Oliver</v>
          </cell>
          <cell r="E110" t="str">
            <v>Cái</v>
          </cell>
          <cell r="F110" t="str">
            <v/>
          </cell>
          <cell r="G110" t="str">
            <v/>
          </cell>
        </row>
        <row r="111">
          <cell r="C111" t="str">
            <v>CXXX007</v>
          </cell>
          <cell r="D111" t="str">
            <v>Sô cô la tươi</v>
          </cell>
          <cell r="E111" t="str">
            <v>Cái</v>
          </cell>
          <cell r="F111" t="str">
            <v/>
          </cell>
          <cell r="G111" t="str">
            <v/>
          </cell>
        </row>
        <row r="112">
          <cell r="C112" t="str">
            <v>CXXX008</v>
          </cell>
          <cell r="D112" t="str">
            <v>Sô cô la thanh màu trắng</v>
          </cell>
          <cell r="E112" t="str">
            <v>Cái</v>
          </cell>
          <cell r="F112" t="str">
            <v/>
          </cell>
          <cell r="G112" t="str">
            <v/>
          </cell>
        </row>
        <row r="113">
          <cell r="C113" t="str">
            <v>CXXX009</v>
          </cell>
          <cell r="D113" t="str">
            <v>Sô cô la đen</v>
          </cell>
          <cell r="E113" t="str">
            <v>kg</v>
          </cell>
          <cell r="F113" t="str">
            <v/>
          </cell>
          <cell r="G113" t="str">
            <v/>
          </cell>
        </row>
        <row r="114">
          <cell r="C114" t="str">
            <v>CXXX010</v>
          </cell>
          <cell r="D114" t="str">
            <v>Sô cô la trắng</v>
          </cell>
          <cell r="E114" t="str">
            <v>kg</v>
          </cell>
          <cell r="F114" t="str">
            <v/>
          </cell>
          <cell r="G114" t="str">
            <v/>
          </cell>
        </row>
        <row r="115">
          <cell r="C115" t="str">
            <v>CXXX011</v>
          </cell>
          <cell r="D115" t="str">
            <v>Sô cô la trắng bon</v>
          </cell>
          <cell r="E115" t="str">
            <v>kg</v>
          </cell>
          <cell r="F115" t="str">
            <v/>
          </cell>
          <cell r="G115" t="str">
            <v/>
          </cell>
        </row>
        <row r="116">
          <cell r="C116" t="str">
            <v>CXXX012</v>
          </cell>
          <cell r="D116" t="str">
            <v>Sô cô la trắng chip</v>
          </cell>
          <cell r="E116" t="str">
            <v>kg</v>
          </cell>
          <cell r="F116" t="str">
            <v/>
          </cell>
          <cell r="G116" t="str">
            <v/>
          </cell>
        </row>
        <row r="117">
          <cell r="C117" t="str">
            <v>CXXX013</v>
          </cell>
          <cell r="D117" t="str">
            <v>Sô cô la đen chip</v>
          </cell>
          <cell r="E117" t="str">
            <v>kg</v>
          </cell>
          <cell r="F117" t="str">
            <v/>
          </cell>
          <cell r="G117" t="str">
            <v/>
          </cell>
        </row>
        <row r="118">
          <cell r="C118" t="str">
            <v>CXXX014</v>
          </cell>
          <cell r="D118" t="str">
            <v>Sô cô la đen bon</v>
          </cell>
          <cell r="E118" t="str">
            <v>kg</v>
          </cell>
          <cell r="F118" t="str">
            <v/>
          </cell>
          <cell r="G118" t="str">
            <v/>
          </cell>
        </row>
        <row r="119">
          <cell r="C119" t="str">
            <v>CXXX015</v>
          </cell>
          <cell r="D119" t="str">
            <v>Chocolate point 20gr</v>
          </cell>
          <cell r="E119" t="str">
            <v>Cái</v>
          </cell>
          <cell r="F119" t="str">
            <v/>
          </cell>
          <cell r="G119" t="str">
            <v/>
          </cell>
        </row>
        <row r="120">
          <cell r="C120" t="str">
            <v>CXXX016</v>
          </cell>
          <cell r="D120" t="str">
            <v>Socola Bon Bon thanh dài 25gr-30gr</v>
          </cell>
          <cell r="E120" t="str">
            <v>Cái</v>
          </cell>
          <cell r="F120" t="str">
            <v/>
          </cell>
          <cell r="G120" t="str">
            <v/>
          </cell>
        </row>
        <row r="121">
          <cell r="C121" t="str">
            <v>CXXX017</v>
          </cell>
          <cell r="D121" t="str">
            <v>Socola Bon Bon 25-30gr</v>
          </cell>
          <cell r="E121" t="str">
            <v>Cái</v>
          </cell>
          <cell r="F121" t="str">
            <v/>
          </cell>
          <cell r="G121" t="str">
            <v/>
          </cell>
        </row>
        <row r="122">
          <cell r="C122" t="str">
            <v>CXXX018</v>
          </cell>
          <cell r="D122" t="str">
            <v>Socola thanh dài Hazelnuts 50gr</v>
          </cell>
          <cell r="E122" t="str">
            <v>Cái</v>
          </cell>
          <cell r="F122" t="str">
            <v/>
          </cell>
          <cell r="G122" t="str">
            <v/>
          </cell>
        </row>
        <row r="123">
          <cell r="C123" t="str">
            <v>CXXX019</v>
          </cell>
          <cell r="D123" t="str">
            <v>Socola thanh dài Dairy milk 50gr</v>
          </cell>
          <cell r="E123" t="str">
            <v>Cái</v>
          </cell>
          <cell r="F123" t="str">
            <v/>
          </cell>
          <cell r="G123" t="str">
            <v/>
          </cell>
        </row>
        <row r="124">
          <cell r="C124" t="str">
            <v>CXXX020</v>
          </cell>
          <cell r="D124" t="str">
            <v>Socola thanh dài Fruit &amp; nuts 50gr</v>
          </cell>
          <cell r="E124" t="str">
            <v>Cái</v>
          </cell>
          <cell r="F124" t="str">
            <v/>
          </cell>
          <cell r="G124" t="str">
            <v/>
          </cell>
        </row>
        <row r="125">
          <cell r="C125" t="str">
            <v>CXXX021</v>
          </cell>
          <cell r="D125" t="str">
            <v>Socola thanh dài cashew nuts50gr</v>
          </cell>
          <cell r="E125" t="str">
            <v>Cái</v>
          </cell>
          <cell r="F125" t="str">
            <v/>
          </cell>
          <cell r="G125" t="str">
            <v/>
          </cell>
        </row>
        <row r="126">
          <cell r="C126" t="str">
            <v>CXXX022</v>
          </cell>
          <cell r="D126" t="str">
            <v>Socola thanh dài almonds 50gr</v>
          </cell>
          <cell r="E126" t="str">
            <v>Cái</v>
          </cell>
          <cell r="F126" t="str">
            <v/>
          </cell>
          <cell r="G126" t="str">
            <v/>
          </cell>
        </row>
        <row r="127">
          <cell r="C127" t="str">
            <v>CXXX023</v>
          </cell>
          <cell r="D127" t="str">
            <v>Socola Bón Bón 17gr</v>
          </cell>
          <cell r="E127" t="str">
            <v>Cái</v>
          </cell>
          <cell r="F127" t="str">
            <v/>
          </cell>
          <cell r="G127" t="str">
            <v/>
          </cell>
        </row>
        <row r="128">
          <cell r="C128" t="str">
            <v>CXXX024</v>
          </cell>
          <cell r="D128" t="str">
            <v>Socola Bón Bón 8gr</v>
          </cell>
          <cell r="E128" t="str">
            <v>Cái</v>
          </cell>
          <cell r="F128" t="str">
            <v/>
          </cell>
          <cell r="G128" t="str">
            <v/>
          </cell>
        </row>
        <row r="129">
          <cell r="C129" t="str">
            <v>CXXX025</v>
          </cell>
          <cell r="D129" t="str">
            <v>Socola thanh Guylian Dark 85gr</v>
          </cell>
          <cell r="E129" t="str">
            <v>Cái</v>
          </cell>
          <cell r="F129" t="str">
            <v/>
          </cell>
          <cell r="G129" t="str">
            <v/>
          </cell>
        </row>
        <row r="130">
          <cell r="C130" t="str">
            <v>CXXX026</v>
          </cell>
          <cell r="D130" t="str">
            <v>Socola thanh wonderland 45 gr</v>
          </cell>
          <cell r="E130" t="str">
            <v>Cái</v>
          </cell>
          <cell r="F130" t="str">
            <v/>
          </cell>
          <cell r="G130" t="str">
            <v/>
          </cell>
        </row>
        <row r="131">
          <cell r="C131" t="str">
            <v>CXXX027</v>
          </cell>
          <cell r="D131" t="str">
            <v>Socola thanh Kikat 35 gr</v>
          </cell>
          <cell r="E131" t="str">
            <v>Cái</v>
          </cell>
          <cell r="F131" t="str">
            <v/>
          </cell>
          <cell r="G131" t="str">
            <v/>
          </cell>
        </row>
        <row r="132">
          <cell r="C132" t="str">
            <v>CXXX028</v>
          </cell>
          <cell r="D132" t="str">
            <v>Socola thanh Kikat 17 gr</v>
          </cell>
          <cell r="E132" t="str">
            <v>Cái</v>
          </cell>
          <cell r="F132" t="str">
            <v/>
          </cell>
          <cell r="G132" t="str">
            <v/>
          </cell>
        </row>
        <row r="133">
          <cell r="C133" t="str">
            <v>CXXX029</v>
          </cell>
          <cell r="D133" t="str">
            <v>Socola thanh Romanze 7,5g</v>
          </cell>
          <cell r="E133" t="str">
            <v>Hộp 70 cái</v>
          </cell>
          <cell r="F133" t="str">
            <v/>
          </cell>
          <cell r="G133" t="str">
            <v>Y</v>
          </cell>
        </row>
        <row r="134">
          <cell r="C134" t="str">
            <v>CXXX030</v>
          </cell>
          <cell r="D134" t="str">
            <v>Socola ferrero rocher</v>
          </cell>
          <cell r="E134" t="str">
            <v>Cái</v>
          </cell>
          <cell r="F134" t="str">
            <v/>
          </cell>
          <cell r="G134" t="str">
            <v/>
          </cell>
        </row>
        <row r="135">
          <cell r="C135" t="str">
            <v>CXXX031</v>
          </cell>
          <cell r="D135" t="str">
            <v>Socola merci 400gr</v>
          </cell>
          <cell r="E135" t="str">
            <v>hộp</v>
          </cell>
          <cell r="F135" t="str">
            <v/>
          </cell>
          <cell r="G135" t="str">
            <v/>
          </cell>
        </row>
        <row r="136">
          <cell r="C136" t="str">
            <v>CXXX032</v>
          </cell>
          <cell r="D136" t="str">
            <v>Socola Bón Bón 10 gr</v>
          </cell>
          <cell r="E136" t="str">
            <v>Cái</v>
          </cell>
          <cell r="F136" t="str">
            <v/>
          </cell>
          <cell r="G136" t="str">
            <v/>
          </cell>
        </row>
        <row r="137">
          <cell r="C137" t="str">
            <v>CXXX033</v>
          </cell>
          <cell r="D137" t="str">
            <v>Socola merci 250gr</v>
          </cell>
          <cell r="E137" t="str">
            <v>hộp</v>
          </cell>
          <cell r="F137" t="str">
            <v/>
          </cell>
          <cell r="G137" t="str">
            <v/>
          </cell>
        </row>
        <row r="138">
          <cell r="C138" t="str">
            <v>CXXX034</v>
          </cell>
          <cell r="D138" t="str">
            <v>Socola Bón Bón 45gr</v>
          </cell>
          <cell r="E138" t="str">
            <v>Cái</v>
          </cell>
          <cell r="F138" t="str">
            <v/>
          </cell>
          <cell r="G138" t="str">
            <v/>
          </cell>
        </row>
        <row r="139">
          <cell r="C139" t="str">
            <v>CXXX035</v>
          </cell>
          <cell r="D139" t="str">
            <v>Socola hộp</v>
          </cell>
          <cell r="E139" t="str">
            <v>hộp</v>
          </cell>
          <cell r="F139" t="str">
            <v/>
          </cell>
          <cell r="G139" t="str">
            <v/>
          </cell>
        </row>
        <row r="140">
          <cell r="C140" t="str">
            <v>CXXX036</v>
          </cell>
          <cell r="D140" t="str">
            <v>Sô cô la sữa 35 gr</v>
          </cell>
          <cell r="E140" t="str">
            <v>Cái</v>
          </cell>
          <cell r="F140" t="str">
            <v/>
          </cell>
          <cell r="G140" t="str">
            <v/>
          </cell>
        </row>
        <row r="141">
          <cell r="C141" t="str">
            <v>CXXX037</v>
          </cell>
          <cell r="D141" t="str">
            <v>Sô cô la Lindt</v>
          </cell>
          <cell r="E141" t="str">
            <v>hộp</v>
          </cell>
        </row>
        <row r="142">
          <cell r="C142" t="str">
            <v>DIXX001</v>
          </cell>
          <cell r="D142" t="str">
            <v>Bia Carlsberg lon</v>
          </cell>
          <cell r="E142" t="str">
            <v>lon</v>
          </cell>
          <cell r="F142" t="str">
            <v/>
          </cell>
          <cell r="G142" t="str">
            <v/>
          </cell>
        </row>
        <row r="143">
          <cell r="C143" t="str">
            <v>DIXX002</v>
          </cell>
          <cell r="D143" t="str">
            <v>Bia Hà nội lon</v>
          </cell>
          <cell r="E143" t="str">
            <v>lon</v>
          </cell>
          <cell r="F143" t="str">
            <v/>
          </cell>
          <cell r="G143" t="str">
            <v/>
          </cell>
        </row>
        <row r="144">
          <cell r="C144" t="str">
            <v>DIXX003</v>
          </cell>
          <cell r="D144" t="str">
            <v>Bia Haliđa lon</v>
          </cell>
          <cell r="E144" t="str">
            <v>lon</v>
          </cell>
          <cell r="F144" t="str">
            <v/>
          </cell>
          <cell r="G144" t="str">
            <v/>
          </cell>
        </row>
        <row r="145">
          <cell r="C145" t="str">
            <v>DIXX004</v>
          </cell>
          <cell r="D145" t="str">
            <v>Bia Heineken lon</v>
          </cell>
          <cell r="E145" t="str">
            <v>lon</v>
          </cell>
          <cell r="F145" t="str">
            <v/>
          </cell>
          <cell r="G145" t="str">
            <v/>
          </cell>
        </row>
        <row r="146">
          <cell r="C146" t="str">
            <v>DIXX005</v>
          </cell>
          <cell r="D146" t="str">
            <v>Bia Tiger  lon</v>
          </cell>
          <cell r="E146" t="str">
            <v>Chai</v>
          </cell>
          <cell r="F146" t="str">
            <v/>
          </cell>
          <cell r="G146" t="str">
            <v/>
          </cell>
        </row>
        <row r="147">
          <cell r="C147" t="str">
            <v>DIXX006</v>
          </cell>
          <cell r="D147" t="str">
            <v>Rượu Champagne 187ml</v>
          </cell>
          <cell r="E147" t="str">
            <v>Chai</v>
          </cell>
          <cell r="F147" t="str">
            <v/>
          </cell>
          <cell r="G147" t="str">
            <v/>
          </cell>
        </row>
        <row r="148">
          <cell r="C148" t="str">
            <v>DIXX007</v>
          </cell>
          <cell r="D148" t="str">
            <v>Rượu Champagne 750ml</v>
          </cell>
          <cell r="E148" t="str">
            <v>Chai</v>
          </cell>
          <cell r="F148" t="str">
            <v/>
          </cell>
          <cell r="G148" t="str">
            <v/>
          </cell>
        </row>
        <row r="149">
          <cell r="C149" t="str">
            <v>DIXX008</v>
          </cell>
          <cell r="D149" t="str">
            <v>Rượu voka nga 750 ml</v>
          </cell>
          <cell r="E149" t="str">
            <v>Chai</v>
          </cell>
          <cell r="F149" t="str">
            <v/>
          </cell>
          <cell r="G149" t="str">
            <v/>
          </cell>
        </row>
        <row r="150">
          <cell r="C150" t="str">
            <v>DIXX009</v>
          </cell>
          <cell r="D150" t="str">
            <v>Rượu vang đỏ 650 ml</v>
          </cell>
          <cell r="E150" t="str">
            <v>Chai</v>
          </cell>
          <cell r="F150" t="str">
            <v/>
          </cell>
          <cell r="G150" t="str">
            <v/>
          </cell>
        </row>
        <row r="151">
          <cell r="C151" t="str">
            <v>DIXX010</v>
          </cell>
          <cell r="D151" t="str">
            <v>Rượu vang trắng 650 ml</v>
          </cell>
          <cell r="E151" t="str">
            <v>Chai</v>
          </cell>
          <cell r="F151" t="str">
            <v/>
          </cell>
          <cell r="G151" t="str">
            <v/>
          </cell>
        </row>
        <row r="152">
          <cell r="C152" t="str">
            <v>DIXX011</v>
          </cell>
          <cell r="D152" t="str">
            <v>Rượu champagne Moet</v>
          </cell>
          <cell r="E152" t="str">
            <v>Chai</v>
          </cell>
          <cell r="F152" t="str">
            <v/>
          </cell>
          <cell r="G152" t="str">
            <v/>
          </cell>
        </row>
        <row r="153">
          <cell r="C153" t="str">
            <v>DIXX012</v>
          </cell>
          <cell r="D153" t="str">
            <v>Rượu Balatines</v>
          </cell>
          <cell r="E153" t="str">
            <v>Chai</v>
          </cell>
          <cell r="F153" t="str">
            <v/>
          </cell>
          <cell r="G153" t="str">
            <v/>
          </cell>
        </row>
        <row r="154">
          <cell r="C154" t="str">
            <v>DIXX013</v>
          </cell>
          <cell r="D154" t="str">
            <v>Rượu champagne</v>
          </cell>
          <cell r="E154" t="str">
            <v>Chai</v>
          </cell>
          <cell r="F154" t="str">
            <v/>
          </cell>
          <cell r="G154" t="str">
            <v/>
          </cell>
        </row>
        <row r="155">
          <cell r="C155" t="str">
            <v>DIXX014</v>
          </cell>
          <cell r="D155" t="str">
            <v>Bia Hà nội Chai</v>
          </cell>
          <cell r="E155" t="str">
            <v>Chai</v>
          </cell>
          <cell r="F155" t="str">
            <v/>
          </cell>
          <cell r="G155" t="str">
            <v/>
          </cell>
        </row>
        <row r="156">
          <cell r="C156" t="str">
            <v>DIXX015</v>
          </cell>
          <cell r="D156" t="str">
            <v>Rượu vang đỏ Reserva de Famila</v>
          </cell>
          <cell r="E156" t="str">
            <v>Chai</v>
          </cell>
          <cell r="F156" t="str">
            <v/>
          </cell>
          <cell r="G156" t="str">
            <v/>
          </cell>
        </row>
        <row r="157">
          <cell r="C157" t="str">
            <v>DTXX001</v>
          </cell>
          <cell r="D157" t="str">
            <v>Cà phê 3 in 1</v>
          </cell>
          <cell r="E157" t="str">
            <v>Gói</v>
          </cell>
          <cell r="F157" t="str">
            <v/>
          </cell>
          <cell r="G157" t="str">
            <v/>
          </cell>
        </row>
        <row r="158">
          <cell r="C158" t="str">
            <v>DTXX002</v>
          </cell>
          <cell r="D158" t="str">
            <v>Cà phê Nes 100gr</v>
          </cell>
          <cell r="E158" t="str">
            <v>hộp</v>
          </cell>
          <cell r="F158" t="str">
            <v/>
          </cell>
          <cell r="G158" t="str">
            <v/>
          </cell>
        </row>
        <row r="159">
          <cell r="C159" t="str">
            <v>DTXX003</v>
          </cell>
          <cell r="D159" t="str">
            <v>Cà phê Nes 50gr</v>
          </cell>
          <cell r="E159" t="str">
            <v>Gói</v>
          </cell>
          <cell r="F159" t="str">
            <v/>
          </cell>
          <cell r="G159" t="str">
            <v/>
          </cell>
        </row>
        <row r="160">
          <cell r="C160" t="str">
            <v>DTXX004</v>
          </cell>
          <cell r="D160" t="str">
            <v>Cà phê Nes 24gr</v>
          </cell>
          <cell r="E160" t="str">
            <v>Gói</v>
          </cell>
          <cell r="F160" t="str">
            <v/>
          </cell>
          <cell r="G160" t="str">
            <v/>
          </cell>
        </row>
        <row r="161">
          <cell r="C161" t="str">
            <v>DTXX005</v>
          </cell>
          <cell r="D161" t="str">
            <v>Cà phê Nes 2gr</v>
          </cell>
          <cell r="E161" t="str">
            <v>hộp</v>
          </cell>
          <cell r="F161" t="str">
            <v/>
          </cell>
          <cell r="G161" t="str">
            <v/>
          </cell>
        </row>
        <row r="162">
          <cell r="C162" t="str">
            <v>DTXX006</v>
          </cell>
          <cell r="D162" t="str">
            <v>Cà phê tan ( Vỉnacafe)</v>
          </cell>
          <cell r="E162" t="str">
            <v>kg</v>
          </cell>
          <cell r="F162" t="str">
            <v/>
          </cell>
          <cell r="G162" t="str">
            <v/>
          </cell>
        </row>
        <row r="163">
          <cell r="C163" t="str">
            <v>DTXX007</v>
          </cell>
          <cell r="D163" t="str">
            <v>Cà phê Trung Nguyên số 5 (250g)</v>
          </cell>
          <cell r="E163" t="str">
            <v>Gói</v>
          </cell>
          <cell r="F163" t="str">
            <v/>
          </cell>
          <cell r="G163" t="str">
            <v/>
          </cell>
        </row>
        <row r="164">
          <cell r="C164" t="str">
            <v>DTXX008</v>
          </cell>
          <cell r="D164" t="str">
            <v>Chè Thái Nguyên</v>
          </cell>
          <cell r="E164" t="str">
            <v>Gói 100G</v>
          </cell>
          <cell r="F164" t="str">
            <v/>
          </cell>
          <cell r="G164" t="str">
            <v/>
          </cell>
        </row>
        <row r="165">
          <cell r="C165" t="str">
            <v>DTXX009</v>
          </cell>
          <cell r="D165" t="str">
            <v>Trà Bá Tước</v>
          </cell>
          <cell r="E165" t="str">
            <v>Hộp 20G</v>
          </cell>
          <cell r="F165" t="str">
            <v/>
          </cell>
          <cell r="G165" t="str">
            <v/>
          </cell>
        </row>
        <row r="166">
          <cell r="C166" t="str">
            <v>DTXX010</v>
          </cell>
          <cell r="D166" t="str">
            <v>Trà Bạc Hà</v>
          </cell>
          <cell r="E166" t="str">
            <v>Hộp 20G</v>
          </cell>
          <cell r="F166" t="str">
            <v/>
          </cell>
          <cell r="G166" t="str">
            <v/>
          </cell>
        </row>
        <row r="167">
          <cell r="C167" t="str">
            <v>DTXX011</v>
          </cell>
          <cell r="D167" t="str">
            <v>Trà gừng</v>
          </cell>
          <cell r="E167" t="str">
            <v>Gói</v>
          </cell>
          <cell r="F167" t="str">
            <v/>
          </cell>
          <cell r="G167" t="str">
            <v/>
          </cell>
        </row>
        <row r="168">
          <cell r="C168" t="str">
            <v>DTXX012</v>
          </cell>
          <cell r="D168" t="str">
            <v>Trà Lipton</v>
          </cell>
          <cell r="E168" t="str">
            <v>Gói</v>
          </cell>
          <cell r="F168" t="str">
            <v/>
          </cell>
          <cell r="G168" t="str">
            <v/>
          </cell>
        </row>
        <row r="169">
          <cell r="C169" t="str">
            <v>DTXX013</v>
          </cell>
          <cell r="D169" t="str">
            <v>Trà nhài Kim anh</v>
          </cell>
          <cell r="E169" t="str">
            <v>Gói</v>
          </cell>
          <cell r="F169" t="str">
            <v/>
          </cell>
          <cell r="G169" t="str">
            <v/>
          </cell>
        </row>
        <row r="170">
          <cell r="C170" t="str">
            <v>DTXX014</v>
          </cell>
          <cell r="D170" t="str">
            <v>Trà sen</v>
          </cell>
          <cell r="E170" t="str">
            <v>Gói</v>
          </cell>
          <cell r="F170" t="str">
            <v/>
          </cell>
          <cell r="G170" t="str">
            <v/>
          </cell>
        </row>
        <row r="171">
          <cell r="C171" t="str">
            <v>DTXX015</v>
          </cell>
          <cell r="D171" t="str">
            <v>Trà Nhật</v>
          </cell>
          <cell r="E171" t="str">
            <v>Gói</v>
          </cell>
          <cell r="F171" t="str">
            <v/>
          </cell>
          <cell r="G171" t="str">
            <v/>
          </cell>
        </row>
        <row r="172">
          <cell r="C172" t="str">
            <v>DTXX016</v>
          </cell>
          <cell r="D172" t="str">
            <v>Trà actiso</v>
          </cell>
          <cell r="E172" t="str">
            <v>Gói</v>
          </cell>
          <cell r="F172" t="str">
            <v/>
          </cell>
          <cell r="G172" t="str">
            <v/>
          </cell>
        </row>
        <row r="173">
          <cell r="C173" t="str">
            <v>DTXX017</v>
          </cell>
          <cell r="D173" t="str">
            <v>Trà hoa cúc</v>
          </cell>
          <cell r="E173" t="str">
            <v>Gói</v>
          </cell>
          <cell r="F173" t="str">
            <v/>
          </cell>
          <cell r="G173" t="str">
            <v/>
          </cell>
        </row>
        <row r="174">
          <cell r="C174" t="str">
            <v>DTXX018</v>
          </cell>
          <cell r="D174" t="str">
            <v>Cappucino (Trung nguyên)</v>
          </cell>
          <cell r="E174" t="str">
            <v>Gói</v>
          </cell>
          <cell r="F174" t="str">
            <v/>
          </cell>
          <cell r="G174" t="str">
            <v/>
          </cell>
        </row>
        <row r="175">
          <cell r="C175" t="str">
            <v>DTXX019</v>
          </cell>
          <cell r="D175" t="str">
            <v>Trà buổi sáng</v>
          </cell>
          <cell r="E175" t="str">
            <v>Hộp</v>
          </cell>
          <cell r="F175" t="str">
            <v/>
          </cell>
          <cell r="G175" t="str">
            <v/>
          </cell>
        </row>
        <row r="176">
          <cell r="C176" t="str">
            <v>DTXX020</v>
          </cell>
          <cell r="D176" t="str">
            <v>Nescafe 200g</v>
          </cell>
          <cell r="E176" t="str">
            <v>Lọ 200G</v>
          </cell>
          <cell r="F176" t="str">
            <v/>
          </cell>
          <cell r="G176" t="str">
            <v/>
          </cell>
        </row>
        <row r="177">
          <cell r="C177" t="str">
            <v>DTXX021</v>
          </cell>
          <cell r="D177" t="str">
            <v>Trà đen Dilmah</v>
          </cell>
          <cell r="E177" t="str">
            <v>hộp</v>
          </cell>
          <cell r="F177" t="str">
            <v/>
          </cell>
          <cell r="G177" t="str">
            <v/>
          </cell>
        </row>
        <row r="178">
          <cell r="C178" t="str">
            <v>DWXX001</v>
          </cell>
          <cell r="D178" t="str">
            <v>7 up 1.5 lít</v>
          </cell>
          <cell r="E178" t="str">
            <v>Chai</v>
          </cell>
          <cell r="F178" t="str">
            <v/>
          </cell>
          <cell r="G178" t="str">
            <v/>
          </cell>
        </row>
        <row r="179">
          <cell r="C179" t="str">
            <v>DWXX002</v>
          </cell>
          <cell r="D179" t="str">
            <v>7 up lon</v>
          </cell>
          <cell r="E179" t="str">
            <v>lon</v>
          </cell>
          <cell r="F179" t="str">
            <v/>
          </cell>
          <cell r="G179" t="str">
            <v/>
          </cell>
        </row>
        <row r="180">
          <cell r="C180" t="str">
            <v>DWXX003</v>
          </cell>
          <cell r="D180" t="str">
            <v>Côca côla 1.5lít</v>
          </cell>
          <cell r="E180" t="str">
            <v>Chai</v>
          </cell>
          <cell r="F180" t="str">
            <v/>
          </cell>
          <cell r="G180" t="str">
            <v/>
          </cell>
        </row>
        <row r="181">
          <cell r="C181" t="str">
            <v>DWXX004</v>
          </cell>
          <cell r="D181" t="str">
            <v>Coca cola lon</v>
          </cell>
          <cell r="E181" t="str">
            <v>lon</v>
          </cell>
          <cell r="F181" t="str">
            <v/>
          </cell>
          <cell r="G181" t="str">
            <v/>
          </cell>
        </row>
        <row r="182">
          <cell r="C182" t="str">
            <v>DWXX005</v>
          </cell>
          <cell r="D182" t="str">
            <v>Diet Coke 330ml</v>
          </cell>
          <cell r="E182" t="str">
            <v>lon</v>
          </cell>
          <cell r="F182" t="str">
            <v/>
          </cell>
          <cell r="G182" t="str">
            <v/>
          </cell>
        </row>
        <row r="183">
          <cell r="C183" t="str">
            <v>DWXX006</v>
          </cell>
          <cell r="D183" t="str">
            <v>Fan ta 1.5 lít</v>
          </cell>
          <cell r="E183" t="str">
            <v>Chai</v>
          </cell>
          <cell r="F183" t="str">
            <v/>
          </cell>
          <cell r="G183" t="str">
            <v/>
          </cell>
        </row>
        <row r="184">
          <cell r="C184" t="str">
            <v>DWXX007</v>
          </cell>
          <cell r="D184" t="str">
            <v>Fanta lon</v>
          </cell>
          <cell r="E184" t="str">
            <v>lon</v>
          </cell>
          <cell r="F184" t="str">
            <v/>
          </cell>
          <cell r="G184" t="str">
            <v/>
          </cell>
        </row>
        <row r="185">
          <cell r="C185" t="str">
            <v>DWXX008</v>
          </cell>
          <cell r="D185" t="str">
            <v>Nước đào 1lít</v>
          </cell>
          <cell r="E185" t="str">
            <v>hộp</v>
          </cell>
          <cell r="F185" t="str">
            <v/>
          </cell>
          <cell r="G185" t="str">
            <v/>
          </cell>
        </row>
        <row r="186">
          <cell r="C186" t="str">
            <v>DWXX009</v>
          </cell>
          <cell r="D186" t="str">
            <v>Nước ổi ép 1 lít</v>
          </cell>
          <cell r="E186" t="str">
            <v>hộp</v>
          </cell>
          <cell r="F186" t="str">
            <v/>
          </cell>
          <cell r="G186" t="str">
            <v/>
          </cell>
        </row>
        <row r="187">
          <cell r="C187" t="str">
            <v>DWXX010</v>
          </cell>
          <cell r="D187" t="str">
            <v>Nước cà chua 1 lít</v>
          </cell>
          <cell r="E187" t="str">
            <v>hộp</v>
          </cell>
          <cell r="F187" t="str">
            <v/>
          </cell>
          <cell r="G187" t="str">
            <v/>
          </cell>
        </row>
        <row r="188">
          <cell r="C188" t="str">
            <v>DWXX011</v>
          </cell>
          <cell r="D188" t="str">
            <v>Nước cam 1 lít</v>
          </cell>
          <cell r="E188" t="str">
            <v>hộp</v>
          </cell>
          <cell r="F188" t="str">
            <v/>
          </cell>
          <cell r="G188" t="str">
            <v/>
          </cell>
        </row>
        <row r="189">
          <cell r="C189" t="str">
            <v>DWXX012</v>
          </cell>
          <cell r="D189" t="str">
            <v>Nước dâu 1 lít</v>
          </cell>
          <cell r="E189" t="str">
            <v>hộp</v>
          </cell>
          <cell r="F189" t="str">
            <v/>
          </cell>
          <cell r="G189" t="str">
            <v/>
          </cell>
        </row>
        <row r="190">
          <cell r="C190" t="str">
            <v>DWXX013</v>
          </cell>
          <cell r="D190" t="str">
            <v>Nước dứa 1 lít</v>
          </cell>
          <cell r="E190" t="str">
            <v>hộp</v>
          </cell>
          <cell r="F190" t="str">
            <v/>
          </cell>
          <cell r="G190" t="str">
            <v/>
          </cell>
        </row>
        <row r="191">
          <cell r="C191" t="str">
            <v>DWXX014</v>
          </cell>
          <cell r="D191" t="str">
            <v>Nước nho 1 lít</v>
          </cell>
          <cell r="E191" t="str">
            <v>hộp</v>
          </cell>
          <cell r="F191" t="str">
            <v/>
          </cell>
          <cell r="G191" t="str">
            <v/>
          </cell>
        </row>
        <row r="192">
          <cell r="C192" t="str">
            <v>DWXX015</v>
          </cell>
          <cell r="D192" t="str">
            <v>Nước táo 1 lít</v>
          </cell>
          <cell r="E192" t="str">
            <v>hộp</v>
          </cell>
          <cell r="F192" t="str">
            <v/>
          </cell>
          <cell r="G192" t="str">
            <v/>
          </cell>
        </row>
        <row r="193">
          <cell r="C193" t="str">
            <v>DWXX016</v>
          </cell>
          <cell r="D193" t="str">
            <v>Nước xoài 1 lít</v>
          </cell>
          <cell r="E193" t="str">
            <v>hộp</v>
          </cell>
          <cell r="F193" t="str">
            <v/>
          </cell>
          <cell r="G193" t="str">
            <v/>
          </cell>
        </row>
        <row r="194">
          <cell r="C194" t="str">
            <v>DWXX017</v>
          </cell>
          <cell r="D194" t="str">
            <v>Sữa đậu nành 1 lít</v>
          </cell>
          <cell r="E194" t="str">
            <v>hộp</v>
          </cell>
          <cell r="F194" t="str">
            <v/>
          </cell>
          <cell r="G194" t="str">
            <v/>
          </cell>
        </row>
        <row r="195">
          <cell r="C195" t="str">
            <v>DWXX018</v>
          </cell>
          <cell r="D195" t="str">
            <v>Nước sữa tươi 1 lít</v>
          </cell>
          <cell r="E195" t="str">
            <v>hộp</v>
          </cell>
          <cell r="F195" t="str">
            <v/>
          </cell>
          <cell r="G195" t="str">
            <v/>
          </cell>
        </row>
        <row r="196">
          <cell r="C196" t="str">
            <v>DWXX019</v>
          </cell>
          <cell r="D196" t="str">
            <v>Nước chanh lon</v>
          </cell>
          <cell r="E196" t="str">
            <v>lon</v>
          </cell>
          <cell r="F196" t="str">
            <v/>
          </cell>
          <cell r="G196" t="str">
            <v/>
          </cell>
        </row>
        <row r="197">
          <cell r="C197" t="str">
            <v>DWXX020</v>
          </cell>
          <cell r="D197" t="str">
            <v>Nước suối 1.5 lít ( Sapuwa)</v>
          </cell>
          <cell r="E197" t="str">
            <v>Chai</v>
          </cell>
          <cell r="F197" t="str">
            <v/>
          </cell>
          <cell r="G197" t="str">
            <v/>
          </cell>
        </row>
        <row r="198">
          <cell r="C198" t="str">
            <v>DWXX021</v>
          </cell>
          <cell r="D198" t="str">
            <v>Nước suối 0.5 lít ( lavie)</v>
          </cell>
          <cell r="E198" t="str">
            <v>Chai</v>
          </cell>
          <cell r="F198" t="str">
            <v/>
          </cell>
          <cell r="G198" t="str">
            <v/>
          </cell>
        </row>
        <row r="199">
          <cell r="C199" t="str">
            <v>DWXX022</v>
          </cell>
          <cell r="D199" t="str">
            <v>Nước suối 1 lít</v>
          </cell>
          <cell r="E199" t="str">
            <v>Chai</v>
          </cell>
          <cell r="F199" t="str">
            <v/>
          </cell>
          <cell r="G199" t="str">
            <v/>
          </cell>
        </row>
        <row r="200">
          <cell r="C200" t="str">
            <v>DWXX023</v>
          </cell>
          <cell r="D200" t="str">
            <v>Nước suối 1.5 lít ( Lavie)</v>
          </cell>
          <cell r="E200" t="str">
            <v>Chai</v>
          </cell>
          <cell r="F200" t="str">
            <v/>
          </cell>
          <cell r="G200" t="str">
            <v/>
          </cell>
        </row>
        <row r="201">
          <cell r="C201" t="str">
            <v>DWXX024</v>
          </cell>
          <cell r="D201" t="str">
            <v>Nước suối 330ml  ( lavie)</v>
          </cell>
          <cell r="E201" t="str">
            <v>Chai</v>
          </cell>
          <cell r="F201" t="str">
            <v/>
          </cell>
          <cell r="G201" t="str">
            <v/>
          </cell>
        </row>
        <row r="202">
          <cell r="C202" t="str">
            <v>DWXX025</v>
          </cell>
          <cell r="D202" t="str">
            <v>Nước suối 0.5 lít ( Vital)</v>
          </cell>
          <cell r="E202" t="str">
            <v>Chai</v>
          </cell>
          <cell r="F202" t="str">
            <v/>
          </cell>
          <cell r="G202" t="str">
            <v/>
          </cell>
        </row>
        <row r="203">
          <cell r="C203" t="str">
            <v>DWXX026</v>
          </cell>
          <cell r="D203" t="str">
            <v>Nước khoáng Evian 0.5l</v>
          </cell>
          <cell r="E203" t="str">
            <v>Chai</v>
          </cell>
          <cell r="F203" t="str">
            <v/>
          </cell>
          <cell r="G203" t="str">
            <v/>
          </cell>
        </row>
        <row r="204">
          <cell r="C204" t="str">
            <v>DWXX027</v>
          </cell>
          <cell r="D204" t="str">
            <v>Nước khoáng Evian 1.5L</v>
          </cell>
          <cell r="E204" t="str">
            <v>Chai</v>
          </cell>
          <cell r="F204" t="str">
            <v/>
          </cell>
          <cell r="G204" t="str">
            <v/>
          </cell>
        </row>
        <row r="205">
          <cell r="C205" t="str">
            <v>DWXX028</v>
          </cell>
          <cell r="D205" t="str">
            <v>Nước yến ngân nhĩ</v>
          </cell>
          <cell r="E205" t="str">
            <v>lon</v>
          </cell>
          <cell r="F205" t="str">
            <v/>
          </cell>
          <cell r="G205" t="str">
            <v/>
          </cell>
        </row>
        <row r="206">
          <cell r="C206" t="str">
            <v>DWXX029</v>
          </cell>
          <cell r="D206" t="str">
            <v>Nước soda lon</v>
          </cell>
          <cell r="E206" t="str">
            <v>lon</v>
          </cell>
          <cell r="F206" t="str">
            <v/>
          </cell>
          <cell r="G206" t="str">
            <v/>
          </cell>
        </row>
        <row r="207">
          <cell r="C207" t="str">
            <v>DWXX030</v>
          </cell>
          <cell r="D207" t="str">
            <v>Nước Tonic lon</v>
          </cell>
          <cell r="E207" t="str">
            <v>lon</v>
          </cell>
          <cell r="F207" t="str">
            <v/>
          </cell>
          <cell r="G207" t="str">
            <v/>
          </cell>
        </row>
        <row r="208">
          <cell r="C208" t="str">
            <v>DWXX031</v>
          </cell>
          <cell r="D208" t="str">
            <v>Nước mãng cầu</v>
          </cell>
          <cell r="E208" t="str">
            <v>Lít</v>
          </cell>
          <cell r="F208" t="str">
            <v/>
          </cell>
          <cell r="G208" t="str">
            <v/>
          </cell>
        </row>
        <row r="209">
          <cell r="C209" t="str">
            <v>DWXX032</v>
          </cell>
          <cell r="D209" t="str">
            <v>Pepsi 1.5 lít</v>
          </cell>
          <cell r="E209" t="str">
            <v>Chai</v>
          </cell>
          <cell r="F209" t="str">
            <v/>
          </cell>
          <cell r="G209" t="str">
            <v/>
          </cell>
        </row>
        <row r="210">
          <cell r="C210" t="str">
            <v>DWXX033</v>
          </cell>
          <cell r="D210" t="str">
            <v>Sprite1.5 lít</v>
          </cell>
          <cell r="E210" t="str">
            <v>Chai</v>
          </cell>
          <cell r="F210" t="str">
            <v/>
          </cell>
          <cell r="G210" t="str">
            <v/>
          </cell>
        </row>
        <row r="211">
          <cell r="C211" t="str">
            <v>DWXX034</v>
          </cell>
          <cell r="D211" t="str">
            <v>Sprite lon</v>
          </cell>
          <cell r="E211" t="str">
            <v>lon</v>
          </cell>
          <cell r="F211" t="str">
            <v/>
          </cell>
          <cell r="G211" t="str">
            <v/>
          </cell>
        </row>
        <row r="212">
          <cell r="C212" t="str">
            <v>DWXX035</v>
          </cell>
          <cell r="D212" t="str">
            <v>Nước cam 200ml</v>
          </cell>
          <cell r="E212" t="str">
            <v>hộp</v>
          </cell>
          <cell r="F212" t="str">
            <v/>
          </cell>
          <cell r="G212" t="str">
            <v/>
          </cell>
        </row>
        <row r="213">
          <cell r="C213" t="str">
            <v>DWXX036</v>
          </cell>
          <cell r="D213" t="str">
            <v>Nước suối 140 ml</v>
          </cell>
          <cell r="E213" t="str">
            <v>hộp</v>
          </cell>
          <cell r="F213" t="str">
            <v>N</v>
          </cell>
          <cell r="G213" t="str">
            <v>Y</v>
          </cell>
        </row>
        <row r="214">
          <cell r="C214" t="str">
            <v>DWXX037</v>
          </cell>
          <cell r="D214" t="str">
            <v>Nước sữa chua cam 200 ml</v>
          </cell>
          <cell r="E214" t="str">
            <v>hộp</v>
          </cell>
          <cell r="F214" t="str">
            <v/>
          </cell>
          <cell r="G214" t="str">
            <v/>
          </cell>
        </row>
        <row r="215">
          <cell r="C215" t="str">
            <v>DWXX038</v>
          </cell>
          <cell r="D215" t="str">
            <v>Trà thảo mộc không đường 350ml</v>
          </cell>
          <cell r="E215" t="str">
            <v>Chai</v>
          </cell>
          <cell r="F215" t="str">
            <v/>
          </cell>
          <cell r="G215" t="str">
            <v/>
          </cell>
        </row>
        <row r="216">
          <cell r="C216" t="str">
            <v>DWXX039</v>
          </cell>
          <cell r="D216" t="str">
            <v>Trà xanh không độ có đường</v>
          </cell>
          <cell r="E216" t="str">
            <v>Chai</v>
          </cell>
          <cell r="F216" t="str">
            <v/>
          </cell>
          <cell r="G216" t="str">
            <v/>
          </cell>
        </row>
        <row r="217">
          <cell r="C217" t="str">
            <v>DWXX040</v>
          </cell>
          <cell r="D217" t="str">
            <v>Cà phê sữa Birdy 170ml</v>
          </cell>
          <cell r="E217" t="str">
            <v>lon</v>
          </cell>
          <cell r="F217" t="str">
            <v/>
          </cell>
          <cell r="G217" t="str">
            <v/>
          </cell>
        </row>
        <row r="218">
          <cell r="C218" t="str">
            <v>DWXX041</v>
          </cell>
          <cell r="D218" t="str">
            <v>Nước cam hộp 200ml</v>
          </cell>
          <cell r="E218" t="str">
            <v>hộp</v>
          </cell>
          <cell r="F218" t="str">
            <v/>
          </cell>
          <cell r="G218" t="str">
            <v/>
          </cell>
        </row>
        <row r="219">
          <cell r="C219" t="str">
            <v>DWXX042</v>
          </cell>
          <cell r="D219" t="str">
            <v>Nước lọc bình 25l</v>
          </cell>
          <cell r="E219" t="str">
            <v>Bình</v>
          </cell>
          <cell r="F219" t="str">
            <v/>
          </cell>
          <cell r="G219" t="str">
            <v/>
          </cell>
        </row>
        <row r="220">
          <cell r="C220" t="str">
            <v>DWXX043</v>
          </cell>
          <cell r="D220" t="str">
            <v>Nước suối (Bình 20 lít)</v>
          </cell>
          <cell r="E220" t="str">
            <v>Bình</v>
          </cell>
          <cell r="F220" t="str">
            <v/>
          </cell>
          <cell r="G220" t="str">
            <v/>
          </cell>
        </row>
        <row r="221">
          <cell r="C221" t="str">
            <v>DWXX044</v>
          </cell>
          <cell r="D221" t="str">
            <v>Sữa đậu nành 200ml</v>
          </cell>
          <cell r="E221" t="str">
            <v>hộp</v>
          </cell>
          <cell r="F221" t="str">
            <v/>
          </cell>
          <cell r="G221" t="str">
            <v/>
          </cell>
        </row>
        <row r="222">
          <cell r="C222" t="str">
            <v>DWXX045</v>
          </cell>
          <cell r="D222" t="str">
            <v>Nước suối Aquafina 1.5l</v>
          </cell>
          <cell r="E222" t="str">
            <v>Chai</v>
          </cell>
          <cell r="F222" t="str">
            <v/>
          </cell>
          <cell r="G222" t="str">
            <v/>
          </cell>
        </row>
        <row r="223">
          <cell r="C223" t="str">
            <v>DWXX046</v>
          </cell>
          <cell r="D223" t="str">
            <v>Trà tàu Ô long 1,5 lít</v>
          </cell>
          <cell r="E223" t="str">
            <v>Chai</v>
          </cell>
          <cell r="F223" t="str">
            <v/>
          </cell>
          <cell r="G223" t="str">
            <v/>
          </cell>
        </row>
        <row r="224">
          <cell r="C224" t="str">
            <v>DWXX047</v>
          </cell>
          <cell r="D224" t="str">
            <v>Nước suối Aquafina</v>
          </cell>
          <cell r="E224" t="str">
            <v>Chai</v>
          </cell>
          <cell r="F224" t="str">
            <v/>
          </cell>
          <cell r="G224" t="str">
            <v/>
          </cell>
        </row>
        <row r="225">
          <cell r="C225" t="str">
            <v>DWXX048</v>
          </cell>
          <cell r="D225" t="str">
            <v>Nước suối Evian</v>
          </cell>
          <cell r="E225" t="str">
            <v>Chai</v>
          </cell>
          <cell r="F225" t="str">
            <v/>
          </cell>
          <cell r="G225" t="str">
            <v/>
          </cell>
        </row>
        <row r="226">
          <cell r="C226" t="str">
            <v>DWXX049</v>
          </cell>
          <cell r="D226" t="str">
            <v>Nước táo hộp 200ml</v>
          </cell>
          <cell r="E226" t="str">
            <v>hộp</v>
          </cell>
          <cell r="F226" t="str">
            <v/>
          </cell>
          <cell r="G226" t="str">
            <v/>
          </cell>
        </row>
        <row r="227">
          <cell r="C227" t="str">
            <v>DWXX050</v>
          </cell>
          <cell r="D227" t="str">
            <v>Pepsi lon</v>
          </cell>
          <cell r="E227" t="str">
            <v>lon</v>
          </cell>
          <cell r="F227" t="str">
            <v/>
          </cell>
          <cell r="G227" t="str">
            <v/>
          </cell>
        </row>
        <row r="228">
          <cell r="C228" t="str">
            <v>DWXX051</v>
          </cell>
          <cell r="D228" t="str">
            <v>Nước khoáng có ga</v>
          </cell>
          <cell r="E228" t="str">
            <v>Chai 1L</v>
          </cell>
          <cell r="F228" t="str">
            <v/>
          </cell>
          <cell r="G228" t="str">
            <v/>
          </cell>
        </row>
        <row r="229">
          <cell r="C229" t="str">
            <v>DWXX052</v>
          </cell>
          <cell r="D229" t="str">
            <v>Nước khoáng có ga Perrier</v>
          </cell>
          <cell r="E229" t="str">
            <v>Chai 750ML</v>
          </cell>
          <cell r="F229" t="str">
            <v/>
          </cell>
          <cell r="G229" t="str">
            <v/>
          </cell>
        </row>
        <row r="230">
          <cell r="C230" t="str">
            <v>DWXX053</v>
          </cell>
          <cell r="D230" t="str">
            <v>Nước xoài ép</v>
          </cell>
          <cell r="E230" t="str">
            <v>Chai</v>
          </cell>
          <cell r="F230" t="str">
            <v/>
          </cell>
          <cell r="G230" t="str">
            <v/>
          </cell>
        </row>
        <row r="231">
          <cell r="C231" t="str">
            <v>DWXX054</v>
          </cell>
        </row>
        <row r="232">
          <cell r="C232" t="str">
            <v>DWXX055</v>
          </cell>
          <cell r="D232" t="str">
            <v>Nước suối Aquafina 500 ml</v>
          </cell>
          <cell r="E232" t="str">
            <v>chai</v>
          </cell>
        </row>
        <row r="233">
          <cell r="C233" t="str">
            <v>EXXX001</v>
          </cell>
          <cell r="D233" t="str">
            <v>Trứng gà ta</v>
          </cell>
          <cell r="E233" t="str">
            <v>quả</v>
          </cell>
          <cell r="F233" t="str">
            <v>Y</v>
          </cell>
          <cell r="G233" t="str">
            <v/>
          </cell>
        </row>
        <row r="234">
          <cell r="C234" t="str">
            <v>EXXX002</v>
          </cell>
          <cell r="D234" t="str">
            <v>Trứng gà công nghiệp</v>
          </cell>
          <cell r="E234" t="str">
            <v>quả</v>
          </cell>
          <cell r="F234" t="str">
            <v>Y</v>
          </cell>
          <cell r="G234" t="str">
            <v/>
          </cell>
        </row>
        <row r="235">
          <cell r="C235" t="str">
            <v>EXXX003</v>
          </cell>
          <cell r="D235" t="str">
            <v>Trứng bác thảo</v>
          </cell>
          <cell r="E235" t="str">
            <v>quả</v>
          </cell>
          <cell r="F235" t="str">
            <v>Y</v>
          </cell>
          <cell r="G235" t="str">
            <v/>
          </cell>
        </row>
        <row r="236">
          <cell r="C236" t="str">
            <v>EXXX004</v>
          </cell>
          <cell r="D236" t="str">
            <v>Trứng cá đen lọ</v>
          </cell>
          <cell r="E236" t="str">
            <v>100 Gr</v>
          </cell>
          <cell r="F236" t="str">
            <v/>
          </cell>
          <cell r="G236" t="str">
            <v/>
          </cell>
        </row>
        <row r="237">
          <cell r="C237" t="str">
            <v>EXXX005</v>
          </cell>
          <cell r="D237" t="str">
            <v>Trứng chim cút</v>
          </cell>
          <cell r="E237" t="str">
            <v>quả</v>
          </cell>
          <cell r="F237" t="str">
            <v>Y</v>
          </cell>
          <cell r="G237" t="str">
            <v/>
          </cell>
        </row>
        <row r="238">
          <cell r="C238" t="str">
            <v>EXXX006</v>
          </cell>
          <cell r="D238" t="str">
            <v>Trứng vịt</v>
          </cell>
          <cell r="E238" t="str">
            <v>quả</v>
          </cell>
          <cell r="F238" t="str">
            <v>Y</v>
          </cell>
          <cell r="G238" t="str">
            <v/>
          </cell>
        </row>
        <row r="239">
          <cell r="C239" t="str">
            <v>EXXX007</v>
          </cell>
          <cell r="D239" t="str">
            <v>Trứng vịt muối</v>
          </cell>
          <cell r="E239" t="str">
            <v>quả</v>
          </cell>
          <cell r="F239" t="str">
            <v>Y</v>
          </cell>
          <cell r="G239" t="str">
            <v/>
          </cell>
        </row>
        <row r="240">
          <cell r="C240" t="str">
            <v>EXXX008</v>
          </cell>
          <cell r="D240" t="str">
            <v>Trứng tôm</v>
          </cell>
          <cell r="E240" t="str">
            <v>kg</v>
          </cell>
          <cell r="F240" t="str">
            <v/>
          </cell>
          <cell r="G240" t="str">
            <v/>
          </cell>
        </row>
        <row r="241">
          <cell r="C241" t="str">
            <v>EXXX009</v>
          </cell>
          <cell r="D241" t="str">
            <v>Trứng cá đỏ lọ</v>
          </cell>
          <cell r="E241" t="str">
            <v>100 Gr</v>
          </cell>
          <cell r="F241" t="str">
            <v/>
          </cell>
          <cell r="G241" t="str">
            <v/>
          </cell>
        </row>
        <row r="242">
          <cell r="C242" t="str">
            <v>EXXX010</v>
          </cell>
          <cell r="D242" t="str">
            <v>Trứng gà công nghiệp đóng Chai</v>
          </cell>
          <cell r="E242" t="str">
            <v>Lít</v>
          </cell>
          <cell r="F242" t="str">
            <v/>
          </cell>
          <cell r="G242" t="str">
            <v/>
          </cell>
        </row>
        <row r="243">
          <cell r="C243" t="str">
            <v>EXXX011</v>
          </cell>
          <cell r="D243" t="str">
            <v>Trứng cá hồi lọ</v>
          </cell>
          <cell r="E243" t="str">
            <v>100 Gr</v>
          </cell>
          <cell r="F243" t="str">
            <v/>
          </cell>
          <cell r="G243" t="str">
            <v/>
          </cell>
        </row>
        <row r="244">
          <cell r="C244" t="str">
            <v>EXXX012</v>
          </cell>
          <cell r="D244" t="str">
            <v>Trứng cá nhật (mentaiko)</v>
          </cell>
          <cell r="E244" t="str">
            <v>kg</v>
          </cell>
          <cell r="F244" t="str">
            <v/>
          </cell>
          <cell r="G244" t="str">
            <v/>
          </cell>
        </row>
        <row r="245">
          <cell r="C245" t="str">
            <v>EXXX013</v>
          </cell>
          <cell r="D245" t="str">
            <v>Trứng cua</v>
          </cell>
          <cell r="E245" t="str">
            <v>kg</v>
          </cell>
          <cell r="F245" t="str">
            <v/>
          </cell>
          <cell r="G245" t="str">
            <v/>
          </cell>
        </row>
        <row r="246">
          <cell r="C246" t="str">
            <v>EXXX014</v>
          </cell>
          <cell r="D246" t="str">
            <v>Lòng đỏ trứng gà đóng Chai</v>
          </cell>
          <cell r="E246" t="str">
            <v>Lít</v>
          </cell>
          <cell r="F246" t="str">
            <v/>
          </cell>
          <cell r="G246" t="str">
            <v/>
          </cell>
        </row>
        <row r="247">
          <cell r="C247" t="str">
            <v>EXXX015</v>
          </cell>
          <cell r="D247" t="str">
            <v>Lòng trắng trứng gà đóng Chai</v>
          </cell>
          <cell r="E247" t="str">
            <v>Lít</v>
          </cell>
          <cell r="F247" t="str">
            <v/>
          </cell>
          <cell r="G247" t="str">
            <v/>
          </cell>
        </row>
        <row r="248">
          <cell r="C248" t="str">
            <v>CBB302</v>
          </cell>
          <cell r="D248" t="str">
            <v>Đường Vỉên</v>
          </cell>
          <cell r="E248" t="str">
            <v>Vỉên</v>
          </cell>
          <cell r="F248" t="str">
            <v/>
          </cell>
          <cell r="G248" t="str">
            <v/>
          </cell>
        </row>
        <row r="249">
          <cell r="C249" t="str">
            <v>FXIC001</v>
          </cell>
          <cell r="D249" t="str">
            <v>Đầu cá hồi NK</v>
          </cell>
          <cell r="E249" t="str">
            <v>kg</v>
          </cell>
          <cell r="F249" t="str">
            <v/>
          </cell>
          <cell r="G249" t="str">
            <v/>
          </cell>
        </row>
        <row r="250">
          <cell r="C250" t="str">
            <v>FXIC002</v>
          </cell>
          <cell r="D250" t="str">
            <v>Cá hồi phi lê có da NK</v>
          </cell>
          <cell r="E250" t="str">
            <v>kg</v>
          </cell>
          <cell r="F250" t="str">
            <v/>
          </cell>
          <cell r="G250" t="str">
            <v/>
          </cell>
        </row>
        <row r="251">
          <cell r="C251" t="str">
            <v>FXIC003</v>
          </cell>
          <cell r="D251" t="str">
            <v>Cá hồi phi lê không da NK</v>
          </cell>
          <cell r="E251" t="str">
            <v>kg</v>
          </cell>
          <cell r="F251" t="str">
            <v/>
          </cell>
          <cell r="G251" t="str">
            <v/>
          </cell>
        </row>
        <row r="252">
          <cell r="C252" t="str">
            <v>FXIC004</v>
          </cell>
          <cell r="D252" t="str">
            <v>Cá chirimen</v>
          </cell>
          <cell r="E252" t="str">
            <v>kg</v>
          </cell>
          <cell r="F252" t="str">
            <v/>
          </cell>
          <cell r="G252" t="str">
            <v/>
          </cell>
        </row>
        <row r="253">
          <cell r="C253" t="str">
            <v>FXIF001</v>
          </cell>
          <cell r="D253" t="str">
            <v>Đầu cá hồi  NK</v>
          </cell>
          <cell r="E253" t="str">
            <v>kg</v>
          </cell>
          <cell r="F253" t="str">
            <v/>
          </cell>
          <cell r="G253" t="str">
            <v/>
          </cell>
        </row>
        <row r="254">
          <cell r="C254" t="str">
            <v>FXIF002</v>
          </cell>
          <cell r="D254" t="str">
            <v>Cá hồi phi lê có da NK không định hình</v>
          </cell>
          <cell r="E254" t="str">
            <v>kg</v>
          </cell>
          <cell r="F254" t="str">
            <v/>
          </cell>
          <cell r="G254" t="str">
            <v/>
          </cell>
        </row>
        <row r="255">
          <cell r="C255" t="str">
            <v>FXIF003</v>
          </cell>
          <cell r="D255" t="str">
            <v>Cá hồi phi lê không da NK</v>
          </cell>
          <cell r="E255" t="str">
            <v>kg</v>
          </cell>
          <cell r="F255" t="str">
            <v/>
          </cell>
          <cell r="G255" t="str">
            <v/>
          </cell>
        </row>
        <row r="256">
          <cell r="C256" t="str">
            <v>FXIF004</v>
          </cell>
          <cell r="D256" t="str">
            <v>Cá saba</v>
          </cell>
          <cell r="E256" t="str">
            <v>kg</v>
          </cell>
          <cell r="F256" t="str">
            <v/>
          </cell>
          <cell r="G256" t="str">
            <v/>
          </cell>
        </row>
        <row r="257">
          <cell r="C257" t="str">
            <v>FXIF005</v>
          </cell>
          <cell r="D257" t="str">
            <v>Cá tuyết</v>
          </cell>
          <cell r="E257" t="str">
            <v>kg</v>
          </cell>
          <cell r="F257" t="str">
            <v/>
          </cell>
          <cell r="G257" t="str">
            <v/>
          </cell>
        </row>
        <row r="258">
          <cell r="C258" t="str">
            <v>FXIF006</v>
          </cell>
          <cell r="D258" t="str">
            <v>Cá Sanma đông lạnh nguyên con</v>
          </cell>
          <cell r="E258" t="str">
            <v>kg</v>
          </cell>
          <cell r="F258" t="str">
            <v/>
          </cell>
          <cell r="G258" t="str">
            <v/>
          </cell>
        </row>
        <row r="259">
          <cell r="C259" t="str">
            <v>FXVC001</v>
          </cell>
          <cell r="D259" t="str">
            <v>Đầu cá hồi</v>
          </cell>
          <cell r="E259" t="str">
            <v>kg</v>
          </cell>
          <cell r="F259" t="str">
            <v>Y</v>
          </cell>
          <cell r="G259" t="str">
            <v/>
          </cell>
        </row>
        <row r="260">
          <cell r="C260" t="str">
            <v>FXVC002</v>
          </cell>
          <cell r="D260" t="str">
            <v>Cá ba sa nguyên con</v>
          </cell>
          <cell r="E260" t="str">
            <v>kg</v>
          </cell>
          <cell r="F260" t="str">
            <v>Y</v>
          </cell>
          <cell r="G260" t="str">
            <v/>
          </cell>
        </row>
        <row r="261">
          <cell r="C261" t="str">
            <v>FXVC003</v>
          </cell>
          <cell r="D261" t="str">
            <v>Cá ba sa phi lê có da</v>
          </cell>
          <cell r="E261" t="str">
            <v>kg</v>
          </cell>
          <cell r="F261" t="str">
            <v>Y</v>
          </cell>
          <cell r="G261" t="str">
            <v/>
          </cell>
        </row>
        <row r="262">
          <cell r="C262" t="str">
            <v>FXVC004</v>
          </cell>
          <cell r="D262" t="str">
            <v>Cá ba sa phi lê không da</v>
          </cell>
          <cell r="E262" t="str">
            <v>kg</v>
          </cell>
          <cell r="F262" t="str">
            <v>Y</v>
          </cell>
          <cell r="G262" t="str">
            <v/>
          </cell>
        </row>
        <row r="263">
          <cell r="C263" t="str">
            <v>FXVC005</v>
          </cell>
          <cell r="D263" t="str">
            <v>Cá hồi phi lê có da</v>
          </cell>
          <cell r="E263" t="str">
            <v>kg</v>
          </cell>
          <cell r="F263" t="str">
            <v>Y</v>
          </cell>
          <cell r="G263" t="str">
            <v/>
          </cell>
        </row>
        <row r="264">
          <cell r="C264" t="str">
            <v>FXVC006</v>
          </cell>
          <cell r="D264" t="str">
            <v>Cá hồi phi lê không da</v>
          </cell>
          <cell r="E264" t="str">
            <v>kg</v>
          </cell>
          <cell r="F264" t="str">
            <v>Y</v>
          </cell>
          <cell r="G264" t="str">
            <v/>
          </cell>
        </row>
        <row r="265">
          <cell r="C265" t="str">
            <v>FXVC007</v>
          </cell>
          <cell r="D265" t="str">
            <v>Cá hồng nguyên con</v>
          </cell>
          <cell r="E265" t="str">
            <v>kg</v>
          </cell>
          <cell r="F265" t="str">
            <v>Y</v>
          </cell>
          <cell r="G265" t="str">
            <v/>
          </cell>
        </row>
        <row r="266">
          <cell r="C266" t="str">
            <v>FXVC008</v>
          </cell>
          <cell r="D266" t="str">
            <v>Cá hồng phi lê có da</v>
          </cell>
          <cell r="E266" t="str">
            <v>kg</v>
          </cell>
          <cell r="F266" t="str">
            <v>Y</v>
          </cell>
          <cell r="G266" t="str">
            <v/>
          </cell>
        </row>
        <row r="267">
          <cell r="C267" t="str">
            <v>FXVC009</v>
          </cell>
          <cell r="D267" t="str">
            <v>Cá hồng phi lê không da</v>
          </cell>
          <cell r="E267" t="str">
            <v>kg</v>
          </cell>
          <cell r="F267" t="str">
            <v>Y</v>
          </cell>
          <cell r="G267" t="str">
            <v/>
          </cell>
        </row>
        <row r="268">
          <cell r="C268" t="str">
            <v>FXVC010</v>
          </cell>
          <cell r="D268" t="str">
            <v>Cá lăng phi lê có da</v>
          </cell>
          <cell r="E268" t="str">
            <v>kg</v>
          </cell>
          <cell r="F268" t="str">
            <v>Y</v>
          </cell>
          <cell r="G268" t="str">
            <v/>
          </cell>
        </row>
        <row r="269">
          <cell r="C269" t="str">
            <v>FXVC011</v>
          </cell>
          <cell r="D269" t="str">
            <v>Cá lăng phi lê không da</v>
          </cell>
          <cell r="E269" t="str">
            <v>kg</v>
          </cell>
          <cell r="F269" t="str">
            <v>Y</v>
          </cell>
          <cell r="G269" t="str">
            <v/>
          </cell>
        </row>
        <row r="270">
          <cell r="C270" t="str">
            <v>FXVC012</v>
          </cell>
          <cell r="D270" t="str">
            <v>Cá mú nguyên con</v>
          </cell>
          <cell r="E270" t="str">
            <v>kg</v>
          </cell>
          <cell r="F270" t="str">
            <v>Y</v>
          </cell>
          <cell r="G270" t="str">
            <v/>
          </cell>
        </row>
        <row r="271">
          <cell r="C271" t="str">
            <v>FXVC013</v>
          </cell>
          <cell r="D271" t="str">
            <v>Cá mú phi lê có da</v>
          </cell>
          <cell r="E271" t="str">
            <v>kg</v>
          </cell>
          <cell r="F271" t="str">
            <v>Y</v>
          </cell>
          <cell r="G271" t="str">
            <v/>
          </cell>
        </row>
        <row r="272">
          <cell r="C272" t="str">
            <v>FXVC014</v>
          </cell>
          <cell r="D272" t="str">
            <v>Cá mú phi lê không da</v>
          </cell>
          <cell r="E272" t="str">
            <v>kg</v>
          </cell>
          <cell r="F272" t="str">
            <v>Y</v>
          </cell>
          <cell r="G272" t="str">
            <v/>
          </cell>
        </row>
        <row r="273">
          <cell r="C273" t="str">
            <v>FXVC015</v>
          </cell>
          <cell r="D273" t="str">
            <v>Cá quả bỏ đầu đuôi</v>
          </cell>
          <cell r="E273" t="str">
            <v>kg</v>
          </cell>
          <cell r="F273" t="str">
            <v>Y</v>
          </cell>
          <cell r="G273" t="str">
            <v/>
          </cell>
        </row>
        <row r="274">
          <cell r="C274" t="str">
            <v>FXVC016</v>
          </cell>
          <cell r="D274" t="str">
            <v>Cá quả phi lê có da</v>
          </cell>
          <cell r="E274" t="str">
            <v>kg</v>
          </cell>
          <cell r="F274" t="str">
            <v>Y</v>
          </cell>
          <cell r="G274" t="str">
            <v/>
          </cell>
        </row>
        <row r="275">
          <cell r="C275" t="str">
            <v>FXVC017</v>
          </cell>
          <cell r="D275" t="str">
            <v>Cá quả phi lê không da</v>
          </cell>
          <cell r="E275" t="str">
            <v>kg</v>
          </cell>
          <cell r="F275" t="str">
            <v>Y</v>
          </cell>
          <cell r="G275" t="str">
            <v/>
          </cell>
        </row>
        <row r="276">
          <cell r="C276" t="str">
            <v>FXVC018</v>
          </cell>
          <cell r="D276" t="str">
            <v>Cá song nguyên con</v>
          </cell>
          <cell r="E276" t="str">
            <v>kg</v>
          </cell>
          <cell r="F276" t="str">
            <v>Y</v>
          </cell>
          <cell r="G276" t="str">
            <v/>
          </cell>
        </row>
        <row r="277">
          <cell r="C277" t="str">
            <v>FXVC019</v>
          </cell>
          <cell r="D277" t="str">
            <v>Cá song phi lê có da</v>
          </cell>
          <cell r="E277" t="str">
            <v>kg</v>
          </cell>
          <cell r="F277" t="str">
            <v>Y</v>
          </cell>
          <cell r="G277" t="str">
            <v/>
          </cell>
        </row>
        <row r="278">
          <cell r="C278" t="str">
            <v>FXVC020</v>
          </cell>
          <cell r="D278" t="str">
            <v>Cá song phi lê không da</v>
          </cell>
          <cell r="E278" t="str">
            <v>kg</v>
          </cell>
          <cell r="F278" t="str">
            <v>Y</v>
          </cell>
          <cell r="G278" t="str">
            <v/>
          </cell>
        </row>
        <row r="279">
          <cell r="C279" t="str">
            <v>FXVC021</v>
          </cell>
          <cell r="D279" t="str">
            <v>Cá thu bỏ đầu đuôi</v>
          </cell>
          <cell r="E279" t="str">
            <v>kg</v>
          </cell>
          <cell r="F279" t="str">
            <v>Y</v>
          </cell>
          <cell r="G279" t="str">
            <v/>
          </cell>
        </row>
        <row r="280">
          <cell r="C280" t="str">
            <v>FXVC022</v>
          </cell>
          <cell r="D280" t="str">
            <v>Cá thu phi lê không da</v>
          </cell>
          <cell r="E280" t="str">
            <v>kg</v>
          </cell>
          <cell r="F280" t="str">
            <v>Y</v>
          </cell>
          <cell r="G280" t="str">
            <v/>
          </cell>
        </row>
        <row r="281">
          <cell r="C281" t="str">
            <v>FXVC023</v>
          </cell>
          <cell r="D281" t="str">
            <v>Cá thu phi lê có da</v>
          </cell>
          <cell r="E281" t="str">
            <v>kg</v>
          </cell>
          <cell r="F281" t="str">
            <v>Y</v>
          </cell>
          <cell r="G281" t="str">
            <v/>
          </cell>
        </row>
        <row r="282">
          <cell r="C282" t="str">
            <v>FXVC024</v>
          </cell>
          <cell r="D282" t="str">
            <v>Cá vược nguyên con</v>
          </cell>
          <cell r="E282" t="str">
            <v>kg</v>
          </cell>
          <cell r="F282" t="str">
            <v>Y</v>
          </cell>
          <cell r="G282" t="str">
            <v/>
          </cell>
        </row>
        <row r="283">
          <cell r="C283" t="str">
            <v>FXVC025</v>
          </cell>
          <cell r="D283" t="str">
            <v>Cá vược phi lê có da</v>
          </cell>
          <cell r="E283" t="str">
            <v>kg</v>
          </cell>
          <cell r="F283" t="str">
            <v>Y</v>
          </cell>
          <cell r="G283" t="str">
            <v/>
          </cell>
        </row>
        <row r="284">
          <cell r="C284" t="str">
            <v>FXVC026</v>
          </cell>
          <cell r="D284" t="str">
            <v>Cá vược phi lê không da</v>
          </cell>
          <cell r="E284" t="str">
            <v>kg</v>
          </cell>
          <cell r="F284" t="str">
            <v>Y</v>
          </cell>
          <cell r="G284" t="str">
            <v/>
          </cell>
        </row>
        <row r="285">
          <cell r="C285" t="str">
            <v>FXVC027</v>
          </cell>
          <cell r="D285" t="str">
            <v xml:space="preserve">Cá ngừ phi lê có da </v>
          </cell>
          <cell r="E285" t="str">
            <v>kg</v>
          </cell>
          <cell r="F285" t="str">
            <v>Y</v>
          </cell>
          <cell r="G285" t="str">
            <v/>
          </cell>
        </row>
        <row r="286">
          <cell r="C286" t="str">
            <v>FXVC028</v>
          </cell>
          <cell r="D286" t="str">
            <v xml:space="preserve">Cá ngừ phi lê không da </v>
          </cell>
          <cell r="E286" t="str">
            <v>kg</v>
          </cell>
          <cell r="F286" t="str">
            <v>Y</v>
          </cell>
          <cell r="G286" t="str">
            <v/>
          </cell>
        </row>
        <row r="287">
          <cell r="C287" t="str">
            <v>FXVC029</v>
          </cell>
          <cell r="D287" t="str">
            <v>Cá chẽm phi lê có da</v>
          </cell>
          <cell r="E287" t="str">
            <v>kg</v>
          </cell>
          <cell r="F287" t="str">
            <v>Y</v>
          </cell>
          <cell r="G287" t="str">
            <v/>
          </cell>
        </row>
        <row r="288">
          <cell r="C288" t="str">
            <v>FXVC030</v>
          </cell>
          <cell r="D288" t="str">
            <v>Cá tầm phi lê có da</v>
          </cell>
          <cell r="E288" t="str">
            <v>kg</v>
          </cell>
          <cell r="F288" t="str">
            <v/>
          </cell>
          <cell r="G288" t="str">
            <v/>
          </cell>
        </row>
        <row r="289">
          <cell r="C289" t="str">
            <v>FXVC031</v>
          </cell>
          <cell r="D289" t="str">
            <v>Cá tầm phi lê không da</v>
          </cell>
          <cell r="E289" t="str">
            <v>kg</v>
          </cell>
          <cell r="F289" t="str">
            <v/>
          </cell>
          <cell r="G289" t="str">
            <v/>
          </cell>
        </row>
        <row r="290">
          <cell r="C290" t="str">
            <v>FXVC102</v>
          </cell>
          <cell r="D290" t="str">
            <v>Xương cá hồi</v>
          </cell>
          <cell r="E290" t="str">
            <v>kg</v>
          </cell>
          <cell r="F290" t="str">
            <v/>
          </cell>
          <cell r="G290" t="str">
            <v/>
          </cell>
        </row>
        <row r="291">
          <cell r="C291" t="str">
            <v>FXVC103</v>
          </cell>
          <cell r="D291" t="str">
            <v>Xương cá mú</v>
          </cell>
          <cell r="E291" t="str">
            <v>kg</v>
          </cell>
          <cell r="F291" t="str">
            <v/>
          </cell>
          <cell r="G291" t="str">
            <v/>
          </cell>
        </row>
        <row r="292">
          <cell r="C292" t="str">
            <v>FXVC104</v>
          </cell>
          <cell r="D292" t="str">
            <v>Xương cá song</v>
          </cell>
          <cell r="E292" t="str">
            <v>kg</v>
          </cell>
          <cell r="F292" t="str">
            <v/>
          </cell>
          <cell r="G292" t="str">
            <v/>
          </cell>
        </row>
        <row r="293">
          <cell r="C293" t="str">
            <v>FXVF001</v>
          </cell>
          <cell r="D293" t="str">
            <v>Đầu cá hồi đông lạnh</v>
          </cell>
          <cell r="E293" t="str">
            <v>kg</v>
          </cell>
          <cell r="F293" t="str">
            <v/>
          </cell>
          <cell r="G293" t="str">
            <v/>
          </cell>
        </row>
        <row r="294">
          <cell r="C294" t="str">
            <v>FXVF002</v>
          </cell>
          <cell r="D294" t="str">
            <v>Cá ba sa nguyên con đông lạnh</v>
          </cell>
          <cell r="E294" t="str">
            <v>kg</v>
          </cell>
          <cell r="F294" t="str">
            <v/>
          </cell>
          <cell r="G294" t="str">
            <v/>
          </cell>
        </row>
        <row r="295">
          <cell r="C295" t="str">
            <v>FXVF003</v>
          </cell>
          <cell r="D295" t="str">
            <v>Cá ba sa phi lê có da đông lạnh</v>
          </cell>
          <cell r="E295" t="str">
            <v>kg</v>
          </cell>
          <cell r="F295" t="str">
            <v/>
          </cell>
          <cell r="G295" t="str">
            <v/>
          </cell>
        </row>
        <row r="296">
          <cell r="C296" t="str">
            <v>FXVF004</v>
          </cell>
          <cell r="D296" t="str">
            <v>Cá ba sa phi lê không da đông lạnh</v>
          </cell>
          <cell r="E296" t="str">
            <v>kg</v>
          </cell>
          <cell r="F296" t="str">
            <v/>
          </cell>
          <cell r="G296" t="str">
            <v/>
          </cell>
        </row>
        <row r="297">
          <cell r="C297" t="str">
            <v>FXVF005</v>
          </cell>
          <cell r="D297" t="str">
            <v>Cá hồi phi lê có da đông lạnh</v>
          </cell>
          <cell r="E297" t="str">
            <v>kg</v>
          </cell>
          <cell r="F297" t="str">
            <v/>
          </cell>
          <cell r="G297" t="str">
            <v/>
          </cell>
        </row>
        <row r="298">
          <cell r="C298" t="str">
            <v>FXVF006</v>
          </cell>
          <cell r="D298" t="str">
            <v>Cá hồi phi lê không da đông lạnh</v>
          </cell>
          <cell r="E298" t="str">
            <v>kg</v>
          </cell>
          <cell r="F298" t="str">
            <v/>
          </cell>
          <cell r="G298" t="str">
            <v/>
          </cell>
        </row>
        <row r="299">
          <cell r="C299" t="str">
            <v>FXVF007</v>
          </cell>
          <cell r="D299" t="str">
            <v>Cá hồng nguyên con đông lạnh</v>
          </cell>
          <cell r="E299" t="str">
            <v>kg</v>
          </cell>
          <cell r="F299" t="str">
            <v/>
          </cell>
          <cell r="G299" t="str">
            <v/>
          </cell>
        </row>
        <row r="300">
          <cell r="C300" t="str">
            <v>FXVF008</v>
          </cell>
          <cell r="D300" t="str">
            <v>Cá hồng phi lê có da đông lạnh</v>
          </cell>
          <cell r="E300" t="str">
            <v>kg</v>
          </cell>
          <cell r="F300" t="str">
            <v/>
          </cell>
          <cell r="G300" t="str">
            <v/>
          </cell>
        </row>
        <row r="301">
          <cell r="C301" t="str">
            <v>FXVF009</v>
          </cell>
          <cell r="D301" t="str">
            <v>Cá hồng phi lê không da đông lạnh</v>
          </cell>
          <cell r="E301" t="str">
            <v>kg</v>
          </cell>
          <cell r="F301" t="str">
            <v/>
          </cell>
          <cell r="G301" t="str">
            <v/>
          </cell>
        </row>
        <row r="302">
          <cell r="C302" t="str">
            <v>FXVF010</v>
          </cell>
          <cell r="D302" t="str">
            <v>Cá lăng phi lê có da đông lạnh</v>
          </cell>
          <cell r="E302" t="str">
            <v>kg</v>
          </cell>
          <cell r="F302" t="str">
            <v/>
          </cell>
          <cell r="G302" t="str">
            <v/>
          </cell>
        </row>
        <row r="303">
          <cell r="C303" t="str">
            <v>FXVF011</v>
          </cell>
          <cell r="D303" t="str">
            <v>Cá lăng phi lê không da đông lạnh</v>
          </cell>
          <cell r="E303" t="str">
            <v>kg</v>
          </cell>
          <cell r="F303" t="str">
            <v/>
          </cell>
          <cell r="G303" t="str">
            <v/>
          </cell>
        </row>
        <row r="304">
          <cell r="C304" t="str">
            <v>FXVF012</v>
          </cell>
          <cell r="D304" t="str">
            <v>Cá mú nguyên con đông lạnh</v>
          </cell>
          <cell r="E304" t="str">
            <v>kg</v>
          </cell>
          <cell r="F304" t="str">
            <v/>
          </cell>
          <cell r="G304" t="str">
            <v/>
          </cell>
        </row>
        <row r="305">
          <cell r="C305" t="str">
            <v>FXVF013</v>
          </cell>
          <cell r="D305" t="str">
            <v>Cá mú phi lê có da đông lạnh</v>
          </cell>
          <cell r="E305" t="str">
            <v>kg</v>
          </cell>
          <cell r="F305" t="str">
            <v/>
          </cell>
          <cell r="G305" t="str">
            <v/>
          </cell>
        </row>
        <row r="306">
          <cell r="C306" t="str">
            <v>FXVF014</v>
          </cell>
          <cell r="D306" t="str">
            <v>Cá mú phi lê không da đông lạnh</v>
          </cell>
          <cell r="E306" t="str">
            <v>kg</v>
          </cell>
          <cell r="F306" t="str">
            <v/>
          </cell>
          <cell r="G306" t="str">
            <v/>
          </cell>
        </row>
        <row r="307">
          <cell r="C307" t="str">
            <v>FXVF015</v>
          </cell>
          <cell r="D307" t="str">
            <v>Cá quả bỏ đầu đuôi đông lạnh</v>
          </cell>
          <cell r="E307" t="str">
            <v>kg</v>
          </cell>
          <cell r="F307" t="str">
            <v/>
          </cell>
          <cell r="G307" t="str">
            <v/>
          </cell>
        </row>
        <row r="308">
          <cell r="C308" t="str">
            <v>FXVF016</v>
          </cell>
          <cell r="D308" t="str">
            <v>Cá quả phi lê có da đông lạnh</v>
          </cell>
          <cell r="E308" t="str">
            <v>kg</v>
          </cell>
          <cell r="F308" t="str">
            <v/>
          </cell>
          <cell r="G308" t="str">
            <v/>
          </cell>
        </row>
        <row r="309">
          <cell r="C309" t="str">
            <v>FXVF017</v>
          </cell>
          <cell r="D309" t="str">
            <v>Cá quả phi lê không da đông lạnh</v>
          </cell>
          <cell r="E309" t="str">
            <v>kg</v>
          </cell>
          <cell r="F309" t="str">
            <v/>
          </cell>
          <cell r="G309" t="str">
            <v/>
          </cell>
        </row>
        <row r="310">
          <cell r="C310" t="str">
            <v>FXVF018</v>
          </cell>
          <cell r="D310" t="str">
            <v>Cá song nguyên con đông lạnh</v>
          </cell>
          <cell r="E310" t="str">
            <v>kg</v>
          </cell>
          <cell r="F310" t="str">
            <v/>
          </cell>
          <cell r="G310" t="str">
            <v/>
          </cell>
        </row>
        <row r="311">
          <cell r="C311" t="str">
            <v>FXVF019</v>
          </cell>
          <cell r="D311" t="str">
            <v>Cá song phi lê có da đông lạnh</v>
          </cell>
          <cell r="E311" t="str">
            <v>kg</v>
          </cell>
          <cell r="F311" t="str">
            <v/>
          </cell>
          <cell r="G311" t="str">
            <v/>
          </cell>
        </row>
        <row r="312">
          <cell r="C312" t="str">
            <v>FXVF020</v>
          </cell>
          <cell r="D312" t="str">
            <v>Cá song phi lê không da đông lạnh</v>
          </cell>
          <cell r="E312" t="str">
            <v>kg</v>
          </cell>
          <cell r="F312" t="str">
            <v/>
          </cell>
          <cell r="G312" t="str">
            <v/>
          </cell>
        </row>
        <row r="313">
          <cell r="C313" t="str">
            <v>FXVF021</v>
          </cell>
          <cell r="D313" t="str">
            <v>Cá thu bỏ đầu đuôi đông lạnh</v>
          </cell>
          <cell r="E313" t="str">
            <v>kg</v>
          </cell>
          <cell r="F313" t="str">
            <v/>
          </cell>
          <cell r="G313" t="str">
            <v/>
          </cell>
        </row>
        <row r="314">
          <cell r="C314" t="str">
            <v>FXVF022</v>
          </cell>
          <cell r="D314" t="str">
            <v>Cá thu phi lê không da đông lạnh</v>
          </cell>
          <cell r="E314" t="str">
            <v>kg</v>
          </cell>
          <cell r="F314" t="str">
            <v/>
          </cell>
          <cell r="G314" t="str">
            <v/>
          </cell>
        </row>
        <row r="315">
          <cell r="C315" t="str">
            <v>FXVF023</v>
          </cell>
          <cell r="D315" t="str">
            <v>Cá thu phi lê có da đông lạnh</v>
          </cell>
          <cell r="E315" t="str">
            <v>kg</v>
          </cell>
          <cell r="F315" t="str">
            <v/>
          </cell>
          <cell r="G315" t="str">
            <v/>
          </cell>
        </row>
        <row r="316">
          <cell r="C316" t="str">
            <v>FXVF024</v>
          </cell>
          <cell r="D316" t="str">
            <v>Cá vược nguyên con đông lạnh</v>
          </cell>
          <cell r="E316" t="str">
            <v>kg</v>
          </cell>
          <cell r="F316" t="str">
            <v/>
          </cell>
          <cell r="G316" t="str">
            <v/>
          </cell>
        </row>
        <row r="317">
          <cell r="C317" t="str">
            <v>FXVF025</v>
          </cell>
          <cell r="D317" t="str">
            <v>Cá vược phi lê có da đông lạnh</v>
          </cell>
          <cell r="E317" t="str">
            <v>kg</v>
          </cell>
          <cell r="F317" t="str">
            <v/>
          </cell>
          <cell r="G317" t="str">
            <v/>
          </cell>
        </row>
        <row r="318">
          <cell r="C318" t="str">
            <v>FXVF026</v>
          </cell>
          <cell r="D318" t="str">
            <v>Cá vược phi lê không da đông lạnh</v>
          </cell>
          <cell r="E318" t="str">
            <v>kg</v>
          </cell>
          <cell r="F318" t="str">
            <v/>
          </cell>
          <cell r="G318" t="str">
            <v/>
          </cell>
        </row>
        <row r="319">
          <cell r="C319" t="str">
            <v>FXVF027</v>
          </cell>
          <cell r="D319" t="str">
            <v>Cá ngừ phi lê có da đông lạnh</v>
          </cell>
          <cell r="E319" t="str">
            <v>kg</v>
          </cell>
          <cell r="F319" t="str">
            <v/>
          </cell>
          <cell r="G319" t="str">
            <v/>
          </cell>
        </row>
        <row r="320">
          <cell r="C320" t="str">
            <v>FXVF028</v>
          </cell>
          <cell r="D320" t="str">
            <v>Cá ngừ phi lê không da đông lạnh</v>
          </cell>
          <cell r="E320" t="str">
            <v>kg</v>
          </cell>
          <cell r="F320" t="str">
            <v/>
          </cell>
          <cell r="G320" t="str">
            <v/>
          </cell>
        </row>
        <row r="321">
          <cell r="C321" t="str">
            <v>FXVF029</v>
          </cell>
          <cell r="D321" t="str">
            <v>Cá chẽm đông lạnh</v>
          </cell>
          <cell r="E321" t="str">
            <v>kg</v>
          </cell>
          <cell r="F321" t="str">
            <v/>
          </cell>
          <cell r="G321" t="str">
            <v/>
          </cell>
        </row>
        <row r="322">
          <cell r="C322" t="str">
            <v>FXVF030</v>
          </cell>
          <cell r="D322" t="str">
            <v>Cá chirimen đông lạnh</v>
          </cell>
          <cell r="E322" t="str">
            <v>kg</v>
          </cell>
          <cell r="F322" t="str">
            <v/>
          </cell>
          <cell r="G322" t="str">
            <v/>
          </cell>
        </row>
        <row r="323">
          <cell r="C323" t="str">
            <v>FXVF031</v>
          </cell>
          <cell r="D323" t="str">
            <v>Xương cá hồi đông lạnh</v>
          </cell>
          <cell r="E323" t="str">
            <v>kg</v>
          </cell>
          <cell r="F323" t="str">
            <v/>
          </cell>
          <cell r="G323" t="str">
            <v/>
          </cell>
        </row>
        <row r="324">
          <cell r="C324" t="str">
            <v>FXVF032</v>
          </cell>
          <cell r="D324" t="str">
            <v>Xương cá mú đông lạnh</v>
          </cell>
          <cell r="E324" t="str">
            <v>kg</v>
          </cell>
          <cell r="F324" t="str">
            <v/>
          </cell>
          <cell r="G324" t="str">
            <v/>
          </cell>
        </row>
        <row r="325">
          <cell r="C325" t="str">
            <v>FXVF033</v>
          </cell>
          <cell r="D325" t="str">
            <v>Xương cá song đông lạnh</v>
          </cell>
          <cell r="E325" t="str">
            <v>kg</v>
          </cell>
          <cell r="F325" t="str">
            <v/>
          </cell>
          <cell r="G325" t="str">
            <v/>
          </cell>
        </row>
        <row r="326">
          <cell r="C326" t="str">
            <v>GPIX001</v>
          </cell>
          <cell r="D326" t="str">
            <v>Mỳ chasoba</v>
          </cell>
          <cell r="E326" t="str">
            <v>kg</v>
          </cell>
          <cell r="F326" t="str">
            <v/>
          </cell>
          <cell r="G326" t="str">
            <v/>
          </cell>
        </row>
        <row r="327">
          <cell r="C327" t="str">
            <v>GPIX002</v>
          </cell>
          <cell r="D327" t="str">
            <v>Mỳ somen</v>
          </cell>
          <cell r="E327" t="str">
            <v>kg</v>
          </cell>
          <cell r="F327" t="str">
            <v/>
          </cell>
          <cell r="G327" t="str">
            <v/>
          </cell>
        </row>
        <row r="328">
          <cell r="C328" t="str">
            <v>GPIX003</v>
          </cell>
          <cell r="D328" t="str">
            <v>Mỳ Udon</v>
          </cell>
          <cell r="E328" t="str">
            <v>kg</v>
          </cell>
          <cell r="F328" t="str">
            <v/>
          </cell>
          <cell r="G328" t="str">
            <v/>
          </cell>
        </row>
        <row r="329">
          <cell r="C329" t="str">
            <v>GPIX004</v>
          </cell>
          <cell r="D329" t="str">
            <v>Miến Hàn Quốc</v>
          </cell>
          <cell r="E329" t="str">
            <v>Gói 1KG</v>
          </cell>
          <cell r="F329" t="str">
            <v/>
          </cell>
          <cell r="G329" t="str">
            <v/>
          </cell>
        </row>
        <row r="330">
          <cell r="C330" t="str">
            <v>GPIX005</v>
          </cell>
          <cell r="D330" t="str">
            <v>Mỳ tươi Ramen</v>
          </cell>
          <cell r="E330" t="str">
            <v>kg</v>
          </cell>
          <cell r="F330" t="str">
            <v/>
          </cell>
          <cell r="G330" t="str">
            <v/>
          </cell>
        </row>
        <row r="331">
          <cell r="C331" t="str">
            <v>GPIX006</v>
          </cell>
          <cell r="D331" t="str">
            <v>Bún Singapore</v>
          </cell>
          <cell r="E331" t="str">
            <v>Gói 300G</v>
          </cell>
          <cell r="F331" t="str">
            <v/>
          </cell>
          <cell r="G331" t="str">
            <v/>
          </cell>
        </row>
        <row r="332">
          <cell r="C332" t="str">
            <v>GPIX007</v>
          </cell>
          <cell r="D332" t="str">
            <v>Mỳ bánh xe Ý</v>
          </cell>
          <cell r="E332" t="str">
            <v>Gói 500G</v>
          </cell>
          <cell r="F332" t="str">
            <v/>
          </cell>
          <cell r="G332" t="str">
            <v/>
          </cell>
        </row>
        <row r="333">
          <cell r="C333" t="str">
            <v>GPIX008</v>
          </cell>
          <cell r="D333" t="str">
            <v>Mỳ nơ Ý</v>
          </cell>
          <cell r="E333" t="str">
            <v>Gói 500G</v>
          </cell>
          <cell r="F333" t="str">
            <v/>
          </cell>
          <cell r="G333" t="str">
            <v/>
          </cell>
        </row>
        <row r="334">
          <cell r="C334" t="str">
            <v>GPIX009</v>
          </cell>
          <cell r="D334" t="str">
            <v>Mỳ ống ngoại</v>
          </cell>
          <cell r="E334" t="str">
            <v>Gói 500G</v>
          </cell>
          <cell r="F334" t="str">
            <v/>
          </cell>
          <cell r="G334" t="str">
            <v/>
          </cell>
        </row>
        <row r="335">
          <cell r="C335" t="str">
            <v>GPIX010</v>
          </cell>
          <cell r="D335" t="str">
            <v>Mỳ spaghety</v>
          </cell>
          <cell r="E335" t="str">
            <v>Gói 500G</v>
          </cell>
          <cell r="F335" t="str">
            <v/>
          </cell>
          <cell r="G335" t="str">
            <v/>
          </cell>
        </row>
        <row r="336">
          <cell r="C336" t="str">
            <v>GPIX011</v>
          </cell>
          <cell r="D336" t="str">
            <v>Mỳ ý Lasagne</v>
          </cell>
          <cell r="E336" t="str">
            <v>Gói 500G</v>
          </cell>
          <cell r="F336" t="str">
            <v/>
          </cell>
          <cell r="G336" t="str">
            <v/>
          </cell>
        </row>
        <row r="337">
          <cell r="C337" t="str">
            <v>GPIX012</v>
          </cell>
          <cell r="D337" t="str">
            <v>Mỳ xoắn ý</v>
          </cell>
          <cell r="E337" t="str">
            <v>Gói 500G</v>
          </cell>
          <cell r="F337" t="str">
            <v/>
          </cell>
          <cell r="G337" t="str">
            <v/>
          </cell>
        </row>
        <row r="338">
          <cell r="C338" t="str">
            <v>GPIX013</v>
          </cell>
          <cell r="D338" t="str">
            <v>Mỳ Linguine ( Trenette)</v>
          </cell>
          <cell r="E338" t="str">
            <v>Gói 500G</v>
          </cell>
          <cell r="F338" t="str">
            <v/>
          </cell>
          <cell r="G338" t="str">
            <v/>
          </cell>
        </row>
        <row r="339">
          <cell r="C339" t="str">
            <v>GPIX014</v>
          </cell>
          <cell r="D339" t="str">
            <v>Mỳ vỏ sò</v>
          </cell>
          <cell r="E339" t="str">
            <v>kg</v>
          </cell>
          <cell r="F339" t="str">
            <v/>
          </cell>
          <cell r="G339" t="str">
            <v/>
          </cell>
        </row>
        <row r="340">
          <cell r="C340" t="str">
            <v>GPIX015</v>
          </cell>
          <cell r="D340" t="str">
            <v>Mỳ Trenette ( mỳ dẹp sợi lớn)</v>
          </cell>
          <cell r="E340" t="str">
            <v>kg</v>
          </cell>
          <cell r="F340" t="str">
            <v/>
          </cell>
          <cell r="G340" t="str">
            <v/>
          </cell>
        </row>
        <row r="341">
          <cell r="C341" t="str">
            <v>GPIX016</v>
          </cell>
          <cell r="D341" t="str">
            <v>Mỳ Gnocchi</v>
          </cell>
          <cell r="E341" t="str">
            <v>kg</v>
          </cell>
          <cell r="F341" t="str">
            <v/>
          </cell>
          <cell r="G341" t="str">
            <v/>
          </cell>
        </row>
        <row r="342">
          <cell r="C342" t="str">
            <v>GPIX017</v>
          </cell>
          <cell r="D342" t="str">
            <v>Mỳ RaVỉoli ( nhân phomat)</v>
          </cell>
          <cell r="E342" t="str">
            <v>kg</v>
          </cell>
          <cell r="F342" t="str">
            <v/>
          </cell>
          <cell r="G342" t="str">
            <v/>
          </cell>
        </row>
        <row r="343">
          <cell r="C343" t="str">
            <v>GPIX018</v>
          </cell>
          <cell r="D343" t="str">
            <v>Mỳ RaVỉoli ( nhân thịt)</v>
          </cell>
          <cell r="E343" t="str">
            <v>kg</v>
          </cell>
          <cell r="F343" t="str">
            <v/>
          </cell>
          <cell r="G343" t="str">
            <v/>
          </cell>
        </row>
        <row r="344">
          <cell r="C344" t="str">
            <v>GPIX019</v>
          </cell>
          <cell r="D344" t="str">
            <v>Mỳ creste digalLọ</v>
          </cell>
          <cell r="E344" t="str">
            <v>kg</v>
          </cell>
          <cell r="F344" t="str">
            <v/>
          </cell>
          <cell r="G344" t="str">
            <v/>
          </cell>
        </row>
        <row r="345">
          <cell r="C345" t="str">
            <v>GPIX020</v>
          </cell>
          <cell r="D345" t="str">
            <v>Mỳ tươi 3 màu</v>
          </cell>
          <cell r="E345" t="str">
            <v>kg</v>
          </cell>
          <cell r="F345" t="str">
            <v/>
          </cell>
          <cell r="G345" t="str">
            <v/>
          </cell>
        </row>
        <row r="346">
          <cell r="C346" t="str">
            <v>GPIX021</v>
          </cell>
          <cell r="D346" t="str">
            <v>Mỳ tagliatelle</v>
          </cell>
          <cell r="E346" t="str">
            <v>kg</v>
          </cell>
          <cell r="F346" t="str">
            <v/>
          </cell>
          <cell r="G346" t="str">
            <v/>
          </cell>
        </row>
        <row r="347">
          <cell r="C347" t="str">
            <v>GPIX022</v>
          </cell>
          <cell r="D347" t="str">
            <v>Mỳ Fectuccine</v>
          </cell>
          <cell r="E347" t="str">
            <v>Gói 500G</v>
          </cell>
          <cell r="F347" t="str">
            <v/>
          </cell>
          <cell r="G347" t="str">
            <v/>
          </cell>
        </row>
        <row r="348">
          <cell r="C348" t="str">
            <v>GPIX023</v>
          </cell>
          <cell r="D348" t="str">
            <v>Mỳ lumache rigate</v>
          </cell>
          <cell r="E348" t="str">
            <v>kg</v>
          </cell>
          <cell r="F348" t="str">
            <v/>
          </cell>
          <cell r="G348" t="str">
            <v/>
          </cell>
        </row>
        <row r="349">
          <cell r="C349" t="str">
            <v>GPIX024</v>
          </cell>
          <cell r="D349" t="str">
            <v>Bún khô long Phụng</v>
          </cell>
          <cell r="E349" t="str">
            <v>Gói 500G</v>
          </cell>
          <cell r="F349" t="str">
            <v/>
          </cell>
          <cell r="G349" t="str">
            <v/>
          </cell>
        </row>
        <row r="350">
          <cell r="C350" t="str">
            <v>GPIX402</v>
          </cell>
          <cell r="D350" t="str">
            <v>Mỳ nghệ vàng( Saffaron pasta)</v>
          </cell>
          <cell r="E350" t="str">
            <v>Gr</v>
          </cell>
          <cell r="F350" t="str">
            <v/>
          </cell>
          <cell r="G350" t="str">
            <v/>
          </cell>
        </row>
        <row r="351">
          <cell r="C351" t="str">
            <v>GPIX403</v>
          </cell>
          <cell r="D351" t="str">
            <v xml:space="preserve">Mỳ Ramen khô		</v>
          </cell>
          <cell r="E351" t="str">
            <v>kg</v>
          </cell>
          <cell r="F351" t="str">
            <v/>
          </cell>
          <cell r="G351" t="str">
            <v/>
          </cell>
        </row>
        <row r="352">
          <cell r="C352" t="str">
            <v>GPVX001</v>
          </cell>
          <cell r="D352" t="str">
            <v>Miến</v>
          </cell>
          <cell r="E352" t="str">
            <v>kg</v>
          </cell>
          <cell r="F352" t="str">
            <v/>
          </cell>
          <cell r="G352" t="str">
            <v/>
          </cell>
        </row>
        <row r="353">
          <cell r="C353" t="str">
            <v>GPVX002</v>
          </cell>
          <cell r="D353" t="str">
            <v>Bánh phở khô</v>
          </cell>
          <cell r="E353" t="str">
            <v>Gói 400G</v>
          </cell>
          <cell r="F353" t="str">
            <v>kg</v>
          </cell>
          <cell r="G353" t="str">
            <v/>
          </cell>
        </row>
        <row r="354">
          <cell r="C354" t="str">
            <v>GPVX003</v>
          </cell>
          <cell r="D354" t="str">
            <v>Bún khô</v>
          </cell>
          <cell r="E354" t="str">
            <v>Gói 200 Gr</v>
          </cell>
          <cell r="F354" t="str">
            <v/>
          </cell>
          <cell r="G354" t="str">
            <v/>
          </cell>
        </row>
        <row r="355">
          <cell r="C355" t="str">
            <v>GPVX004</v>
          </cell>
          <cell r="D355" t="str">
            <v>Bánh phở tươi</v>
          </cell>
          <cell r="E355" t="str">
            <v>kg</v>
          </cell>
          <cell r="F355" t="str">
            <v>Y</v>
          </cell>
          <cell r="G355" t="str">
            <v/>
          </cell>
        </row>
        <row r="356">
          <cell r="C356" t="str">
            <v>GPVX005</v>
          </cell>
          <cell r="D356" t="str">
            <v>Bún tươi</v>
          </cell>
          <cell r="E356" t="str">
            <v>kg</v>
          </cell>
          <cell r="F356" t="str">
            <v>Y</v>
          </cell>
          <cell r="G356" t="str">
            <v/>
          </cell>
        </row>
        <row r="357">
          <cell r="C357" t="str">
            <v>GPVX006</v>
          </cell>
          <cell r="D357" t="str">
            <v>Mỳ trứng Safoco</v>
          </cell>
          <cell r="E357" t="str">
            <v>Gói 500G</v>
          </cell>
          <cell r="F357" t="str">
            <v/>
          </cell>
          <cell r="G357" t="str">
            <v/>
          </cell>
        </row>
        <row r="358">
          <cell r="C358" t="str">
            <v>GPVX007</v>
          </cell>
          <cell r="D358" t="str">
            <v>Mỳ ống nội</v>
          </cell>
          <cell r="E358" t="str">
            <v>Gói 400G</v>
          </cell>
          <cell r="F358" t="str">
            <v/>
          </cell>
          <cell r="G358" t="str">
            <v/>
          </cell>
        </row>
        <row r="359">
          <cell r="C359" t="str">
            <v>GPVX008</v>
          </cell>
          <cell r="D359" t="str">
            <v>Mỳ xoắn Safoco</v>
          </cell>
          <cell r="E359" t="str">
            <v>kg</v>
          </cell>
          <cell r="F359" t="str">
            <v/>
          </cell>
          <cell r="G359" t="str">
            <v/>
          </cell>
        </row>
        <row r="360">
          <cell r="C360" t="str">
            <v>GPVX009</v>
          </cell>
          <cell r="D360" t="str">
            <v>Mỳ dẹt</v>
          </cell>
          <cell r="E360" t="str">
            <v>kg</v>
          </cell>
          <cell r="F360" t="str">
            <v/>
          </cell>
          <cell r="G360" t="str">
            <v/>
          </cell>
        </row>
        <row r="361">
          <cell r="C361" t="str">
            <v>GPVX010</v>
          </cell>
          <cell r="D361" t="str">
            <v>Mỳ trứng đặc biệt (Safoco)</v>
          </cell>
          <cell r="E361" t="str">
            <v>Gói 400G</v>
          </cell>
          <cell r="F361" t="str">
            <v/>
          </cell>
          <cell r="G361" t="str">
            <v/>
          </cell>
        </row>
        <row r="362">
          <cell r="C362" t="str">
            <v>GPVX011</v>
          </cell>
          <cell r="D362" t="str">
            <v>Mỳ Udon tươi</v>
          </cell>
          <cell r="E362" t="str">
            <v>kg</v>
          </cell>
          <cell r="F362" t="str">
            <v/>
          </cell>
          <cell r="G362" t="str">
            <v/>
          </cell>
        </row>
        <row r="363">
          <cell r="C363" t="str">
            <v>GPVX012</v>
          </cell>
          <cell r="D363" t="str">
            <v>Mỳ tôm Hảo Hảo</v>
          </cell>
          <cell r="E363" t="str">
            <v>thùng</v>
          </cell>
          <cell r="F363" t="str">
            <v/>
          </cell>
          <cell r="G363" t="str">
            <v/>
          </cell>
        </row>
        <row r="364">
          <cell r="C364" t="str">
            <v>GPVX013</v>
          </cell>
          <cell r="D364" t="str">
            <v>Mỳ gà tím</v>
          </cell>
          <cell r="E364" t="str">
            <v>kg</v>
          </cell>
          <cell r="F364" t="str">
            <v/>
          </cell>
          <cell r="G364" t="str">
            <v/>
          </cell>
        </row>
        <row r="365">
          <cell r="C365" t="str">
            <v>GPVX014</v>
          </cell>
          <cell r="D365" t="str">
            <v>Mỳ lẩu Thái</v>
          </cell>
          <cell r="E365" t="str">
            <v>kg</v>
          </cell>
          <cell r="F365" t="str">
            <v/>
          </cell>
          <cell r="G365" t="str">
            <v/>
          </cell>
        </row>
        <row r="366">
          <cell r="C366" t="str">
            <v>GPVX015</v>
          </cell>
          <cell r="D366" t="str">
            <v>Bún riêu cua</v>
          </cell>
          <cell r="E366" t="str">
            <v>kg</v>
          </cell>
          <cell r="F366" t="str">
            <v/>
          </cell>
          <cell r="G366" t="str">
            <v/>
          </cell>
        </row>
        <row r="367">
          <cell r="C367" t="str">
            <v>GPVX016</v>
          </cell>
          <cell r="D367" t="str">
            <v>Miến cua</v>
          </cell>
          <cell r="E367" t="str">
            <v>kg</v>
          </cell>
          <cell r="F367" t="str">
            <v/>
          </cell>
          <cell r="G367" t="str">
            <v/>
          </cell>
        </row>
        <row r="368">
          <cell r="C368" t="str">
            <v>GPVX017</v>
          </cell>
          <cell r="D368" t="str">
            <v>Phở xưa và nay</v>
          </cell>
          <cell r="E368" t="str">
            <v>kg</v>
          </cell>
          <cell r="F368" t="str">
            <v/>
          </cell>
          <cell r="G368" t="str">
            <v/>
          </cell>
        </row>
        <row r="369">
          <cell r="C369" t="str">
            <v>GRXX001</v>
          </cell>
          <cell r="D369" t="str">
            <v>Gạo Nhật</v>
          </cell>
          <cell r="E369" t="str">
            <v>kg</v>
          </cell>
          <cell r="F369" t="str">
            <v/>
          </cell>
          <cell r="G369" t="str">
            <v/>
          </cell>
        </row>
        <row r="370">
          <cell r="C370" t="str">
            <v>GRXX002</v>
          </cell>
          <cell r="D370" t="str">
            <v>Gạo Hàn Quốc</v>
          </cell>
          <cell r="E370" t="str">
            <v>kg</v>
          </cell>
          <cell r="F370" t="str">
            <v/>
          </cell>
          <cell r="G370" t="str">
            <v/>
          </cell>
        </row>
        <row r="371">
          <cell r="C371" t="str">
            <v>GRXX003</v>
          </cell>
          <cell r="D371" t="str">
            <v>Gạo nếp</v>
          </cell>
          <cell r="E371" t="str">
            <v>kg</v>
          </cell>
          <cell r="F371" t="str">
            <v/>
          </cell>
          <cell r="G371" t="str">
            <v/>
          </cell>
        </row>
        <row r="372">
          <cell r="C372" t="str">
            <v>GRXX004</v>
          </cell>
          <cell r="D372" t="str">
            <v>Gạo tám thơm</v>
          </cell>
          <cell r="E372" t="str">
            <v>kg</v>
          </cell>
          <cell r="F372" t="str">
            <v/>
          </cell>
          <cell r="G372" t="str">
            <v/>
          </cell>
        </row>
        <row r="373">
          <cell r="C373" t="str">
            <v>GRXX005</v>
          </cell>
          <cell r="D373" t="str">
            <v>Gạo Ý</v>
          </cell>
          <cell r="E373" t="str">
            <v>kg</v>
          </cell>
          <cell r="F373" t="str">
            <v/>
          </cell>
          <cell r="G373" t="str">
            <v/>
          </cell>
        </row>
        <row r="374">
          <cell r="C374" t="str">
            <v>GRXX006</v>
          </cell>
          <cell r="D374" t="str">
            <v>Gạo nếp cẩm</v>
          </cell>
          <cell r="E374" t="str">
            <v>kg</v>
          </cell>
          <cell r="F374" t="str">
            <v/>
          </cell>
          <cell r="G374" t="str">
            <v/>
          </cell>
        </row>
        <row r="375">
          <cell r="C375" t="str">
            <v>GRXX007</v>
          </cell>
          <cell r="D375" t="str">
            <v>Gạo hoang dã (wild rice)</v>
          </cell>
          <cell r="E375" t="str">
            <v>kg</v>
          </cell>
          <cell r="F375" t="str">
            <v/>
          </cell>
          <cell r="G375" t="str">
            <v/>
          </cell>
        </row>
        <row r="376">
          <cell r="C376" t="str">
            <v>GRXX008</v>
          </cell>
          <cell r="D376" t="str">
            <v>Gạo Ấn Độ (Basmati)</v>
          </cell>
          <cell r="E376" t="str">
            <v>kg</v>
          </cell>
          <cell r="F376" t="str">
            <v/>
          </cell>
          <cell r="G376" t="str">
            <v/>
          </cell>
        </row>
        <row r="377">
          <cell r="C377" t="str">
            <v>IBXX001</v>
          </cell>
          <cell r="D377" t="str">
            <v>Bơ miếng</v>
          </cell>
          <cell r="E377" t="str">
            <v>Miếng</v>
          </cell>
          <cell r="F377" t="str">
            <v/>
          </cell>
          <cell r="G377" t="str">
            <v/>
          </cell>
        </row>
        <row r="378">
          <cell r="C378" t="str">
            <v>IBXX002</v>
          </cell>
          <cell r="D378" t="str">
            <v>Bơ ngoại vỉ 10g/vỉ</v>
          </cell>
          <cell r="E378" t="str">
            <v>Vỉ</v>
          </cell>
          <cell r="F378" t="str">
            <v/>
          </cell>
          <cell r="G378" t="str">
            <v/>
          </cell>
        </row>
        <row r="379">
          <cell r="C379" t="str">
            <v>IBXX003</v>
          </cell>
          <cell r="D379" t="str">
            <v>Bơ thực vật cân</v>
          </cell>
          <cell r="E379" t="str">
            <v>kg</v>
          </cell>
          <cell r="F379" t="str">
            <v/>
          </cell>
          <cell r="G379" t="str">
            <v/>
          </cell>
        </row>
        <row r="380">
          <cell r="C380" t="str">
            <v>IBXX004</v>
          </cell>
          <cell r="D380" t="str">
            <v>Bơ thực vật đóng vỉ</v>
          </cell>
          <cell r="E380" t="str">
            <v>Vỉ</v>
          </cell>
          <cell r="F380" t="str">
            <v/>
          </cell>
          <cell r="G380" t="str">
            <v/>
          </cell>
        </row>
        <row r="381">
          <cell r="C381" t="str">
            <v>IBXX005</v>
          </cell>
          <cell r="D381" t="str">
            <v>Bơ lạc</v>
          </cell>
          <cell r="E381" t="str">
            <v>510 Gr</v>
          </cell>
          <cell r="F381" t="str">
            <v/>
          </cell>
          <cell r="G381" t="str">
            <v/>
          </cell>
        </row>
        <row r="382">
          <cell r="C382" t="str">
            <v>IBXX006</v>
          </cell>
          <cell r="D382" t="str">
            <v>Bơ 5kg</v>
          </cell>
          <cell r="E382" t="str">
            <v>kg</v>
          </cell>
          <cell r="F382" t="str">
            <v/>
          </cell>
          <cell r="G382" t="str">
            <v/>
          </cell>
        </row>
        <row r="383">
          <cell r="C383" t="str">
            <v>IBXX007</v>
          </cell>
          <cell r="D383" t="str">
            <v>Bơ 25kg</v>
          </cell>
          <cell r="E383" t="str">
            <v>kg</v>
          </cell>
          <cell r="F383" t="str">
            <v/>
          </cell>
          <cell r="G383" t="str">
            <v/>
          </cell>
        </row>
        <row r="384">
          <cell r="C384" t="str">
            <v>IBXX008</v>
          </cell>
          <cell r="D384" t="str">
            <v>Bơ thực vật đóng vỉ( không Lọgo)</v>
          </cell>
          <cell r="E384" t="str">
            <v>Vỉ</v>
          </cell>
          <cell r="F384" t="str">
            <v/>
          </cell>
          <cell r="G384" t="str">
            <v/>
          </cell>
        </row>
        <row r="385">
          <cell r="C385" t="str">
            <v>ICXX001</v>
          </cell>
          <cell r="D385" t="str">
            <v>Kem chua</v>
          </cell>
          <cell r="E385" t="str">
            <v>200 ml</v>
          </cell>
          <cell r="F385" t="str">
            <v/>
          </cell>
          <cell r="G385" t="str">
            <v/>
          </cell>
        </row>
        <row r="386">
          <cell r="C386" t="str">
            <v>ICXX002</v>
          </cell>
          <cell r="D386" t="str">
            <v>Kem tươi</v>
          </cell>
          <cell r="E386" t="str">
            <v>Lít</v>
          </cell>
          <cell r="F386" t="str">
            <v/>
          </cell>
          <cell r="G386" t="str">
            <v/>
          </cell>
        </row>
        <row r="387">
          <cell r="C387" t="str">
            <v>ICXX003</v>
          </cell>
          <cell r="D387" t="str">
            <v>Cream cheese</v>
          </cell>
          <cell r="E387" t="str">
            <v>kg</v>
          </cell>
          <cell r="F387" t="str">
            <v/>
          </cell>
          <cell r="G387" t="str">
            <v/>
          </cell>
        </row>
        <row r="388">
          <cell r="C388" t="str">
            <v>ICXX004</v>
          </cell>
          <cell r="D388" t="str">
            <v>Kem béo (Golden)</v>
          </cell>
          <cell r="E388" t="str">
            <v>Hộp 907G</v>
          </cell>
          <cell r="F388" t="str">
            <v/>
          </cell>
          <cell r="G388" t="str">
            <v/>
          </cell>
        </row>
        <row r="389">
          <cell r="C389" t="str">
            <v>ICXX005</v>
          </cell>
          <cell r="D389" t="str">
            <v>Kem haazendas</v>
          </cell>
          <cell r="E389" t="str">
            <v>Hộp 100ML</v>
          </cell>
          <cell r="F389" t="str">
            <v>Hộp 400ML</v>
          </cell>
          <cell r="G389" t="str">
            <v/>
          </cell>
        </row>
        <row r="390">
          <cell r="C390" t="str">
            <v>ICXX006</v>
          </cell>
          <cell r="D390" t="str">
            <v>Kem que các Lọại</v>
          </cell>
          <cell r="E390" t="str">
            <v>Cái</v>
          </cell>
          <cell r="F390" t="str">
            <v>Hộp 400ML</v>
          </cell>
          <cell r="G390" t="str">
            <v/>
          </cell>
        </row>
        <row r="391">
          <cell r="C391" t="str">
            <v>ICXX007</v>
          </cell>
          <cell r="D391" t="str">
            <v>Kem ly Vinamilk vị vani</v>
          </cell>
          <cell r="E391" t="str">
            <v>hộp</v>
          </cell>
          <cell r="F391" t="str">
            <v/>
          </cell>
          <cell r="G391" t="str">
            <v/>
          </cell>
        </row>
        <row r="392">
          <cell r="C392" t="str">
            <v>IHXX002</v>
          </cell>
          <cell r="D392" t="str">
            <v>Phoma lát</v>
          </cell>
          <cell r="E392" t="str">
            <v>Gói</v>
          </cell>
          <cell r="F392" t="str">
            <v/>
          </cell>
          <cell r="G392" t="str">
            <v/>
          </cell>
        </row>
        <row r="393">
          <cell r="C393" t="str">
            <v>IHXX003</v>
          </cell>
          <cell r="D393" t="str">
            <v>Phoma blue</v>
          </cell>
          <cell r="E393" t="str">
            <v>Hộp 125G</v>
          </cell>
          <cell r="F393" t="str">
            <v/>
          </cell>
          <cell r="G393" t="str">
            <v/>
          </cell>
        </row>
        <row r="394">
          <cell r="C394" t="str">
            <v>IHXX004</v>
          </cell>
          <cell r="D394" t="str">
            <v>Phoma Gouda</v>
          </cell>
          <cell r="E394" t="str">
            <v>kg</v>
          </cell>
          <cell r="F394" t="str">
            <v/>
          </cell>
          <cell r="G394" t="str">
            <v/>
          </cell>
        </row>
        <row r="395">
          <cell r="C395" t="str">
            <v>IHXX005</v>
          </cell>
          <cell r="D395" t="str">
            <v>Phoma Parmigiano</v>
          </cell>
          <cell r="E395" t="str">
            <v>kg</v>
          </cell>
          <cell r="F395" t="str">
            <v/>
          </cell>
          <cell r="G395" t="str">
            <v/>
          </cell>
        </row>
        <row r="396">
          <cell r="C396" t="str">
            <v>IHXX006</v>
          </cell>
          <cell r="D396" t="str">
            <v>Phoma Roqquetport</v>
          </cell>
          <cell r="E396" t="str">
            <v>kg</v>
          </cell>
          <cell r="F396" t="str">
            <v/>
          </cell>
          <cell r="G396" t="str">
            <v/>
          </cell>
        </row>
        <row r="397">
          <cell r="C397" t="str">
            <v>IHXX007</v>
          </cell>
          <cell r="D397" t="str">
            <v>Phoma Kiri</v>
          </cell>
          <cell r="E397" t="str">
            <v>Hộp 6 CÁI</v>
          </cell>
          <cell r="F397" t="str">
            <v/>
          </cell>
          <cell r="G397" t="str">
            <v/>
          </cell>
        </row>
        <row r="398">
          <cell r="C398" t="str">
            <v>IHXX008</v>
          </cell>
          <cell r="D398" t="str">
            <v>Phoma Lavache ( Bò cười)</v>
          </cell>
          <cell r="E398" t="str">
            <v>Hộp 8 CÁI</v>
          </cell>
          <cell r="F398" t="str">
            <v>Hộp 16 CÁI</v>
          </cell>
          <cell r="G398" t="str">
            <v/>
          </cell>
        </row>
        <row r="399">
          <cell r="C399" t="str">
            <v>IHXX009</v>
          </cell>
          <cell r="D399" t="str">
            <v>Phomat cheddar ( pack nhỏ 20gr)</v>
          </cell>
          <cell r="E399" t="str">
            <v>kg</v>
          </cell>
          <cell r="F399" t="str">
            <v/>
          </cell>
          <cell r="G399" t="str">
            <v/>
          </cell>
        </row>
        <row r="400">
          <cell r="C400" t="str">
            <v>IHXX010</v>
          </cell>
          <cell r="D400" t="str">
            <v>Phoma Fetta</v>
          </cell>
          <cell r="E400" t="str">
            <v>Hộp 1KG</v>
          </cell>
          <cell r="F400" t="str">
            <v/>
          </cell>
          <cell r="G400" t="str">
            <v/>
          </cell>
        </row>
        <row r="401">
          <cell r="C401" t="str">
            <v>IHXX011</v>
          </cell>
          <cell r="D401" t="str">
            <v>Phoma Edam</v>
          </cell>
          <cell r="E401" t="str">
            <v>kg</v>
          </cell>
          <cell r="F401" t="str">
            <v/>
          </cell>
          <cell r="G401" t="str">
            <v/>
          </cell>
        </row>
        <row r="402">
          <cell r="C402" t="str">
            <v>IHXX012</v>
          </cell>
          <cell r="D402" t="str">
            <v>Phoma Emmental</v>
          </cell>
          <cell r="E402" t="str">
            <v>kg</v>
          </cell>
          <cell r="F402" t="str">
            <v/>
          </cell>
          <cell r="G402" t="str">
            <v/>
          </cell>
        </row>
        <row r="403">
          <cell r="C403" t="str">
            <v>IHXX013</v>
          </cell>
          <cell r="D403" t="str">
            <v>Phoma Guy Comte</v>
          </cell>
          <cell r="E403" t="str">
            <v>kg</v>
          </cell>
          <cell r="F403" t="str">
            <v/>
          </cell>
          <cell r="G403" t="str">
            <v/>
          </cell>
        </row>
        <row r="404">
          <cell r="C404" t="str">
            <v>IHXX014</v>
          </cell>
          <cell r="D404" t="str">
            <v>Phoma Mozzarella khô</v>
          </cell>
          <cell r="E404" t="str">
            <v>kg</v>
          </cell>
          <cell r="F404" t="str">
            <v/>
          </cell>
          <cell r="G404" t="str">
            <v/>
          </cell>
        </row>
        <row r="405">
          <cell r="C405" t="str">
            <v>IHXX015</v>
          </cell>
          <cell r="D405" t="str">
            <v>Phoma Mozzarella tươi</v>
          </cell>
          <cell r="E405" t="str">
            <v>kg</v>
          </cell>
          <cell r="F405" t="str">
            <v/>
          </cell>
          <cell r="G405" t="str">
            <v/>
          </cell>
        </row>
        <row r="406">
          <cell r="C406" t="str">
            <v>IHXX016</v>
          </cell>
          <cell r="D406" t="str">
            <v>Phoma Port salut</v>
          </cell>
          <cell r="E406" t="str">
            <v>kg</v>
          </cell>
          <cell r="F406" t="str">
            <v/>
          </cell>
          <cell r="G406" t="str">
            <v/>
          </cell>
        </row>
        <row r="407">
          <cell r="C407" t="str">
            <v>IHXX017</v>
          </cell>
          <cell r="D407" t="str">
            <v>Phomat Parmesan</v>
          </cell>
          <cell r="E407" t="str">
            <v>kg</v>
          </cell>
          <cell r="F407" t="str">
            <v/>
          </cell>
          <cell r="G407" t="str">
            <v/>
          </cell>
        </row>
        <row r="408">
          <cell r="C408" t="str">
            <v>IHXX018</v>
          </cell>
          <cell r="D408" t="str">
            <v>Phomat Parmesan nạo nhỏ</v>
          </cell>
          <cell r="E408" t="str">
            <v>Gói 100G</v>
          </cell>
          <cell r="F408" t="str">
            <v/>
          </cell>
          <cell r="G408" t="str">
            <v/>
          </cell>
        </row>
        <row r="409">
          <cell r="C409" t="str">
            <v>IHXX019</v>
          </cell>
          <cell r="D409" t="str">
            <v>Phoma dê</v>
          </cell>
          <cell r="E409" t="str">
            <v>Gói 1KG</v>
          </cell>
          <cell r="F409" t="str">
            <v/>
          </cell>
          <cell r="G409" t="str">
            <v/>
          </cell>
        </row>
        <row r="410">
          <cell r="C410" t="str">
            <v>IHXX020</v>
          </cell>
          <cell r="D410" t="str">
            <v>Phoma Camembert</v>
          </cell>
          <cell r="E410" t="str">
            <v>Hộp 250G</v>
          </cell>
          <cell r="F410" t="str">
            <v/>
          </cell>
          <cell r="G410" t="str">
            <v/>
          </cell>
        </row>
        <row r="411">
          <cell r="C411" t="str">
            <v>IHXX021</v>
          </cell>
          <cell r="D411" t="str">
            <v>Phomat Cheddar khối</v>
          </cell>
          <cell r="E411" t="str">
            <v>kg</v>
          </cell>
          <cell r="F411" t="str">
            <v/>
          </cell>
          <cell r="G411" t="str">
            <v/>
          </cell>
        </row>
        <row r="412">
          <cell r="C412" t="str">
            <v>IHXX022</v>
          </cell>
          <cell r="D412" t="str">
            <v>Phomat gouda ( pack nhỏ 20gr)</v>
          </cell>
          <cell r="E412" t="str">
            <v>Cái</v>
          </cell>
          <cell r="F412" t="str">
            <v/>
          </cell>
          <cell r="G412" t="str">
            <v/>
          </cell>
        </row>
        <row r="413">
          <cell r="C413" t="str">
            <v>IHXX023</v>
          </cell>
          <cell r="D413" t="str">
            <v>Phoma Edam ( pack nhỏ 20gr)</v>
          </cell>
          <cell r="E413" t="str">
            <v>Cái</v>
          </cell>
          <cell r="F413" t="str">
            <v/>
          </cell>
          <cell r="G413" t="str">
            <v/>
          </cell>
        </row>
        <row r="414">
          <cell r="C414" t="str">
            <v>IHXX024</v>
          </cell>
          <cell r="D414" t="str">
            <v>Phomat Camembert 25 gr</v>
          </cell>
          <cell r="E414" t="str">
            <v>Cái</v>
          </cell>
          <cell r="F414" t="str">
            <v/>
          </cell>
          <cell r="G414" t="str">
            <v/>
          </cell>
        </row>
        <row r="415">
          <cell r="C415" t="str">
            <v>IHXX026</v>
          </cell>
          <cell r="D415" t="str">
            <v>Phoma Deep Blue</v>
          </cell>
          <cell r="E415" t="str">
            <v>Cái</v>
          </cell>
          <cell r="F415" t="str">
            <v/>
          </cell>
          <cell r="G415" t="str">
            <v/>
          </cell>
        </row>
        <row r="416">
          <cell r="C416" t="str">
            <v>IHXX027</v>
          </cell>
          <cell r="D416" t="str">
            <v>Phoma Lavache light</v>
          </cell>
          <cell r="E416" t="str">
            <v>Hộp 8 CÁI</v>
          </cell>
          <cell r="F416" t="str">
            <v/>
          </cell>
          <cell r="G416" t="str">
            <v/>
          </cell>
        </row>
        <row r="417">
          <cell r="C417" t="str">
            <v>IHXX028</v>
          </cell>
          <cell r="D417" t="str">
            <v>Phomat Societ( Blue)20gr</v>
          </cell>
          <cell r="E417" t="str">
            <v>Cái</v>
          </cell>
          <cell r="F417" t="str">
            <v/>
          </cell>
          <cell r="G417" t="str">
            <v/>
          </cell>
        </row>
        <row r="418">
          <cell r="C418" t="str">
            <v>IHXX029</v>
          </cell>
          <cell r="D418" t="str">
            <v>Phoma emental 20 gr</v>
          </cell>
          <cell r="E418" t="str">
            <v>Cái</v>
          </cell>
          <cell r="F418" t="str">
            <v/>
          </cell>
          <cell r="G418" t="str">
            <v/>
          </cell>
        </row>
        <row r="419">
          <cell r="C419" t="str">
            <v>IHXX030</v>
          </cell>
          <cell r="D419" t="str">
            <v>Phomat Creme Bel Paese 25gr</v>
          </cell>
          <cell r="E419" t="str">
            <v>Hộp 24 CÁI</v>
          </cell>
          <cell r="F419" t="str">
            <v/>
          </cell>
          <cell r="G419" t="str">
            <v/>
          </cell>
        </row>
        <row r="420">
          <cell r="C420" t="str">
            <v>IHXX031</v>
          </cell>
          <cell r="D420" t="str">
            <v>Phoma Brie</v>
          </cell>
          <cell r="E420" t="str">
            <v>kg</v>
          </cell>
          <cell r="F420" t="str">
            <v/>
          </cell>
          <cell r="G420" t="str">
            <v/>
          </cell>
        </row>
        <row r="421">
          <cell r="C421" t="str">
            <v>IHXX032</v>
          </cell>
          <cell r="D421" t="str">
            <v>Phoma Mozzarella khô bào</v>
          </cell>
          <cell r="E421" t="str">
            <v>kg</v>
          </cell>
          <cell r="F421" t="str">
            <v/>
          </cell>
          <cell r="G421" t="str">
            <v/>
          </cell>
        </row>
        <row r="422">
          <cell r="C422" t="str">
            <v>IHXX033</v>
          </cell>
          <cell r="D422" t="str">
            <v>Phoma Granda Padano</v>
          </cell>
          <cell r="E422" t="str">
            <v>kg</v>
          </cell>
          <cell r="F422" t="str">
            <v/>
          </cell>
          <cell r="G422" t="str">
            <v/>
          </cell>
        </row>
        <row r="423">
          <cell r="C423" t="str">
            <v>IMXX001</v>
          </cell>
          <cell r="D423" t="str">
            <v>Sữa tươi Vinamilk 1000ml không đường</v>
          </cell>
          <cell r="E423" t="str">
            <v>Hộp 1L</v>
          </cell>
          <cell r="F423" t="str">
            <v/>
          </cell>
          <cell r="G423" t="str">
            <v/>
          </cell>
        </row>
        <row r="424">
          <cell r="C424" t="str">
            <v>IMXX002</v>
          </cell>
          <cell r="D424" t="str">
            <v>Sữa tươi Vinamilk 180ml có đường</v>
          </cell>
          <cell r="E424" t="str">
            <v>hộp</v>
          </cell>
          <cell r="F424" t="str">
            <v/>
          </cell>
          <cell r="G424" t="str">
            <v/>
          </cell>
        </row>
        <row r="425">
          <cell r="C425" t="str">
            <v>IMXX003</v>
          </cell>
          <cell r="D425" t="str">
            <v>Sữa tươi Mộc châu</v>
          </cell>
          <cell r="E425" t="str">
            <v>Lít</v>
          </cell>
          <cell r="F425" t="str">
            <v/>
          </cell>
          <cell r="G425" t="str">
            <v/>
          </cell>
        </row>
        <row r="426">
          <cell r="C426" t="str">
            <v>IMXX004</v>
          </cell>
          <cell r="D426" t="str">
            <v>Sữa tươi Vinamilk 180ml không đường</v>
          </cell>
          <cell r="E426" t="str">
            <v>hộp</v>
          </cell>
          <cell r="F426" t="str">
            <v/>
          </cell>
          <cell r="G426" t="str">
            <v/>
          </cell>
        </row>
        <row r="427">
          <cell r="C427" t="str">
            <v>IMXX005</v>
          </cell>
          <cell r="D427" t="str">
            <v>Sữa tươi flex ít béo không đường (180ml)</v>
          </cell>
          <cell r="E427" t="str">
            <v>hộp</v>
          </cell>
          <cell r="F427" t="str">
            <v/>
          </cell>
          <cell r="G427" t="str">
            <v/>
          </cell>
        </row>
        <row r="428">
          <cell r="C428" t="str">
            <v>IMXX006</v>
          </cell>
          <cell r="D428" t="str">
            <v>Sữa vỉ ông thọ</v>
          </cell>
          <cell r="E428" t="str">
            <v>Vỉ</v>
          </cell>
          <cell r="F428" t="str">
            <v/>
          </cell>
          <cell r="G428" t="str">
            <v/>
          </cell>
        </row>
        <row r="429">
          <cell r="C429" t="str">
            <v>IMXX007</v>
          </cell>
          <cell r="D429" t="str">
            <v>Sữa đặc có đường</v>
          </cell>
          <cell r="E429" t="str">
            <v>hộp</v>
          </cell>
          <cell r="F429" t="str">
            <v/>
          </cell>
          <cell r="G429" t="str">
            <v/>
          </cell>
        </row>
        <row r="430">
          <cell r="C430" t="str">
            <v>IMXX008</v>
          </cell>
          <cell r="D430" t="str">
            <v>Sữa Bột</v>
          </cell>
          <cell r="E430" t="str">
            <v>kg</v>
          </cell>
          <cell r="F430" t="str">
            <v/>
          </cell>
          <cell r="G430" t="str">
            <v/>
          </cell>
        </row>
        <row r="431">
          <cell r="C431" t="str">
            <v>IMXX009</v>
          </cell>
          <cell r="D431" t="str">
            <v>Sữa tươi ngoại</v>
          </cell>
          <cell r="E431" t="str">
            <v>Lít</v>
          </cell>
          <cell r="F431" t="str">
            <v/>
          </cell>
          <cell r="G431" t="str">
            <v/>
          </cell>
        </row>
        <row r="432">
          <cell r="C432" t="str">
            <v>IMXX010</v>
          </cell>
          <cell r="D432" t="str">
            <v>Sữa fullcream 1000ml</v>
          </cell>
          <cell r="E432" t="str">
            <v>Hộp 1L</v>
          </cell>
          <cell r="F432" t="str">
            <v/>
          </cell>
          <cell r="G432" t="str">
            <v/>
          </cell>
        </row>
        <row r="433">
          <cell r="C433" t="str">
            <v>IMXX011</v>
          </cell>
          <cell r="D433" t="str">
            <v>Sữa tươi ít béo (Low fat)</v>
          </cell>
          <cell r="E433" t="str">
            <v>hộp</v>
          </cell>
          <cell r="F433" t="str">
            <v/>
          </cell>
          <cell r="G433" t="str">
            <v/>
          </cell>
        </row>
        <row r="434">
          <cell r="C434" t="str">
            <v>IMXX012</v>
          </cell>
          <cell r="D434" t="str">
            <v>Skim milk 1000ml</v>
          </cell>
          <cell r="E434" t="str">
            <v>hộp</v>
          </cell>
          <cell r="F434" t="str">
            <v/>
          </cell>
          <cell r="G434" t="str">
            <v/>
          </cell>
        </row>
        <row r="435">
          <cell r="C435" t="str">
            <v>IMXX013</v>
          </cell>
          <cell r="D435" t="str">
            <v>Sữa Bột gói</v>
          </cell>
          <cell r="E435" t="str">
            <v>Gói</v>
          </cell>
          <cell r="F435" t="str">
            <v/>
          </cell>
          <cell r="G435" t="str">
            <v/>
          </cell>
        </row>
        <row r="436">
          <cell r="C436" t="str">
            <v>IMXX014</v>
          </cell>
          <cell r="D436" t="str">
            <v>Sữa hũ</v>
          </cell>
          <cell r="E436" t="str">
            <v>Cái</v>
          </cell>
          <cell r="F436" t="str">
            <v/>
          </cell>
          <cell r="G436" t="str">
            <v/>
          </cell>
        </row>
        <row r="437">
          <cell r="C437" t="str">
            <v>IMXX015</v>
          </cell>
          <cell r="D437" t="str">
            <v>Sữa chua hoa quả</v>
          </cell>
          <cell r="E437" t="str">
            <v>hộp</v>
          </cell>
          <cell r="F437" t="str">
            <v/>
          </cell>
          <cell r="G437" t="str">
            <v/>
          </cell>
        </row>
        <row r="438">
          <cell r="C438" t="str">
            <v>IMXX016</v>
          </cell>
          <cell r="D438" t="str">
            <v>Sữa chua dâu</v>
          </cell>
          <cell r="E438" t="str">
            <v>hộp</v>
          </cell>
          <cell r="F438" t="str">
            <v/>
          </cell>
          <cell r="G438" t="str">
            <v/>
          </cell>
        </row>
        <row r="439">
          <cell r="C439" t="str">
            <v>IMXX017</v>
          </cell>
          <cell r="D439" t="str">
            <v>Sữa chua thường</v>
          </cell>
          <cell r="E439" t="str">
            <v>hộp</v>
          </cell>
          <cell r="F439" t="str">
            <v/>
          </cell>
          <cell r="G439" t="str">
            <v/>
          </cell>
        </row>
        <row r="440">
          <cell r="C440" t="str">
            <v>IMXX018</v>
          </cell>
          <cell r="D440" t="str">
            <v>Sữa chua không đường kefir</v>
          </cell>
          <cell r="E440" t="str">
            <v>hộp</v>
          </cell>
          <cell r="F440" t="str">
            <v/>
          </cell>
          <cell r="G440" t="str">
            <v/>
          </cell>
        </row>
        <row r="441">
          <cell r="C441" t="str">
            <v>IMXX019</v>
          </cell>
          <cell r="D441" t="str">
            <v>Sữa chua uống hương vị cam</v>
          </cell>
          <cell r="E441" t="str">
            <v>hộp</v>
          </cell>
          <cell r="F441" t="str">
            <v/>
          </cell>
          <cell r="G441" t="str">
            <v/>
          </cell>
        </row>
        <row r="442">
          <cell r="C442" t="str">
            <v>IMXX020</v>
          </cell>
          <cell r="D442" t="str">
            <v>Sữa tươi ít béo (Low fat) 200ml</v>
          </cell>
          <cell r="E442" t="str">
            <v>hộp</v>
          </cell>
          <cell r="F442" t="str">
            <v/>
          </cell>
          <cell r="G442" t="str">
            <v/>
          </cell>
        </row>
        <row r="443">
          <cell r="C443" t="str">
            <v>IMXX021</v>
          </cell>
          <cell r="D443" t="str">
            <v>Sữa không béo (skim milk)</v>
          </cell>
          <cell r="E443" t="str">
            <v>hộp</v>
          </cell>
          <cell r="F443" t="str">
            <v/>
          </cell>
          <cell r="G443" t="str">
            <v/>
          </cell>
        </row>
        <row r="444">
          <cell r="C444" t="str">
            <v>IMXX022</v>
          </cell>
          <cell r="D444" t="str">
            <v>Sữa Bột gói (VNA)</v>
          </cell>
          <cell r="E444" t="str">
            <v>Gói</v>
          </cell>
          <cell r="F444" t="str">
            <v/>
          </cell>
          <cell r="G444" t="str">
            <v/>
          </cell>
        </row>
        <row r="445">
          <cell r="C445" t="str">
            <v>IMXX023</v>
          </cell>
          <cell r="D445" t="str">
            <v>Sữa tươi TT Vỉnamilk 180ml( không đường)</v>
          </cell>
          <cell r="E445" t="str">
            <v>hộp</v>
          </cell>
          <cell r="F445" t="str">
            <v/>
          </cell>
          <cell r="G445" t="str">
            <v/>
          </cell>
        </row>
        <row r="446">
          <cell r="C446" t="str">
            <v>IMXX024</v>
          </cell>
          <cell r="D446" t="str">
            <v>Sữa tươi TT Vỉnamilk 180ml( có đường)</v>
          </cell>
          <cell r="E446" t="str">
            <v>hộp</v>
          </cell>
          <cell r="F446" t="str">
            <v/>
          </cell>
          <cell r="G446" t="str">
            <v/>
          </cell>
        </row>
        <row r="447">
          <cell r="C447" t="str">
            <v>IMXX025</v>
          </cell>
          <cell r="D447" t="str">
            <v>Sữa tươi Flex ít béo 1L( không đường)</v>
          </cell>
          <cell r="E447" t="str">
            <v>hộp</v>
          </cell>
          <cell r="F447" t="str">
            <v/>
          </cell>
          <cell r="G447" t="str">
            <v/>
          </cell>
        </row>
        <row r="448">
          <cell r="C448" t="str">
            <v>IMXX026</v>
          </cell>
          <cell r="D448" t="str">
            <v>Sữa chua ngoại</v>
          </cell>
          <cell r="E448" t="str">
            <v>hộp</v>
          </cell>
          <cell r="F448" t="str">
            <v/>
          </cell>
          <cell r="G448" t="str">
            <v/>
          </cell>
        </row>
        <row r="449">
          <cell r="C449" t="str">
            <v>IMXX027</v>
          </cell>
          <cell r="D449" t="str">
            <v>Sữa chua uống hương vị dâu</v>
          </cell>
          <cell r="E449" t="str">
            <v>hộp</v>
          </cell>
          <cell r="F449" t="str">
            <v/>
          </cell>
          <cell r="G449" t="str">
            <v/>
          </cell>
        </row>
        <row r="450">
          <cell r="C450" t="str">
            <v>MBIC001</v>
          </cell>
          <cell r="D450" t="str">
            <v>Thịt bắp bò ngoại</v>
          </cell>
          <cell r="E450" t="str">
            <v>kg</v>
          </cell>
          <cell r="F450" t="str">
            <v/>
          </cell>
          <cell r="G450" t="str">
            <v/>
          </cell>
        </row>
        <row r="451">
          <cell r="C451" t="str">
            <v>MBIC002</v>
          </cell>
          <cell r="D451" t="str">
            <v>Thịt cổ vai bò ngoại</v>
          </cell>
          <cell r="E451" t="str">
            <v>kg</v>
          </cell>
          <cell r="F451" t="str">
            <v/>
          </cell>
          <cell r="G451" t="str">
            <v/>
          </cell>
        </row>
        <row r="452">
          <cell r="C452" t="str">
            <v>MBIC003</v>
          </cell>
          <cell r="D452" t="str">
            <v>Thịt dẻ sườn bò ngoại</v>
          </cell>
          <cell r="E452" t="str">
            <v>kg</v>
          </cell>
          <cell r="F452" t="str">
            <v/>
          </cell>
          <cell r="G452" t="str">
            <v/>
          </cell>
        </row>
        <row r="453">
          <cell r="C453" t="str">
            <v>MBIC004</v>
          </cell>
          <cell r="D453" t="str">
            <v>Thịt mông bò ngoại</v>
          </cell>
          <cell r="E453" t="str">
            <v>kg</v>
          </cell>
          <cell r="F453" t="str">
            <v/>
          </cell>
          <cell r="G453" t="str">
            <v/>
          </cell>
        </row>
        <row r="454">
          <cell r="C454" t="str">
            <v>MBIC005</v>
          </cell>
          <cell r="D454" t="str">
            <v>Thịt nạm bò ngoại</v>
          </cell>
          <cell r="E454" t="str">
            <v>kg</v>
          </cell>
          <cell r="F454" t="str">
            <v/>
          </cell>
          <cell r="G454" t="str">
            <v/>
          </cell>
        </row>
        <row r="455">
          <cell r="C455" t="str">
            <v>MBIC006</v>
          </cell>
          <cell r="D455" t="str">
            <v>Thịt thăn bò ngoại (tenderloin)</v>
          </cell>
          <cell r="E455" t="str">
            <v>kg</v>
          </cell>
          <cell r="F455" t="str">
            <v/>
          </cell>
          <cell r="G455" t="str">
            <v/>
          </cell>
        </row>
        <row r="456">
          <cell r="C456" t="str">
            <v>MBIC007</v>
          </cell>
          <cell r="D456" t="str">
            <v xml:space="preserve">Thịt thăn Ribeye bò ngoại </v>
          </cell>
          <cell r="E456" t="str">
            <v>kg</v>
          </cell>
          <cell r="F456" t="str">
            <v/>
          </cell>
          <cell r="G456" t="str">
            <v/>
          </cell>
        </row>
        <row r="457">
          <cell r="C457" t="str">
            <v>MBIC008</v>
          </cell>
          <cell r="D457" t="str">
            <v>Đùi bò ngoại (beef shank)</v>
          </cell>
          <cell r="E457" t="str">
            <v>kg</v>
          </cell>
          <cell r="F457" t="str">
            <v/>
          </cell>
          <cell r="G457" t="str">
            <v/>
          </cell>
        </row>
        <row r="458">
          <cell r="C458" t="str">
            <v>MBIC009</v>
          </cell>
          <cell r="D458" t="str">
            <v>Thịt striploin bò ngoại</v>
          </cell>
          <cell r="E458" t="str">
            <v>kg</v>
          </cell>
          <cell r="F458" t="str">
            <v/>
          </cell>
          <cell r="G458" t="str">
            <v/>
          </cell>
        </row>
        <row r="459">
          <cell r="C459" t="str">
            <v>MBIF001</v>
          </cell>
          <cell r="D459" t="str">
            <v>Thịt bắp bò ngoại đông lạnh</v>
          </cell>
          <cell r="E459" t="str">
            <v>kg</v>
          </cell>
          <cell r="F459" t="str">
            <v/>
          </cell>
          <cell r="G459" t="str">
            <v/>
          </cell>
        </row>
        <row r="460">
          <cell r="C460" t="str">
            <v>MBIF002</v>
          </cell>
          <cell r="D460" t="str">
            <v>Thịt cổ vai bò ngoại đông lạnh</v>
          </cell>
          <cell r="E460" t="str">
            <v>kg</v>
          </cell>
          <cell r="F460" t="str">
            <v/>
          </cell>
          <cell r="G460" t="str">
            <v/>
          </cell>
        </row>
        <row r="461">
          <cell r="C461" t="str">
            <v>MBIF003</v>
          </cell>
          <cell r="D461" t="str">
            <v>Thịt dẻ sườn bò ngoại đông lạnh</v>
          </cell>
          <cell r="E461" t="str">
            <v>kg</v>
          </cell>
          <cell r="F461" t="str">
            <v/>
          </cell>
          <cell r="G461" t="str">
            <v/>
          </cell>
        </row>
        <row r="462">
          <cell r="C462" t="str">
            <v>MBIF004</v>
          </cell>
          <cell r="D462" t="str">
            <v>Thịt mông bò ngoại đông lạnh (Topside)</v>
          </cell>
          <cell r="E462" t="str">
            <v>kg</v>
          </cell>
          <cell r="F462" t="str">
            <v/>
          </cell>
          <cell r="G462" t="str">
            <v/>
          </cell>
        </row>
        <row r="463">
          <cell r="C463" t="str">
            <v>MBIF005</v>
          </cell>
          <cell r="D463" t="str">
            <v>Thịt nạm bò ngoại đông lạnh</v>
          </cell>
          <cell r="E463" t="str">
            <v>kg</v>
          </cell>
          <cell r="F463" t="str">
            <v/>
          </cell>
          <cell r="G463" t="str">
            <v/>
          </cell>
        </row>
        <row r="464">
          <cell r="C464" t="str">
            <v>MBIF006</v>
          </cell>
          <cell r="D464" t="str">
            <v>Thịt thăn bò ngoại đông lạnh (tenderloin)</v>
          </cell>
          <cell r="E464" t="str">
            <v>kg</v>
          </cell>
          <cell r="F464" t="str">
            <v/>
          </cell>
          <cell r="G464" t="str">
            <v/>
          </cell>
        </row>
        <row r="465">
          <cell r="C465" t="str">
            <v>MBIF007</v>
          </cell>
          <cell r="D465" t="str">
            <v>Thịt thăn bò Ribeye ngoại đông lạnh</v>
          </cell>
          <cell r="E465" t="str">
            <v>kg</v>
          </cell>
          <cell r="F465" t="str">
            <v/>
          </cell>
          <cell r="G465" t="str">
            <v/>
          </cell>
        </row>
        <row r="466">
          <cell r="C466" t="str">
            <v>MBIF008</v>
          </cell>
          <cell r="D466" t="str">
            <v>Đùi bò ngoại đông lạnh (beef shank)</v>
          </cell>
          <cell r="E466" t="str">
            <v>kg</v>
          </cell>
          <cell r="F466" t="str">
            <v/>
          </cell>
          <cell r="G466" t="str">
            <v/>
          </cell>
        </row>
        <row r="467">
          <cell r="C467" t="str">
            <v>MBIF009</v>
          </cell>
          <cell r="D467" t="str">
            <v>Thịt thăn lưng bò ngoại đông lạnh (striploin)</v>
          </cell>
          <cell r="E467" t="str">
            <v>kg</v>
          </cell>
          <cell r="F467" t="str">
            <v/>
          </cell>
          <cell r="G467" t="str">
            <v/>
          </cell>
        </row>
        <row r="468">
          <cell r="C468" t="str">
            <v>MBIF010</v>
          </cell>
          <cell r="D468" t="str">
            <v>Thịt thăn bò ngoại đông lạnh (cube roll)</v>
          </cell>
          <cell r="E468" t="str">
            <v>kg</v>
          </cell>
          <cell r="F468" t="str">
            <v/>
          </cell>
          <cell r="G468" t="str">
            <v/>
          </cell>
        </row>
        <row r="469">
          <cell r="C469" t="str">
            <v>MBIH001</v>
          </cell>
          <cell r="D469" t="str">
            <v>Thịt bắp bò ngoại halal</v>
          </cell>
          <cell r="E469" t="str">
            <v>kg</v>
          </cell>
          <cell r="F469" t="str">
            <v/>
          </cell>
          <cell r="G469" t="str">
            <v>Y</v>
          </cell>
        </row>
        <row r="470">
          <cell r="C470" t="str">
            <v>MBIH002</v>
          </cell>
          <cell r="D470" t="str">
            <v>Thịt cổ vai bò ngoại halal</v>
          </cell>
          <cell r="E470" t="str">
            <v>kg</v>
          </cell>
          <cell r="F470" t="str">
            <v/>
          </cell>
          <cell r="G470" t="str">
            <v>Y</v>
          </cell>
        </row>
        <row r="471">
          <cell r="C471" t="str">
            <v>MBIH003</v>
          </cell>
          <cell r="D471" t="str">
            <v>Thịt dẻ sườn bò ngoại halal</v>
          </cell>
          <cell r="E471" t="str">
            <v>kg</v>
          </cell>
          <cell r="F471" t="str">
            <v/>
          </cell>
          <cell r="G471" t="str">
            <v>Y</v>
          </cell>
        </row>
        <row r="472">
          <cell r="C472" t="str">
            <v>MBIH004</v>
          </cell>
          <cell r="D472" t="str">
            <v>Thịt mông bò ngoại halal (Topside)</v>
          </cell>
          <cell r="E472" t="str">
            <v>kg</v>
          </cell>
          <cell r="F472" t="str">
            <v/>
          </cell>
          <cell r="G472" t="str">
            <v>Y</v>
          </cell>
        </row>
        <row r="473">
          <cell r="C473" t="str">
            <v>MBIH005</v>
          </cell>
          <cell r="D473" t="str">
            <v>Thịt nạm bò ngoại halal</v>
          </cell>
          <cell r="E473" t="str">
            <v>kg</v>
          </cell>
          <cell r="F473" t="str">
            <v/>
          </cell>
          <cell r="G473" t="str">
            <v>Y</v>
          </cell>
        </row>
        <row r="474">
          <cell r="C474" t="str">
            <v>MBIH006</v>
          </cell>
          <cell r="D474" t="str">
            <v>Thịt thăn bò ngoại halal (tenderloin)</v>
          </cell>
          <cell r="E474" t="str">
            <v>kg</v>
          </cell>
          <cell r="F474" t="str">
            <v/>
          </cell>
          <cell r="G474" t="str">
            <v>Y</v>
          </cell>
        </row>
        <row r="475">
          <cell r="C475" t="str">
            <v>MBIH007</v>
          </cell>
          <cell r="D475" t="str">
            <v>Thịt thăn bò Ribeye ngoại halal</v>
          </cell>
          <cell r="E475" t="str">
            <v>kg</v>
          </cell>
          <cell r="F475" t="str">
            <v/>
          </cell>
          <cell r="G475" t="str">
            <v>Y</v>
          </cell>
        </row>
        <row r="476">
          <cell r="C476" t="str">
            <v>MBIH008</v>
          </cell>
          <cell r="D476" t="str">
            <v>Đùi bò ngoại halal (beef shank)</v>
          </cell>
          <cell r="E476" t="str">
            <v>kg</v>
          </cell>
          <cell r="F476" t="str">
            <v/>
          </cell>
          <cell r="G476" t="str">
            <v>Y</v>
          </cell>
        </row>
        <row r="477">
          <cell r="C477" t="str">
            <v>MBIH009</v>
          </cell>
          <cell r="D477" t="str">
            <v>Thịt thăn lưng bò ngoại halal (striploin)</v>
          </cell>
          <cell r="E477" t="str">
            <v>kg</v>
          </cell>
          <cell r="F477" t="str">
            <v/>
          </cell>
          <cell r="G477" t="str">
            <v>Y</v>
          </cell>
        </row>
        <row r="478">
          <cell r="C478" t="str">
            <v>MBIH010</v>
          </cell>
          <cell r="D478" t="str">
            <v>Thịt thăn bò ngoại halal (cube roll)</v>
          </cell>
          <cell r="E478" t="str">
            <v>kg</v>
          </cell>
          <cell r="F478" t="str">
            <v/>
          </cell>
          <cell r="G478" t="str">
            <v>Y</v>
          </cell>
        </row>
        <row r="479">
          <cell r="C479" t="str">
            <v>MBVC001</v>
          </cell>
          <cell r="D479" t="str">
            <v>Thịt bắp bò</v>
          </cell>
          <cell r="E479" t="str">
            <v>kg</v>
          </cell>
          <cell r="F479" t="str">
            <v>Y</v>
          </cell>
          <cell r="G479" t="str">
            <v/>
          </cell>
        </row>
        <row r="480">
          <cell r="C480" t="str">
            <v>MBVC002</v>
          </cell>
          <cell r="D480" t="str">
            <v>Thịt cổ vai bò</v>
          </cell>
          <cell r="E480" t="str">
            <v>kg</v>
          </cell>
          <cell r="F480" t="str">
            <v>Y</v>
          </cell>
          <cell r="G480" t="str">
            <v/>
          </cell>
        </row>
        <row r="481">
          <cell r="C481" t="str">
            <v>MBVC003</v>
          </cell>
          <cell r="D481" t="str">
            <v>Thịt dẻ sườn bò</v>
          </cell>
          <cell r="E481" t="str">
            <v>kg</v>
          </cell>
          <cell r="F481" t="str">
            <v>Y</v>
          </cell>
          <cell r="G481" t="str">
            <v/>
          </cell>
        </row>
        <row r="482">
          <cell r="C482" t="str">
            <v>MBVC004</v>
          </cell>
          <cell r="D482" t="str">
            <v>Thịt mông bò</v>
          </cell>
          <cell r="E482" t="str">
            <v>kg</v>
          </cell>
          <cell r="F482" t="str">
            <v>Y</v>
          </cell>
          <cell r="G482" t="str">
            <v/>
          </cell>
        </row>
        <row r="483">
          <cell r="C483" t="str">
            <v>MBVC005</v>
          </cell>
          <cell r="D483" t="str">
            <v>Thịt nạm bò</v>
          </cell>
          <cell r="E483" t="str">
            <v>kg</v>
          </cell>
          <cell r="F483" t="str">
            <v>Y</v>
          </cell>
          <cell r="G483" t="str">
            <v/>
          </cell>
        </row>
        <row r="484">
          <cell r="C484" t="str">
            <v>MBVC006</v>
          </cell>
          <cell r="D484" t="str">
            <v>Thịt thăn bò</v>
          </cell>
          <cell r="E484" t="str">
            <v>kg</v>
          </cell>
          <cell r="F484" t="str">
            <v>Y</v>
          </cell>
          <cell r="G484" t="str">
            <v/>
          </cell>
        </row>
        <row r="485">
          <cell r="C485" t="str">
            <v>MBVC007</v>
          </cell>
          <cell r="D485" t="str">
            <v>Xương bò</v>
          </cell>
          <cell r="E485" t="str">
            <v>kg</v>
          </cell>
          <cell r="F485" t="str">
            <v>Y</v>
          </cell>
          <cell r="G485" t="str">
            <v/>
          </cell>
        </row>
        <row r="486">
          <cell r="C486" t="str">
            <v>MBVC008</v>
          </cell>
          <cell r="D486" t="str">
            <v>Mỡ bò</v>
          </cell>
          <cell r="E486" t="str">
            <v>kg</v>
          </cell>
          <cell r="F486" t="str">
            <v>Y</v>
          </cell>
          <cell r="G486" t="str">
            <v/>
          </cell>
        </row>
        <row r="487">
          <cell r="C487" t="str">
            <v>MBVC009</v>
          </cell>
          <cell r="D487" t="str">
            <v>Gầu bò</v>
          </cell>
          <cell r="E487" t="str">
            <v>kg</v>
          </cell>
          <cell r="F487" t="str">
            <v>Y</v>
          </cell>
          <cell r="G487" t="str">
            <v/>
          </cell>
        </row>
        <row r="488">
          <cell r="C488" t="str">
            <v>MBVC010</v>
          </cell>
          <cell r="D488" t="str">
            <v>Diềm thăn bò</v>
          </cell>
          <cell r="E488" t="str">
            <v>kg</v>
          </cell>
          <cell r="F488" t="str">
            <v>Y</v>
          </cell>
          <cell r="G488" t="str">
            <v/>
          </cell>
        </row>
        <row r="489">
          <cell r="C489" t="str">
            <v>MBVC011</v>
          </cell>
          <cell r="D489" t="str">
            <v>Đuôi bò</v>
          </cell>
          <cell r="E489" t="str">
            <v>kg</v>
          </cell>
          <cell r="F489" t="str">
            <v>Y</v>
          </cell>
          <cell r="G489" t="str">
            <v/>
          </cell>
        </row>
        <row r="490">
          <cell r="C490" t="str">
            <v>MBVC012</v>
          </cell>
          <cell r="D490" t="str">
            <v>Giò bò sống</v>
          </cell>
          <cell r="E490" t="str">
            <v>kg</v>
          </cell>
          <cell r="F490" t="str">
            <v>Y</v>
          </cell>
          <cell r="G490" t="str">
            <v/>
          </cell>
        </row>
        <row r="491">
          <cell r="C491" t="str">
            <v>MBVF001</v>
          </cell>
          <cell r="D491" t="str">
            <v>Thịt bắp bò đông lạnh</v>
          </cell>
          <cell r="E491" t="str">
            <v>kg</v>
          </cell>
          <cell r="F491" t="str">
            <v/>
          </cell>
          <cell r="G491" t="str">
            <v/>
          </cell>
        </row>
        <row r="492">
          <cell r="C492" t="str">
            <v>MBVF002</v>
          </cell>
          <cell r="D492" t="str">
            <v>Thịt cổ vai bò đông lạnh</v>
          </cell>
          <cell r="E492" t="str">
            <v>kg</v>
          </cell>
          <cell r="F492" t="str">
            <v/>
          </cell>
          <cell r="G492" t="str">
            <v/>
          </cell>
        </row>
        <row r="493">
          <cell r="C493" t="str">
            <v>MBVF003</v>
          </cell>
          <cell r="D493" t="str">
            <v>Thịt dẻ sườn bò đông lạnh</v>
          </cell>
          <cell r="E493" t="str">
            <v>kg</v>
          </cell>
          <cell r="F493" t="str">
            <v/>
          </cell>
          <cell r="G493" t="str">
            <v/>
          </cell>
        </row>
        <row r="494">
          <cell r="C494" t="str">
            <v>MBVF004</v>
          </cell>
          <cell r="D494" t="str">
            <v>Thịt mông bò đông lạnh</v>
          </cell>
          <cell r="E494" t="str">
            <v>kg</v>
          </cell>
          <cell r="F494" t="str">
            <v/>
          </cell>
          <cell r="G494" t="str">
            <v/>
          </cell>
        </row>
        <row r="495">
          <cell r="C495" t="str">
            <v>MBVF005</v>
          </cell>
          <cell r="D495" t="str">
            <v>Thịt nạm bò đông lạnh</v>
          </cell>
          <cell r="E495" t="str">
            <v>kg</v>
          </cell>
          <cell r="F495" t="str">
            <v/>
          </cell>
          <cell r="G495" t="str">
            <v/>
          </cell>
        </row>
        <row r="496">
          <cell r="C496" t="str">
            <v>MBVF006</v>
          </cell>
          <cell r="D496" t="str">
            <v>Thịt thăn bò đông lạnh</v>
          </cell>
          <cell r="E496" t="str">
            <v>kg</v>
          </cell>
          <cell r="F496" t="str">
            <v/>
          </cell>
          <cell r="G496" t="str">
            <v/>
          </cell>
        </row>
        <row r="497">
          <cell r="C497" t="str">
            <v>MCVC001</v>
          </cell>
          <cell r="D497" t="str">
            <v>Đùi gà công nghiệp không da</v>
          </cell>
          <cell r="E497" t="str">
            <v>kg</v>
          </cell>
          <cell r="F497" t="str">
            <v>Y</v>
          </cell>
          <cell r="G497" t="str">
            <v/>
          </cell>
        </row>
        <row r="498">
          <cell r="C498" t="str">
            <v>MCVC002</v>
          </cell>
          <cell r="D498" t="str">
            <v>Đùi gà công nghiệp có da</v>
          </cell>
          <cell r="E498" t="str">
            <v>kg</v>
          </cell>
          <cell r="F498" t="str">
            <v>Y</v>
          </cell>
          <cell r="G498" t="str">
            <v/>
          </cell>
        </row>
        <row r="499">
          <cell r="C499" t="str">
            <v>MCVC003</v>
          </cell>
          <cell r="D499" t="str">
            <v>Đùi gà ta không da</v>
          </cell>
          <cell r="E499" t="str">
            <v>kg</v>
          </cell>
          <cell r="F499" t="str">
            <v>Y</v>
          </cell>
          <cell r="G499" t="str">
            <v/>
          </cell>
        </row>
        <row r="500">
          <cell r="C500" t="str">
            <v>MCVC004</v>
          </cell>
          <cell r="D500" t="str">
            <v>Đùi gà ta có da</v>
          </cell>
          <cell r="E500" t="str">
            <v>kg</v>
          </cell>
          <cell r="F500" t="str">
            <v>Y</v>
          </cell>
          <cell r="G500" t="str">
            <v/>
          </cell>
        </row>
        <row r="501">
          <cell r="C501" t="str">
            <v>MCVC005</v>
          </cell>
          <cell r="D501" t="str">
            <v>Đùi gà tam hoàng không da</v>
          </cell>
          <cell r="E501" t="str">
            <v>kg</v>
          </cell>
          <cell r="F501" t="str">
            <v>Y</v>
          </cell>
          <cell r="G501" t="str">
            <v/>
          </cell>
        </row>
        <row r="502">
          <cell r="C502" t="str">
            <v>MCVC006</v>
          </cell>
          <cell r="D502" t="str">
            <v>Đùi gà tam hoàng có da</v>
          </cell>
          <cell r="E502" t="str">
            <v>kg</v>
          </cell>
          <cell r="F502" t="str">
            <v>Y</v>
          </cell>
          <cell r="G502" t="str">
            <v/>
          </cell>
        </row>
        <row r="503">
          <cell r="C503" t="str">
            <v>MCVC007</v>
          </cell>
          <cell r="D503" t="str">
            <v>Cánh gà công nghiệp</v>
          </cell>
          <cell r="E503" t="str">
            <v>kg</v>
          </cell>
          <cell r="F503" t="str">
            <v>Y</v>
          </cell>
          <cell r="G503" t="str">
            <v/>
          </cell>
        </row>
        <row r="504">
          <cell r="C504" t="str">
            <v>MCVC008</v>
          </cell>
          <cell r="D504" t="str">
            <v>Cánh gà ta</v>
          </cell>
          <cell r="E504" t="str">
            <v>kg</v>
          </cell>
          <cell r="F504" t="str">
            <v>Y</v>
          </cell>
          <cell r="G504" t="str">
            <v/>
          </cell>
        </row>
        <row r="505">
          <cell r="C505" t="str">
            <v>MCVC009</v>
          </cell>
          <cell r="D505" t="str">
            <v>Cánh gà tam hoàng</v>
          </cell>
          <cell r="E505" t="str">
            <v>kg</v>
          </cell>
          <cell r="F505" t="str">
            <v>Y</v>
          </cell>
          <cell r="G505" t="str">
            <v/>
          </cell>
        </row>
        <row r="506">
          <cell r="C506" t="str">
            <v>MCVC010</v>
          </cell>
          <cell r="D506" t="str">
            <v>Lườn gà công nghiệp có da</v>
          </cell>
          <cell r="E506" t="str">
            <v>kg</v>
          </cell>
          <cell r="F506" t="str">
            <v>Y</v>
          </cell>
          <cell r="G506" t="str">
            <v/>
          </cell>
        </row>
        <row r="507">
          <cell r="C507" t="str">
            <v>MCVC011</v>
          </cell>
          <cell r="D507" t="str">
            <v>Lườn gà ta có da</v>
          </cell>
          <cell r="E507" t="str">
            <v>kg</v>
          </cell>
          <cell r="F507" t="str">
            <v>Y</v>
          </cell>
          <cell r="G507" t="str">
            <v/>
          </cell>
        </row>
        <row r="508">
          <cell r="C508" t="str">
            <v>MCVC012</v>
          </cell>
          <cell r="D508" t="str">
            <v>Lườn gà tam hoàng có da</v>
          </cell>
          <cell r="E508" t="str">
            <v>kg</v>
          </cell>
          <cell r="F508" t="str">
            <v>Y</v>
          </cell>
          <cell r="G508" t="str">
            <v/>
          </cell>
        </row>
        <row r="509">
          <cell r="C509" t="str">
            <v>MCVC013</v>
          </cell>
          <cell r="D509" t="str">
            <v>Thịt gà công nghiệp có da</v>
          </cell>
          <cell r="E509" t="str">
            <v>kg</v>
          </cell>
          <cell r="F509" t="str">
            <v>Y</v>
          </cell>
          <cell r="G509" t="str">
            <v/>
          </cell>
        </row>
        <row r="510">
          <cell r="C510" t="str">
            <v>MCVC014</v>
          </cell>
          <cell r="D510" t="str">
            <v>Thịt gà công nghiệp lọc da</v>
          </cell>
          <cell r="E510" t="str">
            <v>kg</v>
          </cell>
          <cell r="F510" t="str">
            <v>Y</v>
          </cell>
          <cell r="G510" t="str">
            <v/>
          </cell>
        </row>
        <row r="511">
          <cell r="C511" t="str">
            <v>MCVC015</v>
          </cell>
          <cell r="D511" t="str">
            <v>Thịt gà Halal (nguyên con)</v>
          </cell>
          <cell r="E511" t="str">
            <v>kg</v>
          </cell>
          <cell r="F511" t="str">
            <v>Y</v>
          </cell>
          <cell r="G511" t="str">
            <v/>
          </cell>
        </row>
        <row r="512">
          <cell r="C512" t="str">
            <v>MCVC016</v>
          </cell>
          <cell r="D512" t="str">
            <v>Thịt gà ta có da</v>
          </cell>
          <cell r="E512" t="str">
            <v>kg</v>
          </cell>
          <cell r="F512" t="str">
            <v>Y</v>
          </cell>
          <cell r="G512" t="str">
            <v/>
          </cell>
        </row>
        <row r="513">
          <cell r="C513" t="str">
            <v>MCVC017</v>
          </cell>
          <cell r="D513" t="str">
            <v>Thịt gà ta lọc da</v>
          </cell>
          <cell r="E513" t="str">
            <v>kg</v>
          </cell>
          <cell r="F513" t="str">
            <v>Y</v>
          </cell>
          <cell r="G513" t="str">
            <v/>
          </cell>
        </row>
        <row r="514">
          <cell r="C514" t="str">
            <v>MCVC018</v>
          </cell>
          <cell r="D514" t="str">
            <v>Thịt gà ta nguyên con</v>
          </cell>
          <cell r="E514" t="str">
            <v>kg</v>
          </cell>
          <cell r="F514" t="str">
            <v>Y</v>
          </cell>
          <cell r="G514" t="str">
            <v/>
          </cell>
        </row>
        <row r="515">
          <cell r="C515" t="str">
            <v>MCVC019</v>
          </cell>
          <cell r="D515" t="str">
            <v>Thịt gà tam hoàng nguyên con</v>
          </cell>
          <cell r="E515" t="str">
            <v>kg</v>
          </cell>
          <cell r="F515" t="str">
            <v>Y</v>
          </cell>
          <cell r="G515" t="str">
            <v/>
          </cell>
        </row>
        <row r="516">
          <cell r="C516" t="str">
            <v>MCVC020</v>
          </cell>
          <cell r="D516" t="str">
            <v>Thịt gà công nghiệp nguyên con</v>
          </cell>
          <cell r="E516" t="str">
            <v>kg</v>
          </cell>
          <cell r="F516" t="str">
            <v>Y</v>
          </cell>
          <cell r="G516" t="str">
            <v/>
          </cell>
        </row>
        <row r="517">
          <cell r="C517" t="str">
            <v>MCVC021</v>
          </cell>
          <cell r="D517" t="str">
            <v>Thịt gà tam hoàng có da</v>
          </cell>
          <cell r="E517" t="str">
            <v>kg</v>
          </cell>
          <cell r="F517" t="str">
            <v>Y</v>
          </cell>
          <cell r="G517" t="str">
            <v/>
          </cell>
        </row>
        <row r="518">
          <cell r="C518" t="str">
            <v>MCVC022</v>
          </cell>
          <cell r="D518" t="str">
            <v>Thịt gà tam hoàng lọc da</v>
          </cell>
          <cell r="E518" t="str">
            <v>kg</v>
          </cell>
          <cell r="F518" t="str">
            <v>Y</v>
          </cell>
          <cell r="G518" t="str">
            <v/>
          </cell>
        </row>
        <row r="519">
          <cell r="C519" t="str">
            <v>MCVC023</v>
          </cell>
          <cell r="D519" t="str">
            <v>Tim gan gà</v>
          </cell>
          <cell r="E519" t="str">
            <v>kg</v>
          </cell>
          <cell r="F519" t="str">
            <v>Y</v>
          </cell>
          <cell r="G519" t="str">
            <v/>
          </cell>
        </row>
        <row r="520">
          <cell r="C520" t="str">
            <v>MCVC024</v>
          </cell>
          <cell r="D520" t="str">
            <v>Xương gà</v>
          </cell>
          <cell r="E520" t="str">
            <v>kg</v>
          </cell>
          <cell r="F520" t="str">
            <v>Y</v>
          </cell>
          <cell r="G520" t="str">
            <v/>
          </cell>
        </row>
        <row r="521">
          <cell r="C521" t="str">
            <v>MCVC025</v>
          </cell>
          <cell r="D521" t="str">
            <v>Lườn gà công nghiệp không da</v>
          </cell>
          <cell r="E521" t="str">
            <v>kg</v>
          </cell>
          <cell r="F521" t="str">
            <v>Y</v>
          </cell>
          <cell r="G521" t="str">
            <v/>
          </cell>
        </row>
        <row r="522">
          <cell r="C522" t="str">
            <v>MCVC026</v>
          </cell>
          <cell r="D522" t="str">
            <v>Lườn gà ta không da</v>
          </cell>
          <cell r="E522" t="str">
            <v>kg</v>
          </cell>
          <cell r="F522" t="str">
            <v>Y</v>
          </cell>
          <cell r="G522" t="str">
            <v/>
          </cell>
        </row>
        <row r="523">
          <cell r="C523" t="str">
            <v>MCVC027</v>
          </cell>
          <cell r="D523" t="str">
            <v>Lườn gà tam hoàng không da</v>
          </cell>
          <cell r="E523" t="str">
            <v>kg</v>
          </cell>
          <cell r="F523" t="str">
            <v>Y</v>
          </cell>
          <cell r="G523" t="str">
            <v/>
          </cell>
        </row>
        <row r="524">
          <cell r="C524" t="str">
            <v>MCVC028</v>
          </cell>
          <cell r="D524" t="str">
            <v>Xương gà (halal)</v>
          </cell>
          <cell r="E524" t="str">
            <v>kg</v>
          </cell>
          <cell r="F524" t="str">
            <v>Y</v>
          </cell>
          <cell r="G524" t="str">
            <v/>
          </cell>
        </row>
        <row r="525">
          <cell r="C525" t="str">
            <v>MCVC029</v>
          </cell>
          <cell r="D525" t="str">
            <v>Thịt gà Halal lọc xương, không da</v>
          </cell>
          <cell r="E525" t="str">
            <v>kg</v>
          </cell>
          <cell r="F525" t="str">
            <v>Y</v>
          </cell>
          <cell r="G525" t="str">
            <v>Y</v>
          </cell>
        </row>
        <row r="526">
          <cell r="C526" t="str">
            <v>MCVC030</v>
          </cell>
          <cell r="D526" t="str">
            <v>Thịt đùi gà Halal không da</v>
          </cell>
          <cell r="E526" t="str">
            <v>kg</v>
          </cell>
          <cell r="F526" t="str">
            <v>Y</v>
          </cell>
          <cell r="G526" t="str">
            <v/>
          </cell>
        </row>
        <row r="527">
          <cell r="C527" t="str">
            <v>MCVC031</v>
          </cell>
          <cell r="D527" t="str">
            <v>Lườn gà Halal không da</v>
          </cell>
          <cell r="E527" t="str">
            <v>kg</v>
          </cell>
          <cell r="F527" t="str">
            <v>Y</v>
          </cell>
          <cell r="G527" t="str">
            <v/>
          </cell>
        </row>
        <row r="528">
          <cell r="C528" t="str">
            <v>MCVC032</v>
          </cell>
          <cell r="D528" t="str">
            <v>Chân gà Công nghiệp</v>
          </cell>
          <cell r="E528" t="str">
            <v>kg</v>
          </cell>
          <cell r="F528" t="str">
            <v>Y</v>
          </cell>
          <cell r="G528" t="str">
            <v/>
          </cell>
        </row>
        <row r="529">
          <cell r="C529" t="str">
            <v>MCVC033</v>
          </cell>
          <cell r="D529" t="str">
            <v>Chim bồ câu tươi</v>
          </cell>
          <cell r="E529" t="str">
            <v>kg</v>
          </cell>
          <cell r="F529" t="str">
            <v/>
          </cell>
          <cell r="G529" t="str">
            <v/>
          </cell>
        </row>
        <row r="530">
          <cell r="C530" t="str">
            <v>MCVF001</v>
          </cell>
          <cell r="D530" t="str">
            <v>Đùi gà công nghiệp không da đông lạnh</v>
          </cell>
          <cell r="E530" t="str">
            <v>kg</v>
          </cell>
          <cell r="F530" t="str">
            <v/>
          </cell>
          <cell r="G530" t="str">
            <v/>
          </cell>
        </row>
        <row r="531">
          <cell r="C531" t="str">
            <v>MCVF002</v>
          </cell>
          <cell r="D531" t="str">
            <v>Đùi gà công nghiệp có da đông lạnh</v>
          </cell>
          <cell r="E531" t="str">
            <v>kg</v>
          </cell>
          <cell r="F531" t="str">
            <v/>
          </cell>
          <cell r="G531" t="str">
            <v/>
          </cell>
        </row>
        <row r="532">
          <cell r="C532" t="str">
            <v>MCVF003</v>
          </cell>
          <cell r="D532" t="str">
            <v>Đùi gà ta không da đông lạnh</v>
          </cell>
          <cell r="E532" t="str">
            <v>kg</v>
          </cell>
          <cell r="F532" t="str">
            <v/>
          </cell>
          <cell r="G532" t="str">
            <v/>
          </cell>
        </row>
        <row r="533">
          <cell r="C533" t="str">
            <v>MCVF004</v>
          </cell>
          <cell r="D533" t="str">
            <v>Đùi gà ta có da đông lạnh</v>
          </cell>
          <cell r="E533" t="str">
            <v>kg</v>
          </cell>
          <cell r="F533" t="str">
            <v/>
          </cell>
          <cell r="G533" t="str">
            <v/>
          </cell>
        </row>
        <row r="534">
          <cell r="C534" t="str">
            <v>MCVF005</v>
          </cell>
          <cell r="D534" t="str">
            <v>Đùi gà tam hoàng không da đông lạnh</v>
          </cell>
          <cell r="E534" t="str">
            <v>kg</v>
          </cell>
          <cell r="F534" t="str">
            <v/>
          </cell>
          <cell r="G534" t="str">
            <v/>
          </cell>
        </row>
        <row r="535">
          <cell r="C535" t="str">
            <v>MCVF006</v>
          </cell>
          <cell r="D535" t="str">
            <v>Đùi gà tam hoàng có da đông lạnh</v>
          </cell>
          <cell r="E535" t="str">
            <v>kg</v>
          </cell>
          <cell r="F535" t="str">
            <v/>
          </cell>
          <cell r="G535" t="str">
            <v/>
          </cell>
        </row>
        <row r="536">
          <cell r="C536" t="str">
            <v>MCVF007</v>
          </cell>
          <cell r="D536" t="str">
            <v>Cánh gà công nghiệp đông lạnh</v>
          </cell>
          <cell r="E536" t="str">
            <v>kg</v>
          </cell>
          <cell r="F536" t="str">
            <v/>
          </cell>
          <cell r="G536" t="str">
            <v/>
          </cell>
        </row>
        <row r="537">
          <cell r="C537" t="str">
            <v>MCVF008</v>
          </cell>
          <cell r="D537" t="str">
            <v>Cánh gà ta đông lạnh</v>
          </cell>
          <cell r="E537" t="str">
            <v>kg</v>
          </cell>
          <cell r="F537" t="str">
            <v/>
          </cell>
          <cell r="G537" t="str">
            <v/>
          </cell>
        </row>
        <row r="538">
          <cell r="C538" t="str">
            <v>MCVF009</v>
          </cell>
          <cell r="D538" t="str">
            <v>Cánh gà tam hoàng đông lạnh</v>
          </cell>
          <cell r="E538" t="str">
            <v>kg</v>
          </cell>
          <cell r="F538" t="str">
            <v/>
          </cell>
          <cell r="G538" t="str">
            <v/>
          </cell>
        </row>
        <row r="539">
          <cell r="C539" t="str">
            <v>MCVF010</v>
          </cell>
          <cell r="D539" t="str">
            <v>Lườn gà công nghiệp có da đông lạnh</v>
          </cell>
          <cell r="E539" t="str">
            <v>kg</v>
          </cell>
          <cell r="F539" t="str">
            <v/>
          </cell>
          <cell r="G539" t="str">
            <v/>
          </cell>
        </row>
        <row r="540">
          <cell r="C540" t="str">
            <v>MCVF011</v>
          </cell>
          <cell r="D540" t="str">
            <v>Lườn gà ta có da đông lạnh</v>
          </cell>
          <cell r="E540" t="str">
            <v>kg</v>
          </cell>
          <cell r="F540" t="str">
            <v/>
          </cell>
          <cell r="G540" t="str">
            <v/>
          </cell>
        </row>
        <row r="541">
          <cell r="C541" t="str">
            <v>MCVF012</v>
          </cell>
          <cell r="D541" t="str">
            <v>Lườn gà tam hoàng có da đông lạnh</v>
          </cell>
          <cell r="E541" t="str">
            <v>kg</v>
          </cell>
          <cell r="F541" t="str">
            <v/>
          </cell>
          <cell r="G541" t="str">
            <v/>
          </cell>
        </row>
        <row r="542">
          <cell r="C542" t="str">
            <v>MCVF013</v>
          </cell>
          <cell r="D542" t="str">
            <v>Thịt gà công nghiệp có da đông lạnh</v>
          </cell>
          <cell r="E542" t="str">
            <v>kg</v>
          </cell>
          <cell r="F542" t="str">
            <v/>
          </cell>
          <cell r="G542" t="str">
            <v/>
          </cell>
        </row>
        <row r="543">
          <cell r="C543" t="str">
            <v>MCVF014</v>
          </cell>
          <cell r="D543" t="str">
            <v>Thịt gà công nghiệp lọc da đông lạnh</v>
          </cell>
          <cell r="E543" t="str">
            <v>kg</v>
          </cell>
          <cell r="F543" t="str">
            <v/>
          </cell>
          <cell r="G543" t="str">
            <v/>
          </cell>
        </row>
        <row r="544">
          <cell r="C544" t="str">
            <v>MCVF015</v>
          </cell>
          <cell r="D544" t="str">
            <v>Thịt gà Halal (nguyên con) đông lạnh</v>
          </cell>
          <cell r="E544" t="str">
            <v>kg</v>
          </cell>
          <cell r="F544" t="str">
            <v/>
          </cell>
          <cell r="G544" t="str">
            <v/>
          </cell>
        </row>
        <row r="545">
          <cell r="C545" t="str">
            <v>MCVF016</v>
          </cell>
          <cell r="D545" t="str">
            <v>Thịt gà ta có da đông lạnh</v>
          </cell>
          <cell r="E545" t="str">
            <v>kg</v>
          </cell>
          <cell r="F545" t="str">
            <v/>
          </cell>
          <cell r="G545" t="str">
            <v/>
          </cell>
        </row>
        <row r="546">
          <cell r="C546" t="str">
            <v>MCVF017</v>
          </cell>
          <cell r="D546" t="str">
            <v>Thịt gà ta lọc da đông lạnh</v>
          </cell>
          <cell r="E546" t="str">
            <v>kg</v>
          </cell>
          <cell r="F546" t="str">
            <v/>
          </cell>
          <cell r="G546" t="str">
            <v/>
          </cell>
        </row>
        <row r="547">
          <cell r="C547" t="str">
            <v>MCVF018</v>
          </cell>
          <cell r="D547" t="str">
            <v>Thịt gà ta nguyên con đông lạnh</v>
          </cell>
          <cell r="E547" t="str">
            <v>kg</v>
          </cell>
          <cell r="F547" t="str">
            <v/>
          </cell>
          <cell r="G547" t="str">
            <v/>
          </cell>
        </row>
        <row r="548">
          <cell r="C548" t="str">
            <v>MCVF019</v>
          </cell>
          <cell r="D548" t="str">
            <v>Thịt gà tam hoàng nguyên con đông lạnh</v>
          </cell>
          <cell r="E548" t="str">
            <v>kg</v>
          </cell>
          <cell r="F548" t="str">
            <v/>
          </cell>
          <cell r="G548" t="str">
            <v/>
          </cell>
        </row>
        <row r="549">
          <cell r="C549" t="str">
            <v>MCVF020</v>
          </cell>
          <cell r="D549" t="str">
            <v>Thịt gà công nghiệp nguyên con đông lạnh</v>
          </cell>
          <cell r="E549" t="str">
            <v>kg</v>
          </cell>
          <cell r="F549" t="str">
            <v/>
          </cell>
          <cell r="G549" t="str">
            <v/>
          </cell>
        </row>
        <row r="550">
          <cell r="C550" t="str">
            <v>MCVF021</v>
          </cell>
          <cell r="D550" t="str">
            <v>Thịt gà tam hoàng có da đông lạnh</v>
          </cell>
          <cell r="E550" t="str">
            <v>kg</v>
          </cell>
          <cell r="F550" t="str">
            <v/>
          </cell>
          <cell r="G550" t="str">
            <v/>
          </cell>
        </row>
        <row r="551">
          <cell r="C551" t="str">
            <v>MCVF022</v>
          </cell>
          <cell r="D551" t="str">
            <v>Thịt gà tam hoàng lọc da đông lạnh</v>
          </cell>
          <cell r="E551" t="str">
            <v>kg</v>
          </cell>
          <cell r="F551" t="str">
            <v/>
          </cell>
          <cell r="G551" t="str">
            <v/>
          </cell>
        </row>
        <row r="552">
          <cell r="C552" t="str">
            <v>MCVF023</v>
          </cell>
          <cell r="D552" t="str">
            <v>Tim gan gà đông lạnh</v>
          </cell>
          <cell r="E552" t="str">
            <v>kg</v>
          </cell>
          <cell r="F552" t="str">
            <v/>
          </cell>
          <cell r="G552" t="str">
            <v/>
          </cell>
        </row>
        <row r="553">
          <cell r="C553" t="str">
            <v>MCVF024</v>
          </cell>
          <cell r="D553" t="str">
            <v>Xương gà đông lạnh</v>
          </cell>
          <cell r="E553" t="str">
            <v>kg</v>
          </cell>
          <cell r="F553" t="str">
            <v/>
          </cell>
          <cell r="G553" t="str">
            <v/>
          </cell>
        </row>
        <row r="554">
          <cell r="C554" t="str">
            <v>MCVF025</v>
          </cell>
          <cell r="D554" t="str">
            <v>Lườn gà công nghiệp không da đông lạnh</v>
          </cell>
          <cell r="E554" t="str">
            <v>kg</v>
          </cell>
          <cell r="F554" t="str">
            <v/>
          </cell>
          <cell r="G554" t="str">
            <v/>
          </cell>
        </row>
        <row r="555">
          <cell r="C555" t="str">
            <v>MCVF026</v>
          </cell>
          <cell r="D555" t="str">
            <v>Lườn gà ta không da đông lạnh</v>
          </cell>
          <cell r="E555" t="str">
            <v>kg</v>
          </cell>
          <cell r="F555" t="str">
            <v/>
          </cell>
          <cell r="G555" t="str">
            <v/>
          </cell>
        </row>
        <row r="556">
          <cell r="C556" t="str">
            <v>MCVF027</v>
          </cell>
          <cell r="D556" t="str">
            <v>Lườn gà tam hoàng không da đông lạnh</v>
          </cell>
          <cell r="E556" t="str">
            <v>kg</v>
          </cell>
          <cell r="F556" t="str">
            <v/>
          </cell>
          <cell r="G556" t="str">
            <v/>
          </cell>
        </row>
        <row r="557">
          <cell r="C557" t="str">
            <v>MCVF028</v>
          </cell>
          <cell r="D557" t="str">
            <v>Xương gà (halal) đông lạnh</v>
          </cell>
          <cell r="E557" t="str">
            <v>kg</v>
          </cell>
          <cell r="F557" t="str">
            <v/>
          </cell>
          <cell r="G557" t="str">
            <v>Y</v>
          </cell>
        </row>
        <row r="558">
          <cell r="C558" t="str">
            <v>MCVF029</v>
          </cell>
          <cell r="D558" t="str">
            <v>Thịt gà Halal lọc xương, không da đông lạnh</v>
          </cell>
          <cell r="E558" t="str">
            <v>kg</v>
          </cell>
          <cell r="F558" t="str">
            <v/>
          </cell>
          <cell r="G558" t="str">
            <v/>
          </cell>
        </row>
        <row r="559">
          <cell r="C559" t="str">
            <v>MCVF030</v>
          </cell>
          <cell r="D559" t="str">
            <v>Thịt đùi gà Halal không da đông lạnh</v>
          </cell>
          <cell r="E559" t="str">
            <v>kg</v>
          </cell>
          <cell r="F559" t="str">
            <v/>
          </cell>
          <cell r="G559" t="str">
            <v>Y</v>
          </cell>
        </row>
        <row r="560">
          <cell r="C560" t="str">
            <v>MCVF031</v>
          </cell>
          <cell r="D560" t="str">
            <v>Lườn gà Halal không da đông lạnh</v>
          </cell>
          <cell r="E560" t="str">
            <v>kg</v>
          </cell>
          <cell r="F560" t="str">
            <v/>
          </cell>
          <cell r="G560" t="str">
            <v>Y</v>
          </cell>
        </row>
        <row r="561">
          <cell r="C561" t="str">
            <v>MCVF032</v>
          </cell>
          <cell r="D561" t="str">
            <v>Chân gà Công nghiệp đông lạnh</v>
          </cell>
          <cell r="E561" t="str">
            <v>kg</v>
          </cell>
          <cell r="F561" t="str">
            <v/>
          </cell>
          <cell r="G561" t="str">
            <v/>
          </cell>
        </row>
        <row r="562">
          <cell r="C562" t="str">
            <v>MCVF033</v>
          </cell>
          <cell r="D562" t="str">
            <v>Thịt gà halal đông lạnh có da</v>
          </cell>
          <cell r="E562" t="str">
            <v>kg</v>
          </cell>
          <cell r="F562" t="str">
            <v/>
          </cell>
          <cell r="G562" t="str">
            <v/>
          </cell>
        </row>
        <row r="563">
          <cell r="C563" t="str">
            <v>MCVF034</v>
          </cell>
          <cell r="D563" t="str">
            <v>Thịt lườn gà halal lọc xương, có da đông lạnh</v>
          </cell>
          <cell r="E563" t="str">
            <v>kg</v>
          </cell>
          <cell r="F563" t="str">
            <v/>
          </cell>
          <cell r="G563" t="str">
            <v>Y</v>
          </cell>
        </row>
        <row r="564">
          <cell r="C564" t="str">
            <v>MDVC001</v>
          </cell>
          <cell r="D564" t="str">
            <v>Thịt  đùi vịt có da</v>
          </cell>
          <cell r="E564" t="str">
            <v>kg</v>
          </cell>
          <cell r="F564" t="str">
            <v>Y</v>
          </cell>
          <cell r="G564" t="str">
            <v/>
          </cell>
        </row>
        <row r="565">
          <cell r="C565" t="str">
            <v>MDVC002</v>
          </cell>
          <cell r="D565" t="str">
            <v>Thịt lườn vịt có da</v>
          </cell>
          <cell r="E565" t="str">
            <v>kg</v>
          </cell>
          <cell r="F565" t="str">
            <v>Y</v>
          </cell>
          <cell r="G565" t="str">
            <v/>
          </cell>
        </row>
        <row r="566">
          <cell r="C566" t="str">
            <v>MDVC003</v>
          </cell>
          <cell r="D566" t="str">
            <v>Thịt lườn vịt không da</v>
          </cell>
          <cell r="E566" t="str">
            <v>kg</v>
          </cell>
          <cell r="F566" t="str">
            <v>Y</v>
          </cell>
          <cell r="G566" t="str">
            <v/>
          </cell>
        </row>
        <row r="567">
          <cell r="C567" t="str">
            <v>MDVC004</v>
          </cell>
          <cell r="D567" t="str">
            <v>Thịt vịt lọc xương có da</v>
          </cell>
          <cell r="E567" t="str">
            <v>kg</v>
          </cell>
          <cell r="F567" t="str">
            <v>Y</v>
          </cell>
          <cell r="G567" t="str">
            <v/>
          </cell>
        </row>
        <row r="568">
          <cell r="C568" t="str">
            <v>MDVC005</v>
          </cell>
          <cell r="D568" t="str">
            <v>Thịt vịt lọc xương không da</v>
          </cell>
          <cell r="E568" t="str">
            <v>kg</v>
          </cell>
          <cell r="F568" t="str">
            <v>Y</v>
          </cell>
          <cell r="G568" t="str">
            <v/>
          </cell>
        </row>
        <row r="569">
          <cell r="C569" t="str">
            <v>MDVC006</v>
          </cell>
          <cell r="D569" t="str">
            <v>Lườn ngan có da</v>
          </cell>
          <cell r="E569" t="str">
            <v>kg</v>
          </cell>
          <cell r="F569" t="str">
            <v>Y</v>
          </cell>
          <cell r="G569" t="str">
            <v/>
          </cell>
        </row>
        <row r="570">
          <cell r="C570" t="str">
            <v>MDVF001</v>
          </cell>
          <cell r="D570" t="str">
            <v>Thịt  đùi vịt có da đông lạnh</v>
          </cell>
          <cell r="E570" t="str">
            <v>kg</v>
          </cell>
          <cell r="F570" t="str">
            <v/>
          </cell>
          <cell r="G570" t="str">
            <v/>
          </cell>
        </row>
        <row r="571">
          <cell r="C571" t="str">
            <v>MDVF002</v>
          </cell>
          <cell r="D571" t="str">
            <v>Thịt lườn vịt có da đông lạnh</v>
          </cell>
          <cell r="E571" t="str">
            <v>kg</v>
          </cell>
          <cell r="F571" t="str">
            <v/>
          </cell>
          <cell r="G571" t="str">
            <v/>
          </cell>
        </row>
        <row r="572">
          <cell r="C572" t="str">
            <v>MDVF003</v>
          </cell>
          <cell r="D572" t="str">
            <v>Thịt lườn vịt không da đông lạnh</v>
          </cell>
          <cell r="E572" t="str">
            <v>kg</v>
          </cell>
          <cell r="F572" t="str">
            <v/>
          </cell>
          <cell r="G572" t="str">
            <v/>
          </cell>
        </row>
        <row r="573">
          <cell r="C573" t="str">
            <v>MDVF004</v>
          </cell>
          <cell r="D573" t="str">
            <v>Thịt vịt lọc xương có da đông lạnh</v>
          </cell>
          <cell r="E573" t="str">
            <v>kg</v>
          </cell>
          <cell r="F573" t="str">
            <v/>
          </cell>
          <cell r="G573" t="str">
            <v/>
          </cell>
        </row>
        <row r="574">
          <cell r="C574" t="str">
            <v>MDVF005</v>
          </cell>
          <cell r="D574" t="str">
            <v>Thịt vịt lọc xương không da đông lạnh</v>
          </cell>
          <cell r="E574" t="str">
            <v>kg</v>
          </cell>
          <cell r="F574" t="str">
            <v/>
          </cell>
          <cell r="G574" t="str">
            <v/>
          </cell>
        </row>
        <row r="575">
          <cell r="C575" t="str">
            <v>MDVF006</v>
          </cell>
          <cell r="D575" t="str">
            <v>Lườn ngan có da đông lạnh</v>
          </cell>
          <cell r="E575" t="str">
            <v>kg</v>
          </cell>
          <cell r="F575" t="str">
            <v/>
          </cell>
          <cell r="G575" t="str">
            <v/>
          </cell>
        </row>
        <row r="576">
          <cell r="C576" t="str">
            <v>MGVC001</v>
          </cell>
          <cell r="D576" t="str">
            <v>Thịt dê có da</v>
          </cell>
          <cell r="E576" t="str">
            <v>kg</v>
          </cell>
          <cell r="F576" t="str">
            <v>Y</v>
          </cell>
          <cell r="G576" t="str">
            <v/>
          </cell>
        </row>
        <row r="577">
          <cell r="C577" t="str">
            <v>MGVC002</v>
          </cell>
          <cell r="D577" t="str">
            <v>Thịt dê không da</v>
          </cell>
          <cell r="E577" t="str">
            <v>kg</v>
          </cell>
          <cell r="F577" t="str">
            <v>Y</v>
          </cell>
          <cell r="G577" t="str">
            <v/>
          </cell>
        </row>
        <row r="578">
          <cell r="C578" t="str">
            <v>MGVF001</v>
          </cell>
          <cell r="D578" t="str">
            <v>Thịt dê có da đông lạnh</v>
          </cell>
          <cell r="E578" t="str">
            <v>kg</v>
          </cell>
          <cell r="F578" t="str">
            <v/>
          </cell>
          <cell r="G578" t="str">
            <v/>
          </cell>
        </row>
        <row r="579">
          <cell r="C579" t="str">
            <v>MGVF002</v>
          </cell>
          <cell r="D579" t="str">
            <v>Thịt dê không da đông lạnh</v>
          </cell>
          <cell r="E579" t="str">
            <v>kg</v>
          </cell>
          <cell r="F579" t="str">
            <v/>
          </cell>
          <cell r="G579" t="str">
            <v/>
          </cell>
        </row>
        <row r="580">
          <cell r="C580" t="str">
            <v>MLIC001</v>
          </cell>
          <cell r="D580" t="str">
            <v>Sườn cừu (lamb rack) NK</v>
          </cell>
          <cell r="E580" t="str">
            <v>kg</v>
          </cell>
          <cell r="F580" t="str">
            <v/>
          </cell>
          <cell r="G580" t="str">
            <v/>
          </cell>
        </row>
        <row r="581">
          <cell r="C581" t="str">
            <v>MLIC002</v>
          </cell>
          <cell r="D581" t="str">
            <v>Đùi cừu NK</v>
          </cell>
          <cell r="E581" t="str">
            <v>kg</v>
          </cell>
          <cell r="F581" t="str">
            <v/>
          </cell>
          <cell r="G581" t="str">
            <v/>
          </cell>
        </row>
        <row r="582">
          <cell r="C582" t="str">
            <v>MLIC003</v>
          </cell>
          <cell r="D582" t="str">
            <v>Thịt thăn cừu NK</v>
          </cell>
          <cell r="E582" t="str">
            <v>kg</v>
          </cell>
          <cell r="F582" t="str">
            <v/>
          </cell>
          <cell r="G582" t="str">
            <v/>
          </cell>
        </row>
        <row r="583">
          <cell r="C583" t="str">
            <v>MLIC004</v>
          </cell>
          <cell r="D583" t="str">
            <v>Thịt mông cừu NK</v>
          </cell>
          <cell r="E583" t="str">
            <v>kg</v>
          </cell>
          <cell r="F583" t="str">
            <v/>
          </cell>
          <cell r="G583" t="str">
            <v/>
          </cell>
        </row>
        <row r="584">
          <cell r="C584" t="str">
            <v>MLIF001</v>
          </cell>
          <cell r="D584" t="str">
            <v>Sườn cừu đông lạnh (lam rack) NK</v>
          </cell>
          <cell r="E584" t="str">
            <v>kg</v>
          </cell>
          <cell r="F584" t="str">
            <v/>
          </cell>
          <cell r="G584" t="str">
            <v/>
          </cell>
        </row>
        <row r="585">
          <cell r="C585" t="str">
            <v>MLIF002</v>
          </cell>
          <cell r="D585" t="str">
            <v>Đùi cừu đông lạnh NK</v>
          </cell>
          <cell r="E585" t="str">
            <v>kg</v>
          </cell>
          <cell r="F585" t="str">
            <v/>
          </cell>
          <cell r="G585" t="str">
            <v/>
          </cell>
        </row>
        <row r="586">
          <cell r="C586" t="str">
            <v>MLIF003</v>
          </cell>
          <cell r="D586" t="str">
            <v>Thịt thăn cừu đông lạnh NK</v>
          </cell>
          <cell r="E586" t="str">
            <v>kg</v>
          </cell>
          <cell r="F586" t="str">
            <v/>
          </cell>
          <cell r="G586" t="str">
            <v/>
          </cell>
        </row>
        <row r="587">
          <cell r="C587" t="str">
            <v>MLIF004</v>
          </cell>
          <cell r="D587" t="str">
            <v>Thịt mông cừu đông lạnh NK</v>
          </cell>
          <cell r="E587" t="str">
            <v>kg</v>
          </cell>
          <cell r="F587" t="str">
            <v/>
          </cell>
          <cell r="G587" t="str">
            <v/>
          </cell>
        </row>
        <row r="588">
          <cell r="C588" t="str">
            <v>MLVC001</v>
          </cell>
          <cell r="D588" t="str">
            <v xml:space="preserve">Sườn cừu (lamb rack) </v>
          </cell>
          <cell r="E588" t="str">
            <v>kg</v>
          </cell>
          <cell r="F588" t="str">
            <v/>
          </cell>
          <cell r="G588" t="str">
            <v/>
          </cell>
        </row>
        <row r="589">
          <cell r="C589" t="str">
            <v>MLVC002</v>
          </cell>
          <cell r="D589" t="str">
            <v>Đùi cừu</v>
          </cell>
          <cell r="E589" t="str">
            <v>kg</v>
          </cell>
          <cell r="F589" t="str">
            <v/>
          </cell>
          <cell r="G589" t="str">
            <v/>
          </cell>
        </row>
        <row r="590">
          <cell r="C590" t="str">
            <v>MLVC003</v>
          </cell>
          <cell r="D590" t="str">
            <v>Thịt thăn cừu</v>
          </cell>
          <cell r="E590" t="str">
            <v>kg</v>
          </cell>
          <cell r="F590" t="str">
            <v/>
          </cell>
          <cell r="G590" t="str">
            <v/>
          </cell>
        </row>
        <row r="591">
          <cell r="C591" t="str">
            <v>MLVC004</v>
          </cell>
          <cell r="D591" t="str">
            <v>Thịt mông cừu</v>
          </cell>
          <cell r="E591" t="str">
            <v>kg</v>
          </cell>
          <cell r="F591" t="str">
            <v/>
          </cell>
          <cell r="G591" t="str">
            <v/>
          </cell>
        </row>
        <row r="592">
          <cell r="C592" t="str">
            <v>MLVF001</v>
          </cell>
          <cell r="D592" t="str">
            <v>Sườn cừu đông lạnh (lamb rack)</v>
          </cell>
          <cell r="E592" t="str">
            <v>kg</v>
          </cell>
          <cell r="F592" t="str">
            <v/>
          </cell>
          <cell r="G592" t="str">
            <v/>
          </cell>
        </row>
        <row r="593">
          <cell r="C593" t="str">
            <v>MLVF002</v>
          </cell>
          <cell r="D593" t="str">
            <v>Đùi cừu đông lạnh</v>
          </cell>
          <cell r="E593" t="str">
            <v>kg</v>
          </cell>
          <cell r="F593" t="str">
            <v/>
          </cell>
          <cell r="G593" t="str">
            <v/>
          </cell>
        </row>
        <row r="594">
          <cell r="C594" t="str">
            <v>MLVF003</v>
          </cell>
          <cell r="D594" t="str">
            <v>Thịt thăn cừu đông lạnh</v>
          </cell>
          <cell r="E594" t="str">
            <v>kg</v>
          </cell>
          <cell r="F594" t="str">
            <v/>
          </cell>
          <cell r="G594" t="str">
            <v/>
          </cell>
        </row>
        <row r="595">
          <cell r="C595" t="str">
            <v>MLVF004</v>
          </cell>
          <cell r="D595" t="str">
            <v>Thịt mông cừu đông lạnh</v>
          </cell>
          <cell r="E595" t="str">
            <v>kg</v>
          </cell>
          <cell r="F595" t="str">
            <v/>
          </cell>
          <cell r="G595" t="str">
            <v/>
          </cell>
        </row>
        <row r="596">
          <cell r="C596" t="str">
            <v>MPIC001</v>
          </cell>
          <cell r="D596" t="str">
            <v>Thịt ba chỉ có da NK</v>
          </cell>
          <cell r="E596" t="str">
            <v>kg</v>
          </cell>
          <cell r="F596" t="str">
            <v/>
          </cell>
          <cell r="G596" t="str">
            <v/>
          </cell>
        </row>
        <row r="597">
          <cell r="C597" t="str">
            <v>MPIC002</v>
          </cell>
          <cell r="D597" t="str">
            <v>Thịt ba chỉ không da NK</v>
          </cell>
          <cell r="E597" t="str">
            <v>kg</v>
          </cell>
          <cell r="F597" t="str">
            <v/>
          </cell>
          <cell r="G597" t="str">
            <v/>
          </cell>
        </row>
        <row r="598">
          <cell r="C598" t="str">
            <v>MPIC003</v>
          </cell>
          <cell r="D598" t="str">
            <v>Thịt chân giò lợn rút xương NK</v>
          </cell>
          <cell r="E598" t="str">
            <v>kg</v>
          </cell>
          <cell r="F598" t="str">
            <v/>
          </cell>
          <cell r="G598" t="str">
            <v/>
          </cell>
        </row>
        <row r="599">
          <cell r="C599" t="str">
            <v>MPIC004</v>
          </cell>
          <cell r="D599" t="str">
            <v>Thịt nạc mông lợn NK</v>
          </cell>
          <cell r="E599" t="str">
            <v>kg</v>
          </cell>
          <cell r="F599" t="str">
            <v/>
          </cell>
          <cell r="G599" t="str">
            <v/>
          </cell>
        </row>
        <row r="600">
          <cell r="C600" t="str">
            <v>MPIC005</v>
          </cell>
          <cell r="D600" t="str">
            <v>Thịt nạc vai lợn NK</v>
          </cell>
          <cell r="E600" t="str">
            <v>kg</v>
          </cell>
          <cell r="F600" t="str">
            <v/>
          </cell>
          <cell r="G600" t="str">
            <v/>
          </cell>
        </row>
        <row r="601">
          <cell r="C601" t="str">
            <v>MPIC006</v>
          </cell>
          <cell r="D601" t="str">
            <v>Thịt thăn file lợn NK</v>
          </cell>
          <cell r="E601" t="str">
            <v>kg</v>
          </cell>
          <cell r="F601" t="str">
            <v/>
          </cell>
          <cell r="G601" t="str">
            <v/>
          </cell>
        </row>
        <row r="602">
          <cell r="C602" t="str">
            <v>MPIC007</v>
          </cell>
          <cell r="D602" t="str">
            <v>Thịt thăn lợn NK</v>
          </cell>
          <cell r="E602" t="str">
            <v>kg</v>
          </cell>
          <cell r="F602" t="str">
            <v/>
          </cell>
          <cell r="G602" t="str">
            <v/>
          </cell>
        </row>
        <row r="603">
          <cell r="C603" t="str">
            <v>MPIF001</v>
          </cell>
          <cell r="D603" t="str">
            <v>Thịt ba chỉ có da đông lạnh NK</v>
          </cell>
          <cell r="E603" t="str">
            <v>kg</v>
          </cell>
          <cell r="F603" t="str">
            <v/>
          </cell>
          <cell r="G603" t="str">
            <v/>
          </cell>
        </row>
        <row r="604">
          <cell r="C604" t="str">
            <v>MPIF002</v>
          </cell>
          <cell r="D604" t="str">
            <v>Thịt ba chỉ không da đông lạnh NK</v>
          </cell>
          <cell r="E604" t="str">
            <v>kg</v>
          </cell>
          <cell r="F604" t="str">
            <v/>
          </cell>
          <cell r="G604" t="str">
            <v/>
          </cell>
        </row>
        <row r="605">
          <cell r="C605" t="str">
            <v>MPIF003</v>
          </cell>
          <cell r="D605" t="str">
            <v>Thịt chân giò lợn rút xương đông lạnh NK</v>
          </cell>
          <cell r="E605" t="str">
            <v>kg</v>
          </cell>
          <cell r="F605" t="str">
            <v/>
          </cell>
          <cell r="G605" t="str">
            <v/>
          </cell>
        </row>
        <row r="606">
          <cell r="C606" t="str">
            <v>MPIF004</v>
          </cell>
          <cell r="D606" t="str">
            <v>Thịt nạc mông lợn đông lạnh NK</v>
          </cell>
          <cell r="E606" t="str">
            <v>kg</v>
          </cell>
          <cell r="F606" t="str">
            <v/>
          </cell>
          <cell r="G606" t="str">
            <v/>
          </cell>
        </row>
        <row r="607">
          <cell r="C607" t="str">
            <v>MPIF005</v>
          </cell>
          <cell r="D607" t="str">
            <v>Thịt nạc vai lợn đông lạnh NK</v>
          </cell>
          <cell r="E607" t="str">
            <v>kg</v>
          </cell>
          <cell r="F607" t="str">
            <v/>
          </cell>
          <cell r="G607" t="str">
            <v/>
          </cell>
        </row>
        <row r="608">
          <cell r="C608" t="str">
            <v>MPIF006</v>
          </cell>
          <cell r="D608" t="str">
            <v>Thịt thăn file lợn đông lạnh NK</v>
          </cell>
          <cell r="E608" t="str">
            <v>kg</v>
          </cell>
          <cell r="F608" t="str">
            <v/>
          </cell>
          <cell r="G608" t="str">
            <v/>
          </cell>
        </row>
        <row r="609">
          <cell r="C609" t="str">
            <v>MPIF007</v>
          </cell>
          <cell r="D609" t="str">
            <v>Thịt thăn lợn đông lạnh NK</v>
          </cell>
          <cell r="E609" t="str">
            <v>kg</v>
          </cell>
          <cell r="F609" t="str">
            <v/>
          </cell>
          <cell r="G609" t="str">
            <v/>
          </cell>
        </row>
        <row r="610">
          <cell r="C610" t="str">
            <v>MPVC001</v>
          </cell>
          <cell r="D610" t="str">
            <v>Thịt ba chỉ có da</v>
          </cell>
          <cell r="E610" t="str">
            <v>kg</v>
          </cell>
          <cell r="F610" t="str">
            <v>Y</v>
          </cell>
          <cell r="G610" t="str">
            <v/>
          </cell>
        </row>
        <row r="611">
          <cell r="C611" t="str">
            <v>MPVC002</v>
          </cell>
          <cell r="D611" t="str">
            <v>Thịt ba chỉ không da</v>
          </cell>
          <cell r="E611" t="str">
            <v>kg</v>
          </cell>
          <cell r="F611" t="str">
            <v>Y</v>
          </cell>
          <cell r="G611" t="str">
            <v/>
          </cell>
        </row>
        <row r="612">
          <cell r="C612" t="str">
            <v>MPVC003</v>
          </cell>
          <cell r="D612" t="str">
            <v>Thịt chân giò lợn rút xương</v>
          </cell>
          <cell r="E612" t="str">
            <v>kg</v>
          </cell>
          <cell r="F612" t="str">
            <v>Y</v>
          </cell>
          <cell r="G612" t="str">
            <v/>
          </cell>
        </row>
        <row r="613">
          <cell r="C613" t="str">
            <v>MPVC004</v>
          </cell>
          <cell r="D613" t="str">
            <v>Thịt nạc mông lợn</v>
          </cell>
          <cell r="E613" t="str">
            <v>kg</v>
          </cell>
          <cell r="F613" t="str">
            <v>Y</v>
          </cell>
          <cell r="G613" t="str">
            <v/>
          </cell>
        </row>
        <row r="614">
          <cell r="C614" t="str">
            <v>MPVC005</v>
          </cell>
          <cell r="D614" t="str">
            <v>Thịt nạc vai lợn</v>
          </cell>
          <cell r="E614" t="str">
            <v>kg</v>
          </cell>
          <cell r="F614" t="str">
            <v>Y</v>
          </cell>
          <cell r="G614" t="str">
            <v/>
          </cell>
        </row>
        <row r="615">
          <cell r="C615" t="str">
            <v>MPVC006</v>
          </cell>
          <cell r="D615" t="str">
            <v>Thịt lợn thăn chuột</v>
          </cell>
          <cell r="E615" t="str">
            <v>kg</v>
          </cell>
          <cell r="F615" t="str">
            <v>Y</v>
          </cell>
          <cell r="G615" t="str">
            <v/>
          </cell>
        </row>
        <row r="616">
          <cell r="C616" t="str">
            <v>MPVC007</v>
          </cell>
          <cell r="D616" t="str">
            <v>Thịt thăn lợn</v>
          </cell>
          <cell r="E616" t="str">
            <v>kg</v>
          </cell>
          <cell r="F616" t="str">
            <v>Y</v>
          </cell>
          <cell r="G616" t="str">
            <v/>
          </cell>
        </row>
        <row r="617">
          <cell r="C617" t="str">
            <v>MPVC008</v>
          </cell>
          <cell r="D617" t="str">
            <v>Tim lợn</v>
          </cell>
          <cell r="E617" t="str">
            <v>kg</v>
          </cell>
          <cell r="F617" t="str">
            <v>Y</v>
          </cell>
          <cell r="G617" t="str">
            <v/>
          </cell>
        </row>
        <row r="618">
          <cell r="C618" t="str">
            <v>MPVC009</v>
          </cell>
          <cell r="D618" t="str">
            <v>Xương lợn</v>
          </cell>
          <cell r="E618" t="str">
            <v>kg</v>
          </cell>
          <cell r="F618" t="str">
            <v>Y</v>
          </cell>
          <cell r="G618" t="str">
            <v/>
          </cell>
        </row>
        <row r="619">
          <cell r="C619" t="str">
            <v>MPVC010</v>
          </cell>
          <cell r="D619" t="str">
            <v>Sườn lợn rút xương</v>
          </cell>
          <cell r="E619" t="str">
            <v>kg</v>
          </cell>
          <cell r="F619" t="str">
            <v>Y</v>
          </cell>
          <cell r="G619" t="str">
            <v/>
          </cell>
        </row>
        <row r="620">
          <cell r="C620" t="str">
            <v>MPVC011</v>
          </cell>
          <cell r="D620" t="str">
            <v>Mỡ phần</v>
          </cell>
          <cell r="E620" t="str">
            <v>kg</v>
          </cell>
          <cell r="F620" t="str">
            <v>Y</v>
          </cell>
          <cell r="G620" t="str">
            <v/>
          </cell>
        </row>
        <row r="621">
          <cell r="C621" t="str">
            <v>MPVC012</v>
          </cell>
          <cell r="D621" t="str">
            <v>Tai lợn</v>
          </cell>
          <cell r="E621" t="str">
            <v>kg</v>
          </cell>
          <cell r="F621" t="str">
            <v>Y</v>
          </cell>
          <cell r="G621" t="str">
            <v/>
          </cell>
        </row>
        <row r="622">
          <cell r="C622" t="str">
            <v>MPVC013</v>
          </cell>
          <cell r="D622" t="str">
            <v>Giò sống</v>
          </cell>
          <cell r="E622" t="str">
            <v>kg</v>
          </cell>
          <cell r="F622" t="str">
            <v>Y</v>
          </cell>
          <cell r="G622" t="str">
            <v/>
          </cell>
        </row>
        <row r="623">
          <cell r="C623" t="str">
            <v>MPVC015</v>
          </cell>
          <cell r="D623" t="str">
            <v>Sườn lợn có xương</v>
          </cell>
          <cell r="E623" t="str">
            <v>kg</v>
          </cell>
          <cell r="F623" t="str">
            <v>Y</v>
          </cell>
          <cell r="G623" t="str">
            <v/>
          </cell>
        </row>
        <row r="624">
          <cell r="C624" t="str">
            <v>MPVC016</v>
          </cell>
          <cell r="D624" t="str">
            <v>Gan lợn</v>
          </cell>
          <cell r="E624" t="str">
            <v>kg</v>
          </cell>
          <cell r="F624" t="str">
            <v>Y</v>
          </cell>
          <cell r="G624" t="str">
            <v/>
          </cell>
        </row>
        <row r="625">
          <cell r="C625" t="str">
            <v>MPVF001</v>
          </cell>
          <cell r="D625" t="str">
            <v>Thịt ba chỉ có da đông lạnh</v>
          </cell>
          <cell r="E625" t="str">
            <v>kg</v>
          </cell>
          <cell r="F625" t="str">
            <v/>
          </cell>
          <cell r="G625" t="str">
            <v/>
          </cell>
        </row>
        <row r="626">
          <cell r="C626" t="str">
            <v>MPVF002</v>
          </cell>
          <cell r="D626" t="str">
            <v>Thịt ba chỉ không da đông lạnh</v>
          </cell>
          <cell r="E626" t="str">
            <v>kg</v>
          </cell>
          <cell r="F626" t="str">
            <v/>
          </cell>
          <cell r="G626" t="str">
            <v/>
          </cell>
        </row>
        <row r="627">
          <cell r="C627" t="str">
            <v>MPVF003</v>
          </cell>
          <cell r="D627" t="str">
            <v>Thịt chân giò lợn rút xương đông lạnh</v>
          </cell>
          <cell r="E627" t="str">
            <v>kg</v>
          </cell>
          <cell r="F627" t="str">
            <v/>
          </cell>
          <cell r="G627" t="str">
            <v/>
          </cell>
        </row>
        <row r="628">
          <cell r="C628" t="str">
            <v>MPVF004</v>
          </cell>
          <cell r="D628" t="str">
            <v>Thịt nạc mông lợn đông lạnh</v>
          </cell>
          <cell r="E628" t="str">
            <v>kg</v>
          </cell>
          <cell r="F628" t="str">
            <v/>
          </cell>
          <cell r="G628" t="str">
            <v/>
          </cell>
        </row>
        <row r="629">
          <cell r="C629" t="str">
            <v>MPVF005</v>
          </cell>
          <cell r="D629" t="str">
            <v>Thịt nạc vai lợn đông lạnh</v>
          </cell>
          <cell r="E629" t="str">
            <v>kg</v>
          </cell>
          <cell r="F629" t="str">
            <v/>
          </cell>
          <cell r="G629" t="str">
            <v/>
          </cell>
        </row>
        <row r="630">
          <cell r="C630" t="str">
            <v>MPVF006</v>
          </cell>
          <cell r="D630" t="str">
            <v>Thịt thăn file lợn đông lạnh</v>
          </cell>
          <cell r="E630" t="str">
            <v>kg</v>
          </cell>
          <cell r="F630" t="str">
            <v/>
          </cell>
          <cell r="G630" t="str">
            <v/>
          </cell>
        </row>
        <row r="631">
          <cell r="C631" t="str">
            <v>MPVF007</v>
          </cell>
          <cell r="D631" t="str">
            <v>Thịt thăn lợn đông lạnh</v>
          </cell>
          <cell r="E631" t="str">
            <v>kg</v>
          </cell>
          <cell r="F631" t="str">
            <v/>
          </cell>
          <cell r="G631" t="str">
            <v/>
          </cell>
        </row>
        <row r="632">
          <cell r="C632" t="str">
            <v>MPVF008</v>
          </cell>
          <cell r="D632" t="str">
            <v>Tim lợn đông lạnh</v>
          </cell>
          <cell r="E632" t="str">
            <v>kg</v>
          </cell>
          <cell r="F632" t="str">
            <v/>
          </cell>
          <cell r="G632" t="str">
            <v/>
          </cell>
        </row>
        <row r="633">
          <cell r="C633" t="str">
            <v>MPVF009</v>
          </cell>
          <cell r="D633" t="str">
            <v>Xương lợn đông lạnh</v>
          </cell>
          <cell r="E633" t="str">
            <v>kg</v>
          </cell>
          <cell r="F633" t="str">
            <v/>
          </cell>
          <cell r="G633" t="str">
            <v/>
          </cell>
        </row>
        <row r="634">
          <cell r="C634" t="str">
            <v>MPVF010</v>
          </cell>
          <cell r="D634" t="str">
            <v>Sườn lợn rút xương đông lạnh</v>
          </cell>
          <cell r="E634" t="str">
            <v>kg</v>
          </cell>
          <cell r="F634" t="str">
            <v/>
          </cell>
          <cell r="G634" t="str">
            <v/>
          </cell>
        </row>
        <row r="635">
          <cell r="C635" t="str">
            <v>MPVF011</v>
          </cell>
          <cell r="D635" t="str">
            <v>Mỡ phần đông lạnh</v>
          </cell>
          <cell r="E635" t="str">
            <v>kg</v>
          </cell>
          <cell r="F635" t="str">
            <v/>
          </cell>
          <cell r="G635" t="str">
            <v/>
          </cell>
        </row>
        <row r="636">
          <cell r="C636" t="str">
            <v>MPVF012</v>
          </cell>
          <cell r="D636" t="str">
            <v>Tai lợn đông lạnh</v>
          </cell>
          <cell r="E636" t="str">
            <v>kg</v>
          </cell>
          <cell r="F636" t="str">
            <v/>
          </cell>
          <cell r="G636" t="str">
            <v/>
          </cell>
        </row>
        <row r="637">
          <cell r="C637" t="str">
            <v>MRVC001</v>
          </cell>
          <cell r="D637" t="str">
            <v>Thịt thỏ rút xương lọc da</v>
          </cell>
          <cell r="E637" t="str">
            <v>kg</v>
          </cell>
          <cell r="F637" t="str">
            <v>Y</v>
          </cell>
          <cell r="G637" t="str">
            <v/>
          </cell>
        </row>
        <row r="638">
          <cell r="C638" t="str">
            <v>MRVF001</v>
          </cell>
          <cell r="D638" t="str">
            <v>Thịt thỏ rút xương lọc da đông lạnh</v>
          </cell>
          <cell r="E638" t="str">
            <v>kg</v>
          </cell>
          <cell r="F638" t="str">
            <v/>
          </cell>
          <cell r="G638" t="str">
            <v/>
          </cell>
        </row>
        <row r="639">
          <cell r="C639" t="str">
            <v>MVVC001</v>
          </cell>
          <cell r="D639" t="str">
            <v>Thịt thăn bê có da</v>
          </cell>
          <cell r="E639" t="str">
            <v>kg</v>
          </cell>
          <cell r="F639" t="str">
            <v>Y</v>
          </cell>
          <cell r="G639" t="str">
            <v/>
          </cell>
        </row>
        <row r="640">
          <cell r="C640" t="str">
            <v>MVVC002</v>
          </cell>
          <cell r="D640" t="str">
            <v>Thịt thăn bê không da</v>
          </cell>
          <cell r="E640" t="str">
            <v>kg</v>
          </cell>
          <cell r="F640" t="str">
            <v>Y</v>
          </cell>
          <cell r="G640" t="str">
            <v/>
          </cell>
        </row>
        <row r="641">
          <cell r="C641" t="str">
            <v>MVVC003</v>
          </cell>
          <cell r="D641" t="str">
            <v>Thịt mông bê có da</v>
          </cell>
          <cell r="E641" t="str">
            <v>kg</v>
          </cell>
          <cell r="F641" t="str">
            <v>Y</v>
          </cell>
          <cell r="G641" t="str">
            <v/>
          </cell>
        </row>
        <row r="642">
          <cell r="C642" t="str">
            <v>MVVC004</v>
          </cell>
          <cell r="D642" t="str">
            <v>Thịt mông bê không da</v>
          </cell>
          <cell r="E642" t="str">
            <v>kg</v>
          </cell>
          <cell r="F642" t="str">
            <v>Y</v>
          </cell>
          <cell r="G642" t="str">
            <v/>
          </cell>
        </row>
        <row r="643">
          <cell r="C643" t="str">
            <v>MVVC005</v>
          </cell>
          <cell r="D643" t="str">
            <v>Thịt bê có da</v>
          </cell>
          <cell r="E643" t="str">
            <v>kg</v>
          </cell>
          <cell r="F643" t="str">
            <v>Y</v>
          </cell>
          <cell r="G643" t="str">
            <v/>
          </cell>
        </row>
        <row r="644">
          <cell r="C644" t="str">
            <v>MVVC006</v>
          </cell>
          <cell r="D644" t="str">
            <v>Thịt bê không da</v>
          </cell>
          <cell r="E644" t="str">
            <v>kg</v>
          </cell>
          <cell r="F644" t="str">
            <v>Y</v>
          </cell>
          <cell r="G644" t="str">
            <v/>
          </cell>
        </row>
        <row r="645">
          <cell r="C645" t="str">
            <v>MVVF001</v>
          </cell>
          <cell r="D645" t="str">
            <v>Thịt thăn bê có da đông lạnh</v>
          </cell>
          <cell r="E645" t="str">
            <v>kg</v>
          </cell>
          <cell r="F645" t="str">
            <v/>
          </cell>
          <cell r="G645" t="str">
            <v/>
          </cell>
        </row>
        <row r="646">
          <cell r="C646" t="str">
            <v>MVVF002</v>
          </cell>
          <cell r="D646" t="str">
            <v>Thịt thăn bê không da đông lạnh</v>
          </cell>
          <cell r="E646" t="str">
            <v>kg</v>
          </cell>
          <cell r="F646" t="str">
            <v/>
          </cell>
          <cell r="G646" t="str">
            <v/>
          </cell>
        </row>
        <row r="647">
          <cell r="C647" t="str">
            <v>MVVF003</v>
          </cell>
          <cell r="D647" t="str">
            <v>Thịt mông bê có da đông lạnh</v>
          </cell>
          <cell r="E647" t="str">
            <v>kg</v>
          </cell>
          <cell r="F647" t="str">
            <v/>
          </cell>
          <cell r="G647" t="str">
            <v/>
          </cell>
        </row>
        <row r="648">
          <cell r="C648" t="str">
            <v>MVVF004</v>
          </cell>
          <cell r="D648" t="str">
            <v>Thịt mông bê không da đông lạnh</v>
          </cell>
          <cell r="E648" t="str">
            <v>kg</v>
          </cell>
          <cell r="F648" t="str">
            <v/>
          </cell>
          <cell r="G648" t="str">
            <v/>
          </cell>
        </row>
        <row r="649">
          <cell r="C649" t="str">
            <v>MVVF005</v>
          </cell>
          <cell r="D649" t="str">
            <v>Thịt bê có da đông lạnh</v>
          </cell>
          <cell r="E649" t="str">
            <v>kg</v>
          </cell>
          <cell r="F649" t="str">
            <v/>
          </cell>
          <cell r="G649" t="str">
            <v/>
          </cell>
        </row>
        <row r="650">
          <cell r="C650" t="str">
            <v>MVVF006</v>
          </cell>
          <cell r="D650" t="str">
            <v>Thịt bê không da đông lạnh</v>
          </cell>
          <cell r="E650" t="str">
            <v>kg</v>
          </cell>
          <cell r="F650" t="str">
            <v/>
          </cell>
          <cell r="G650" t="str">
            <v/>
          </cell>
        </row>
        <row r="651">
          <cell r="C651" t="str">
            <v>NDXX001</v>
          </cell>
          <cell r="D651" t="str">
            <v>Đường kính trắng</v>
          </cell>
          <cell r="E651" t="str">
            <v>kg</v>
          </cell>
          <cell r="F651" t="str">
            <v/>
          </cell>
          <cell r="G651" t="str">
            <v/>
          </cell>
        </row>
        <row r="652">
          <cell r="C652" t="str">
            <v>NDXX002</v>
          </cell>
          <cell r="D652" t="str">
            <v>Đường phèn</v>
          </cell>
          <cell r="E652" t="str">
            <v>kg</v>
          </cell>
          <cell r="F652" t="str">
            <v/>
          </cell>
          <cell r="G652" t="str">
            <v/>
          </cell>
        </row>
        <row r="653">
          <cell r="C653" t="str">
            <v>NDXX003</v>
          </cell>
          <cell r="D653" t="str">
            <v>Cùi dừa xay</v>
          </cell>
          <cell r="E653" t="str">
            <v>kg</v>
          </cell>
          <cell r="F653" t="str">
            <v/>
          </cell>
          <cell r="G653" t="str">
            <v/>
          </cell>
        </row>
        <row r="654">
          <cell r="C654" t="str">
            <v>NDXX004</v>
          </cell>
          <cell r="D654" t="str">
            <v>Hạt điều mầu</v>
          </cell>
          <cell r="E654" t="str">
            <v>kg</v>
          </cell>
          <cell r="F654" t="str">
            <v/>
          </cell>
          <cell r="G654" t="str">
            <v/>
          </cell>
        </row>
        <row r="655">
          <cell r="C655" t="str">
            <v>NDXX005</v>
          </cell>
          <cell r="D655" t="str">
            <v>Hạt Junifer</v>
          </cell>
          <cell r="E655" t="str">
            <v>kg</v>
          </cell>
          <cell r="F655" t="str">
            <v/>
          </cell>
          <cell r="G655" t="str">
            <v/>
          </cell>
        </row>
        <row r="656">
          <cell r="C656" t="str">
            <v>NDXX006</v>
          </cell>
          <cell r="D656" t="str">
            <v>Hạt mùi khô (Coriander)</v>
          </cell>
          <cell r="E656" t="str">
            <v>kg</v>
          </cell>
          <cell r="F656" t="str">
            <v/>
          </cell>
          <cell r="G656" t="str">
            <v/>
          </cell>
        </row>
        <row r="657">
          <cell r="C657" t="str">
            <v>NDXX007</v>
          </cell>
          <cell r="D657" t="str">
            <v>Hạt tầu xì</v>
          </cell>
          <cell r="E657" t="str">
            <v>Hộp 100 Gr</v>
          </cell>
          <cell r="F657" t="str">
            <v/>
          </cell>
          <cell r="G657" t="str">
            <v/>
          </cell>
        </row>
        <row r="658">
          <cell r="C658" t="str">
            <v>NDXX008</v>
          </cell>
          <cell r="D658" t="str">
            <v>Tiêu đen đập dập</v>
          </cell>
          <cell r="E658" t="str">
            <v>kg</v>
          </cell>
          <cell r="F658" t="str">
            <v/>
          </cell>
          <cell r="G658" t="str">
            <v/>
          </cell>
        </row>
        <row r="659">
          <cell r="C659" t="str">
            <v>NDXX009</v>
          </cell>
          <cell r="D659" t="str">
            <v>Hoa hồi</v>
          </cell>
          <cell r="E659" t="str">
            <v>kg</v>
          </cell>
          <cell r="F659" t="str">
            <v/>
          </cell>
          <cell r="G659" t="str">
            <v/>
          </cell>
        </row>
        <row r="660">
          <cell r="C660" t="str">
            <v>NDXX010</v>
          </cell>
          <cell r="D660" t="str">
            <v>Húng lìu</v>
          </cell>
          <cell r="E660" t="str">
            <v>kg</v>
          </cell>
          <cell r="F660" t="str">
            <v>Y</v>
          </cell>
          <cell r="G660" t="str">
            <v/>
          </cell>
        </row>
        <row r="661">
          <cell r="C661" t="str">
            <v>NDXX011</v>
          </cell>
          <cell r="D661" t="str">
            <v>Lá gia vị rosemary</v>
          </cell>
          <cell r="E661" t="str">
            <v>kg</v>
          </cell>
          <cell r="F661" t="str">
            <v/>
          </cell>
          <cell r="G661" t="str">
            <v/>
          </cell>
        </row>
        <row r="662">
          <cell r="C662" t="str">
            <v>NDXX012</v>
          </cell>
          <cell r="D662" t="str">
            <v>Lá nguyệt quế</v>
          </cell>
          <cell r="E662" t="str">
            <v>kg</v>
          </cell>
          <cell r="F662" t="str">
            <v/>
          </cell>
          <cell r="G662" t="str">
            <v/>
          </cell>
        </row>
        <row r="663">
          <cell r="C663" t="str">
            <v>NDXX013</v>
          </cell>
          <cell r="D663" t="str">
            <v>Lá thyme</v>
          </cell>
          <cell r="E663" t="str">
            <v>kg</v>
          </cell>
          <cell r="F663" t="str">
            <v/>
          </cell>
          <cell r="G663" t="str">
            <v/>
          </cell>
        </row>
        <row r="664">
          <cell r="C664" t="str">
            <v>NDXX014</v>
          </cell>
          <cell r="D664" t="str">
            <v>Mì chính</v>
          </cell>
          <cell r="E664" t="str">
            <v>kg</v>
          </cell>
          <cell r="F664" t="str">
            <v/>
          </cell>
          <cell r="G664" t="str">
            <v/>
          </cell>
        </row>
        <row r="665">
          <cell r="C665" t="str">
            <v>NDXX015</v>
          </cell>
          <cell r="D665" t="str">
            <v>Mắm tôm</v>
          </cell>
          <cell r="E665" t="str">
            <v>kg</v>
          </cell>
          <cell r="F665" t="str">
            <v>Lọ 70G</v>
          </cell>
          <cell r="G665" t="str">
            <v/>
          </cell>
        </row>
        <row r="666">
          <cell r="C666" t="str">
            <v>NDXX016</v>
          </cell>
          <cell r="D666" t="str">
            <v>Mạch nha</v>
          </cell>
          <cell r="E666" t="str">
            <v>kg</v>
          </cell>
          <cell r="F666" t="str">
            <v/>
          </cell>
          <cell r="G666" t="str">
            <v/>
          </cell>
        </row>
        <row r="667">
          <cell r="C667" t="str">
            <v>NDXX017</v>
          </cell>
          <cell r="D667" t="str">
            <v>Mộc nhĩ</v>
          </cell>
          <cell r="E667" t="str">
            <v>kg</v>
          </cell>
          <cell r="F667" t="str">
            <v/>
          </cell>
          <cell r="G667" t="str">
            <v/>
          </cell>
        </row>
        <row r="668">
          <cell r="C668" t="str">
            <v>NDXX018</v>
          </cell>
          <cell r="D668" t="str">
            <v>Muối tinh</v>
          </cell>
          <cell r="E668" t="str">
            <v>kg</v>
          </cell>
          <cell r="F668" t="str">
            <v/>
          </cell>
          <cell r="G668" t="str">
            <v/>
          </cell>
        </row>
        <row r="669">
          <cell r="C669" t="str">
            <v>NDXX019</v>
          </cell>
          <cell r="D669" t="str">
            <v>Nấm hương</v>
          </cell>
          <cell r="E669" t="str">
            <v>kg</v>
          </cell>
          <cell r="F669" t="str">
            <v/>
          </cell>
          <cell r="G669" t="str">
            <v/>
          </cell>
        </row>
        <row r="670">
          <cell r="C670" t="str">
            <v>NDXX020</v>
          </cell>
          <cell r="D670" t="str">
            <v>Quế chi</v>
          </cell>
          <cell r="E670" t="str">
            <v>kg</v>
          </cell>
          <cell r="F670" t="str">
            <v/>
          </cell>
          <cell r="G670" t="str">
            <v/>
          </cell>
        </row>
        <row r="671">
          <cell r="C671" t="str">
            <v>NDXX021</v>
          </cell>
          <cell r="D671" t="str">
            <v>Sá sùng</v>
          </cell>
          <cell r="E671" t="str">
            <v>kg</v>
          </cell>
          <cell r="F671" t="str">
            <v/>
          </cell>
          <cell r="G671" t="str">
            <v/>
          </cell>
        </row>
        <row r="672">
          <cell r="C672" t="str">
            <v>NDXX022</v>
          </cell>
          <cell r="D672" t="str">
            <v>Thảo quả</v>
          </cell>
          <cell r="E672" t="str">
            <v>kg</v>
          </cell>
          <cell r="F672" t="str">
            <v/>
          </cell>
          <cell r="G672" t="str">
            <v/>
          </cell>
        </row>
        <row r="673">
          <cell r="C673" t="str">
            <v>NDXX023</v>
          </cell>
          <cell r="D673" t="str">
            <v>Thuốc bắc</v>
          </cell>
          <cell r="E673" t="str">
            <v>kg</v>
          </cell>
          <cell r="F673" t="str">
            <v/>
          </cell>
          <cell r="G673" t="str">
            <v/>
          </cell>
        </row>
        <row r="674">
          <cell r="C674" t="str">
            <v>NDXX024</v>
          </cell>
          <cell r="D674" t="str">
            <v>Tiêu xay</v>
          </cell>
          <cell r="E674" t="str">
            <v>kg</v>
          </cell>
          <cell r="F674" t="str">
            <v/>
          </cell>
          <cell r="G674" t="str">
            <v/>
          </cell>
        </row>
        <row r="675">
          <cell r="C675" t="str">
            <v>NDXX025</v>
          </cell>
          <cell r="D675" t="str">
            <v>Hạt dẻ tách vỏ</v>
          </cell>
          <cell r="E675" t="str">
            <v>kg</v>
          </cell>
          <cell r="F675" t="str">
            <v>Y</v>
          </cell>
          <cell r="G675" t="str">
            <v/>
          </cell>
        </row>
        <row r="676">
          <cell r="C676" t="str">
            <v>NDXX026</v>
          </cell>
          <cell r="D676" t="str">
            <v>Nấm đông cô</v>
          </cell>
          <cell r="E676" t="str">
            <v>kg</v>
          </cell>
          <cell r="F676" t="str">
            <v/>
          </cell>
          <cell r="G676" t="str">
            <v/>
          </cell>
        </row>
        <row r="677">
          <cell r="C677" t="str">
            <v>NDXX027</v>
          </cell>
          <cell r="D677" t="str">
            <v>Cá bào Nhật</v>
          </cell>
          <cell r="E677" t="str">
            <v>kg</v>
          </cell>
          <cell r="F677" t="str">
            <v/>
          </cell>
          <cell r="G677" t="str">
            <v/>
          </cell>
        </row>
        <row r="678">
          <cell r="C678" t="str">
            <v>NDXX028</v>
          </cell>
          <cell r="D678" t="str">
            <v>Hạt sen khô</v>
          </cell>
          <cell r="E678" t="str">
            <v>kg</v>
          </cell>
          <cell r="F678" t="str">
            <v/>
          </cell>
          <cell r="G678" t="str">
            <v/>
          </cell>
        </row>
        <row r="679">
          <cell r="C679" t="str">
            <v>NDXX029</v>
          </cell>
          <cell r="D679" t="str">
            <v>Táo tàu khô</v>
          </cell>
          <cell r="E679" t="str">
            <v>kg</v>
          </cell>
          <cell r="F679" t="str">
            <v/>
          </cell>
          <cell r="G679" t="str">
            <v/>
          </cell>
        </row>
        <row r="680">
          <cell r="C680" t="str">
            <v>NDXX030</v>
          </cell>
          <cell r="D680" t="str">
            <v>ớt quả khô</v>
          </cell>
          <cell r="E680" t="str">
            <v>kg</v>
          </cell>
          <cell r="F680" t="str">
            <v>N</v>
          </cell>
          <cell r="G680" t="str">
            <v/>
          </cell>
        </row>
        <row r="681">
          <cell r="C681" t="str">
            <v>NDXX031</v>
          </cell>
          <cell r="D681" t="str">
            <v>Bạch đậu khấu</v>
          </cell>
          <cell r="E681" t="str">
            <v>kg</v>
          </cell>
          <cell r="F681" t="str">
            <v/>
          </cell>
          <cell r="G681" t="str">
            <v/>
          </cell>
        </row>
        <row r="682">
          <cell r="C682" t="str">
            <v>NDXX032</v>
          </cell>
          <cell r="D682" t="str">
            <v>Lá ngải dấm</v>
          </cell>
          <cell r="E682" t="str">
            <v>kg</v>
          </cell>
          <cell r="F682" t="str">
            <v/>
          </cell>
          <cell r="G682" t="str">
            <v/>
          </cell>
        </row>
        <row r="683">
          <cell r="C683" t="str">
            <v>NDXX033</v>
          </cell>
          <cell r="D683" t="str">
            <v>Tiêu hạt trắng</v>
          </cell>
          <cell r="E683" t="str">
            <v>kg</v>
          </cell>
          <cell r="F683" t="str">
            <v/>
          </cell>
          <cell r="G683" t="str">
            <v/>
          </cell>
        </row>
        <row r="684">
          <cell r="C684" t="str">
            <v>NDXX034</v>
          </cell>
          <cell r="D684" t="str">
            <v>Hạt kỳ tử</v>
          </cell>
          <cell r="E684" t="str">
            <v>kg</v>
          </cell>
          <cell r="F684" t="str">
            <v/>
          </cell>
          <cell r="G684" t="str">
            <v/>
          </cell>
        </row>
        <row r="685">
          <cell r="C685" t="str">
            <v>NDXX035</v>
          </cell>
          <cell r="D685" t="str">
            <v>Hạt nến (candlenut)</v>
          </cell>
          <cell r="E685" t="str">
            <v>kg</v>
          </cell>
          <cell r="F685" t="str">
            <v/>
          </cell>
          <cell r="G685" t="str">
            <v/>
          </cell>
        </row>
        <row r="686">
          <cell r="C686" t="str">
            <v>NDXX036</v>
          </cell>
          <cell r="D686" t="str">
            <v>Vừng đen</v>
          </cell>
          <cell r="E686" t="str">
            <v>kg</v>
          </cell>
          <cell r="F686" t="str">
            <v>Y</v>
          </cell>
          <cell r="G686" t="str">
            <v/>
          </cell>
        </row>
        <row r="687">
          <cell r="C687" t="str">
            <v>NDXX037</v>
          </cell>
          <cell r="D687" t="str">
            <v>Vừng trắng</v>
          </cell>
          <cell r="E687" t="str">
            <v>kg</v>
          </cell>
          <cell r="F687" t="str">
            <v>Y</v>
          </cell>
          <cell r="G687" t="str">
            <v/>
          </cell>
        </row>
        <row r="688">
          <cell r="C688" t="str">
            <v>NDXX038</v>
          </cell>
          <cell r="D688" t="str">
            <v>Bánh đa nem</v>
          </cell>
          <cell r="E688" t="str">
            <v>Cái</v>
          </cell>
          <cell r="F688" t="str">
            <v/>
          </cell>
          <cell r="G688" t="str">
            <v/>
          </cell>
        </row>
        <row r="689">
          <cell r="C689" t="str">
            <v>NDXX039</v>
          </cell>
          <cell r="D689" t="str">
            <v>Nấm linh chi</v>
          </cell>
          <cell r="E689" t="str">
            <v>kg</v>
          </cell>
          <cell r="F689" t="str">
            <v>Y</v>
          </cell>
          <cell r="G689" t="str">
            <v/>
          </cell>
        </row>
        <row r="690">
          <cell r="C690" t="str">
            <v>NDXX040</v>
          </cell>
          <cell r="D690" t="str">
            <v>Váng đậu</v>
          </cell>
          <cell r="E690" t="str">
            <v>kg</v>
          </cell>
          <cell r="F690" t="str">
            <v/>
          </cell>
          <cell r="G690" t="str">
            <v/>
          </cell>
        </row>
        <row r="691">
          <cell r="C691" t="str">
            <v>NDXX041</v>
          </cell>
          <cell r="D691" t="str">
            <v>Đường hoa mai</v>
          </cell>
          <cell r="E691" t="str">
            <v>kg</v>
          </cell>
          <cell r="F691" t="str">
            <v/>
          </cell>
          <cell r="G691" t="str">
            <v/>
          </cell>
        </row>
        <row r="692">
          <cell r="C692" t="str">
            <v>NDXX042</v>
          </cell>
          <cell r="D692" t="str">
            <v>Đường vàng</v>
          </cell>
          <cell r="E692" t="str">
            <v>kg</v>
          </cell>
          <cell r="F692" t="str">
            <v/>
          </cell>
          <cell r="G692" t="str">
            <v/>
          </cell>
        </row>
        <row r="693">
          <cell r="C693" t="str">
            <v>NDXX043</v>
          </cell>
          <cell r="D693" t="str">
            <v>Hạt bí tách vỏ</v>
          </cell>
          <cell r="E693" t="str">
            <v>kg</v>
          </cell>
          <cell r="F693" t="str">
            <v/>
          </cell>
          <cell r="G693" t="str">
            <v/>
          </cell>
        </row>
        <row r="694">
          <cell r="C694" t="str">
            <v>NDXX302</v>
          </cell>
          <cell r="D694" t="str">
            <v>Cà chua khô đóng hộp</v>
          </cell>
          <cell r="E694" t="str">
            <v>hộp</v>
          </cell>
          <cell r="F694" t="str">
            <v/>
          </cell>
          <cell r="G694" t="str">
            <v/>
          </cell>
        </row>
        <row r="695">
          <cell r="C695" t="str">
            <v>NDXX303</v>
          </cell>
          <cell r="D695" t="str">
            <v>Hạt dẻ cười</v>
          </cell>
          <cell r="E695" t="str">
            <v>kg</v>
          </cell>
          <cell r="F695" t="str">
            <v/>
          </cell>
          <cell r="G695" t="str">
            <v/>
          </cell>
        </row>
        <row r="696">
          <cell r="C696" t="str">
            <v>NDXX304</v>
          </cell>
          <cell r="D696" t="str">
            <v>Hạt dẻ đóng hộp</v>
          </cell>
          <cell r="E696" t="str">
            <v>kg</v>
          </cell>
          <cell r="F696" t="str">
            <v/>
          </cell>
          <cell r="G696" t="str">
            <v/>
          </cell>
        </row>
        <row r="697">
          <cell r="C697" t="str">
            <v>NDXX305</v>
          </cell>
          <cell r="D697" t="str">
            <v>Lá đông (Gelatin) miếng</v>
          </cell>
          <cell r="E697" t="str">
            <v>kg</v>
          </cell>
          <cell r="F697" t="str">
            <v/>
          </cell>
          <cell r="G697" t="str">
            <v/>
          </cell>
        </row>
        <row r="698">
          <cell r="C698" t="str">
            <v>NDXX306</v>
          </cell>
          <cell r="D698" t="str">
            <v>Tương đậu Hàn Quốc (vàng)</v>
          </cell>
          <cell r="E698" t="str">
            <v>kg</v>
          </cell>
          <cell r="F698" t="str">
            <v/>
          </cell>
          <cell r="G698" t="str">
            <v/>
          </cell>
        </row>
        <row r="699">
          <cell r="C699" t="str">
            <v>NDXX307</v>
          </cell>
          <cell r="D699" t="str">
            <v>Tương đậu Hàn Quốc( đỏ)</v>
          </cell>
          <cell r="E699" t="str">
            <v>kg</v>
          </cell>
          <cell r="F699" t="str">
            <v/>
          </cell>
          <cell r="G699" t="str">
            <v/>
          </cell>
        </row>
        <row r="700">
          <cell r="C700" t="str">
            <v>NDXX308</v>
          </cell>
          <cell r="D700" t="str">
            <v>Nụ đinh hương</v>
          </cell>
          <cell r="E700" t="str">
            <v>kg</v>
          </cell>
          <cell r="F700" t="str">
            <v/>
          </cell>
          <cell r="G700" t="str">
            <v/>
          </cell>
        </row>
        <row r="701">
          <cell r="C701" t="str">
            <v>NDXX309</v>
          </cell>
          <cell r="D701" t="str">
            <v>Tiêu sọ trắng đập dập</v>
          </cell>
          <cell r="E701" t="str">
            <v>kg</v>
          </cell>
          <cell r="F701" t="str">
            <v/>
          </cell>
          <cell r="G701" t="str">
            <v/>
          </cell>
        </row>
        <row r="702">
          <cell r="C702" t="str">
            <v>NDXX310</v>
          </cell>
          <cell r="D702" t="str">
            <v>Hạt dẻ đông lạnh</v>
          </cell>
          <cell r="E702" t="str">
            <v>kg</v>
          </cell>
          <cell r="F702" t="str">
            <v/>
          </cell>
          <cell r="G702" t="str">
            <v/>
          </cell>
        </row>
        <row r="703">
          <cell r="C703" t="str">
            <v>NDXX311</v>
          </cell>
          <cell r="D703" t="str">
            <v>Bột Cành</v>
          </cell>
          <cell r="E703" t="str">
            <v>kg</v>
          </cell>
          <cell r="F703" t="str">
            <v/>
          </cell>
          <cell r="G703" t="str">
            <v/>
          </cell>
        </row>
        <row r="704">
          <cell r="C704" t="str">
            <v>NDXX312</v>
          </cell>
          <cell r="D704" t="str">
            <v>Cam thảo</v>
          </cell>
          <cell r="E704" t="str">
            <v>kg</v>
          </cell>
          <cell r="F704" t="str">
            <v/>
          </cell>
          <cell r="G704" t="str">
            <v/>
          </cell>
        </row>
        <row r="705">
          <cell r="C705" t="str">
            <v>NDXX313</v>
          </cell>
          <cell r="D705" t="str">
            <v>Hạt hoa tiêu</v>
          </cell>
          <cell r="E705" t="str">
            <v>kg</v>
          </cell>
          <cell r="F705" t="str">
            <v/>
          </cell>
          <cell r="G705" t="str">
            <v/>
          </cell>
        </row>
        <row r="706">
          <cell r="C706" t="str">
            <v>NDXX314</v>
          </cell>
          <cell r="D706" t="str">
            <v>Bạch quả bóc vỏ</v>
          </cell>
          <cell r="E706" t="str">
            <v>kg</v>
          </cell>
          <cell r="F706" t="str">
            <v/>
          </cell>
          <cell r="G706" t="str">
            <v/>
          </cell>
        </row>
        <row r="707">
          <cell r="C707" t="str">
            <v>NDXX315</v>
          </cell>
          <cell r="D707" t="str">
            <v>Tarragon</v>
          </cell>
          <cell r="E707" t="str">
            <v>kg</v>
          </cell>
          <cell r="F707" t="str">
            <v/>
          </cell>
          <cell r="G707" t="str">
            <v/>
          </cell>
        </row>
        <row r="708">
          <cell r="C708" t="str">
            <v>NLXX001</v>
          </cell>
          <cell r="D708" t="str">
            <v>Dầu mè</v>
          </cell>
          <cell r="E708" t="str">
            <v>Chai 250ML</v>
          </cell>
          <cell r="F708" t="str">
            <v/>
          </cell>
          <cell r="G708" t="str">
            <v/>
          </cell>
        </row>
        <row r="709">
          <cell r="C709" t="str">
            <v>NLXX002</v>
          </cell>
          <cell r="D709" t="str">
            <v>Dầu oliu</v>
          </cell>
          <cell r="E709" t="str">
            <v>3.79 lít</v>
          </cell>
          <cell r="F709" t="str">
            <v>hộp 4l</v>
          </cell>
          <cell r="G709" t="str">
            <v/>
          </cell>
        </row>
        <row r="710">
          <cell r="C710" t="str">
            <v>NLXX003</v>
          </cell>
          <cell r="D710" t="str">
            <v>Dầu nành</v>
          </cell>
          <cell r="E710" t="str">
            <v>Can 5lit</v>
          </cell>
          <cell r="F710" t="str">
            <v/>
          </cell>
          <cell r="G710" t="str">
            <v/>
          </cell>
        </row>
        <row r="711">
          <cell r="C711" t="str">
            <v>NLXX004</v>
          </cell>
          <cell r="D711" t="str">
            <v>Mật ong</v>
          </cell>
          <cell r="E711" t="str">
            <v>Lọ 650G</v>
          </cell>
          <cell r="F711" t="str">
            <v/>
          </cell>
          <cell r="G711" t="str">
            <v/>
          </cell>
        </row>
        <row r="712">
          <cell r="C712" t="str">
            <v>NLXX005</v>
          </cell>
          <cell r="D712" t="str">
            <v>Dầu hào</v>
          </cell>
          <cell r="E712" t="str">
            <v>Chai 1,2Kg</v>
          </cell>
          <cell r="F712" t="str">
            <v/>
          </cell>
          <cell r="G712" t="str">
            <v/>
          </cell>
        </row>
        <row r="713">
          <cell r="C713" t="str">
            <v>NLXX006</v>
          </cell>
          <cell r="D713" t="str">
            <v>Dầu hào chay</v>
          </cell>
          <cell r="E713" t="str">
            <v>510ML</v>
          </cell>
          <cell r="F713" t="str">
            <v/>
          </cell>
          <cell r="G713" t="str">
            <v/>
          </cell>
        </row>
        <row r="714">
          <cell r="C714" t="str">
            <v>NLXX007</v>
          </cell>
          <cell r="D714" t="str">
            <v>Dầu ngô</v>
          </cell>
          <cell r="E714" t="str">
            <v>Chai 700ML</v>
          </cell>
          <cell r="F714" t="str">
            <v/>
          </cell>
          <cell r="G714" t="str">
            <v/>
          </cell>
        </row>
        <row r="715">
          <cell r="C715" t="str">
            <v>NLXX008</v>
          </cell>
          <cell r="D715" t="str">
            <v>Dấm bống</v>
          </cell>
          <cell r="E715" t="str">
            <v>Lít</v>
          </cell>
          <cell r="F715" t="str">
            <v/>
          </cell>
          <cell r="G715" t="str">
            <v/>
          </cell>
        </row>
        <row r="716">
          <cell r="C716" t="str">
            <v>NLXX009</v>
          </cell>
          <cell r="D716" t="str">
            <v>Dấm Chai</v>
          </cell>
          <cell r="E716" t="str">
            <v>Chai 0,5L</v>
          </cell>
          <cell r="F716" t="str">
            <v/>
          </cell>
          <cell r="G716" t="str">
            <v/>
          </cell>
        </row>
        <row r="717">
          <cell r="C717" t="str">
            <v>NLXX010</v>
          </cell>
          <cell r="D717" t="str">
            <v>Dấm đỏ ngoại</v>
          </cell>
          <cell r="E717" t="str">
            <v>Chai 1L</v>
          </cell>
          <cell r="F717" t="str">
            <v/>
          </cell>
          <cell r="G717" t="str">
            <v/>
          </cell>
        </row>
        <row r="718">
          <cell r="C718" t="str">
            <v>NLXX011</v>
          </cell>
          <cell r="D718" t="str">
            <v>Dấm trắng ngoại</v>
          </cell>
          <cell r="E718" t="str">
            <v>Chai 1L</v>
          </cell>
          <cell r="F718" t="str">
            <v/>
          </cell>
          <cell r="G718" t="str">
            <v/>
          </cell>
        </row>
        <row r="719">
          <cell r="C719" t="str">
            <v>NLXX012</v>
          </cell>
          <cell r="D719" t="str">
            <v>Dấm Balssamic</v>
          </cell>
          <cell r="E719" t="str">
            <v>Chai 0,5L</v>
          </cell>
          <cell r="F719" t="str">
            <v/>
          </cell>
          <cell r="G719" t="str">
            <v/>
          </cell>
        </row>
        <row r="720">
          <cell r="C720" t="str">
            <v>NLXX013</v>
          </cell>
          <cell r="D720" t="str">
            <v>Nước cam hộp 1 lít</v>
          </cell>
          <cell r="E720" t="str">
            <v>Lít</v>
          </cell>
          <cell r="F720" t="str">
            <v/>
          </cell>
          <cell r="G720" t="str">
            <v/>
          </cell>
        </row>
        <row r="721">
          <cell r="C721" t="str">
            <v>NLXX014</v>
          </cell>
          <cell r="D721" t="str">
            <v>Nước cốt dừa</v>
          </cell>
          <cell r="E721" t="str">
            <v>Hộp 400G</v>
          </cell>
          <cell r="F721" t="str">
            <v/>
          </cell>
          <cell r="G721" t="str">
            <v/>
          </cell>
        </row>
        <row r="722">
          <cell r="C722" t="str">
            <v>NLXX015</v>
          </cell>
          <cell r="D722" t="str">
            <v>Nước dừa tươi</v>
          </cell>
          <cell r="E722" t="str">
            <v>Lít</v>
          </cell>
          <cell r="F722" t="str">
            <v>Y</v>
          </cell>
          <cell r="G722" t="str">
            <v/>
          </cell>
        </row>
        <row r="723">
          <cell r="C723" t="str">
            <v>NLXX016</v>
          </cell>
          <cell r="D723" t="str">
            <v>Nước mắm cá cơm</v>
          </cell>
          <cell r="E723" t="str">
            <v>Can 2L</v>
          </cell>
          <cell r="F723" t="str">
            <v/>
          </cell>
          <cell r="G723" t="str">
            <v/>
          </cell>
        </row>
        <row r="724">
          <cell r="C724" t="str">
            <v>NLXX017</v>
          </cell>
          <cell r="D724" t="str">
            <v>Rượu mạnh Johnnie WRL</v>
          </cell>
          <cell r="E724" t="str">
            <v>Chai 750ML</v>
          </cell>
          <cell r="F724" t="str">
            <v/>
          </cell>
          <cell r="G724" t="str">
            <v/>
          </cell>
        </row>
        <row r="725">
          <cell r="C725" t="str">
            <v>NLXX018</v>
          </cell>
          <cell r="D725" t="str">
            <v>Rượu cooking sake (rượu ngọt)</v>
          </cell>
          <cell r="E725" t="str">
            <v>Chai 1L</v>
          </cell>
          <cell r="F725" t="str">
            <v/>
          </cell>
          <cell r="G725" t="str">
            <v/>
          </cell>
        </row>
        <row r="726">
          <cell r="C726" t="str">
            <v>NLXX019</v>
          </cell>
          <cell r="D726" t="str">
            <v>Rượu trắng</v>
          </cell>
          <cell r="E726" t="str">
            <v>Chai 0,5L</v>
          </cell>
          <cell r="F726" t="str">
            <v/>
          </cell>
          <cell r="G726" t="str">
            <v/>
          </cell>
        </row>
        <row r="727">
          <cell r="C727" t="str">
            <v>NLXX020</v>
          </cell>
          <cell r="D727" t="str">
            <v>Rượu vang đỏ</v>
          </cell>
          <cell r="E727" t="str">
            <v>hộp 3L</v>
          </cell>
          <cell r="F727" t="str">
            <v/>
          </cell>
          <cell r="G727" t="str">
            <v/>
          </cell>
        </row>
        <row r="728">
          <cell r="C728" t="str">
            <v>NLXX021</v>
          </cell>
          <cell r="D728" t="str">
            <v>Dấm Hàn Quốc</v>
          </cell>
          <cell r="E728" t="str">
            <v>Chai 500ML</v>
          </cell>
          <cell r="F728" t="str">
            <v/>
          </cell>
          <cell r="G728" t="str">
            <v/>
          </cell>
        </row>
        <row r="729">
          <cell r="C729" t="str">
            <v>NLXX022</v>
          </cell>
          <cell r="D729" t="str">
            <v>Rượu vang trắng</v>
          </cell>
          <cell r="E729" t="str">
            <v>Chai 750ML</v>
          </cell>
          <cell r="F729" t="str">
            <v>hộp 3L</v>
          </cell>
          <cell r="G729" t="str">
            <v/>
          </cell>
        </row>
        <row r="730">
          <cell r="C730" t="str">
            <v>NLXX023</v>
          </cell>
          <cell r="D730" t="str">
            <v>Dấm đen</v>
          </cell>
          <cell r="E730" t="str">
            <v>Chai 420ML</v>
          </cell>
          <cell r="F730" t="str">
            <v/>
          </cell>
          <cell r="G730" t="str">
            <v/>
          </cell>
        </row>
        <row r="731">
          <cell r="C731" t="str">
            <v>NLXX024</v>
          </cell>
          <cell r="D731" t="str">
            <v>Dầu ớt</v>
          </cell>
          <cell r="E731" t="str">
            <v>Lít</v>
          </cell>
          <cell r="F731" t="str">
            <v/>
          </cell>
          <cell r="G731" t="str">
            <v/>
          </cell>
        </row>
        <row r="732">
          <cell r="C732" t="str">
            <v>NLXX025</v>
          </cell>
          <cell r="D732" t="str">
            <v>Dấm Nhật</v>
          </cell>
          <cell r="E732" t="str">
            <v>Lít</v>
          </cell>
          <cell r="F732" t="str">
            <v/>
          </cell>
          <cell r="G732" t="str">
            <v/>
          </cell>
        </row>
        <row r="733">
          <cell r="C733" t="str">
            <v>NLXX026</v>
          </cell>
          <cell r="D733" t="str">
            <v>Rượu hàn quốc</v>
          </cell>
          <cell r="E733" t="str">
            <v>Chai 360ML</v>
          </cell>
          <cell r="F733" t="str">
            <v/>
          </cell>
          <cell r="G733" t="str">
            <v/>
          </cell>
        </row>
        <row r="734">
          <cell r="C734" t="str">
            <v>NLXX027</v>
          </cell>
          <cell r="D734" t="str">
            <v>Rượu Rhum</v>
          </cell>
          <cell r="E734" t="str">
            <v>Lít</v>
          </cell>
          <cell r="F734" t="str">
            <v/>
          </cell>
          <cell r="G734" t="str">
            <v/>
          </cell>
        </row>
        <row r="735">
          <cell r="C735" t="str">
            <v>NLXX028</v>
          </cell>
          <cell r="D735" t="str">
            <v>Rượu cooking sake (rượu không ngọt)</v>
          </cell>
          <cell r="E735" t="str">
            <v>Chai 2L</v>
          </cell>
          <cell r="F735" t="str">
            <v/>
          </cell>
          <cell r="G735" t="str">
            <v/>
          </cell>
        </row>
        <row r="736">
          <cell r="C736" t="str">
            <v>NLXX029</v>
          </cell>
          <cell r="D736" t="str">
            <v>Mẻ</v>
          </cell>
          <cell r="E736" t="str">
            <v>kg</v>
          </cell>
          <cell r="F736" t="str">
            <v>Y</v>
          </cell>
          <cell r="G736" t="str">
            <v/>
          </cell>
        </row>
        <row r="737">
          <cell r="C737" t="str">
            <v>NLXX030</v>
          </cell>
          <cell r="D737" t="str">
            <v>Nước lã</v>
          </cell>
          <cell r="E737" t="str">
            <v>Lít</v>
          </cell>
          <cell r="F737" t="str">
            <v>Y</v>
          </cell>
          <cell r="G737" t="str">
            <v/>
          </cell>
        </row>
        <row r="738">
          <cell r="C738" t="str">
            <v>NLXX031</v>
          </cell>
          <cell r="D738" t="str">
            <v>Nước cốt chanh</v>
          </cell>
          <cell r="E738" t="str">
            <v>Lít</v>
          </cell>
          <cell r="F738" t="str">
            <v/>
          </cell>
          <cell r="G738" t="str">
            <v/>
          </cell>
        </row>
        <row r="739">
          <cell r="C739" t="str">
            <v>NLXX032</v>
          </cell>
          <cell r="D739" t="str">
            <v xml:space="preserve">Dấm Raspberry		</v>
          </cell>
          <cell r="E739" t="str">
            <v>Lít</v>
          </cell>
          <cell r="F739" t="str">
            <v/>
          </cell>
          <cell r="G739" t="str">
            <v/>
          </cell>
        </row>
        <row r="740">
          <cell r="C740" t="str">
            <v>NLXX033</v>
          </cell>
          <cell r="D740" t="str">
            <v>Strawberry Syrup</v>
          </cell>
          <cell r="E740" t="str">
            <v>Lọ 623ml</v>
          </cell>
          <cell r="F740" t="str">
            <v/>
          </cell>
          <cell r="G740" t="str">
            <v/>
          </cell>
        </row>
        <row r="741">
          <cell r="C741" t="str">
            <v>NLXX035</v>
          </cell>
          <cell r="D741" t="str">
            <v>Rượu hoa hiên</v>
          </cell>
          <cell r="E741" t="str">
            <v>Lít</v>
          </cell>
          <cell r="F741" t="str">
            <v/>
          </cell>
          <cell r="G741" t="str">
            <v/>
          </cell>
        </row>
        <row r="742">
          <cell r="C742" t="str">
            <v>NLXX036</v>
          </cell>
          <cell r="D742" t="str">
            <v>Dấm táo</v>
          </cell>
          <cell r="E742" t="str">
            <v>Lít</v>
          </cell>
          <cell r="F742" t="str">
            <v/>
          </cell>
          <cell r="G742" t="str">
            <v/>
          </cell>
        </row>
        <row r="743">
          <cell r="C743" t="str">
            <v>NLXX037</v>
          </cell>
          <cell r="D743" t="str">
            <v>Dầu gấc</v>
          </cell>
          <cell r="E743" t="str">
            <v>Lít</v>
          </cell>
          <cell r="F743" t="str">
            <v/>
          </cell>
          <cell r="G743" t="str">
            <v/>
          </cell>
        </row>
        <row r="744">
          <cell r="C744" t="str">
            <v>NPXX001</v>
          </cell>
          <cell r="D744" t="str">
            <v>Bột đỗ xanh</v>
          </cell>
          <cell r="E744" t="str">
            <v>kg</v>
          </cell>
          <cell r="F744" t="str">
            <v/>
          </cell>
          <cell r="G744" t="str">
            <v/>
          </cell>
        </row>
        <row r="745">
          <cell r="C745" t="str">
            <v>NPXX002</v>
          </cell>
          <cell r="D745" t="str">
            <v>Bột Aga</v>
          </cell>
          <cell r="E745" t="str">
            <v>Gói 10 Gr</v>
          </cell>
          <cell r="F745" t="str">
            <v/>
          </cell>
          <cell r="G745" t="str">
            <v/>
          </cell>
        </row>
        <row r="746">
          <cell r="C746" t="str">
            <v>NPXX003</v>
          </cell>
          <cell r="D746" t="str">
            <v xml:space="preserve">Bột bánh mì bít cốt </v>
          </cell>
          <cell r="E746" t="str">
            <v>kg</v>
          </cell>
          <cell r="F746" t="str">
            <v/>
          </cell>
          <cell r="G746" t="str">
            <v/>
          </cell>
        </row>
        <row r="747">
          <cell r="C747" t="str">
            <v>NPXX004</v>
          </cell>
          <cell r="D747" t="str">
            <v>Bột cá Nhật</v>
          </cell>
          <cell r="E747" t="str">
            <v>kg</v>
          </cell>
          <cell r="F747" t="str">
            <v/>
          </cell>
          <cell r="G747" t="str">
            <v/>
          </cell>
        </row>
        <row r="748">
          <cell r="C748" t="str">
            <v>NPXX005</v>
          </cell>
          <cell r="D748" t="str">
            <v>Bột cari</v>
          </cell>
          <cell r="E748" t="str">
            <v>Lọ 50G</v>
          </cell>
          <cell r="F748" t="str">
            <v/>
          </cell>
          <cell r="G748" t="str">
            <v/>
          </cell>
        </row>
        <row r="749">
          <cell r="C749" t="str">
            <v>NPXX006</v>
          </cell>
          <cell r="D749" t="str">
            <v>Bột cari Nhật</v>
          </cell>
          <cell r="E749" t="str">
            <v>kg</v>
          </cell>
          <cell r="F749" t="str">
            <v/>
          </cell>
          <cell r="G749" t="str">
            <v/>
          </cell>
        </row>
        <row r="750">
          <cell r="C750" t="str">
            <v>NPXX007</v>
          </cell>
          <cell r="D750" t="str">
            <v>Bột thì là (cumin powder)</v>
          </cell>
          <cell r="E750" t="str">
            <v>kg</v>
          </cell>
          <cell r="F750" t="str">
            <v/>
          </cell>
          <cell r="G750" t="str">
            <v/>
          </cell>
        </row>
        <row r="751">
          <cell r="C751" t="str">
            <v>NPXX008</v>
          </cell>
          <cell r="D751" t="str">
            <v>Bột Demiglace</v>
          </cell>
          <cell r="E751" t="str">
            <v>Hộp 1KG</v>
          </cell>
          <cell r="F751" t="str">
            <v/>
          </cell>
          <cell r="G751" t="str">
            <v/>
          </cell>
        </row>
        <row r="752">
          <cell r="C752" t="str">
            <v>NPXX009</v>
          </cell>
          <cell r="D752" t="str">
            <v>Bột hoa hiên</v>
          </cell>
          <cell r="E752" t="str">
            <v>kg</v>
          </cell>
          <cell r="F752" t="str">
            <v/>
          </cell>
          <cell r="G752" t="str">
            <v/>
          </cell>
        </row>
        <row r="753">
          <cell r="C753" t="str">
            <v>NPXX010</v>
          </cell>
          <cell r="D753" t="str">
            <v>Bột hạt đinh hương</v>
          </cell>
          <cell r="E753" t="str">
            <v>kg</v>
          </cell>
          <cell r="F753" t="str">
            <v/>
          </cell>
          <cell r="G753" t="str">
            <v/>
          </cell>
        </row>
        <row r="754">
          <cell r="C754" t="str">
            <v>NPXX011</v>
          </cell>
          <cell r="D754" t="str">
            <v>Bột lá thơm</v>
          </cell>
          <cell r="E754" t="str">
            <v>kg</v>
          </cell>
          <cell r="F754" t="str">
            <v/>
          </cell>
          <cell r="G754" t="str">
            <v/>
          </cell>
        </row>
        <row r="755">
          <cell r="C755" t="str">
            <v>NPXX012</v>
          </cell>
          <cell r="D755" t="str">
            <v>Bột làm mềm thịt</v>
          </cell>
          <cell r="E755" t="str">
            <v>Hộp 453,6G</v>
          </cell>
          <cell r="F755" t="str">
            <v/>
          </cell>
          <cell r="G755" t="str">
            <v/>
          </cell>
        </row>
        <row r="756">
          <cell r="C756" t="str">
            <v>NPXX013</v>
          </cell>
          <cell r="D756" t="str">
            <v>Bột năng (Bột đao)</v>
          </cell>
          <cell r="E756" t="str">
            <v>Gói 1KG</v>
          </cell>
          <cell r="F756" t="str">
            <v/>
          </cell>
          <cell r="G756" t="str">
            <v/>
          </cell>
        </row>
        <row r="757">
          <cell r="C757" t="str">
            <v>NPXX014</v>
          </cell>
          <cell r="D757" t="str">
            <v>Bột nêm knor</v>
          </cell>
          <cell r="E757" t="str">
            <v>Gói 200 Gr</v>
          </cell>
          <cell r="F757" t="str">
            <v/>
          </cell>
          <cell r="G757" t="str">
            <v/>
          </cell>
        </row>
        <row r="758">
          <cell r="C758" t="str">
            <v>NPXX015</v>
          </cell>
          <cell r="D758" t="str">
            <v>Bột ngô</v>
          </cell>
          <cell r="E758" t="str">
            <v>Gói 400G</v>
          </cell>
          <cell r="F758" t="str">
            <v/>
          </cell>
          <cell r="G758" t="str">
            <v/>
          </cell>
        </row>
        <row r="759">
          <cell r="C759" t="str">
            <v>NPXX016</v>
          </cell>
          <cell r="D759" t="str">
            <v>Bột Cajun</v>
          </cell>
          <cell r="E759" t="str">
            <v>Lọ 510 Gr</v>
          </cell>
          <cell r="F759" t="str">
            <v/>
          </cell>
          <cell r="G759" t="str">
            <v/>
          </cell>
        </row>
        <row r="760">
          <cell r="C760" t="str">
            <v>NPXX017</v>
          </cell>
          <cell r="D760" t="str">
            <v>Bột sắn dây</v>
          </cell>
          <cell r="E760" t="str">
            <v>kg</v>
          </cell>
          <cell r="F760" t="str">
            <v/>
          </cell>
          <cell r="G760" t="str">
            <v/>
          </cell>
        </row>
        <row r="761">
          <cell r="C761" t="str">
            <v>NPXX018</v>
          </cell>
          <cell r="D761" t="str">
            <v>Bột súp heo, bò, gà</v>
          </cell>
          <cell r="E761" t="str">
            <v>Hộp 1KG</v>
          </cell>
          <cell r="F761" t="str">
            <v/>
          </cell>
          <cell r="G761" t="str">
            <v/>
          </cell>
        </row>
        <row r="762">
          <cell r="C762" t="str">
            <v>NPXX019</v>
          </cell>
          <cell r="D762" t="str">
            <v>Bột súp heo, bò, gà Hàn Quốc</v>
          </cell>
          <cell r="E762" t="str">
            <v>kg</v>
          </cell>
          <cell r="F762" t="str">
            <v/>
          </cell>
          <cell r="G762" t="str">
            <v/>
          </cell>
        </row>
        <row r="763">
          <cell r="C763" t="str">
            <v>NPXX020</v>
          </cell>
          <cell r="D763" t="str">
            <v>Bột tôm xù</v>
          </cell>
          <cell r="E763" t="str">
            <v>Gói 200 Gr</v>
          </cell>
          <cell r="F763" t="str">
            <v/>
          </cell>
          <cell r="G763" t="str">
            <v/>
          </cell>
        </row>
        <row r="764">
          <cell r="C764" t="str">
            <v>NPXX021</v>
          </cell>
          <cell r="D764" t="str">
            <v>Bột nutmeg ( nhục đậu khấu)</v>
          </cell>
          <cell r="E764" t="str">
            <v>kg</v>
          </cell>
          <cell r="F764" t="str">
            <v/>
          </cell>
          <cell r="G764" t="str">
            <v/>
          </cell>
        </row>
        <row r="765">
          <cell r="C765" t="str">
            <v>NPXX022</v>
          </cell>
          <cell r="D765" t="str">
            <v>Bột nghệ</v>
          </cell>
          <cell r="E765" t="str">
            <v>Gói 500G</v>
          </cell>
          <cell r="F765" t="str">
            <v/>
          </cell>
          <cell r="G765" t="str">
            <v/>
          </cell>
        </row>
        <row r="766">
          <cell r="C766" t="str">
            <v>NPXX023</v>
          </cell>
          <cell r="D766" t="str">
            <v>Baking soda</v>
          </cell>
          <cell r="E766" t="str">
            <v>Hộp 100 Gr</v>
          </cell>
          <cell r="F766" t="str">
            <v/>
          </cell>
          <cell r="G766" t="str">
            <v/>
          </cell>
        </row>
        <row r="767">
          <cell r="C767" t="str">
            <v>NPXX024</v>
          </cell>
          <cell r="D767" t="str">
            <v>Baking powder</v>
          </cell>
          <cell r="E767" t="str">
            <v>Hộp 450g</v>
          </cell>
          <cell r="F767" t="str">
            <v/>
          </cell>
          <cell r="G767" t="str">
            <v/>
          </cell>
        </row>
        <row r="768">
          <cell r="C768" t="str">
            <v>NPXX025</v>
          </cell>
          <cell r="D768" t="str">
            <v xml:space="preserve">Bột dừa </v>
          </cell>
          <cell r="E768" t="str">
            <v>kg</v>
          </cell>
          <cell r="F768" t="str">
            <v/>
          </cell>
          <cell r="G768" t="str">
            <v/>
          </cell>
        </row>
        <row r="769">
          <cell r="C769" t="str">
            <v>NPXX026</v>
          </cell>
          <cell r="D769" t="str">
            <v>Hạt nêm chay</v>
          </cell>
          <cell r="E769" t="str">
            <v>Gói 200 Gr</v>
          </cell>
          <cell r="F769" t="str">
            <v/>
          </cell>
          <cell r="G769" t="str">
            <v/>
          </cell>
        </row>
        <row r="770">
          <cell r="C770" t="str">
            <v>NPXX027</v>
          </cell>
          <cell r="D770" t="str">
            <v>Bột cary Halal</v>
          </cell>
          <cell r="E770" t="str">
            <v>kg</v>
          </cell>
          <cell r="F770" t="str">
            <v/>
          </cell>
          <cell r="G770" t="str">
            <v/>
          </cell>
        </row>
        <row r="771">
          <cell r="C771" t="str">
            <v>NPXX028</v>
          </cell>
          <cell r="D771" t="str">
            <v xml:space="preserve">Bột riềng </v>
          </cell>
          <cell r="E771" t="str">
            <v>kg</v>
          </cell>
          <cell r="F771" t="str">
            <v/>
          </cell>
          <cell r="G771" t="str">
            <v/>
          </cell>
        </row>
        <row r="772">
          <cell r="C772" t="str">
            <v>NPXX029</v>
          </cell>
          <cell r="D772" t="str">
            <v xml:space="preserve">Bột điều đỏ </v>
          </cell>
          <cell r="E772" t="str">
            <v>kg</v>
          </cell>
          <cell r="F772" t="str">
            <v/>
          </cell>
          <cell r="G772" t="str">
            <v/>
          </cell>
        </row>
        <row r="773">
          <cell r="C773" t="str">
            <v>NPXX030</v>
          </cell>
          <cell r="D773" t="str">
            <v xml:space="preserve">Bột hoa hồi </v>
          </cell>
          <cell r="E773" t="str">
            <v>kg</v>
          </cell>
          <cell r="F773" t="str">
            <v/>
          </cell>
          <cell r="G773" t="str">
            <v/>
          </cell>
        </row>
        <row r="774">
          <cell r="C774" t="str">
            <v>NPXX031</v>
          </cell>
          <cell r="D774" t="str">
            <v xml:space="preserve">Bột Tỏi </v>
          </cell>
          <cell r="E774" t="str">
            <v>kg</v>
          </cell>
          <cell r="F774" t="str">
            <v/>
          </cell>
          <cell r="G774" t="str">
            <v/>
          </cell>
        </row>
        <row r="775">
          <cell r="C775" t="str">
            <v>NPXX032</v>
          </cell>
          <cell r="D775" t="str">
            <v xml:space="preserve">Bột Thảo quả </v>
          </cell>
          <cell r="E775" t="str">
            <v>kg</v>
          </cell>
          <cell r="F775" t="str">
            <v/>
          </cell>
          <cell r="G775" t="str">
            <v/>
          </cell>
        </row>
        <row r="776">
          <cell r="C776" t="str">
            <v>NPXX033</v>
          </cell>
          <cell r="D776" t="str">
            <v xml:space="preserve">Bột gừng </v>
          </cell>
          <cell r="E776" t="str">
            <v>kg</v>
          </cell>
          <cell r="F776" t="str">
            <v/>
          </cell>
          <cell r="G776" t="str">
            <v/>
          </cell>
        </row>
        <row r="777">
          <cell r="C777" t="str">
            <v>NPXX034</v>
          </cell>
          <cell r="D777" t="str">
            <v>Bột chanh</v>
          </cell>
          <cell r="E777" t="str">
            <v>kg</v>
          </cell>
          <cell r="F777" t="str">
            <v/>
          </cell>
          <cell r="G777" t="str">
            <v/>
          </cell>
        </row>
        <row r="778">
          <cell r="C778" t="str">
            <v>NPXX035</v>
          </cell>
          <cell r="D778" t="str">
            <v>Bột paprika (ớt Bột ngọt)</v>
          </cell>
          <cell r="E778" t="str">
            <v>kg</v>
          </cell>
          <cell r="F778" t="str">
            <v>510 gr</v>
          </cell>
          <cell r="G778" t="str">
            <v/>
          </cell>
        </row>
        <row r="779">
          <cell r="C779" t="str">
            <v>NPXX036</v>
          </cell>
          <cell r="D779" t="str">
            <v>Bột Tandori</v>
          </cell>
          <cell r="E779" t="str">
            <v>kg</v>
          </cell>
          <cell r="F779" t="str">
            <v/>
          </cell>
          <cell r="G779" t="str">
            <v/>
          </cell>
        </row>
        <row r="780">
          <cell r="C780" t="str">
            <v>NPXX037</v>
          </cell>
          <cell r="D780" t="str">
            <v>Ớt Bột Hàn Quốc</v>
          </cell>
          <cell r="E780" t="str">
            <v>kg</v>
          </cell>
          <cell r="F780" t="str">
            <v/>
          </cell>
          <cell r="G780" t="str">
            <v/>
          </cell>
        </row>
        <row r="781">
          <cell r="C781" t="str">
            <v>NPXX038</v>
          </cell>
          <cell r="D781" t="str">
            <v>Ngũ vị hương</v>
          </cell>
          <cell r="E781" t="str">
            <v>kg</v>
          </cell>
          <cell r="F781" t="str">
            <v/>
          </cell>
          <cell r="G781" t="str">
            <v/>
          </cell>
        </row>
        <row r="782">
          <cell r="C782" t="str">
            <v>NPXX039</v>
          </cell>
          <cell r="D782" t="str">
            <v>Ớt Bột</v>
          </cell>
          <cell r="E782" t="str">
            <v>kg</v>
          </cell>
          <cell r="F782" t="str">
            <v/>
          </cell>
          <cell r="G782" t="str">
            <v/>
          </cell>
        </row>
        <row r="783">
          <cell r="C783" t="str">
            <v>NPXX040</v>
          </cell>
          <cell r="D783" t="str">
            <v>Bột tempura</v>
          </cell>
          <cell r="E783" t="str">
            <v>kg</v>
          </cell>
          <cell r="F783" t="str">
            <v/>
          </cell>
          <cell r="G783" t="str">
            <v/>
          </cell>
        </row>
        <row r="784">
          <cell r="C784" t="str">
            <v>NPXX041</v>
          </cell>
          <cell r="D784" t="str">
            <v>Bột hạt mùi</v>
          </cell>
          <cell r="E784" t="str">
            <v>kg</v>
          </cell>
          <cell r="F784" t="str">
            <v/>
          </cell>
          <cell r="G784" t="str">
            <v/>
          </cell>
        </row>
        <row r="785">
          <cell r="C785" t="str">
            <v>NPXX042</v>
          </cell>
          <cell r="D785" t="str">
            <v>Bột nếp</v>
          </cell>
          <cell r="E785" t="str">
            <v>Gói 500G</v>
          </cell>
          <cell r="F785" t="str">
            <v/>
          </cell>
          <cell r="G785" t="str">
            <v/>
          </cell>
        </row>
        <row r="786">
          <cell r="C786" t="str">
            <v>NPXX043</v>
          </cell>
          <cell r="D786" t="str">
            <v>Mù tạt Bột màu vàng</v>
          </cell>
          <cell r="E786" t="str">
            <v>Lọ 226G</v>
          </cell>
          <cell r="F786" t="str">
            <v/>
          </cell>
          <cell r="G786" t="str">
            <v/>
          </cell>
        </row>
        <row r="787">
          <cell r="C787" t="str">
            <v>NPXX044</v>
          </cell>
          <cell r="D787" t="str">
            <v>Shichimi Tờgarashi</v>
          </cell>
          <cell r="E787" t="str">
            <v>kg</v>
          </cell>
          <cell r="F787" t="str">
            <v/>
          </cell>
          <cell r="G787" t="str">
            <v/>
          </cell>
        </row>
        <row r="788">
          <cell r="C788" t="str">
            <v>NPXX045</v>
          </cell>
          <cell r="D788" t="str">
            <v>Bột cà mì</v>
          </cell>
          <cell r="E788" t="str">
            <v>kg</v>
          </cell>
          <cell r="F788" t="str">
            <v/>
          </cell>
          <cell r="G788" t="str">
            <v/>
          </cell>
        </row>
        <row r="789">
          <cell r="C789" t="str">
            <v>NPXX046</v>
          </cell>
          <cell r="D789" t="str">
            <v>Bột tiêu đỏ</v>
          </cell>
          <cell r="E789" t="str">
            <v>kg</v>
          </cell>
          <cell r="F789" t="str">
            <v/>
          </cell>
          <cell r="G789" t="str">
            <v/>
          </cell>
        </row>
        <row r="790">
          <cell r="C790" t="str">
            <v>NPXX047</v>
          </cell>
          <cell r="D790" t="str">
            <v xml:space="preserve">Bột cary cá		</v>
          </cell>
          <cell r="E790" t="str">
            <v>kg</v>
          </cell>
          <cell r="F790" t="str">
            <v/>
          </cell>
          <cell r="G790" t="str">
            <v/>
          </cell>
        </row>
        <row r="791">
          <cell r="C791" t="str">
            <v>NSXX001</v>
          </cell>
          <cell r="D791" t="str">
            <v>Xì dầu</v>
          </cell>
          <cell r="E791" t="str">
            <v>Chai 0,5L</v>
          </cell>
          <cell r="F791" t="str">
            <v/>
          </cell>
          <cell r="G791" t="str">
            <v/>
          </cell>
        </row>
        <row r="792">
          <cell r="C792" t="str">
            <v>NSXX002</v>
          </cell>
          <cell r="D792" t="str">
            <v>Xì dầu Kikomen ( xì dầu đậm)</v>
          </cell>
          <cell r="E792" t="str">
            <v>Chai 1,6L</v>
          </cell>
          <cell r="F792" t="str">
            <v>Chai 1,0L</v>
          </cell>
          <cell r="G792" t="str">
            <v/>
          </cell>
        </row>
        <row r="793">
          <cell r="C793" t="str">
            <v>NSXX003</v>
          </cell>
          <cell r="D793" t="str">
            <v>Xì dầu nhạt (Higashimaru)</v>
          </cell>
          <cell r="E793" t="str">
            <v>Lít</v>
          </cell>
          <cell r="F793" t="str">
            <v/>
          </cell>
          <cell r="G793" t="str">
            <v/>
          </cell>
        </row>
        <row r="794">
          <cell r="C794" t="str">
            <v>NSXX004</v>
          </cell>
          <cell r="D794" t="str">
            <v>Xì dầu Hàn Quốc</v>
          </cell>
          <cell r="E794" t="str">
            <v>Chai 840ML</v>
          </cell>
          <cell r="F794" t="str">
            <v/>
          </cell>
          <cell r="G794" t="str">
            <v/>
          </cell>
        </row>
        <row r="795">
          <cell r="C795" t="str">
            <v>NSXX005</v>
          </cell>
          <cell r="D795" t="str">
            <v>Chilli bean sốt ( Tương ớt Tứ Xuyên)</v>
          </cell>
          <cell r="E795" t="str">
            <v>Lọ 226G</v>
          </cell>
          <cell r="F795" t="str">
            <v/>
          </cell>
          <cell r="G795" t="str">
            <v/>
          </cell>
        </row>
        <row r="796">
          <cell r="C796" t="str">
            <v>NSXX006</v>
          </cell>
          <cell r="D796" t="str">
            <v>Dark soya sauce</v>
          </cell>
          <cell r="E796" t="str">
            <v>Lọ 500G</v>
          </cell>
          <cell r="F796" t="str">
            <v/>
          </cell>
          <cell r="G796" t="str">
            <v/>
          </cell>
        </row>
        <row r="797">
          <cell r="C797" t="str">
            <v>NSXX007</v>
          </cell>
          <cell r="D797" t="str">
            <v>Light soya sauce</v>
          </cell>
          <cell r="E797" t="str">
            <v>Lọ 500G</v>
          </cell>
          <cell r="F797" t="str">
            <v/>
          </cell>
          <cell r="G797" t="str">
            <v/>
          </cell>
        </row>
        <row r="798">
          <cell r="C798" t="str">
            <v>NSXX008</v>
          </cell>
          <cell r="D798" t="str">
            <v>Hoisin sauce (Tương ngọt)</v>
          </cell>
          <cell r="E798" t="str">
            <v>Lọ 240G</v>
          </cell>
          <cell r="F798" t="str">
            <v/>
          </cell>
          <cell r="G798" t="str">
            <v/>
          </cell>
        </row>
        <row r="799">
          <cell r="C799" t="str">
            <v>NSXX009</v>
          </cell>
          <cell r="D799" t="str">
            <v>Mù tạt dijon</v>
          </cell>
          <cell r="E799" t="str">
            <v>Lọ 850G</v>
          </cell>
          <cell r="F799" t="str">
            <v/>
          </cell>
          <cell r="G799" t="str">
            <v/>
          </cell>
        </row>
        <row r="800">
          <cell r="C800" t="str">
            <v>NSXX010</v>
          </cell>
          <cell r="D800" t="str">
            <v>Mù tạt Nhật</v>
          </cell>
          <cell r="E800" t="str">
            <v>kg</v>
          </cell>
          <cell r="F800" t="str">
            <v/>
          </cell>
          <cell r="G800" t="str">
            <v/>
          </cell>
        </row>
        <row r="801">
          <cell r="C801" t="str">
            <v>NSXX011</v>
          </cell>
          <cell r="D801" t="str">
            <v>Nước sốt mỳ Nhật (Mentsuyu)</v>
          </cell>
          <cell r="E801" t="str">
            <v>Lít</v>
          </cell>
          <cell r="F801" t="str">
            <v/>
          </cell>
          <cell r="G801" t="str">
            <v/>
          </cell>
        </row>
        <row r="802">
          <cell r="C802" t="str">
            <v>NSXX012</v>
          </cell>
          <cell r="D802" t="str">
            <v>Sa tế</v>
          </cell>
          <cell r="E802" t="str">
            <v>kg</v>
          </cell>
          <cell r="F802" t="str">
            <v/>
          </cell>
          <cell r="G802" t="str">
            <v/>
          </cell>
        </row>
        <row r="803">
          <cell r="C803" t="str">
            <v>NSXX013</v>
          </cell>
          <cell r="D803" t="str">
            <v>Sốt Bull- dog Nhật</v>
          </cell>
          <cell r="E803" t="str">
            <v>kg</v>
          </cell>
          <cell r="F803" t="str">
            <v/>
          </cell>
          <cell r="G803" t="str">
            <v/>
          </cell>
        </row>
        <row r="804">
          <cell r="C804" t="str">
            <v>NSXX014</v>
          </cell>
          <cell r="D804" t="str">
            <v>Sốt mayonaise</v>
          </cell>
          <cell r="E804" t="str">
            <v>Lọ 1L</v>
          </cell>
          <cell r="F804" t="str">
            <v>Lọ 3,79 l</v>
          </cell>
          <cell r="G804" t="str">
            <v/>
          </cell>
        </row>
        <row r="805">
          <cell r="C805" t="str">
            <v>NSXX015</v>
          </cell>
          <cell r="D805" t="str">
            <v>Sốt mayonaise Hà lan</v>
          </cell>
          <cell r="E805" t="str">
            <v>kg</v>
          </cell>
          <cell r="F805" t="str">
            <v/>
          </cell>
          <cell r="G805" t="str">
            <v/>
          </cell>
        </row>
        <row r="806">
          <cell r="C806" t="str">
            <v>NSXX016</v>
          </cell>
          <cell r="D806" t="str">
            <v>Sốt mayonaise Nhật</v>
          </cell>
          <cell r="E806" t="str">
            <v>kg</v>
          </cell>
          <cell r="F806" t="str">
            <v/>
          </cell>
          <cell r="G806" t="str">
            <v/>
          </cell>
        </row>
        <row r="807">
          <cell r="C807" t="str">
            <v>NSXX017</v>
          </cell>
          <cell r="D807" t="str">
            <v>Sốt Mayonaise Crown</v>
          </cell>
          <cell r="E807" t="str">
            <v>Lọ 0.946l</v>
          </cell>
          <cell r="F807" t="str">
            <v>Lọ 3,78l</v>
          </cell>
          <cell r="G807" t="str">
            <v/>
          </cell>
        </row>
        <row r="808">
          <cell r="C808" t="str">
            <v>NSXX018</v>
          </cell>
          <cell r="D808" t="str">
            <v>Tương cà chua</v>
          </cell>
          <cell r="E808" t="str">
            <v>Chai 1.65L</v>
          </cell>
          <cell r="F808" t="str">
            <v/>
          </cell>
          <cell r="G808" t="str">
            <v/>
          </cell>
        </row>
        <row r="809">
          <cell r="C809" t="str">
            <v>NSXX019</v>
          </cell>
          <cell r="D809" t="str">
            <v>Tương ớt chua ngọt</v>
          </cell>
          <cell r="E809" t="str">
            <v>Chai 1.65L</v>
          </cell>
          <cell r="F809" t="str">
            <v/>
          </cell>
          <cell r="G809" t="str">
            <v/>
          </cell>
        </row>
        <row r="810">
          <cell r="C810" t="str">
            <v>NSXX020</v>
          </cell>
          <cell r="D810" t="str">
            <v>Tương ớt lọ cay</v>
          </cell>
          <cell r="E810" t="str">
            <v>Chai 250ML</v>
          </cell>
          <cell r="F810" t="str">
            <v/>
          </cell>
          <cell r="G810" t="str">
            <v/>
          </cell>
        </row>
        <row r="811">
          <cell r="C811" t="str">
            <v>NSXX021</v>
          </cell>
          <cell r="D811" t="str">
            <v>Tương ớt hàn quốc</v>
          </cell>
          <cell r="E811" t="str">
            <v>Hộp 1KG</v>
          </cell>
          <cell r="F811" t="str">
            <v/>
          </cell>
          <cell r="G811" t="str">
            <v/>
          </cell>
        </row>
        <row r="812">
          <cell r="C812" t="str">
            <v>NSXX022</v>
          </cell>
          <cell r="D812" t="str">
            <v>Cà chua bóc vỏ đóng hộp</v>
          </cell>
          <cell r="E812" t="str">
            <v>Hộp 2.5KG</v>
          </cell>
          <cell r="F812" t="str">
            <v/>
          </cell>
          <cell r="G812" t="str">
            <v/>
          </cell>
        </row>
        <row r="813">
          <cell r="C813" t="str">
            <v>NSXX023</v>
          </cell>
          <cell r="D813" t="str">
            <v>Cà chua ketchup</v>
          </cell>
          <cell r="E813" t="str">
            <v>Lọ 500G</v>
          </cell>
          <cell r="F813" t="str">
            <v>lọ 3,3kg</v>
          </cell>
          <cell r="G813" t="str">
            <v>Y</v>
          </cell>
        </row>
        <row r="814">
          <cell r="C814" t="str">
            <v>NSXX024</v>
          </cell>
          <cell r="D814" t="str">
            <v>Cà chua paste hộp</v>
          </cell>
          <cell r="E814" t="str">
            <v>3.2 kg</v>
          </cell>
          <cell r="F814" t="str">
            <v>400 gr</v>
          </cell>
          <cell r="G814" t="str">
            <v>2.2 kg</v>
          </cell>
        </row>
        <row r="815">
          <cell r="C815" t="str">
            <v>NSXX025</v>
          </cell>
          <cell r="D815" t="str">
            <v>Cary Paste đỏ</v>
          </cell>
          <cell r="E815" t="str">
            <v>Hộp 1KG</v>
          </cell>
          <cell r="F815" t="str">
            <v/>
          </cell>
          <cell r="G815" t="str">
            <v>Y</v>
          </cell>
        </row>
        <row r="816">
          <cell r="C816" t="str">
            <v>NSXX026</v>
          </cell>
          <cell r="D816" t="str">
            <v>Sốt mận (plum sauce)</v>
          </cell>
          <cell r="E816" t="str">
            <v>Lọ 260G</v>
          </cell>
          <cell r="F816" t="str">
            <v/>
          </cell>
          <cell r="G816" t="str">
            <v/>
          </cell>
        </row>
        <row r="817">
          <cell r="C817" t="str">
            <v>NSXX027</v>
          </cell>
          <cell r="D817" t="str">
            <v>Sốt OK</v>
          </cell>
          <cell r="E817" t="str">
            <v>Lọ 290G</v>
          </cell>
          <cell r="F817" t="str">
            <v/>
          </cell>
          <cell r="G817" t="str">
            <v/>
          </cell>
        </row>
        <row r="818">
          <cell r="C818" t="str">
            <v>NSXX028</v>
          </cell>
          <cell r="D818" t="str">
            <v>Thousand dressing</v>
          </cell>
          <cell r="E818" t="str">
            <v>Lọ 236ML</v>
          </cell>
          <cell r="F818" t="str">
            <v/>
          </cell>
          <cell r="G818" t="str">
            <v/>
          </cell>
        </row>
        <row r="819">
          <cell r="C819" t="str">
            <v>NSXX029</v>
          </cell>
          <cell r="D819" t="str">
            <v>Sốt nướng BBQ</v>
          </cell>
          <cell r="E819" t="str">
            <v>Lọ 538G</v>
          </cell>
          <cell r="F819" t="str">
            <v>Lọ 600G</v>
          </cell>
          <cell r="G819" t="str">
            <v/>
          </cell>
        </row>
        <row r="820">
          <cell r="C820" t="str">
            <v>NSXX030</v>
          </cell>
          <cell r="D820" t="str">
            <v>Sốt xá xíu ( char siu sauce)</v>
          </cell>
          <cell r="E820" t="str">
            <v>Lọ 240G</v>
          </cell>
          <cell r="F820" t="str">
            <v>lọ 2,55kg</v>
          </cell>
          <cell r="G820" t="str">
            <v/>
          </cell>
        </row>
        <row r="821">
          <cell r="C821" t="str">
            <v>NSXX031</v>
          </cell>
          <cell r="D821" t="str">
            <v>Sốt aone</v>
          </cell>
          <cell r="E821" t="str">
            <v>Lọ 283G</v>
          </cell>
          <cell r="F821" t="str">
            <v/>
          </cell>
          <cell r="G821" t="str">
            <v/>
          </cell>
        </row>
        <row r="822">
          <cell r="C822" t="str">
            <v>NSXX032</v>
          </cell>
          <cell r="D822" t="str">
            <v>Sốt L&amp;P (lea&amp;perrins)</v>
          </cell>
          <cell r="E822" t="str">
            <v>kg</v>
          </cell>
          <cell r="F822" t="str">
            <v/>
          </cell>
          <cell r="G822" t="str">
            <v/>
          </cell>
        </row>
        <row r="823">
          <cell r="C823" t="str">
            <v>NSXX033</v>
          </cell>
          <cell r="D823" t="str">
            <v>Italian Dressing 250ml</v>
          </cell>
          <cell r="E823" t="str">
            <v>Lọ 236ML</v>
          </cell>
          <cell r="F823" t="str">
            <v/>
          </cell>
          <cell r="G823" t="str">
            <v/>
          </cell>
        </row>
        <row r="824">
          <cell r="C824" t="str">
            <v>NSXX034</v>
          </cell>
          <cell r="D824" t="str">
            <v>Tabasco 60ml</v>
          </cell>
          <cell r="E824" t="str">
            <v>Lọ 60G</v>
          </cell>
          <cell r="F824" t="str">
            <v/>
          </cell>
          <cell r="G824" t="str">
            <v/>
          </cell>
        </row>
        <row r="825">
          <cell r="C825" t="str">
            <v>NSXX035</v>
          </cell>
          <cell r="D825" t="str">
            <v>Tương Miso đỏ</v>
          </cell>
          <cell r="E825" t="str">
            <v>kg</v>
          </cell>
          <cell r="F825" t="str">
            <v/>
          </cell>
          <cell r="G825" t="str">
            <v/>
          </cell>
        </row>
        <row r="826">
          <cell r="C826" t="str">
            <v>NSXX036</v>
          </cell>
          <cell r="D826" t="str">
            <v>Tương Miso vàng</v>
          </cell>
          <cell r="E826" t="str">
            <v>kg</v>
          </cell>
          <cell r="F826" t="str">
            <v/>
          </cell>
          <cell r="G826" t="str">
            <v/>
          </cell>
        </row>
        <row r="827">
          <cell r="C827" t="str">
            <v>NSXX037</v>
          </cell>
          <cell r="D827" t="str">
            <v>Sốt đậu đen ( black bean)</v>
          </cell>
          <cell r="E827" t="str">
            <v>Lọ 226G</v>
          </cell>
          <cell r="F827" t="str">
            <v/>
          </cell>
          <cell r="G827" t="str">
            <v/>
          </cell>
        </row>
        <row r="828">
          <cell r="C828" t="str">
            <v>NSXX038</v>
          </cell>
          <cell r="D828" t="str">
            <v>Baked bean ( Đậu hộp)</v>
          </cell>
          <cell r="E828" t="str">
            <v>Hộp 230G</v>
          </cell>
          <cell r="F828" t="str">
            <v/>
          </cell>
          <cell r="G828" t="str">
            <v/>
          </cell>
        </row>
        <row r="829">
          <cell r="C829" t="str">
            <v>NSXX039</v>
          </cell>
          <cell r="D829" t="str">
            <v>TomYum paste</v>
          </cell>
          <cell r="E829" t="str">
            <v>Lọ 454g</v>
          </cell>
          <cell r="F829" t="str">
            <v/>
          </cell>
          <cell r="G829" t="str">
            <v/>
          </cell>
        </row>
        <row r="830">
          <cell r="C830" t="str">
            <v>NSXX040</v>
          </cell>
          <cell r="D830" t="str">
            <v>Mắm ruốc huế</v>
          </cell>
          <cell r="E830" t="str">
            <v>Lọ 430G</v>
          </cell>
          <cell r="F830" t="str">
            <v>Lọ 200G</v>
          </cell>
          <cell r="G830" t="str">
            <v/>
          </cell>
        </row>
        <row r="831">
          <cell r="C831" t="str">
            <v>NSXX041</v>
          </cell>
          <cell r="D831" t="str">
            <v>Worchester Sauce</v>
          </cell>
          <cell r="E831" t="str">
            <v>Lọ</v>
          </cell>
          <cell r="F831" t="str">
            <v/>
          </cell>
          <cell r="G831" t="str">
            <v/>
          </cell>
        </row>
        <row r="832">
          <cell r="C832" t="str">
            <v>NSXX042</v>
          </cell>
          <cell r="D832" t="str">
            <v>Sun dry Tomatoes ( cà chua khô)</v>
          </cell>
          <cell r="E832" t="str">
            <v>Lọ 170g</v>
          </cell>
          <cell r="F832" t="str">
            <v/>
          </cell>
          <cell r="G832" t="str">
            <v/>
          </cell>
        </row>
        <row r="833">
          <cell r="C833" t="str">
            <v>NSXX043</v>
          </cell>
          <cell r="D833" t="str">
            <v>Mù tạt nguyên hạt (whole grain)</v>
          </cell>
          <cell r="E833" t="str">
            <v>Lọ 810g</v>
          </cell>
          <cell r="F833" t="str">
            <v/>
          </cell>
          <cell r="G833" t="str">
            <v/>
          </cell>
        </row>
        <row r="834">
          <cell r="C834" t="str">
            <v>NSXX044</v>
          </cell>
          <cell r="D834" t="str">
            <v>Me cô đặc</v>
          </cell>
          <cell r="E834" t="str">
            <v>kg</v>
          </cell>
          <cell r="F834" t="str">
            <v/>
          </cell>
          <cell r="G834" t="str">
            <v/>
          </cell>
        </row>
        <row r="835">
          <cell r="C835" t="str">
            <v>NSXX045</v>
          </cell>
          <cell r="D835" t="str">
            <v>Đậu mặn</v>
          </cell>
          <cell r="E835" t="str">
            <v>kg</v>
          </cell>
          <cell r="F835" t="str">
            <v/>
          </cell>
          <cell r="G835" t="str">
            <v/>
          </cell>
        </row>
        <row r="836">
          <cell r="C836" t="str">
            <v>NSXX046</v>
          </cell>
          <cell r="D836" t="str">
            <v>Sốt XO</v>
          </cell>
          <cell r="E836" t="str">
            <v>kg</v>
          </cell>
          <cell r="F836" t="str">
            <v/>
          </cell>
          <cell r="G836" t="str">
            <v/>
          </cell>
        </row>
        <row r="837">
          <cell r="C837" t="str">
            <v>NSXX047</v>
          </cell>
          <cell r="D837" t="str">
            <v>Sốt tứ xuyên</v>
          </cell>
          <cell r="E837" t="str">
            <v>kg</v>
          </cell>
          <cell r="F837" t="str">
            <v/>
          </cell>
          <cell r="G837" t="str">
            <v/>
          </cell>
        </row>
        <row r="838">
          <cell r="C838" t="str">
            <v>NSXX048</v>
          </cell>
          <cell r="D838" t="str">
            <v>Sốt mayonaise Pháp 887g</v>
          </cell>
          <cell r="E838" t="str">
            <v>kg</v>
          </cell>
          <cell r="F838" t="str">
            <v/>
          </cell>
          <cell r="G838" t="str">
            <v/>
          </cell>
        </row>
        <row r="839">
          <cell r="C839" t="str">
            <v>NSXX049</v>
          </cell>
          <cell r="D839" t="str">
            <v>Tương ớt chua ngọt 1.65 kg</v>
          </cell>
          <cell r="E839" t="str">
            <v>kg</v>
          </cell>
          <cell r="F839" t="str">
            <v/>
          </cell>
          <cell r="G839" t="str">
            <v/>
          </cell>
        </row>
        <row r="840">
          <cell r="C840" t="str">
            <v>NSXX050</v>
          </cell>
          <cell r="D840" t="str">
            <v>Xì dầu Hàn Quốc 840 ml</v>
          </cell>
          <cell r="E840" t="str">
            <v>Lít</v>
          </cell>
          <cell r="F840" t="str">
            <v/>
          </cell>
          <cell r="G840" t="str">
            <v/>
          </cell>
        </row>
        <row r="841">
          <cell r="C841" t="str">
            <v>NSXX051</v>
          </cell>
          <cell r="D841" t="str">
            <v>Xì dầu Hàn Quốc 930 ml</v>
          </cell>
          <cell r="E841" t="str">
            <v>Lít</v>
          </cell>
          <cell r="F841" t="str">
            <v/>
          </cell>
          <cell r="G841" t="str">
            <v/>
          </cell>
        </row>
        <row r="842">
          <cell r="C842" t="str">
            <v>NSXX052</v>
          </cell>
          <cell r="D842" t="str">
            <v>Baked bean 425g</v>
          </cell>
          <cell r="E842" t="str">
            <v>kg</v>
          </cell>
          <cell r="F842" t="str">
            <v/>
          </cell>
          <cell r="G842" t="str">
            <v/>
          </cell>
        </row>
        <row r="843">
          <cell r="C843" t="str">
            <v>NSXX053</v>
          </cell>
          <cell r="D843" t="str">
            <v>Tomato ketchup 3.3kg</v>
          </cell>
          <cell r="E843" t="str">
            <v>hộp</v>
          </cell>
          <cell r="F843" t="str">
            <v/>
          </cell>
          <cell r="G843" t="str">
            <v/>
          </cell>
        </row>
        <row r="844">
          <cell r="C844" t="str">
            <v>NSXX054</v>
          </cell>
          <cell r="D844" t="str">
            <v>Tương Miso trắng</v>
          </cell>
          <cell r="E844" t="str">
            <v>kg</v>
          </cell>
          <cell r="F844" t="str">
            <v/>
          </cell>
          <cell r="G844" t="str">
            <v/>
          </cell>
        </row>
        <row r="845">
          <cell r="C845" t="str">
            <v>NSXX055</v>
          </cell>
          <cell r="D845" t="str">
            <v>Sốt Pesto 185 gr</v>
          </cell>
          <cell r="E845" t="str">
            <v>lọ</v>
          </cell>
          <cell r="F845" t="str">
            <v/>
          </cell>
          <cell r="G845" t="str">
            <v/>
          </cell>
        </row>
        <row r="846">
          <cell r="C846" t="str">
            <v>NSXX056</v>
          </cell>
          <cell r="D846" t="str">
            <v>Cary Paste xanh</v>
          </cell>
          <cell r="E846" t="str">
            <v>Hộp 380G</v>
          </cell>
          <cell r="F846" t="str">
            <v/>
          </cell>
          <cell r="G846" t="str">
            <v>Y</v>
          </cell>
        </row>
        <row r="847">
          <cell r="C847" t="str">
            <v>NSXX057</v>
          </cell>
          <cell r="D847" t="str">
            <v>Đậu chickpeas</v>
          </cell>
          <cell r="E847" t="str">
            <v>Hộp 400G</v>
          </cell>
          <cell r="F847" t="str">
            <v/>
          </cell>
          <cell r="G847" t="str">
            <v/>
          </cell>
        </row>
        <row r="848">
          <cell r="C848" t="str">
            <v>NSXX058</v>
          </cell>
          <cell r="D848" t="str">
            <v>Tương ớt cay chua ngọt Thái Lan</v>
          </cell>
          <cell r="E848" t="str">
            <v>Chai 980ML</v>
          </cell>
          <cell r="F848" t="str">
            <v/>
          </cell>
          <cell r="G848" t="str">
            <v/>
          </cell>
        </row>
        <row r="849">
          <cell r="C849" t="str">
            <v>NSXX059</v>
          </cell>
          <cell r="D849" t="str">
            <v>Sốt cay Thái (Thai chilli mayonaise)</v>
          </cell>
          <cell r="E849" t="str">
            <v>kg</v>
          </cell>
          <cell r="F849" t="str">
            <v/>
          </cell>
          <cell r="G849" t="str">
            <v/>
          </cell>
        </row>
        <row r="850">
          <cell r="C850" t="str">
            <v>NSXX060</v>
          </cell>
          <cell r="D850" t="str">
            <v>Chuhou paste</v>
          </cell>
          <cell r="E850" t="str">
            <v>Lọ 240ml</v>
          </cell>
          <cell r="F850" t="str">
            <v/>
          </cell>
          <cell r="G850" t="str">
            <v/>
          </cell>
        </row>
        <row r="851">
          <cell r="C851" t="str">
            <v>NSXX061</v>
          </cell>
          <cell r="D851" t="str">
            <v>Sốt cà chua</v>
          </cell>
          <cell r="E851" t="str">
            <v>kg</v>
          </cell>
          <cell r="F851" t="str">
            <v/>
          </cell>
          <cell r="G851" t="str">
            <v/>
          </cell>
        </row>
        <row r="852">
          <cell r="C852" t="str">
            <v>OFKH001</v>
          </cell>
          <cell r="D852" t="str">
            <v>Rong biển KE</v>
          </cell>
          <cell r="E852" t="str">
            <v>Gói</v>
          </cell>
          <cell r="F852" t="str">
            <v/>
          </cell>
          <cell r="G852" t="str">
            <v/>
          </cell>
        </row>
        <row r="853">
          <cell r="C853" t="str">
            <v>OFKH002</v>
          </cell>
          <cell r="D853" t="str">
            <v>Nước suối KE</v>
          </cell>
          <cell r="E853" t="str">
            <v>hộp</v>
          </cell>
          <cell r="F853" t="str">
            <v/>
          </cell>
          <cell r="G853" t="str">
            <v/>
          </cell>
        </row>
        <row r="854">
          <cell r="C854" t="str">
            <v>OFKH003</v>
          </cell>
          <cell r="D854" t="str">
            <v>Nước quả KA</v>
          </cell>
          <cell r="E854" t="str">
            <v>hộp</v>
          </cell>
          <cell r="F854" t="str">
            <v/>
          </cell>
          <cell r="G854" t="str">
            <v/>
          </cell>
        </row>
        <row r="855">
          <cell r="C855" t="str">
            <v>OFXX001</v>
          </cell>
          <cell r="D855" t="str">
            <v>Tương ớt vỉ</v>
          </cell>
          <cell r="E855" t="str">
            <v>Vỉ</v>
          </cell>
          <cell r="F855" t="str">
            <v/>
          </cell>
          <cell r="G855" t="str">
            <v/>
          </cell>
        </row>
        <row r="856">
          <cell r="C856" t="str">
            <v>OFXX002</v>
          </cell>
          <cell r="D856" t="str">
            <v>Tương ớt chua ngọt vỉ</v>
          </cell>
          <cell r="E856" t="str">
            <v>Vỉ</v>
          </cell>
          <cell r="F856" t="str">
            <v/>
          </cell>
          <cell r="G856" t="str">
            <v/>
          </cell>
        </row>
        <row r="857">
          <cell r="C857" t="str">
            <v>OFXX003</v>
          </cell>
          <cell r="D857" t="str">
            <v>Ketchup vỉ</v>
          </cell>
          <cell r="E857" t="str">
            <v>Vỉ</v>
          </cell>
          <cell r="F857" t="str">
            <v/>
          </cell>
          <cell r="G857" t="str">
            <v/>
          </cell>
        </row>
        <row r="858">
          <cell r="C858" t="str">
            <v>OFXX004</v>
          </cell>
          <cell r="D858" t="str">
            <v>Mật ong lọ</v>
          </cell>
          <cell r="E858" t="str">
            <v>Lọ</v>
          </cell>
          <cell r="F858" t="str">
            <v/>
          </cell>
          <cell r="G858" t="str">
            <v/>
          </cell>
        </row>
        <row r="859">
          <cell r="C859" t="str">
            <v>OFXX005</v>
          </cell>
          <cell r="D859" t="str">
            <v>Mật ong vỉ</v>
          </cell>
          <cell r="E859" t="str">
            <v>Vỉ</v>
          </cell>
          <cell r="F859" t="str">
            <v/>
          </cell>
          <cell r="G859" t="str">
            <v/>
          </cell>
        </row>
        <row r="860">
          <cell r="C860" t="str">
            <v>OFXX006</v>
          </cell>
          <cell r="D860" t="str">
            <v xml:space="preserve">Mù tạt vỉ </v>
          </cell>
          <cell r="E860" t="str">
            <v>Vỉ</v>
          </cell>
          <cell r="F860" t="str">
            <v/>
          </cell>
          <cell r="G860" t="str">
            <v/>
          </cell>
        </row>
        <row r="861">
          <cell r="C861" t="str">
            <v>OFXX007</v>
          </cell>
          <cell r="D861" t="str">
            <v>Mứt dâu</v>
          </cell>
          <cell r="E861" t="str">
            <v>Lọ</v>
          </cell>
          <cell r="F861" t="str">
            <v/>
          </cell>
          <cell r="G861" t="str">
            <v/>
          </cell>
        </row>
        <row r="862">
          <cell r="C862" t="str">
            <v>OFXX008</v>
          </cell>
          <cell r="D862" t="str">
            <v>Mứt cam</v>
          </cell>
          <cell r="E862" t="str">
            <v>Lọ</v>
          </cell>
          <cell r="F862" t="str">
            <v/>
          </cell>
          <cell r="G862" t="str">
            <v/>
          </cell>
        </row>
        <row r="863">
          <cell r="C863" t="str">
            <v>OFXX009</v>
          </cell>
          <cell r="D863" t="str">
            <v>Mứt quất</v>
          </cell>
          <cell r="E863" t="str">
            <v>Lọ</v>
          </cell>
          <cell r="F863" t="str">
            <v/>
          </cell>
          <cell r="G863" t="str">
            <v/>
          </cell>
        </row>
        <row r="864">
          <cell r="C864" t="str">
            <v>OFXX010</v>
          </cell>
          <cell r="D864" t="str">
            <v>Mứt mơ</v>
          </cell>
          <cell r="E864" t="str">
            <v>Lọ</v>
          </cell>
          <cell r="F864" t="str">
            <v/>
          </cell>
          <cell r="G864" t="str">
            <v/>
          </cell>
        </row>
        <row r="865">
          <cell r="C865" t="str">
            <v>OFXX011</v>
          </cell>
          <cell r="D865" t="str">
            <v>Mứt hoa quả vỉ</v>
          </cell>
          <cell r="E865" t="str">
            <v>Vỉ</v>
          </cell>
          <cell r="F865" t="str">
            <v/>
          </cell>
          <cell r="G865" t="str">
            <v/>
          </cell>
        </row>
        <row r="866">
          <cell r="C866" t="str">
            <v>OFXX012</v>
          </cell>
          <cell r="D866" t="str">
            <v>Xì dầu vỉ</v>
          </cell>
          <cell r="E866" t="str">
            <v>Vỉ</v>
          </cell>
          <cell r="F866" t="str">
            <v/>
          </cell>
          <cell r="G866" t="str">
            <v/>
          </cell>
        </row>
        <row r="867">
          <cell r="C867" t="str">
            <v>OFXX013</v>
          </cell>
          <cell r="D867" t="str">
            <v>Mayonaise vỉ</v>
          </cell>
          <cell r="E867" t="str">
            <v>Vỉ</v>
          </cell>
          <cell r="F867" t="str">
            <v/>
          </cell>
          <cell r="G867" t="str">
            <v/>
          </cell>
        </row>
        <row r="868">
          <cell r="C868" t="str">
            <v>OFXX014</v>
          </cell>
          <cell r="D868" t="str">
            <v>Salat Dressing vỉ</v>
          </cell>
          <cell r="E868" t="str">
            <v>Vỉ</v>
          </cell>
          <cell r="F868" t="str">
            <v/>
          </cell>
          <cell r="G868" t="str">
            <v/>
          </cell>
        </row>
        <row r="869">
          <cell r="C869" t="str">
            <v>OFXX015</v>
          </cell>
          <cell r="D869" t="str">
            <v>Phở gà ăn liền</v>
          </cell>
          <cell r="E869" t="str">
            <v>Bát</v>
          </cell>
          <cell r="F869" t="str">
            <v/>
          </cell>
          <cell r="G869" t="str">
            <v/>
          </cell>
        </row>
        <row r="870">
          <cell r="C870" t="str">
            <v>OFXX016</v>
          </cell>
          <cell r="D870" t="str">
            <v>Phở bò ăn liền</v>
          </cell>
          <cell r="E870" t="str">
            <v>Bát</v>
          </cell>
          <cell r="F870" t="str">
            <v/>
          </cell>
          <cell r="G870" t="str">
            <v/>
          </cell>
        </row>
        <row r="871">
          <cell r="C871" t="str">
            <v>OFXX017</v>
          </cell>
          <cell r="D871" t="str">
            <v>Tiêu muối gói</v>
          </cell>
          <cell r="E871" t="str">
            <v>Gói</v>
          </cell>
          <cell r="F871" t="str">
            <v/>
          </cell>
          <cell r="G871" t="str">
            <v/>
          </cell>
        </row>
        <row r="872">
          <cell r="C872" t="str">
            <v>OFXX018</v>
          </cell>
          <cell r="D872" t="str">
            <v>Đường gói (VNA)</v>
          </cell>
          <cell r="E872" t="str">
            <v>Gói</v>
          </cell>
          <cell r="F872" t="str">
            <v/>
          </cell>
          <cell r="G872" t="str">
            <v/>
          </cell>
        </row>
        <row r="873">
          <cell r="C873" t="str">
            <v>OFXX019</v>
          </cell>
          <cell r="D873" t="str">
            <v>Tăm</v>
          </cell>
          <cell r="E873" t="str">
            <v>Cái</v>
          </cell>
          <cell r="F873" t="str">
            <v/>
          </cell>
          <cell r="G873" t="str">
            <v/>
          </cell>
        </row>
        <row r="874">
          <cell r="C874" t="str">
            <v>OFXX020</v>
          </cell>
          <cell r="D874" t="str">
            <v>Túi (3 in 1) Đ+S+T</v>
          </cell>
          <cell r="E874" t="str">
            <v>Gói</v>
          </cell>
          <cell r="F874" t="str">
            <v/>
          </cell>
          <cell r="G874" t="str">
            <v/>
          </cell>
        </row>
        <row r="875">
          <cell r="C875" t="str">
            <v>OFXX021</v>
          </cell>
          <cell r="D875" t="str">
            <v>Túi (3 in 1) Đ+MT+T</v>
          </cell>
          <cell r="E875" t="str">
            <v>Gói</v>
          </cell>
          <cell r="F875" t="str">
            <v/>
          </cell>
          <cell r="G875" t="str">
            <v/>
          </cell>
        </row>
        <row r="876">
          <cell r="C876" t="str">
            <v>OFXX022</v>
          </cell>
          <cell r="D876" t="str">
            <v>Túi (4 in 1) TTĐS</v>
          </cell>
          <cell r="E876" t="str">
            <v>Gói</v>
          </cell>
          <cell r="F876" t="str">
            <v/>
          </cell>
          <cell r="G876" t="str">
            <v/>
          </cell>
        </row>
        <row r="877">
          <cell r="C877" t="str">
            <v>OFXX023</v>
          </cell>
          <cell r="D877" t="str">
            <v>Súp thịt rau cho trẻ em (cháo lọ)</v>
          </cell>
          <cell r="E877" t="str">
            <v>Lọ</v>
          </cell>
          <cell r="F877" t="str">
            <v/>
          </cell>
          <cell r="G877" t="str">
            <v/>
          </cell>
        </row>
        <row r="878">
          <cell r="C878" t="str">
            <v>OFXX024</v>
          </cell>
          <cell r="D878" t="str">
            <v xml:space="preserve">Nước hoa quả </v>
          </cell>
          <cell r="E878" t="str">
            <v>Lọ</v>
          </cell>
          <cell r="F878" t="str">
            <v/>
          </cell>
          <cell r="G878" t="str">
            <v/>
          </cell>
        </row>
        <row r="879">
          <cell r="C879" t="str">
            <v>OFXX025</v>
          </cell>
          <cell r="D879" t="str">
            <v>Mì bát (Mỳ gà)</v>
          </cell>
          <cell r="E879" t="str">
            <v>Bát</v>
          </cell>
          <cell r="F879" t="str">
            <v/>
          </cell>
          <cell r="G879" t="str">
            <v/>
          </cell>
        </row>
        <row r="880">
          <cell r="C880" t="str">
            <v>OFXX026</v>
          </cell>
          <cell r="D880" t="str">
            <v>Mỳ bát ăn liền ( mỳ bò)</v>
          </cell>
          <cell r="E880" t="str">
            <v>Bát</v>
          </cell>
          <cell r="F880" t="str">
            <v/>
          </cell>
          <cell r="G880" t="str">
            <v/>
          </cell>
        </row>
        <row r="881">
          <cell r="C881" t="str">
            <v>OFXX027</v>
          </cell>
          <cell r="D881" t="str">
            <v>Bánh đa cua</v>
          </cell>
          <cell r="E881" t="str">
            <v>Bát</v>
          </cell>
          <cell r="F881" t="str">
            <v/>
          </cell>
          <cell r="G881" t="str">
            <v/>
          </cell>
        </row>
        <row r="882">
          <cell r="C882" t="str">
            <v>OFXX028</v>
          </cell>
          <cell r="D882" t="str">
            <v>Bim bim các loại</v>
          </cell>
          <cell r="E882" t="str">
            <v>Gói</v>
          </cell>
          <cell r="F882" t="str">
            <v/>
          </cell>
          <cell r="G882" t="str">
            <v/>
          </cell>
        </row>
        <row r="883">
          <cell r="C883" t="str">
            <v>OFXX029</v>
          </cell>
          <cell r="D883" t="str">
            <v>Cháo ăn liền</v>
          </cell>
          <cell r="E883" t="str">
            <v>Gói</v>
          </cell>
          <cell r="F883" t="str">
            <v/>
          </cell>
          <cell r="G883" t="str">
            <v/>
          </cell>
        </row>
        <row r="884">
          <cell r="C884" t="str">
            <v>OFXX030</v>
          </cell>
          <cell r="D884" t="str">
            <v>Kẹo caramen</v>
          </cell>
          <cell r="E884" t="str">
            <v>Cái</v>
          </cell>
          <cell r="F884" t="str">
            <v/>
          </cell>
          <cell r="G884" t="str">
            <v/>
          </cell>
        </row>
        <row r="885">
          <cell r="C885" t="str">
            <v>OFXX031</v>
          </cell>
          <cell r="D885" t="str">
            <v>Bánh Cheese Cracker Carr 125gr</v>
          </cell>
          <cell r="E885" t="str">
            <v>hộp</v>
          </cell>
          <cell r="F885" t="str">
            <v/>
          </cell>
          <cell r="G885" t="str">
            <v/>
          </cell>
        </row>
        <row r="886">
          <cell r="C886" t="str">
            <v>OFXX032</v>
          </cell>
          <cell r="D886" t="str">
            <v>Bánh cracker mặn</v>
          </cell>
          <cell r="E886" t="str">
            <v>Hộp 8 Gói</v>
          </cell>
          <cell r="F886" t="str">
            <v/>
          </cell>
          <cell r="G886" t="str">
            <v/>
          </cell>
        </row>
        <row r="887">
          <cell r="C887" t="str">
            <v>OFXX033</v>
          </cell>
          <cell r="D887" t="str">
            <v>Muối vừng lạc</v>
          </cell>
          <cell r="E887" t="str">
            <v>kg</v>
          </cell>
          <cell r="F887" t="str">
            <v>Y</v>
          </cell>
          <cell r="G887" t="str">
            <v/>
          </cell>
        </row>
        <row r="888">
          <cell r="C888" t="str">
            <v>OFXX034</v>
          </cell>
          <cell r="D888" t="str">
            <v>Vả khô</v>
          </cell>
          <cell r="E888" t="str">
            <v>kg</v>
          </cell>
          <cell r="F888" t="str">
            <v/>
          </cell>
          <cell r="G888" t="str">
            <v/>
          </cell>
        </row>
        <row r="889">
          <cell r="C889" t="str">
            <v>OFXX035</v>
          </cell>
          <cell r="D889" t="str">
            <v>Chà là khô</v>
          </cell>
          <cell r="E889" t="str">
            <v>Gói 500G</v>
          </cell>
          <cell r="F889" t="str">
            <v/>
          </cell>
          <cell r="G889" t="str">
            <v/>
          </cell>
        </row>
        <row r="890">
          <cell r="C890" t="str">
            <v>OFXX036</v>
          </cell>
          <cell r="D890" t="str">
            <v>Miến Phú Hương</v>
          </cell>
          <cell r="E890" t="str">
            <v>Gói</v>
          </cell>
          <cell r="F890" t="str">
            <v/>
          </cell>
          <cell r="G890" t="str">
            <v/>
          </cell>
        </row>
        <row r="891">
          <cell r="C891" t="str">
            <v>OFXX037</v>
          </cell>
          <cell r="D891" t="str">
            <v>Lọ muối tiêu khô</v>
          </cell>
          <cell r="E891" t="str">
            <v>Lọ</v>
          </cell>
          <cell r="F891" t="str">
            <v/>
          </cell>
          <cell r="G891" t="str">
            <v/>
          </cell>
        </row>
        <row r="892">
          <cell r="C892" t="str">
            <v>OFXX038</v>
          </cell>
          <cell r="D892" t="str">
            <v>Lọ muối ớt</v>
          </cell>
          <cell r="E892" t="str">
            <v>Lọ</v>
          </cell>
          <cell r="F892" t="str">
            <v/>
          </cell>
          <cell r="G892" t="str">
            <v/>
          </cell>
        </row>
        <row r="893">
          <cell r="C893" t="str">
            <v>OFXX039</v>
          </cell>
          <cell r="D893" t="str">
            <v>Đường gói dành cho người ăn kiêng</v>
          </cell>
          <cell r="E893" t="str">
            <v>Gói</v>
          </cell>
          <cell r="F893" t="str">
            <v/>
          </cell>
          <cell r="G893" t="str">
            <v/>
          </cell>
        </row>
        <row r="894">
          <cell r="C894" t="str">
            <v>OFXX040</v>
          </cell>
          <cell r="D894" t="str">
            <v>Bánh quy Leibniz</v>
          </cell>
          <cell r="E894" t="str">
            <v>Gói</v>
          </cell>
          <cell r="F894" t="str">
            <v/>
          </cell>
          <cell r="G894" t="str">
            <v/>
          </cell>
        </row>
        <row r="895">
          <cell r="C895" t="str">
            <v>OFXX041</v>
          </cell>
          <cell r="D895" t="str">
            <v>Cành chua ăn liền</v>
          </cell>
          <cell r="E895" t="str">
            <v>Gói</v>
          </cell>
          <cell r="F895" t="str">
            <v/>
          </cell>
          <cell r="G895" t="str">
            <v/>
          </cell>
        </row>
        <row r="896">
          <cell r="C896" t="str">
            <v>OFXX042</v>
          </cell>
          <cell r="D896" t="str">
            <v>Kẹo cao su</v>
          </cell>
          <cell r="E896" t="str">
            <v>Cái</v>
          </cell>
          <cell r="F896" t="str">
            <v/>
          </cell>
          <cell r="G896" t="str">
            <v/>
          </cell>
        </row>
        <row r="897">
          <cell r="C897" t="str">
            <v>OFXX043</v>
          </cell>
          <cell r="D897" t="str">
            <v>Kẹo nhân hạnh nhân Raffaello</v>
          </cell>
          <cell r="E897" t="str">
            <v>hộp</v>
          </cell>
          <cell r="F897" t="str">
            <v/>
          </cell>
          <cell r="G897" t="str">
            <v/>
          </cell>
        </row>
        <row r="898">
          <cell r="C898" t="str">
            <v>OFXX044</v>
          </cell>
          <cell r="D898" t="str">
            <v>Bánh quy vừng Goute</v>
          </cell>
          <cell r="E898" t="str">
            <v>Hộp 8 Gói</v>
          </cell>
          <cell r="F898" t="str">
            <v/>
          </cell>
          <cell r="G898" t="str">
            <v/>
          </cell>
        </row>
        <row r="899">
          <cell r="C899" t="str">
            <v>OFXX045</v>
          </cell>
          <cell r="D899" t="str">
            <v>Bánh quy Oreo</v>
          </cell>
          <cell r="E899" t="str">
            <v>Gói</v>
          </cell>
          <cell r="F899" t="str">
            <v/>
          </cell>
          <cell r="G899" t="str">
            <v/>
          </cell>
        </row>
        <row r="900">
          <cell r="C900" t="str">
            <v>OFXX046</v>
          </cell>
          <cell r="D900" t="str">
            <v>Bánh quy Rizt</v>
          </cell>
          <cell r="E900" t="str">
            <v>Gói</v>
          </cell>
          <cell r="F900" t="str">
            <v/>
          </cell>
          <cell r="G900" t="str">
            <v/>
          </cell>
        </row>
        <row r="901">
          <cell r="C901" t="str">
            <v>OFXX047</v>
          </cell>
          <cell r="D901" t="str">
            <v>Bánh quy Mejji Hello Panda</v>
          </cell>
          <cell r="E901" t="str">
            <v>Gói</v>
          </cell>
          <cell r="F901" t="str">
            <v/>
          </cell>
          <cell r="G901" t="str">
            <v/>
          </cell>
        </row>
        <row r="902">
          <cell r="C902" t="str">
            <v>OFXX048</v>
          </cell>
          <cell r="D902" t="str">
            <v>Kẹo bạc hà</v>
          </cell>
          <cell r="E902" t="str">
            <v>Cái</v>
          </cell>
          <cell r="F902" t="str">
            <v/>
          </cell>
          <cell r="G902" t="str">
            <v/>
          </cell>
        </row>
        <row r="903">
          <cell r="C903" t="str">
            <v>OFXX049</v>
          </cell>
          <cell r="D903" t="str">
            <v>Miso soup</v>
          </cell>
          <cell r="E903" t="str">
            <v>Gói</v>
          </cell>
          <cell r="F903" t="str">
            <v/>
          </cell>
          <cell r="G903" t="str">
            <v/>
          </cell>
        </row>
        <row r="904">
          <cell r="C904" t="str">
            <v>OFXX050</v>
          </cell>
          <cell r="D904" t="str">
            <v>Gói Hạt rang  (Hạng Y)</v>
          </cell>
          <cell r="E904" t="str">
            <v>Gói</v>
          </cell>
          <cell r="F904" t="str">
            <v/>
          </cell>
          <cell r="G904" t="str">
            <v/>
          </cell>
        </row>
        <row r="905">
          <cell r="C905" t="str">
            <v>OFXX051</v>
          </cell>
          <cell r="D905" t="str">
            <v>Tiêu xay bỏ lọ</v>
          </cell>
          <cell r="E905" t="str">
            <v>Gr</v>
          </cell>
          <cell r="F905" t="str">
            <v/>
          </cell>
          <cell r="G905" t="str">
            <v/>
          </cell>
        </row>
        <row r="906">
          <cell r="C906" t="str">
            <v>OFXX052</v>
          </cell>
          <cell r="D906" t="str">
            <v>Muối khô bỏ lọ</v>
          </cell>
          <cell r="E906" t="str">
            <v>Gr</v>
          </cell>
          <cell r="F906" t="str">
            <v/>
          </cell>
          <cell r="G906" t="str">
            <v/>
          </cell>
        </row>
        <row r="907">
          <cell r="C907" t="str">
            <v>OFXX053</v>
          </cell>
          <cell r="D907" t="str">
            <v>Ngũ cốc ăn sáng (muesli)</v>
          </cell>
          <cell r="E907" t="str">
            <v>Hộp 25G</v>
          </cell>
          <cell r="F907" t="str">
            <v/>
          </cell>
          <cell r="G907" t="str">
            <v/>
          </cell>
        </row>
        <row r="908">
          <cell r="C908" t="str">
            <v>OFXX054</v>
          </cell>
          <cell r="D908" t="str">
            <v>Sữa đậu nành có đường 200ml</v>
          </cell>
          <cell r="E908" t="str">
            <v>hộp</v>
          </cell>
          <cell r="F908" t="str">
            <v/>
          </cell>
          <cell r="G908" t="str">
            <v/>
          </cell>
        </row>
        <row r="909">
          <cell r="C909" t="str">
            <v>OFXX055</v>
          </cell>
          <cell r="D909" t="str">
            <v>Salat Dressing lọ</v>
          </cell>
          <cell r="E909" t="str">
            <v>Lọ</v>
          </cell>
          <cell r="F909" t="str">
            <v/>
          </cell>
          <cell r="G909" t="str">
            <v/>
          </cell>
        </row>
        <row r="910">
          <cell r="C910" t="str">
            <v>OFXX056</v>
          </cell>
          <cell r="D910" t="str">
            <v>Hạt ngũ cốc musli 20 gr</v>
          </cell>
          <cell r="E910" t="str">
            <v>Gói</v>
          </cell>
          <cell r="F910" t="str">
            <v/>
          </cell>
          <cell r="G910" t="str">
            <v/>
          </cell>
        </row>
        <row r="911">
          <cell r="C911" t="str">
            <v>OFXX057</v>
          </cell>
          <cell r="D911" t="str">
            <v>Hạt almond gói 90 gr</v>
          </cell>
          <cell r="E911" t="str">
            <v>Gói</v>
          </cell>
          <cell r="F911" t="str">
            <v/>
          </cell>
          <cell r="G911" t="str">
            <v/>
          </cell>
        </row>
        <row r="912">
          <cell r="C912" t="str">
            <v>OFXX058</v>
          </cell>
          <cell r="D912" t="str">
            <v>Gói Hạt rang (Hạng C )</v>
          </cell>
          <cell r="E912" t="str">
            <v>Gói</v>
          </cell>
          <cell r="F912" t="str">
            <v/>
          </cell>
          <cell r="G912" t="str">
            <v/>
          </cell>
        </row>
        <row r="913">
          <cell r="C913" t="str">
            <v>OFXX059</v>
          </cell>
          <cell r="D913" t="str">
            <v>Tiêu muối gói (VNA)</v>
          </cell>
          <cell r="E913" t="str">
            <v>Gói</v>
          </cell>
          <cell r="F913" t="str">
            <v/>
          </cell>
          <cell r="G913" t="str">
            <v/>
          </cell>
        </row>
        <row r="914">
          <cell r="C914" t="str">
            <v>OFXX060</v>
          </cell>
          <cell r="D914" t="str">
            <v>Đường gói (không Lọgo)</v>
          </cell>
          <cell r="E914" t="str">
            <v>Gói</v>
          </cell>
          <cell r="F914" t="str">
            <v/>
          </cell>
          <cell r="G914" t="str">
            <v/>
          </cell>
        </row>
        <row r="915">
          <cell r="C915" t="str">
            <v>OFXX061</v>
          </cell>
          <cell r="D915" t="str">
            <v>Tăm (VNA)</v>
          </cell>
          <cell r="E915" t="str">
            <v>Cái</v>
          </cell>
          <cell r="F915" t="str">
            <v/>
          </cell>
          <cell r="G915" t="str">
            <v/>
          </cell>
        </row>
        <row r="916">
          <cell r="C916" t="str">
            <v>OFXX062</v>
          </cell>
          <cell r="D916" t="str">
            <v>Túi (3 in 1) Đ+S+T (VNA)</v>
          </cell>
          <cell r="E916" t="str">
            <v>Gói</v>
          </cell>
          <cell r="F916" t="str">
            <v/>
          </cell>
          <cell r="G916" t="str">
            <v/>
          </cell>
        </row>
        <row r="917">
          <cell r="C917" t="str">
            <v>OFXX063</v>
          </cell>
          <cell r="D917" t="str">
            <v>Túi (3 in 1) Đ+MT+T (VNA)</v>
          </cell>
          <cell r="E917" t="str">
            <v>Gói</v>
          </cell>
          <cell r="F917" t="str">
            <v/>
          </cell>
          <cell r="G917" t="str">
            <v/>
          </cell>
        </row>
        <row r="918">
          <cell r="C918" t="str">
            <v>OFXX064</v>
          </cell>
          <cell r="D918" t="str">
            <v>Túi (4 in 1) TTĐS (VNA)</v>
          </cell>
          <cell r="E918" t="str">
            <v>Gói</v>
          </cell>
          <cell r="F918" t="str">
            <v/>
          </cell>
          <cell r="G918" t="str">
            <v/>
          </cell>
        </row>
        <row r="919">
          <cell r="C919" t="str">
            <v>OFXX065</v>
          </cell>
          <cell r="D919" t="str">
            <v>Bánh hộp Danisa</v>
          </cell>
          <cell r="E919" t="str">
            <v>hộp</v>
          </cell>
          <cell r="F919" t="str">
            <v/>
          </cell>
          <cell r="G919" t="str">
            <v/>
          </cell>
        </row>
        <row r="920">
          <cell r="C920" t="str">
            <v>OFXX066</v>
          </cell>
          <cell r="D920" t="str">
            <v>Kem hộp Newzealand 125gr</v>
          </cell>
          <cell r="E920" t="str">
            <v>hộp</v>
          </cell>
          <cell r="F920" t="str">
            <v/>
          </cell>
          <cell r="G920" t="str">
            <v/>
          </cell>
        </row>
        <row r="921">
          <cell r="C921" t="str">
            <v>OFXX067</v>
          </cell>
          <cell r="D921" t="str">
            <v>Kem hộp Vinamilk</v>
          </cell>
          <cell r="E921" t="str">
            <v>hộp</v>
          </cell>
          <cell r="F921" t="str">
            <v/>
          </cell>
          <cell r="G921" t="str">
            <v/>
          </cell>
        </row>
        <row r="922">
          <cell r="C922" t="str">
            <v>OFXX068</v>
          </cell>
          <cell r="D922" t="str">
            <v>Cháo yến mạch</v>
          </cell>
          <cell r="E922" t="str">
            <v>kg</v>
          </cell>
          <cell r="F922" t="str">
            <v/>
          </cell>
          <cell r="G922" t="str">
            <v/>
          </cell>
        </row>
        <row r="923">
          <cell r="C923" t="str">
            <v>OFXX069</v>
          </cell>
          <cell r="D923" t="str">
            <v>Hạt rang hỗn hợp</v>
          </cell>
          <cell r="E923" t="str">
            <v>Gói</v>
          </cell>
          <cell r="F923" t="str">
            <v/>
          </cell>
          <cell r="G923" t="str">
            <v/>
          </cell>
        </row>
        <row r="924">
          <cell r="C924" t="str">
            <v>OFXX070</v>
          </cell>
          <cell r="D924" t="str">
            <v>Tương ớt không hiệu</v>
          </cell>
          <cell r="E924" t="str">
            <v>Vỉ</v>
          </cell>
          <cell r="F924" t="str">
            <v/>
          </cell>
          <cell r="G924" t="str">
            <v/>
          </cell>
        </row>
        <row r="925">
          <cell r="C925" t="str">
            <v>OFXX071</v>
          </cell>
          <cell r="D925" t="str">
            <v>Bánh cookies</v>
          </cell>
          <cell r="E925" t="str">
            <v>hộp</v>
          </cell>
          <cell r="F925" t="str">
            <v/>
          </cell>
          <cell r="G925" t="str">
            <v/>
          </cell>
        </row>
        <row r="926">
          <cell r="C926" t="str">
            <v>OFXX072</v>
          </cell>
          <cell r="D926" t="str">
            <v>Ốc quế</v>
          </cell>
          <cell r="E926" t="str">
            <v>Gói 300G</v>
          </cell>
          <cell r="F926" t="str">
            <v/>
          </cell>
          <cell r="G926" t="str">
            <v/>
          </cell>
        </row>
        <row r="927">
          <cell r="C927" t="str">
            <v>OFXX073</v>
          </cell>
          <cell r="D927" t="str">
            <v>Ớt satế</v>
          </cell>
          <cell r="E927" t="str">
            <v>Lọ 100 Gr</v>
          </cell>
          <cell r="F927" t="str">
            <v/>
          </cell>
          <cell r="G927" t="str">
            <v/>
          </cell>
        </row>
        <row r="928">
          <cell r="C928" t="str">
            <v>OFXX074</v>
          </cell>
          <cell r="D928" t="str">
            <v>Mứt mơ lọ</v>
          </cell>
          <cell r="E928" t="str">
            <v>Lọ</v>
          </cell>
          <cell r="F928" t="str">
            <v/>
          </cell>
          <cell r="G928" t="str">
            <v/>
          </cell>
        </row>
        <row r="929">
          <cell r="C929" t="str">
            <v>OLXX001</v>
          </cell>
          <cell r="D929" t="str">
            <v>Hoa bó</v>
          </cell>
          <cell r="E929" t="str">
            <v>Bó</v>
          </cell>
          <cell r="F929" t="str">
            <v>Y</v>
          </cell>
          <cell r="G929" t="str">
            <v/>
          </cell>
        </row>
        <row r="930">
          <cell r="C930" t="str">
            <v>OLXX002</v>
          </cell>
          <cell r="D930" t="str">
            <v>Hoa hồng</v>
          </cell>
          <cell r="E930" t="str">
            <v>Bông</v>
          </cell>
          <cell r="F930" t="str">
            <v>Y</v>
          </cell>
          <cell r="G930" t="str">
            <v/>
          </cell>
        </row>
        <row r="931">
          <cell r="C931" t="str">
            <v>OLXX003</v>
          </cell>
          <cell r="D931" t="str">
            <v>Hoa Phăng</v>
          </cell>
          <cell r="E931" t="str">
            <v>Bông</v>
          </cell>
          <cell r="F931" t="str">
            <v>Y</v>
          </cell>
          <cell r="G931" t="str">
            <v/>
          </cell>
        </row>
        <row r="932">
          <cell r="C932" t="str">
            <v>OLXX004</v>
          </cell>
          <cell r="D932" t="str">
            <v>Hoa phong lan thái ( màu tím)</v>
          </cell>
          <cell r="E932" t="str">
            <v>Cành</v>
          </cell>
          <cell r="F932" t="str">
            <v>Y</v>
          </cell>
          <cell r="G932" t="str">
            <v/>
          </cell>
        </row>
        <row r="933">
          <cell r="C933" t="str">
            <v>OLXX005</v>
          </cell>
          <cell r="D933" t="str">
            <v>Lẵng hoa khô</v>
          </cell>
          <cell r="E933" t="str">
            <v>Lẵng</v>
          </cell>
          <cell r="F933" t="str">
            <v/>
          </cell>
          <cell r="G933" t="str">
            <v/>
          </cell>
        </row>
        <row r="934">
          <cell r="C934" t="str">
            <v>OLXX006</v>
          </cell>
          <cell r="D934" t="str">
            <v>Lẵng hoa nhỏ để bàn</v>
          </cell>
          <cell r="E934" t="str">
            <v>Lẵng</v>
          </cell>
          <cell r="F934" t="str">
            <v>Y</v>
          </cell>
          <cell r="G934" t="str">
            <v/>
          </cell>
        </row>
        <row r="935">
          <cell r="C935" t="str">
            <v>OLXX007</v>
          </cell>
          <cell r="D935" t="str">
            <v>Lẵng hoa tươi ( VIP 01)</v>
          </cell>
          <cell r="E935" t="str">
            <v>Lẵng</v>
          </cell>
          <cell r="F935" t="str">
            <v>Y</v>
          </cell>
          <cell r="G935" t="str">
            <v/>
          </cell>
        </row>
        <row r="936">
          <cell r="C936" t="str">
            <v>OLXX008</v>
          </cell>
          <cell r="D936" t="str">
            <v>Đế lẵng hoa</v>
          </cell>
          <cell r="E936" t="str">
            <v>Cái</v>
          </cell>
          <cell r="F936" t="str">
            <v/>
          </cell>
          <cell r="G936" t="str">
            <v/>
          </cell>
        </row>
        <row r="937">
          <cell r="C937" t="str">
            <v>OLXX009</v>
          </cell>
          <cell r="D937" t="str">
            <v>Giỏ mây</v>
          </cell>
          <cell r="E937" t="str">
            <v>Cái</v>
          </cell>
          <cell r="F937" t="str">
            <v/>
          </cell>
          <cell r="G937" t="str">
            <v/>
          </cell>
        </row>
        <row r="938">
          <cell r="C938" t="str">
            <v>OLXX010</v>
          </cell>
          <cell r="D938" t="str">
            <v>Lẵng hoa tươi ( VIP 02)</v>
          </cell>
          <cell r="E938" t="str">
            <v>Lẵng</v>
          </cell>
          <cell r="F938" t="str">
            <v>Y</v>
          </cell>
          <cell r="G938" t="str">
            <v/>
          </cell>
        </row>
        <row r="939">
          <cell r="C939" t="str">
            <v>OLXX011</v>
          </cell>
          <cell r="D939" t="str">
            <v>Lẵng hoa tươi ( VIP 03)</v>
          </cell>
          <cell r="E939" t="str">
            <v>Lẵng</v>
          </cell>
          <cell r="F939" t="str">
            <v>Y</v>
          </cell>
          <cell r="G939" t="str">
            <v/>
          </cell>
        </row>
        <row r="940">
          <cell r="C940" t="str">
            <v>OLXX012</v>
          </cell>
          <cell r="D940" t="str">
            <v>Lẵng hoa tươi( VIP 04)</v>
          </cell>
          <cell r="E940" t="str">
            <v>Lẵng</v>
          </cell>
          <cell r="F940" t="str">
            <v>Y</v>
          </cell>
          <cell r="G940" t="str">
            <v/>
          </cell>
        </row>
        <row r="941">
          <cell r="C941" t="str">
            <v>OLXX013</v>
          </cell>
          <cell r="D941" t="str">
            <v>Hoa phong lan thái ( màu vàng)</v>
          </cell>
          <cell r="E941" t="str">
            <v>Cành</v>
          </cell>
          <cell r="F941" t="str">
            <v>Y</v>
          </cell>
          <cell r="G941" t="str">
            <v/>
          </cell>
        </row>
        <row r="942">
          <cell r="C942" t="str">
            <v>OLXX014</v>
          </cell>
          <cell r="D942" t="str">
            <v>Hoa phong lan thái ( màu trắng)</v>
          </cell>
          <cell r="E942" t="str">
            <v>Cành</v>
          </cell>
          <cell r="F942" t="str">
            <v>Y</v>
          </cell>
          <cell r="G942" t="str">
            <v/>
          </cell>
        </row>
        <row r="943">
          <cell r="C943" t="str">
            <v>OLXX015</v>
          </cell>
          <cell r="D943" t="str">
            <v>Hoa phong lan thái ( màu xanh)</v>
          </cell>
          <cell r="E943" t="str">
            <v>Cành</v>
          </cell>
          <cell r="F943" t="str">
            <v>Y</v>
          </cell>
          <cell r="G943" t="str">
            <v/>
          </cell>
        </row>
        <row r="944">
          <cell r="C944" t="str">
            <v>OLXX016</v>
          </cell>
          <cell r="D944" t="str">
            <v>Hoa ly</v>
          </cell>
          <cell r="E944" t="str">
            <v>Cành</v>
          </cell>
          <cell r="F944" t="str">
            <v/>
          </cell>
          <cell r="G944" t="str">
            <v/>
          </cell>
        </row>
        <row r="945">
          <cell r="C945" t="str">
            <v>ONXX001</v>
          </cell>
          <cell r="D945" t="str">
            <v>Báo Lao Động</v>
          </cell>
          <cell r="E945" t="str">
            <v>Tờ</v>
          </cell>
          <cell r="F945" t="str">
            <v>Y</v>
          </cell>
          <cell r="G945" t="str">
            <v/>
          </cell>
        </row>
        <row r="946">
          <cell r="C946" t="str">
            <v>ONXX002</v>
          </cell>
          <cell r="D946" t="str">
            <v>Báo Vietnam news</v>
          </cell>
          <cell r="E946" t="str">
            <v>Tờ</v>
          </cell>
          <cell r="F946" t="str">
            <v>Y</v>
          </cell>
          <cell r="G946" t="str">
            <v/>
          </cell>
        </row>
        <row r="947">
          <cell r="C947" t="str">
            <v>ONXX003</v>
          </cell>
          <cell r="D947" t="str">
            <v>Tạp chí nước ngoài</v>
          </cell>
          <cell r="E947" t="str">
            <v>Cuộn</v>
          </cell>
          <cell r="F947" t="str">
            <v>Y</v>
          </cell>
          <cell r="G947" t="str">
            <v/>
          </cell>
        </row>
        <row r="948">
          <cell r="C948" t="str">
            <v>ONXX004</v>
          </cell>
          <cell r="D948" t="str">
            <v xml:space="preserve">Tạp chí trong nước </v>
          </cell>
          <cell r="E948" t="str">
            <v>Cuộn</v>
          </cell>
          <cell r="F948" t="str">
            <v>Y</v>
          </cell>
          <cell r="G948" t="str">
            <v/>
          </cell>
        </row>
        <row r="949">
          <cell r="C949" t="str">
            <v>ONXX005</v>
          </cell>
          <cell r="D949" t="str">
            <v>Báo tiếng Anh</v>
          </cell>
          <cell r="E949" t="str">
            <v>Tờ</v>
          </cell>
          <cell r="F949" t="str">
            <v>Y</v>
          </cell>
          <cell r="G949" t="str">
            <v/>
          </cell>
        </row>
        <row r="950">
          <cell r="C950" t="str">
            <v>OOXX001</v>
          </cell>
          <cell r="D950" t="str">
            <v>Đá khô</v>
          </cell>
          <cell r="E950" t="str">
            <v>kg</v>
          </cell>
          <cell r="F950" t="str">
            <v>N</v>
          </cell>
          <cell r="G950" t="str">
            <v/>
          </cell>
        </row>
        <row r="951">
          <cell r="C951" t="str">
            <v>OOXX002</v>
          </cell>
          <cell r="D951" t="str">
            <v>Đá ướt</v>
          </cell>
          <cell r="E951" t="str">
            <v>kg</v>
          </cell>
          <cell r="F951" t="str">
            <v>Y</v>
          </cell>
          <cell r="G951" t="str">
            <v/>
          </cell>
        </row>
        <row r="952">
          <cell r="C952" t="str">
            <v>OOXX003</v>
          </cell>
          <cell r="D952" t="str">
            <v>Cốc nhựa solo</v>
          </cell>
          <cell r="E952" t="str">
            <v>Cái</v>
          </cell>
          <cell r="F952" t="str">
            <v/>
          </cell>
          <cell r="G952" t="str">
            <v/>
          </cell>
        </row>
        <row r="953">
          <cell r="C953" t="str">
            <v>OOXX004</v>
          </cell>
          <cell r="D953" t="str">
            <v>Hộp nhựa có nắp</v>
          </cell>
          <cell r="E953" t="str">
            <v>Cái</v>
          </cell>
          <cell r="F953" t="str">
            <v/>
          </cell>
          <cell r="G953" t="str">
            <v/>
          </cell>
        </row>
        <row r="954">
          <cell r="C954" t="str">
            <v>OOXX005</v>
          </cell>
          <cell r="D954" t="str">
            <v>Hũ thiếc</v>
          </cell>
          <cell r="E954" t="str">
            <v>Cái</v>
          </cell>
          <cell r="F954" t="str">
            <v/>
          </cell>
          <cell r="G954" t="str">
            <v/>
          </cell>
        </row>
        <row r="955">
          <cell r="C955" t="str">
            <v>OOXX006</v>
          </cell>
          <cell r="D955" t="str">
            <v>Giấy lót 9.5 cm</v>
          </cell>
          <cell r="E955" t="str">
            <v>Chiếc</v>
          </cell>
          <cell r="F955" t="str">
            <v/>
          </cell>
          <cell r="G955" t="str">
            <v/>
          </cell>
        </row>
        <row r="956">
          <cell r="C956" t="str">
            <v>OOXX007</v>
          </cell>
          <cell r="D956" t="str">
            <v>Đũa dùng 1 lần</v>
          </cell>
          <cell r="E956" t="str">
            <v>Đôi</v>
          </cell>
          <cell r="F956" t="str">
            <v/>
          </cell>
          <cell r="G956" t="str">
            <v/>
          </cell>
        </row>
        <row r="957">
          <cell r="C957" t="str">
            <v>OOXX008</v>
          </cell>
          <cell r="D957" t="str">
            <v>Xiên nhựa</v>
          </cell>
          <cell r="E957" t="str">
            <v>Cái</v>
          </cell>
          <cell r="F957" t="str">
            <v>Y</v>
          </cell>
          <cell r="G957" t="str">
            <v/>
          </cell>
        </row>
        <row r="958">
          <cell r="C958" t="str">
            <v>OOXX009</v>
          </cell>
          <cell r="D958" t="str">
            <v>Xiên tre</v>
          </cell>
          <cell r="E958" t="str">
            <v>Cái</v>
          </cell>
          <cell r="F958" t="str">
            <v>Y</v>
          </cell>
          <cell r="G958" t="str">
            <v/>
          </cell>
        </row>
        <row r="959">
          <cell r="C959" t="str">
            <v>OOXX010</v>
          </cell>
          <cell r="D959" t="str">
            <v>Hộp suất ăn</v>
          </cell>
          <cell r="E959" t="str">
            <v>Cái</v>
          </cell>
          <cell r="F959" t="str">
            <v/>
          </cell>
          <cell r="G959" t="str">
            <v/>
          </cell>
        </row>
        <row r="960">
          <cell r="C960" t="str">
            <v>OOXX013</v>
          </cell>
          <cell r="D960" t="str">
            <v>Chai nhựa</v>
          </cell>
          <cell r="E960" t="str">
            <v>Chai</v>
          </cell>
          <cell r="F960" t="str">
            <v/>
          </cell>
          <cell r="G960" t="str">
            <v/>
          </cell>
        </row>
        <row r="961">
          <cell r="C961" t="str">
            <v>OOXX014</v>
          </cell>
          <cell r="D961" t="str">
            <v>Giấy lót 12.5cm</v>
          </cell>
          <cell r="E961" t="str">
            <v>Tờ</v>
          </cell>
          <cell r="F961" t="str">
            <v/>
          </cell>
          <cell r="G961" t="str">
            <v/>
          </cell>
        </row>
        <row r="962">
          <cell r="C962" t="str">
            <v>OOXX015</v>
          </cell>
          <cell r="D962" t="str">
            <v>Nước nóng</v>
          </cell>
          <cell r="E962" t="str">
            <v>Bình</v>
          </cell>
          <cell r="F962" t="str">
            <v/>
          </cell>
          <cell r="G962" t="str">
            <v/>
          </cell>
        </row>
        <row r="963">
          <cell r="C963" t="str">
            <v>PCIX001</v>
          </cell>
          <cell r="D963" t="str">
            <v>Salami Đan Mạch</v>
          </cell>
          <cell r="E963" t="str">
            <v>Gói 200g</v>
          </cell>
          <cell r="F963" t="str">
            <v>kg</v>
          </cell>
          <cell r="G963" t="str">
            <v/>
          </cell>
        </row>
        <row r="964">
          <cell r="C964" t="str">
            <v>PCIX002</v>
          </cell>
          <cell r="D964" t="str">
            <v>Salami Milano</v>
          </cell>
          <cell r="E964" t="str">
            <v>Gói 200g</v>
          </cell>
          <cell r="F964" t="str">
            <v/>
          </cell>
          <cell r="G964" t="str">
            <v/>
          </cell>
        </row>
        <row r="965">
          <cell r="C965" t="str">
            <v>PCIX003</v>
          </cell>
          <cell r="D965" t="str">
            <v>Salami Rosette</v>
          </cell>
          <cell r="E965" t="str">
            <v>Gói 200g</v>
          </cell>
          <cell r="F965" t="str">
            <v/>
          </cell>
          <cell r="G965" t="str">
            <v/>
          </cell>
        </row>
        <row r="966">
          <cell r="C966" t="str">
            <v>PCIX004</v>
          </cell>
          <cell r="D966" t="str">
            <v>Salami Spezia</v>
          </cell>
          <cell r="E966" t="str">
            <v>Gói 200g</v>
          </cell>
          <cell r="F966" t="str">
            <v/>
          </cell>
          <cell r="G966" t="str">
            <v/>
          </cell>
        </row>
        <row r="967">
          <cell r="C967" t="str">
            <v>PCIX005</v>
          </cell>
          <cell r="D967" t="str">
            <v>Xúc xích chorizo</v>
          </cell>
          <cell r="E967" t="str">
            <v>Gói 200g</v>
          </cell>
          <cell r="F967" t="str">
            <v/>
          </cell>
          <cell r="G967" t="str">
            <v/>
          </cell>
        </row>
        <row r="968">
          <cell r="C968" t="str">
            <v>PCIX006</v>
          </cell>
          <cell r="D968" t="str">
            <v>Parma ham</v>
          </cell>
          <cell r="E968" t="str">
            <v>Gói 200g</v>
          </cell>
          <cell r="F968" t="str">
            <v/>
          </cell>
          <cell r="G968" t="str">
            <v/>
          </cell>
        </row>
        <row r="969">
          <cell r="C969" t="str">
            <v>PCIX007</v>
          </cell>
          <cell r="D969" t="str">
            <v>Salami pink</v>
          </cell>
          <cell r="E969" t="str">
            <v>Gói 200g</v>
          </cell>
          <cell r="F969" t="str">
            <v/>
          </cell>
          <cell r="G969" t="str">
            <v/>
          </cell>
        </row>
        <row r="970">
          <cell r="C970" t="str">
            <v>PCIX008</v>
          </cell>
          <cell r="D970" t="str">
            <v>Zăm bông cuit</v>
          </cell>
          <cell r="E970" t="str">
            <v>Gói 200g</v>
          </cell>
          <cell r="F970" t="str">
            <v/>
          </cell>
          <cell r="G970" t="str">
            <v/>
          </cell>
        </row>
        <row r="971">
          <cell r="C971" t="str">
            <v>PCIX009</v>
          </cell>
          <cell r="D971" t="str">
            <v>Coppa ham</v>
          </cell>
          <cell r="E971" t="str">
            <v>Gói 200g</v>
          </cell>
          <cell r="F971" t="str">
            <v/>
          </cell>
          <cell r="G971" t="str">
            <v/>
          </cell>
        </row>
        <row r="972">
          <cell r="C972" t="str">
            <v>PCIX010</v>
          </cell>
          <cell r="D972" t="str">
            <v>Zăm bông pancetta</v>
          </cell>
          <cell r="E972" t="str">
            <v>Gói 200g</v>
          </cell>
          <cell r="F972" t="str">
            <v/>
          </cell>
          <cell r="G972" t="str">
            <v/>
          </cell>
        </row>
        <row r="973">
          <cell r="C973" t="str">
            <v>PCIX011</v>
          </cell>
          <cell r="D973" t="str">
            <v>Zăm bông bayone</v>
          </cell>
          <cell r="E973" t="str">
            <v>Gói 200g</v>
          </cell>
          <cell r="F973" t="str">
            <v/>
          </cell>
          <cell r="G973" t="str">
            <v/>
          </cell>
        </row>
        <row r="974">
          <cell r="C974" t="str">
            <v>PCIX012</v>
          </cell>
          <cell r="D974" t="str">
            <v>Zăm bông celano</v>
          </cell>
          <cell r="E974" t="str">
            <v>Gói 200g</v>
          </cell>
          <cell r="F974" t="str">
            <v/>
          </cell>
          <cell r="G974" t="str">
            <v/>
          </cell>
        </row>
        <row r="975">
          <cell r="C975" t="str">
            <v>PCIX013</v>
          </cell>
          <cell r="D975" t="str">
            <v>Ham terrine 25gr</v>
          </cell>
          <cell r="E975" t="str">
            <v>Vỉ</v>
          </cell>
          <cell r="F975" t="str">
            <v/>
          </cell>
          <cell r="G975" t="str">
            <v/>
          </cell>
        </row>
        <row r="976">
          <cell r="C976" t="str">
            <v>PCIX014</v>
          </cell>
          <cell r="D976" t="str">
            <v>Hunter's terrine 25 gr</v>
          </cell>
          <cell r="E976" t="str">
            <v>Vỉ</v>
          </cell>
          <cell r="F976" t="str">
            <v/>
          </cell>
          <cell r="G976" t="str">
            <v/>
          </cell>
        </row>
        <row r="977">
          <cell r="C977" t="str">
            <v>PCIX015</v>
          </cell>
          <cell r="D977" t="str">
            <v>Cá hồi xông khói</v>
          </cell>
          <cell r="E977" t="str">
            <v>kg</v>
          </cell>
          <cell r="F977" t="str">
            <v/>
          </cell>
          <cell r="G977" t="str">
            <v/>
          </cell>
        </row>
        <row r="978">
          <cell r="C978" t="str">
            <v>PCIX016</v>
          </cell>
          <cell r="D978" t="str">
            <v>Lươn biển nhật</v>
          </cell>
          <cell r="E978" t="str">
            <v>kg</v>
          </cell>
          <cell r="F978" t="str">
            <v/>
          </cell>
          <cell r="G978" t="str">
            <v/>
          </cell>
        </row>
        <row r="979">
          <cell r="C979" t="str">
            <v>PCIX017</v>
          </cell>
          <cell r="D979" t="str">
            <v>Cá Anchovy</v>
          </cell>
          <cell r="E979" t="str">
            <v>Lọ 70G</v>
          </cell>
          <cell r="F979" t="str">
            <v/>
          </cell>
          <cell r="G979" t="str">
            <v/>
          </cell>
        </row>
        <row r="980">
          <cell r="C980" t="str">
            <v>PCIX018</v>
          </cell>
          <cell r="D980" t="str">
            <v>Pate ngỗng</v>
          </cell>
          <cell r="E980" t="str">
            <v>kg</v>
          </cell>
          <cell r="F980" t="str">
            <v/>
          </cell>
          <cell r="G980" t="str">
            <v/>
          </cell>
        </row>
        <row r="981">
          <cell r="C981" t="str">
            <v>PCIX019</v>
          </cell>
          <cell r="D981" t="str">
            <v>Patê gan Pháp</v>
          </cell>
          <cell r="E981" t="str">
            <v>Hộp 130G</v>
          </cell>
          <cell r="F981" t="str">
            <v/>
          </cell>
          <cell r="G981" t="str">
            <v/>
          </cell>
        </row>
        <row r="982">
          <cell r="C982" t="str">
            <v>PCIX020</v>
          </cell>
          <cell r="D982" t="str">
            <v>Pate đồng quê ( 25 gr vỉ)</v>
          </cell>
          <cell r="E982" t="str">
            <v>Vỉ</v>
          </cell>
          <cell r="F982" t="str">
            <v/>
          </cell>
          <cell r="G982" t="str">
            <v/>
          </cell>
        </row>
        <row r="983">
          <cell r="C983" t="str">
            <v>PCIX021</v>
          </cell>
          <cell r="D983" t="str">
            <v>Patê gan ngỗng 50%</v>
          </cell>
          <cell r="E983" t="str">
            <v>kg</v>
          </cell>
          <cell r="F983" t="str">
            <v/>
          </cell>
          <cell r="G983" t="str">
            <v/>
          </cell>
        </row>
        <row r="984">
          <cell r="C984" t="str">
            <v>PCIX022</v>
          </cell>
          <cell r="D984" t="str">
            <v>Salami Sanalai</v>
          </cell>
          <cell r="E984" t="str">
            <v>Gói 200g</v>
          </cell>
          <cell r="F984" t="str">
            <v/>
          </cell>
          <cell r="G984" t="str">
            <v/>
          </cell>
        </row>
        <row r="985">
          <cell r="C985" t="str">
            <v>PCVX001</v>
          </cell>
          <cell r="D985" t="str">
            <v>Xúc xích Đôrêmon</v>
          </cell>
          <cell r="E985" t="str">
            <v>Gói 175G</v>
          </cell>
          <cell r="F985" t="str">
            <v/>
          </cell>
          <cell r="G985" t="str">
            <v/>
          </cell>
        </row>
        <row r="986">
          <cell r="C986" t="str">
            <v>PCVX002</v>
          </cell>
          <cell r="D986" t="str">
            <v>Xúc xích nướng</v>
          </cell>
          <cell r="E986" t="str">
            <v>kg</v>
          </cell>
          <cell r="F986" t="str">
            <v/>
          </cell>
          <cell r="G986" t="str">
            <v/>
          </cell>
        </row>
        <row r="987">
          <cell r="C987" t="str">
            <v>PCVX003</v>
          </cell>
          <cell r="D987" t="str">
            <v>Xúc xích xông khói</v>
          </cell>
          <cell r="E987" t="str">
            <v>kg</v>
          </cell>
          <cell r="F987" t="str">
            <v/>
          </cell>
          <cell r="G987" t="str">
            <v/>
          </cell>
        </row>
        <row r="988">
          <cell r="C988" t="str">
            <v>PCVX004</v>
          </cell>
          <cell r="D988" t="str">
            <v xml:space="preserve">Xúc xích chipô </v>
          </cell>
          <cell r="E988" t="str">
            <v>kg</v>
          </cell>
          <cell r="F988" t="str">
            <v/>
          </cell>
          <cell r="G988" t="str">
            <v/>
          </cell>
        </row>
        <row r="989">
          <cell r="C989" t="str">
            <v>PCVX005</v>
          </cell>
          <cell r="D989" t="str">
            <v>Xúc xích gà</v>
          </cell>
          <cell r="E989" t="str">
            <v>kg</v>
          </cell>
          <cell r="F989" t="str">
            <v/>
          </cell>
          <cell r="G989" t="str">
            <v/>
          </cell>
        </row>
        <row r="990">
          <cell r="C990" t="str">
            <v>PCVX006</v>
          </cell>
          <cell r="D990" t="str">
            <v>Xúc xích heo</v>
          </cell>
          <cell r="E990" t="str">
            <v>kg</v>
          </cell>
          <cell r="F990" t="str">
            <v/>
          </cell>
          <cell r="G990" t="str">
            <v/>
          </cell>
        </row>
        <row r="991">
          <cell r="C991" t="str">
            <v>PCVX007</v>
          </cell>
          <cell r="D991" t="str">
            <v>Xúc xích Mortadella</v>
          </cell>
          <cell r="E991" t="str">
            <v>kg</v>
          </cell>
          <cell r="F991" t="str">
            <v/>
          </cell>
          <cell r="G991" t="str">
            <v/>
          </cell>
        </row>
        <row r="992">
          <cell r="C992" t="str">
            <v>PCVX008</v>
          </cell>
          <cell r="D992" t="str">
            <v>Xúc xích tỏi</v>
          </cell>
          <cell r="E992" t="str">
            <v>kg</v>
          </cell>
          <cell r="F992" t="str">
            <v/>
          </cell>
          <cell r="G992" t="str">
            <v/>
          </cell>
        </row>
        <row r="993">
          <cell r="C993" t="str">
            <v>PCVX009</v>
          </cell>
          <cell r="D993" t="str">
            <v>Xúc xích tôm</v>
          </cell>
          <cell r="E993" t="str">
            <v>kg</v>
          </cell>
          <cell r="F993" t="str">
            <v/>
          </cell>
          <cell r="G993" t="str">
            <v/>
          </cell>
        </row>
        <row r="994">
          <cell r="C994" t="str">
            <v>PCVX010</v>
          </cell>
          <cell r="D994" t="str">
            <v>Xúc xích bò</v>
          </cell>
          <cell r="E994" t="str">
            <v>kg</v>
          </cell>
          <cell r="F994" t="str">
            <v/>
          </cell>
          <cell r="G994" t="str">
            <v/>
          </cell>
        </row>
        <row r="995">
          <cell r="C995" t="str">
            <v>PCVX011</v>
          </cell>
          <cell r="D995" t="str">
            <v>Xúc xích tỏi xông khói</v>
          </cell>
          <cell r="E995" t="str">
            <v>kg</v>
          </cell>
          <cell r="F995" t="str">
            <v/>
          </cell>
          <cell r="G995" t="str">
            <v/>
          </cell>
        </row>
        <row r="996">
          <cell r="C996" t="str">
            <v>PCVX012</v>
          </cell>
          <cell r="D996" t="str">
            <v>Xúc xích heo xông khói</v>
          </cell>
          <cell r="E996" t="str">
            <v>kg</v>
          </cell>
          <cell r="F996" t="str">
            <v/>
          </cell>
          <cell r="G996" t="str">
            <v/>
          </cell>
        </row>
        <row r="997">
          <cell r="C997" t="str">
            <v>PCVX013</v>
          </cell>
          <cell r="D997" t="str">
            <v>Salami danois</v>
          </cell>
          <cell r="E997" t="str">
            <v>kg</v>
          </cell>
          <cell r="F997" t="str">
            <v/>
          </cell>
          <cell r="G997" t="str">
            <v/>
          </cell>
        </row>
        <row r="998">
          <cell r="C998" t="str">
            <v>PCVX014</v>
          </cell>
          <cell r="D998" t="str">
            <v>Salami Baton</v>
          </cell>
          <cell r="E998" t="str">
            <v>kg</v>
          </cell>
          <cell r="F998" t="str">
            <v/>
          </cell>
          <cell r="G998" t="str">
            <v/>
          </cell>
        </row>
        <row r="999">
          <cell r="C999" t="str">
            <v>PCVX015</v>
          </cell>
          <cell r="D999" t="str">
            <v>Salami tỏi mùa hè</v>
          </cell>
          <cell r="E999" t="str">
            <v>kg</v>
          </cell>
          <cell r="F999" t="str">
            <v/>
          </cell>
          <cell r="G999" t="str">
            <v/>
          </cell>
        </row>
        <row r="1000">
          <cell r="C1000" t="str">
            <v>PCVX016</v>
          </cell>
          <cell r="D1000" t="str">
            <v>Zăm bông</v>
          </cell>
          <cell r="E1000" t="str">
            <v>kg</v>
          </cell>
          <cell r="F1000" t="str">
            <v/>
          </cell>
          <cell r="G1000" t="str">
            <v/>
          </cell>
        </row>
        <row r="1001">
          <cell r="C1001" t="str">
            <v>PCVX017</v>
          </cell>
          <cell r="D1001" t="str">
            <v>Zăm bông vai</v>
          </cell>
          <cell r="E1001" t="str">
            <v>kg</v>
          </cell>
          <cell r="F1001" t="str">
            <v/>
          </cell>
          <cell r="G1001" t="str">
            <v/>
          </cell>
        </row>
        <row r="1002">
          <cell r="C1002" t="str">
            <v>PCVX018</v>
          </cell>
          <cell r="D1002" t="str">
            <v>Zăm bông đùi</v>
          </cell>
          <cell r="E1002" t="str">
            <v>kg</v>
          </cell>
          <cell r="F1002" t="str">
            <v/>
          </cell>
          <cell r="G1002" t="str">
            <v/>
          </cell>
        </row>
        <row r="1003">
          <cell r="C1003" t="str">
            <v>PCVX019</v>
          </cell>
          <cell r="D1003" t="str">
            <v>Pate gan</v>
          </cell>
          <cell r="E1003" t="str">
            <v>kg</v>
          </cell>
          <cell r="F1003" t="str">
            <v/>
          </cell>
          <cell r="G1003" t="str">
            <v/>
          </cell>
        </row>
        <row r="1004">
          <cell r="C1004" t="str">
            <v>PCVX020</v>
          </cell>
          <cell r="D1004" t="str">
            <v>Pate gan ngỗng 25%</v>
          </cell>
          <cell r="E1004" t="str">
            <v>Hộp 320G</v>
          </cell>
          <cell r="F1004" t="str">
            <v/>
          </cell>
          <cell r="G1004" t="str">
            <v/>
          </cell>
        </row>
        <row r="1005">
          <cell r="C1005" t="str">
            <v>PCVX021</v>
          </cell>
          <cell r="D1005" t="str">
            <v>Pate cá</v>
          </cell>
          <cell r="E1005" t="str">
            <v>kg</v>
          </cell>
          <cell r="F1005" t="str">
            <v/>
          </cell>
          <cell r="G1005" t="str">
            <v/>
          </cell>
        </row>
        <row r="1006">
          <cell r="C1006" t="str">
            <v>PCVX022</v>
          </cell>
          <cell r="D1006" t="str">
            <v>Patê đồng quê</v>
          </cell>
          <cell r="E1006" t="str">
            <v>kg</v>
          </cell>
          <cell r="F1006" t="str">
            <v/>
          </cell>
          <cell r="G1006" t="str">
            <v/>
          </cell>
        </row>
        <row r="1007">
          <cell r="C1007" t="str">
            <v>PCVX023</v>
          </cell>
          <cell r="D1007" t="str">
            <v>Pate thỏ</v>
          </cell>
          <cell r="E1007" t="str">
            <v>kg</v>
          </cell>
          <cell r="F1007" t="str">
            <v/>
          </cell>
          <cell r="G1007" t="str">
            <v/>
          </cell>
        </row>
        <row r="1008">
          <cell r="C1008" t="str">
            <v>PCVX024</v>
          </cell>
          <cell r="D1008" t="str">
            <v>Cá ba sa xông khói</v>
          </cell>
          <cell r="E1008" t="str">
            <v>kg</v>
          </cell>
          <cell r="F1008" t="str">
            <v/>
          </cell>
          <cell r="G1008" t="str">
            <v/>
          </cell>
        </row>
        <row r="1009">
          <cell r="C1009" t="str">
            <v>PCVX025</v>
          </cell>
          <cell r="D1009" t="str">
            <v>Cá thu xông khói</v>
          </cell>
          <cell r="E1009" t="str">
            <v>kg</v>
          </cell>
          <cell r="F1009" t="str">
            <v/>
          </cell>
          <cell r="G1009" t="str">
            <v/>
          </cell>
        </row>
        <row r="1010">
          <cell r="C1010" t="str">
            <v>PCVX026</v>
          </cell>
          <cell r="D1010" t="str">
            <v>Lườn gà xông khói</v>
          </cell>
          <cell r="E1010" t="str">
            <v>kg</v>
          </cell>
          <cell r="F1010" t="str">
            <v/>
          </cell>
          <cell r="G1010" t="str">
            <v/>
          </cell>
        </row>
        <row r="1011">
          <cell r="C1011" t="str">
            <v>PCVX027</v>
          </cell>
          <cell r="D1011" t="str">
            <v>Lườn vịt xông khói</v>
          </cell>
          <cell r="E1011" t="str">
            <v>kg</v>
          </cell>
          <cell r="F1011" t="str">
            <v/>
          </cell>
          <cell r="G1011" t="str">
            <v/>
          </cell>
        </row>
        <row r="1012">
          <cell r="C1012" t="str">
            <v>PCVX028</v>
          </cell>
          <cell r="D1012" t="str">
            <v>Thăn bò hun</v>
          </cell>
          <cell r="E1012" t="str">
            <v>kg</v>
          </cell>
          <cell r="F1012" t="str">
            <v/>
          </cell>
          <cell r="G1012" t="str">
            <v/>
          </cell>
        </row>
        <row r="1013">
          <cell r="C1013" t="str">
            <v>PCVX029</v>
          </cell>
          <cell r="D1013" t="str">
            <v>Thăn lợn hun</v>
          </cell>
          <cell r="E1013" t="str">
            <v>kg</v>
          </cell>
          <cell r="F1013" t="str">
            <v/>
          </cell>
          <cell r="G1013" t="str">
            <v/>
          </cell>
        </row>
        <row r="1014">
          <cell r="C1014" t="str">
            <v>PCVX030</v>
          </cell>
          <cell r="D1014" t="str">
            <v>Thịt ba chỉ xông khói</v>
          </cell>
          <cell r="E1014" t="str">
            <v>kg</v>
          </cell>
          <cell r="F1014" t="str">
            <v/>
          </cell>
          <cell r="G1014" t="str">
            <v/>
          </cell>
        </row>
        <row r="1015">
          <cell r="C1015" t="str">
            <v>PCVX031</v>
          </cell>
          <cell r="D1015" t="str">
            <v>Cá hồi xông khói</v>
          </cell>
          <cell r="E1015" t="str">
            <v>kg</v>
          </cell>
          <cell r="F1015" t="str">
            <v/>
          </cell>
          <cell r="G1015" t="str">
            <v/>
          </cell>
        </row>
        <row r="1016">
          <cell r="C1016" t="str">
            <v>PCVX032</v>
          </cell>
          <cell r="D1016" t="str">
            <v>Cá vược xông khói</v>
          </cell>
          <cell r="E1016" t="str">
            <v>kg</v>
          </cell>
          <cell r="F1016" t="str">
            <v/>
          </cell>
          <cell r="G1016" t="str">
            <v/>
          </cell>
        </row>
        <row r="1017">
          <cell r="C1017" t="str">
            <v>PCVX033</v>
          </cell>
          <cell r="D1017" t="str">
            <v>Đùi heo xông khói</v>
          </cell>
          <cell r="E1017" t="str">
            <v>kg</v>
          </cell>
          <cell r="F1017" t="str">
            <v/>
          </cell>
          <cell r="G1017" t="str">
            <v/>
          </cell>
        </row>
        <row r="1018">
          <cell r="C1018" t="str">
            <v>PCVX034</v>
          </cell>
          <cell r="D1018" t="str">
            <v>Sườn heo xông khói</v>
          </cell>
          <cell r="E1018" t="str">
            <v>kg</v>
          </cell>
          <cell r="F1018" t="str">
            <v/>
          </cell>
          <cell r="G1018" t="str">
            <v/>
          </cell>
        </row>
        <row r="1019">
          <cell r="C1019" t="str">
            <v>PCVX035</v>
          </cell>
          <cell r="D1019" t="str">
            <v>Lươn xông khói</v>
          </cell>
          <cell r="E1019" t="str">
            <v>kg</v>
          </cell>
          <cell r="F1019" t="str">
            <v/>
          </cell>
          <cell r="G1019" t="str">
            <v/>
          </cell>
        </row>
        <row r="1020">
          <cell r="C1020" t="str">
            <v>PCVX036</v>
          </cell>
          <cell r="D1020" t="str">
            <v>Chả cốm</v>
          </cell>
          <cell r="E1020" t="str">
            <v>kg</v>
          </cell>
          <cell r="F1020" t="str">
            <v/>
          </cell>
          <cell r="G1020" t="str">
            <v/>
          </cell>
        </row>
        <row r="1021">
          <cell r="C1021" t="str">
            <v>PCVX037</v>
          </cell>
          <cell r="D1021" t="str">
            <v>Chả quế</v>
          </cell>
          <cell r="E1021" t="str">
            <v>kg</v>
          </cell>
          <cell r="F1021" t="str">
            <v/>
          </cell>
          <cell r="G1021" t="str">
            <v/>
          </cell>
        </row>
        <row r="1022">
          <cell r="C1022" t="str">
            <v>PCVX038</v>
          </cell>
          <cell r="D1022" t="str">
            <v>Chả tôm</v>
          </cell>
          <cell r="E1022" t="str">
            <v>kg</v>
          </cell>
          <cell r="F1022" t="str">
            <v/>
          </cell>
          <cell r="G1022" t="str">
            <v/>
          </cell>
        </row>
        <row r="1023">
          <cell r="C1023" t="str">
            <v>PCVX039</v>
          </cell>
          <cell r="D1023" t="str">
            <v>Giò bò</v>
          </cell>
          <cell r="E1023" t="str">
            <v>Gói 500G</v>
          </cell>
          <cell r="F1023" t="str">
            <v>kg</v>
          </cell>
          <cell r="G1023" t="str">
            <v/>
          </cell>
        </row>
        <row r="1024">
          <cell r="C1024" t="str">
            <v>PCVX040</v>
          </cell>
          <cell r="D1024" t="str">
            <v>Giò lụa</v>
          </cell>
          <cell r="E1024" t="str">
            <v>Gói 500G</v>
          </cell>
          <cell r="F1024" t="str">
            <v>kg</v>
          </cell>
          <cell r="G1024" t="str">
            <v/>
          </cell>
        </row>
        <row r="1025">
          <cell r="C1025" t="str">
            <v>PCVX041</v>
          </cell>
          <cell r="D1025" t="str">
            <v>Giò thủ</v>
          </cell>
          <cell r="E1025" t="str">
            <v>kg</v>
          </cell>
          <cell r="F1025" t="str">
            <v/>
          </cell>
          <cell r="G1025" t="str">
            <v/>
          </cell>
        </row>
        <row r="1026">
          <cell r="C1026" t="str">
            <v>PCVX042</v>
          </cell>
          <cell r="D1026" t="str">
            <v>Lạp xường</v>
          </cell>
          <cell r="E1026" t="str">
            <v>Gói 500G</v>
          </cell>
          <cell r="F1026" t="str">
            <v/>
          </cell>
          <cell r="G1026" t="str">
            <v/>
          </cell>
        </row>
        <row r="1027">
          <cell r="C1027" t="str">
            <v>PCVX043</v>
          </cell>
          <cell r="D1027" t="str">
            <v>Ruốc gà</v>
          </cell>
          <cell r="E1027" t="str">
            <v>kg</v>
          </cell>
          <cell r="F1027" t="str">
            <v/>
          </cell>
          <cell r="G1027" t="str">
            <v/>
          </cell>
        </row>
        <row r="1028">
          <cell r="C1028" t="str">
            <v>PCVX044</v>
          </cell>
          <cell r="D1028" t="str">
            <v>Ruốc lợn</v>
          </cell>
          <cell r="E1028" t="str">
            <v>kg</v>
          </cell>
          <cell r="F1028" t="str">
            <v/>
          </cell>
          <cell r="G1028" t="str">
            <v/>
          </cell>
        </row>
        <row r="1029">
          <cell r="C1029" t="str">
            <v>PCVX045</v>
          </cell>
          <cell r="D1029" t="str">
            <v>Ruốc tôm</v>
          </cell>
          <cell r="E1029" t="str">
            <v>kg</v>
          </cell>
          <cell r="F1029" t="str">
            <v/>
          </cell>
          <cell r="G1029" t="str">
            <v/>
          </cell>
        </row>
        <row r="1030">
          <cell r="C1030" t="str">
            <v>PCVX046</v>
          </cell>
          <cell r="D1030" t="str">
            <v>Trứng hấp vân</v>
          </cell>
          <cell r="E1030" t="str">
            <v>kg</v>
          </cell>
          <cell r="F1030" t="str">
            <v/>
          </cell>
          <cell r="G1030" t="str">
            <v/>
          </cell>
        </row>
        <row r="1031">
          <cell r="C1031" t="str">
            <v>PCVX047</v>
          </cell>
          <cell r="D1031" t="str">
            <v>Chả cá</v>
          </cell>
          <cell r="E1031" t="str">
            <v>kg</v>
          </cell>
          <cell r="F1031" t="str">
            <v/>
          </cell>
          <cell r="G1031" t="str">
            <v/>
          </cell>
        </row>
        <row r="1032">
          <cell r="C1032" t="str">
            <v>PCVX048</v>
          </cell>
          <cell r="D1032" t="str">
            <v>Gà hầm</v>
          </cell>
          <cell r="E1032" t="str">
            <v>hộp</v>
          </cell>
          <cell r="F1032" t="str">
            <v/>
          </cell>
          <cell r="G1032" t="str">
            <v/>
          </cell>
        </row>
        <row r="1033">
          <cell r="C1033" t="str">
            <v>PCVX049</v>
          </cell>
          <cell r="D1033" t="str">
            <v>Thịt bò hộp</v>
          </cell>
          <cell r="E1033" t="str">
            <v>hộp</v>
          </cell>
          <cell r="F1033" t="str">
            <v/>
          </cell>
          <cell r="G1033" t="str">
            <v/>
          </cell>
        </row>
        <row r="1034">
          <cell r="C1034" t="str">
            <v>PCVX050</v>
          </cell>
          <cell r="D1034" t="str">
            <v>Thịt lợn hộp</v>
          </cell>
          <cell r="E1034" t="str">
            <v>hộp</v>
          </cell>
          <cell r="F1034" t="str">
            <v/>
          </cell>
          <cell r="G1034" t="str">
            <v/>
          </cell>
        </row>
        <row r="1035">
          <cell r="C1035" t="str">
            <v>PCVX051</v>
          </cell>
          <cell r="D1035" t="str">
            <v>Cá thu ngừ hộp</v>
          </cell>
          <cell r="E1035" t="str">
            <v>hộp</v>
          </cell>
          <cell r="F1035" t="str">
            <v/>
          </cell>
          <cell r="G1035" t="str">
            <v/>
          </cell>
        </row>
        <row r="1036">
          <cell r="C1036" t="str">
            <v>PCVX052</v>
          </cell>
          <cell r="D1036" t="str">
            <v>Cá đóng hộp</v>
          </cell>
          <cell r="E1036" t="str">
            <v>hộp</v>
          </cell>
          <cell r="F1036" t="str">
            <v/>
          </cell>
          <cell r="G1036" t="str">
            <v/>
          </cell>
        </row>
        <row r="1037">
          <cell r="C1037" t="str">
            <v>PCVX054</v>
          </cell>
          <cell r="D1037" t="str">
            <v>Cá kho niêu</v>
          </cell>
          <cell r="E1037" t="str">
            <v>NIEU</v>
          </cell>
          <cell r="F1037" t="str">
            <v/>
          </cell>
          <cell r="G1037" t="str">
            <v/>
          </cell>
        </row>
        <row r="1038">
          <cell r="C1038" t="str">
            <v>PCVX055</v>
          </cell>
          <cell r="D1038" t="str">
            <v>Mù tạt tuyp 0.045 kg</v>
          </cell>
          <cell r="E1038" t="str">
            <v>TUYP</v>
          </cell>
          <cell r="F1038" t="str">
            <v/>
          </cell>
          <cell r="G1038" t="str">
            <v/>
          </cell>
        </row>
        <row r="1039">
          <cell r="C1039" t="str">
            <v>PCVX056</v>
          </cell>
          <cell r="D1039" t="str">
            <v>Hạt ngũ cốc musli 25 gr</v>
          </cell>
          <cell r="E1039" t="str">
            <v>kg</v>
          </cell>
          <cell r="F1039" t="str">
            <v/>
          </cell>
          <cell r="G1039" t="str">
            <v/>
          </cell>
        </row>
        <row r="1040">
          <cell r="C1040" t="str">
            <v>PCVX057</v>
          </cell>
          <cell r="D1040" t="str">
            <v>Lạc rang</v>
          </cell>
          <cell r="E1040" t="str">
            <v>Gói</v>
          </cell>
          <cell r="F1040" t="str">
            <v/>
          </cell>
          <cell r="G1040" t="str">
            <v/>
          </cell>
        </row>
        <row r="1041">
          <cell r="C1041" t="str">
            <v>PCVX058</v>
          </cell>
          <cell r="D1041" t="str">
            <v>Pate gan ngỗng 50%</v>
          </cell>
          <cell r="E1041" t="str">
            <v>Hộp 320G</v>
          </cell>
          <cell r="F1041" t="str">
            <v/>
          </cell>
          <cell r="G1041" t="str">
            <v/>
          </cell>
        </row>
        <row r="1042">
          <cell r="C1042" t="str">
            <v>PCVX059</v>
          </cell>
          <cell r="D1042" t="str">
            <v>Xúc Xích 10p 500g</v>
          </cell>
          <cell r="E1042" t="str">
            <v>kg</v>
          </cell>
          <cell r="F1042" t="str">
            <v/>
          </cell>
          <cell r="G1042" t="str">
            <v/>
          </cell>
        </row>
        <row r="1043">
          <cell r="C1043" t="str">
            <v>PCVX060</v>
          </cell>
          <cell r="D1043" t="str">
            <v>Sò điệp khô</v>
          </cell>
          <cell r="E1043" t="str">
            <v>kg</v>
          </cell>
          <cell r="F1043" t="str">
            <v/>
          </cell>
          <cell r="G1043" t="str">
            <v/>
          </cell>
        </row>
        <row r="1044">
          <cell r="C1044" t="str">
            <v>PCVX061</v>
          </cell>
          <cell r="D1044" t="str">
            <v>Patê gan vịt 50%</v>
          </cell>
          <cell r="E1044" t="str">
            <v>kg</v>
          </cell>
          <cell r="F1044" t="str">
            <v/>
          </cell>
          <cell r="G1044" t="str">
            <v/>
          </cell>
        </row>
        <row r="1045">
          <cell r="C1045" t="str">
            <v>PCVX062</v>
          </cell>
          <cell r="D1045" t="str">
            <v>Pate gan vịt 50%</v>
          </cell>
          <cell r="E1045" t="str">
            <v>hộp320G</v>
          </cell>
          <cell r="F1045" t="str">
            <v/>
          </cell>
          <cell r="G1045" t="str">
            <v/>
          </cell>
        </row>
        <row r="1046">
          <cell r="C1046" t="str">
            <v>POXX001</v>
          </cell>
          <cell r="D1046" t="str">
            <v>Bánh cuốn</v>
          </cell>
          <cell r="E1046" t="str">
            <v>kg</v>
          </cell>
          <cell r="F1046" t="str">
            <v>Y</v>
          </cell>
          <cell r="G1046" t="str">
            <v/>
          </cell>
        </row>
        <row r="1047">
          <cell r="C1047" t="str">
            <v>POXX002</v>
          </cell>
          <cell r="D1047" t="str">
            <v>Bánh dầy</v>
          </cell>
          <cell r="E1047" t="str">
            <v>kg</v>
          </cell>
          <cell r="F1047" t="str">
            <v>Y</v>
          </cell>
          <cell r="G1047" t="str">
            <v/>
          </cell>
        </row>
        <row r="1048">
          <cell r="C1048" t="str">
            <v>POXX003</v>
          </cell>
          <cell r="D1048" t="str">
            <v>Thịt bò khô</v>
          </cell>
          <cell r="E1048" t="str">
            <v>kg</v>
          </cell>
          <cell r="F1048" t="str">
            <v>Y</v>
          </cell>
          <cell r="G1048" t="str">
            <v/>
          </cell>
        </row>
        <row r="1049">
          <cell r="C1049" t="str">
            <v>POXX004</v>
          </cell>
          <cell r="D1049" t="str">
            <v>Bánh mỳ ruốc</v>
          </cell>
          <cell r="E1049" t="str">
            <v>Cái</v>
          </cell>
          <cell r="F1049" t="str">
            <v/>
          </cell>
          <cell r="G1049" t="str">
            <v/>
          </cell>
        </row>
        <row r="1050">
          <cell r="C1050" t="str">
            <v>POXX005</v>
          </cell>
          <cell r="D1050" t="str">
            <v>Bánh chưng</v>
          </cell>
          <cell r="E1050" t="str">
            <v>Cái</v>
          </cell>
          <cell r="F1050" t="str">
            <v/>
          </cell>
          <cell r="G1050" t="str">
            <v/>
          </cell>
        </row>
        <row r="1051">
          <cell r="C1051" t="str">
            <v>PRXX001</v>
          </cell>
          <cell r="D1051" t="str">
            <v>Đậu hũ cá</v>
          </cell>
          <cell r="E1051" t="str">
            <v>Gói 200 Gr</v>
          </cell>
          <cell r="F1051" t="str">
            <v/>
          </cell>
          <cell r="G1051" t="str">
            <v/>
          </cell>
        </row>
        <row r="1052">
          <cell r="C1052" t="str">
            <v>PRXX002</v>
          </cell>
          <cell r="D1052" t="str">
            <v>Đậu phụ Vỉệt nam</v>
          </cell>
          <cell r="E1052" t="str">
            <v>kg</v>
          </cell>
          <cell r="F1052" t="str">
            <v/>
          </cell>
          <cell r="G1052" t="str">
            <v/>
          </cell>
        </row>
        <row r="1053">
          <cell r="C1053" t="str">
            <v>PRXX003</v>
          </cell>
          <cell r="D1053" t="str">
            <v>Hải sản muối (matsuba)</v>
          </cell>
          <cell r="E1053" t="str">
            <v>Gói 500G</v>
          </cell>
          <cell r="F1053" t="str">
            <v/>
          </cell>
          <cell r="G1053" t="str">
            <v/>
          </cell>
        </row>
        <row r="1054">
          <cell r="C1054" t="str">
            <v>PRXX004</v>
          </cell>
          <cell r="D1054" t="str">
            <v>Bánh Bao đào tiên</v>
          </cell>
          <cell r="E1054" t="str">
            <v>Gói 800G</v>
          </cell>
          <cell r="F1054" t="str">
            <v/>
          </cell>
          <cell r="G1054" t="str">
            <v/>
          </cell>
        </row>
        <row r="1055">
          <cell r="C1055" t="str">
            <v>PRXX005</v>
          </cell>
          <cell r="D1055" t="str">
            <v>Bánh phồng tôm</v>
          </cell>
          <cell r="E1055" t="str">
            <v>Gói</v>
          </cell>
          <cell r="F1055" t="str">
            <v/>
          </cell>
          <cell r="G1055" t="str">
            <v/>
          </cell>
        </row>
        <row r="1056">
          <cell r="C1056" t="str">
            <v>PRXX006</v>
          </cell>
          <cell r="D1056" t="str">
            <v>Bánh xếp cá hồi</v>
          </cell>
          <cell r="E1056" t="str">
            <v>Cái</v>
          </cell>
          <cell r="F1056" t="str">
            <v/>
          </cell>
          <cell r="G1056" t="str">
            <v/>
          </cell>
        </row>
        <row r="1057">
          <cell r="C1057" t="str">
            <v>PRXX007</v>
          </cell>
          <cell r="D1057" t="str">
            <v>Bắp cải Cuộn thịt</v>
          </cell>
          <cell r="E1057" t="str">
            <v>Gói 500G</v>
          </cell>
          <cell r="F1057" t="str">
            <v/>
          </cell>
          <cell r="G1057" t="str">
            <v/>
          </cell>
        </row>
        <row r="1058">
          <cell r="C1058" t="str">
            <v>PRXX008</v>
          </cell>
          <cell r="D1058" t="str">
            <v>Cá hồi xôi nếp</v>
          </cell>
          <cell r="E1058" t="str">
            <v>Cái</v>
          </cell>
          <cell r="F1058" t="str">
            <v/>
          </cell>
          <cell r="G1058" t="str">
            <v/>
          </cell>
        </row>
        <row r="1059">
          <cell r="C1059" t="str">
            <v>PRXX009</v>
          </cell>
          <cell r="D1059" t="str">
            <v xml:space="preserve">Chả giò rế </v>
          </cell>
          <cell r="E1059" t="str">
            <v>kg</v>
          </cell>
          <cell r="F1059" t="str">
            <v/>
          </cell>
          <cell r="G1059" t="str">
            <v/>
          </cell>
        </row>
        <row r="1060">
          <cell r="C1060" t="str">
            <v>PRXX010</v>
          </cell>
          <cell r="D1060" t="str">
            <v>Dimsum xíu mại (hải sản)</v>
          </cell>
          <cell r="E1060" t="str">
            <v>Gói 300G</v>
          </cell>
          <cell r="F1060" t="str">
            <v/>
          </cell>
          <cell r="G1060" t="str">
            <v/>
          </cell>
        </row>
        <row r="1061">
          <cell r="C1061" t="str">
            <v>PRXX011</v>
          </cell>
          <cell r="D1061" t="str">
            <v>Há cảo</v>
          </cell>
          <cell r="E1061" t="str">
            <v>Gói 500G</v>
          </cell>
          <cell r="F1061" t="str">
            <v>Gói 600G</v>
          </cell>
          <cell r="G1061" t="str">
            <v/>
          </cell>
        </row>
        <row r="1062">
          <cell r="C1062" t="str">
            <v>PRXX012</v>
          </cell>
          <cell r="D1062" t="str">
            <v>Koroke</v>
          </cell>
          <cell r="E1062" t="str">
            <v>kg</v>
          </cell>
          <cell r="F1062" t="str">
            <v/>
          </cell>
          <cell r="G1062" t="str">
            <v/>
          </cell>
        </row>
        <row r="1063">
          <cell r="C1063" t="str">
            <v>PRXX013</v>
          </cell>
          <cell r="D1063" t="str">
            <v>Mực Vỉên</v>
          </cell>
          <cell r="E1063" t="str">
            <v>kg</v>
          </cell>
          <cell r="F1063" t="str">
            <v/>
          </cell>
          <cell r="G1063" t="str">
            <v/>
          </cell>
        </row>
        <row r="1064">
          <cell r="C1064" t="str">
            <v>PRXX014</v>
          </cell>
          <cell r="D1064" t="str">
            <v>Nem Sài Gòn</v>
          </cell>
          <cell r="E1064" t="str">
            <v>kg</v>
          </cell>
          <cell r="F1064" t="str">
            <v/>
          </cell>
          <cell r="G1064" t="str">
            <v/>
          </cell>
        </row>
        <row r="1065">
          <cell r="C1065" t="str">
            <v>PRXX015</v>
          </cell>
          <cell r="D1065" t="str">
            <v>Tôm Bao mía</v>
          </cell>
          <cell r="E1065" t="str">
            <v>Cái</v>
          </cell>
          <cell r="F1065" t="str">
            <v/>
          </cell>
          <cell r="G1065" t="str">
            <v/>
          </cell>
        </row>
        <row r="1066">
          <cell r="C1066" t="str">
            <v>PRXX016</v>
          </cell>
          <cell r="D1066" t="str">
            <v>Tôm lăn Bột size M</v>
          </cell>
          <cell r="E1066" t="str">
            <v>kg</v>
          </cell>
          <cell r="F1066" t="str">
            <v/>
          </cell>
          <cell r="G1066" t="str">
            <v/>
          </cell>
        </row>
        <row r="1067">
          <cell r="C1067" t="str">
            <v>PRXX017</v>
          </cell>
          <cell r="D1067" t="str">
            <v>Tôm viên</v>
          </cell>
          <cell r="E1067" t="str">
            <v>Gói 500G</v>
          </cell>
          <cell r="F1067" t="str">
            <v>Gói 1.2 kg</v>
          </cell>
          <cell r="G1067" t="str">
            <v/>
          </cell>
        </row>
        <row r="1068">
          <cell r="C1068" t="str">
            <v>PRXX018</v>
          </cell>
          <cell r="D1068" t="str">
            <v>Vỏ bánh gối</v>
          </cell>
          <cell r="E1068" t="str">
            <v>Cái</v>
          </cell>
          <cell r="F1068" t="str">
            <v/>
          </cell>
          <cell r="G1068" t="str">
            <v/>
          </cell>
        </row>
        <row r="1069">
          <cell r="C1069" t="str">
            <v>PRXX019</v>
          </cell>
          <cell r="D1069" t="str">
            <v>Xôi tổ cút</v>
          </cell>
          <cell r="E1069" t="str">
            <v>Cái</v>
          </cell>
          <cell r="F1069" t="str">
            <v/>
          </cell>
          <cell r="G1069" t="str">
            <v/>
          </cell>
        </row>
        <row r="1070">
          <cell r="C1070" t="str">
            <v>PRXX020</v>
          </cell>
          <cell r="D1070" t="str">
            <v>Mực nhồi thịt</v>
          </cell>
          <cell r="E1070" t="str">
            <v>kg</v>
          </cell>
          <cell r="F1070" t="str">
            <v/>
          </cell>
          <cell r="G1070" t="str">
            <v/>
          </cell>
        </row>
        <row r="1071">
          <cell r="C1071" t="str">
            <v>PRXX021</v>
          </cell>
          <cell r="D1071" t="str">
            <v>Cá Vỉên</v>
          </cell>
          <cell r="E1071" t="str">
            <v>kg</v>
          </cell>
          <cell r="F1071" t="str">
            <v/>
          </cell>
          <cell r="G1071" t="str">
            <v/>
          </cell>
        </row>
        <row r="1072">
          <cell r="C1072" t="str">
            <v>PRXX022</v>
          </cell>
          <cell r="D1072" t="str">
            <v>Chả cá xoắn</v>
          </cell>
          <cell r="E1072" t="str">
            <v>Gói 160G</v>
          </cell>
          <cell r="F1072" t="str">
            <v/>
          </cell>
          <cell r="G1072" t="str">
            <v/>
          </cell>
        </row>
        <row r="1073">
          <cell r="C1073" t="str">
            <v>PRXX023</v>
          </cell>
          <cell r="D1073" t="str">
            <v>Bánh Bao Malai</v>
          </cell>
          <cell r="E1073" t="str">
            <v>Cái</v>
          </cell>
          <cell r="F1073" t="str">
            <v/>
          </cell>
          <cell r="G1073" t="str">
            <v/>
          </cell>
        </row>
        <row r="1074">
          <cell r="C1074" t="str">
            <v>PRXX024</v>
          </cell>
          <cell r="D1074" t="str">
            <v>Akama hải sản</v>
          </cell>
          <cell r="E1074" t="str">
            <v>Gói 160G</v>
          </cell>
          <cell r="F1074" t="str">
            <v/>
          </cell>
          <cell r="G1074" t="str">
            <v/>
          </cell>
        </row>
        <row r="1075">
          <cell r="C1075" t="str">
            <v>PRXX025</v>
          </cell>
          <cell r="D1075" t="str">
            <v>Sò tẩm</v>
          </cell>
          <cell r="E1075" t="str">
            <v>kg</v>
          </cell>
          <cell r="F1075" t="str">
            <v/>
          </cell>
          <cell r="G1075" t="str">
            <v/>
          </cell>
        </row>
        <row r="1076">
          <cell r="C1076" t="str">
            <v>PRXX026</v>
          </cell>
          <cell r="D1076" t="str">
            <v>Cua kani</v>
          </cell>
          <cell r="E1076" t="str">
            <v>Gói 500G</v>
          </cell>
          <cell r="F1076" t="str">
            <v/>
          </cell>
          <cell r="G1076" t="str">
            <v/>
          </cell>
        </row>
        <row r="1077">
          <cell r="C1077" t="str">
            <v>PRXX027</v>
          </cell>
          <cell r="D1077" t="str">
            <v>Đậu phụ kiểu Nhật</v>
          </cell>
          <cell r="E1077" t="str">
            <v>kg</v>
          </cell>
          <cell r="F1077" t="str">
            <v/>
          </cell>
          <cell r="G1077" t="str">
            <v/>
          </cell>
        </row>
        <row r="1078">
          <cell r="C1078" t="str">
            <v>PRXX028</v>
          </cell>
          <cell r="D1078" t="str">
            <v>Mơ muối kiểu Nhật</v>
          </cell>
          <cell r="E1078" t="str">
            <v>kg</v>
          </cell>
          <cell r="F1078" t="str">
            <v/>
          </cell>
          <cell r="G1078" t="str">
            <v/>
          </cell>
        </row>
        <row r="1079">
          <cell r="C1079" t="str">
            <v>PRXX029</v>
          </cell>
          <cell r="D1079" t="str">
            <v>Bò viên</v>
          </cell>
          <cell r="E1079" t="str">
            <v>Gói 250 Gr</v>
          </cell>
          <cell r="F1079" t="str">
            <v/>
          </cell>
          <cell r="G1079" t="str">
            <v/>
          </cell>
        </row>
        <row r="1080">
          <cell r="C1080" t="str">
            <v>PRXX030</v>
          </cell>
          <cell r="D1080" t="str">
            <v>Heo viên</v>
          </cell>
          <cell r="E1080" t="str">
            <v>kg</v>
          </cell>
          <cell r="F1080" t="str">
            <v/>
          </cell>
          <cell r="G1080" t="str">
            <v/>
          </cell>
        </row>
        <row r="1081">
          <cell r="C1081" t="str">
            <v>PRXX031</v>
          </cell>
          <cell r="D1081" t="str">
            <v>Đậu phụ khô Nhật</v>
          </cell>
          <cell r="E1081" t="str">
            <v>kg</v>
          </cell>
          <cell r="F1081" t="str">
            <v/>
          </cell>
          <cell r="G1081" t="str">
            <v/>
          </cell>
        </row>
        <row r="1082">
          <cell r="C1082" t="str">
            <v>PRXX032</v>
          </cell>
          <cell r="D1082" t="str">
            <v>Chả giò gà ( nem gà halal)</v>
          </cell>
          <cell r="E1082" t="str">
            <v>kg</v>
          </cell>
          <cell r="F1082" t="str">
            <v/>
          </cell>
          <cell r="G1082" t="str">
            <v/>
          </cell>
        </row>
        <row r="1083">
          <cell r="C1083" t="str">
            <v>PRXX033</v>
          </cell>
          <cell r="D1083" t="str">
            <v>Bánh gà</v>
          </cell>
          <cell r="E1083" t="str">
            <v>kg</v>
          </cell>
          <cell r="F1083" t="str">
            <v/>
          </cell>
          <cell r="G1083" t="str">
            <v/>
          </cell>
        </row>
        <row r="1084">
          <cell r="C1084" t="str">
            <v>PRXX034</v>
          </cell>
          <cell r="D1084" t="str">
            <v>Gà chip</v>
          </cell>
          <cell r="E1084" t="str">
            <v>kg</v>
          </cell>
          <cell r="F1084" t="str">
            <v/>
          </cell>
          <cell r="G1084" t="str">
            <v/>
          </cell>
        </row>
        <row r="1085">
          <cell r="C1085" t="str">
            <v>PRXX035</v>
          </cell>
          <cell r="D1085" t="str">
            <v>Kongiacư</v>
          </cell>
          <cell r="E1085" t="str">
            <v>kg</v>
          </cell>
          <cell r="F1085" t="str">
            <v/>
          </cell>
          <cell r="G1085" t="str">
            <v/>
          </cell>
        </row>
        <row r="1086">
          <cell r="C1086" t="str">
            <v>PRXX036</v>
          </cell>
          <cell r="D1086" t="str">
            <v>Chanamasala</v>
          </cell>
          <cell r="E1086" t="str">
            <v>hộp</v>
          </cell>
          <cell r="F1086" t="str">
            <v/>
          </cell>
          <cell r="G1086" t="str">
            <v/>
          </cell>
        </row>
        <row r="1087">
          <cell r="C1087" t="str">
            <v>PRXX037</v>
          </cell>
          <cell r="D1087" t="str">
            <v>Dalmakhani</v>
          </cell>
          <cell r="E1087" t="str">
            <v>hộp</v>
          </cell>
          <cell r="F1087" t="str">
            <v/>
          </cell>
          <cell r="G1087" t="str">
            <v/>
          </cell>
        </row>
        <row r="1088">
          <cell r="C1088" t="str">
            <v>PRXX038</v>
          </cell>
          <cell r="D1088" t="str">
            <v>LimeRice</v>
          </cell>
          <cell r="E1088" t="str">
            <v>hộp</v>
          </cell>
          <cell r="F1088" t="str">
            <v/>
          </cell>
          <cell r="G1088" t="str">
            <v/>
          </cell>
        </row>
        <row r="1089">
          <cell r="C1089" t="str">
            <v>PRXX039</v>
          </cell>
          <cell r="D1089" t="str">
            <v>Nem Hạ long</v>
          </cell>
          <cell r="E1089" t="str">
            <v>Gói 500G</v>
          </cell>
          <cell r="F1089" t="str">
            <v/>
          </cell>
          <cell r="G1089" t="str">
            <v/>
          </cell>
        </row>
        <row r="1090">
          <cell r="C1090" t="str">
            <v>PRXX040</v>
          </cell>
          <cell r="D1090" t="str">
            <v>Sứa muối</v>
          </cell>
          <cell r="E1090" t="str">
            <v>Gói 300G</v>
          </cell>
          <cell r="F1090" t="str">
            <v/>
          </cell>
          <cell r="G1090" t="str">
            <v/>
          </cell>
        </row>
        <row r="1091">
          <cell r="C1091" t="str">
            <v>QXXX001</v>
          </cell>
          <cell r="D1091" t="str">
            <v>Thìa nhựa dùng 1 lần ( nhỏ)</v>
          </cell>
          <cell r="E1091" t="str">
            <v>Cái</v>
          </cell>
          <cell r="F1091" t="str">
            <v>N</v>
          </cell>
          <cell r="G1091" t="str">
            <v>N</v>
          </cell>
        </row>
        <row r="1092">
          <cell r="C1092" t="str">
            <v>QXXX002</v>
          </cell>
          <cell r="D1092" t="str">
            <v>Dĩa nhựa dùng 1 lần</v>
          </cell>
          <cell r="E1092" t="str">
            <v>Cái</v>
          </cell>
          <cell r="F1092" t="str">
            <v>N</v>
          </cell>
          <cell r="G1092" t="str">
            <v>N</v>
          </cell>
        </row>
        <row r="1093">
          <cell r="C1093" t="str">
            <v>QXXX003</v>
          </cell>
          <cell r="D1093" t="str">
            <v>Dao nhựa dùng 1 lần</v>
          </cell>
          <cell r="E1093" t="str">
            <v>Cái</v>
          </cell>
          <cell r="F1093" t="str">
            <v>N</v>
          </cell>
          <cell r="G1093" t="str">
            <v>N</v>
          </cell>
        </row>
        <row r="1094">
          <cell r="C1094" t="str">
            <v>QXXX004</v>
          </cell>
          <cell r="D1094" t="str">
            <v>Cốc giấy dùng 1 lần</v>
          </cell>
          <cell r="E1094" t="str">
            <v>Cái</v>
          </cell>
          <cell r="F1094" t="str">
            <v>N</v>
          </cell>
          <cell r="G1094" t="str">
            <v>N</v>
          </cell>
        </row>
        <row r="1095">
          <cell r="C1095" t="str">
            <v>QXXX005</v>
          </cell>
          <cell r="D1095" t="str">
            <v>Cốc nhựa có quải( Tách)</v>
          </cell>
          <cell r="E1095" t="str">
            <v>Cái</v>
          </cell>
          <cell r="F1095" t="str">
            <v>N</v>
          </cell>
          <cell r="G1095" t="str">
            <v>N</v>
          </cell>
        </row>
        <row r="1096">
          <cell r="C1096" t="str">
            <v>QXXX006</v>
          </cell>
          <cell r="D1096" t="str">
            <v>Cốc nhựa cao</v>
          </cell>
          <cell r="E1096" t="str">
            <v>Cái</v>
          </cell>
          <cell r="F1096" t="str">
            <v>N</v>
          </cell>
          <cell r="G1096" t="str">
            <v>N</v>
          </cell>
        </row>
        <row r="1097">
          <cell r="C1097" t="str">
            <v>QXXX007</v>
          </cell>
          <cell r="D1097" t="str">
            <v>Hộp ăn nhẹ</v>
          </cell>
          <cell r="E1097" t="str">
            <v>Cái</v>
          </cell>
          <cell r="F1097" t="str">
            <v>N</v>
          </cell>
          <cell r="G1097" t="str">
            <v>N</v>
          </cell>
        </row>
        <row r="1098">
          <cell r="C1098" t="str">
            <v>QXXX008</v>
          </cell>
          <cell r="D1098" t="str">
            <v>Khay M2 nhựa dùng 1 lần</v>
          </cell>
          <cell r="E1098" t="str">
            <v>Cái</v>
          </cell>
          <cell r="F1098" t="str">
            <v>N</v>
          </cell>
          <cell r="G1098" t="str">
            <v>N</v>
          </cell>
        </row>
        <row r="1099">
          <cell r="C1099" t="str">
            <v>QXXX009</v>
          </cell>
          <cell r="D1099" t="str">
            <v>Khay M1 nhựa dùng 1 lần</v>
          </cell>
          <cell r="E1099" t="str">
            <v>Cái</v>
          </cell>
          <cell r="F1099" t="str">
            <v>N</v>
          </cell>
          <cell r="G1099" t="str">
            <v>N</v>
          </cell>
        </row>
        <row r="1100">
          <cell r="C1100" t="str">
            <v>QXXX010</v>
          </cell>
          <cell r="D1100" t="str">
            <v>Bình xịt</v>
          </cell>
          <cell r="E1100" t="str">
            <v>Cái</v>
          </cell>
          <cell r="F1100" t="str">
            <v>N</v>
          </cell>
          <cell r="G1100" t="str">
            <v>N</v>
          </cell>
        </row>
        <row r="1101">
          <cell r="C1101" t="str">
            <v>QXXX011</v>
          </cell>
          <cell r="D1101" t="str">
            <v>Bộ ấm chén sứ</v>
          </cell>
          <cell r="E1101" t="str">
            <v>Bộ</v>
          </cell>
          <cell r="F1101" t="str">
            <v>N</v>
          </cell>
          <cell r="G1101" t="str">
            <v>N</v>
          </cell>
        </row>
        <row r="1102">
          <cell r="C1102" t="str">
            <v>QXXX012</v>
          </cell>
          <cell r="D1102" t="str">
            <v>Chai đựng muối</v>
          </cell>
          <cell r="E1102" t="str">
            <v>Cái</v>
          </cell>
          <cell r="F1102" t="str">
            <v>N</v>
          </cell>
          <cell r="G1102" t="str">
            <v>N</v>
          </cell>
        </row>
        <row r="1103">
          <cell r="C1103" t="str">
            <v>QXXX013</v>
          </cell>
          <cell r="D1103" t="str">
            <v>Ống tăm</v>
          </cell>
          <cell r="E1103" t="str">
            <v>Cái</v>
          </cell>
          <cell r="F1103" t="str">
            <v>N</v>
          </cell>
          <cell r="G1103" t="str">
            <v>N</v>
          </cell>
        </row>
        <row r="1104">
          <cell r="C1104" t="str">
            <v>QXXX014</v>
          </cell>
          <cell r="D1104" t="str">
            <v>Gạt tàn</v>
          </cell>
          <cell r="E1104" t="str">
            <v>Cái</v>
          </cell>
          <cell r="F1104" t="str">
            <v>N</v>
          </cell>
          <cell r="G1104" t="str">
            <v>N</v>
          </cell>
        </row>
        <row r="1105">
          <cell r="C1105" t="str">
            <v>QXXX015</v>
          </cell>
          <cell r="D1105" t="str">
            <v>Hộp bánh gatô</v>
          </cell>
          <cell r="E1105" t="str">
            <v>hộp</v>
          </cell>
          <cell r="F1105" t="str">
            <v>N</v>
          </cell>
          <cell r="G1105" t="str">
            <v>N</v>
          </cell>
        </row>
        <row r="1106">
          <cell r="C1106" t="str">
            <v>QXXX016</v>
          </cell>
          <cell r="D1106" t="str">
            <v>Hộp tiêu</v>
          </cell>
          <cell r="E1106" t="str">
            <v>hộp</v>
          </cell>
          <cell r="F1106" t="str">
            <v>N</v>
          </cell>
          <cell r="G1106" t="str">
            <v>N</v>
          </cell>
        </row>
        <row r="1107">
          <cell r="C1107" t="str">
            <v>QXXX017</v>
          </cell>
          <cell r="D1107" t="str">
            <v>Khay đóng xôi</v>
          </cell>
          <cell r="E1107" t="str">
            <v>Bộ</v>
          </cell>
          <cell r="F1107" t="str">
            <v>N</v>
          </cell>
          <cell r="G1107" t="str">
            <v>N</v>
          </cell>
        </row>
        <row r="1108">
          <cell r="C1108" t="str">
            <v>QXXX018</v>
          </cell>
          <cell r="D1108" t="str">
            <v>Túi nilon 40*50</v>
          </cell>
          <cell r="E1108" t="str">
            <v>kg</v>
          </cell>
          <cell r="F1108" t="str">
            <v>N</v>
          </cell>
          <cell r="G1108" t="str">
            <v>N</v>
          </cell>
        </row>
        <row r="1109">
          <cell r="C1109" t="str">
            <v>QXXX019</v>
          </cell>
          <cell r="D1109" t="str">
            <v>Nilon cuộn</v>
          </cell>
          <cell r="E1109" t="str">
            <v>Cuộn</v>
          </cell>
          <cell r="F1109" t="str">
            <v>N</v>
          </cell>
          <cell r="G1109" t="str">
            <v>N</v>
          </cell>
        </row>
        <row r="1110">
          <cell r="C1110" t="str">
            <v>QXXX020</v>
          </cell>
          <cell r="D1110" t="str">
            <v>Nilon ga tô</v>
          </cell>
          <cell r="E1110" t="str">
            <v>kg</v>
          </cell>
          <cell r="F1110" t="str">
            <v>N</v>
          </cell>
          <cell r="G1110" t="str">
            <v>N</v>
          </cell>
        </row>
        <row r="1111">
          <cell r="C1111" t="str">
            <v>QXXX021</v>
          </cell>
          <cell r="D1111" t="str">
            <v>Phin cafe</v>
          </cell>
          <cell r="E1111" t="str">
            <v>Cái</v>
          </cell>
          <cell r="F1111" t="str">
            <v>N</v>
          </cell>
          <cell r="G1111" t="str">
            <v>N</v>
          </cell>
        </row>
        <row r="1112">
          <cell r="C1112" t="str">
            <v>QXXX022</v>
          </cell>
          <cell r="D1112" t="str">
            <v xml:space="preserve">Phong bì </v>
          </cell>
          <cell r="E1112" t="str">
            <v>Cái</v>
          </cell>
          <cell r="F1112" t="str">
            <v>N</v>
          </cell>
          <cell r="G1112" t="str">
            <v>N</v>
          </cell>
        </row>
        <row r="1113">
          <cell r="C1113" t="str">
            <v>QXXX023</v>
          </cell>
          <cell r="D1113" t="str">
            <v>Phích đựng soup</v>
          </cell>
          <cell r="E1113" t="str">
            <v>Cái</v>
          </cell>
          <cell r="F1113" t="str">
            <v>N</v>
          </cell>
          <cell r="G1113" t="str">
            <v>N</v>
          </cell>
        </row>
        <row r="1114">
          <cell r="C1114" t="str">
            <v>QXXX024</v>
          </cell>
          <cell r="D1114" t="str">
            <v>Thùng cát tông</v>
          </cell>
          <cell r="E1114" t="str">
            <v>Cái</v>
          </cell>
          <cell r="F1114" t="str">
            <v>N</v>
          </cell>
          <cell r="G1114" t="str">
            <v>N</v>
          </cell>
        </row>
        <row r="1115">
          <cell r="C1115" t="str">
            <v>QXXX025</v>
          </cell>
          <cell r="D1115" t="str">
            <v>Túi đựng đũa</v>
          </cell>
          <cell r="E1115" t="str">
            <v>Chiếc</v>
          </cell>
          <cell r="F1115" t="str">
            <v>N</v>
          </cell>
          <cell r="G1115" t="str">
            <v>N</v>
          </cell>
        </row>
        <row r="1116">
          <cell r="C1116" t="str">
            <v>QXXX026</v>
          </cell>
          <cell r="D1116" t="str">
            <v>Túi giữ lạnh</v>
          </cell>
          <cell r="E1116" t="str">
            <v>kg</v>
          </cell>
          <cell r="F1116" t="str">
            <v>N</v>
          </cell>
          <cell r="G1116" t="str">
            <v>N</v>
          </cell>
        </row>
        <row r="1117">
          <cell r="C1117" t="str">
            <v>QXXX027</v>
          </cell>
          <cell r="D1117" t="str">
            <v>Túi giấy dài</v>
          </cell>
          <cell r="E1117" t="str">
            <v>Cái</v>
          </cell>
          <cell r="F1117" t="str">
            <v>N</v>
          </cell>
          <cell r="G1117" t="str">
            <v>N</v>
          </cell>
        </row>
        <row r="1118">
          <cell r="C1118" t="str">
            <v>QXXX028</v>
          </cell>
          <cell r="D1118" t="str">
            <v>Túi nilon đựng đá</v>
          </cell>
          <cell r="E1118" t="str">
            <v>kg</v>
          </cell>
          <cell r="F1118" t="str">
            <v>N</v>
          </cell>
          <cell r="G1118" t="str">
            <v>N</v>
          </cell>
        </row>
        <row r="1119">
          <cell r="C1119" t="str">
            <v>QXXX029</v>
          </cell>
          <cell r="D1119" t="str">
            <v>Túi nilon đựng dao</v>
          </cell>
          <cell r="E1119" t="str">
            <v>kg</v>
          </cell>
          <cell r="F1119" t="str">
            <v>N</v>
          </cell>
          <cell r="G1119" t="str">
            <v>N</v>
          </cell>
        </row>
        <row r="1120">
          <cell r="C1120" t="str">
            <v>QXXX030</v>
          </cell>
          <cell r="D1120" t="str">
            <v>Túi nilon 70*90</v>
          </cell>
          <cell r="E1120" t="str">
            <v>kg</v>
          </cell>
          <cell r="F1120" t="str">
            <v>N</v>
          </cell>
          <cell r="G1120" t="str">
            <v>N</v>
          </cell>
        </row>
        <row r="1121">
          <cell r="C1121" t="str">
            <v>QXXX031</v>
          </cell>
          <cell r="D1121" t="str">
            <v>Túi nilon đựng rau</v>
          </cell>
          <cell r="E1121" t="str">
            <v>kg</v>
          </cell>
          <cell r="F1121" t="str">
            <v>N</v>
          </cell>
          <cell r="G1121" t="str">
            <v>N</v>
          </cell>
        </row>
        <row r="1122">
          <cell r="C1122" t="str">
            <v>QXXX032</v>
          </cell>
          <cell r="D1122" t="str">
            <v>Túi nilon bánh mỳ</v>
          </cell>
          <cell r="E1122" t="str">
            <v>kg</v>
          </cell>
          <cell r="F1122" t="str">
            <v>N</v>
          </cell>
          <cell r="G1122" t="str">
            <v>N</v>
          </cell>
        </row>
        <row r="1123">
          <cell r="C1123" t="str">
            <v>QXXX033</v>
          </cell>
          <cell r="D1123" t="str">
            <v>Túi nilon chịu nhiệt (1500 cái)</v>
          </cell>
          <cell r="E1123" t="str">
            <v>Thùng</v>
          </cell>
          <cell r="F1123" t="str">
            <v>N</v>
          </cell>
          <cell r="G1123" t="str">
            <v>N</v>
          </cell>
        </row>
        <row r="1124">
          <cell r="C1124" t="str">
            <v>QXXX034</v>
          </cell>
          <cell r="D1124" t="str">
            <v>Túi rác đen</v>
          </cell>
          <cell r="E1124" t="str">
            <v>Cuộn</v>
          </cell>
          <cell r="F1124" t="str">
            <v>N</v>
          </cell>
          <cell r="G1124" t="str">
            <v>N</v>
          </cell>
        </row>
        <row r="1125">
          <cell r="C1125" t="str">
            <v>QXXX035</v>
          </cell>
          <cell r="D1125" t="str">
            <v>Túi nôn</v>
          </cell>
          <cell r="E1125" t="str">
            <v>Cái</v>
          </cell>
          <cell r="F1125" t="str">
            <v>N</v>
          </cell>
          <cell r="G1125" t="str">
            <v>N</v>
          </cell>
        </row>
        <row r="1126">
          <cell r="C1126" t="str">
            <v>QXXX036</v>
          </cell>
          <cell r="D1126" t="str">
            <v>Túi hút chân không</v>
          </cell>
          <cell r="E1126" t="str">
            <v>Cái</v>
          </cell>
          <cell r="F1126" t="str">
            <v>N</v>
          </cell>
          <cell r="G1126" t="str">
            <v>N</v>
          </cell>
        </row>
        <row r="1127">
          <cell r="C1127" t="str">
            <v>QXXX037</v>
          </cell>
          <cell r="D1127" t="str">
            <v>Khay nhôm to</v>
          </cell>
          <cell r="E1127" t="str">
            <v>Chiếc</v>
          </cell>
          <cell r="F1127" t="str">
            <v>N</v>
          </cell>
          <cell r="G1127" t="str">
            <v>N</v>
          </cell>
        </row>
        <row r="1128">
          <cell r="C1128" t="str">
            <v>QXXX038</v>
          </cell>
          <cell r="D1128" t="str">
            <v>Khay nhôm nhỏ</v>
          </cell>
          <cell r="E1128" t="str">
            <v>Cái</v>
          </cell>
          <cell r="F1128" t="str">
            <v>N</v>
          </cell>
          <cell r="G1128" t="str">
            <v>N</v>
          </cell>
        </row>
        <row r="1129">
          <cell r="C1129" t="str">
            <v>QXXX039</v>
          </cell>
          <cell r="D1129" t="str">
            <v>Nắp khay nhôm nhỏ</v>
          </cell>
          <cell r="E1129" t="str">
            <v>Cái</v>
          </cell>
          <cell r="F1129" t="str">
            <v>N</v>
          </cell>
          <cell r="G1129" t="str">
            <v>N</v>
          </cell>
        </row>
        <row r="1130">
          <cell r="C1130" t="str">
            <v>QXXX040</v>
          </cell>
          <cell r="D1130" t="str">
            <v>Giấy bạc loại nhỏ</v>
          </cell>
          <cell r="E1130" t="str">
            <v>Cuộn</v>
          </cell>
          <cell r="F1130" t="str">
            <v>N</v>
          </cell>
          <cell r="G1130" t="str">
            <v>N</v>
          </cell>
        </row>
        <row r="1131">
          <cell r="C1131" t="str">
            <v>QXXX041</v>
          </cell>
          <cell r="D1131" t="str">
            <v>Giấy nilon bọc thức ăn</v>
          </cell>
          <cell r="E1131" t="str">
            <v>Cuộn</v>
          </cell>
          <cell r="F1131" t="str">
            <v>N</v>
          </cell>
          <cell r="G1131" t="str">
            <v>N</v>
          </cell>
        </row>
        <row r="1132">
          <cell r="C1132" t="str">
            <v>QXXX042</v>
          </cell>
          <cell r="D1132" t="str">
            <v>Giấy bạc sọc đỏ</v>
          </cell>
          <cell r="E1132" t="str">
            <v>hộp</v>
          </cell>
          <cell r="F1132" t="str">
            <v>N</v>
          </cell>
          <cell r="G1132" t="str">
            <v>N</v>
          </cell>
        </row>
        <row r="1133">
          <cell r="C1133" t="str">
            <v>QXXX043</v>
          </cell>
          <cell r="D1133" t="str">
            <v>Giấy bạc sọc xanh</v>
          </cell>
          <cell r="E1133" t="str">
            <v>hộp</v>
          </cell>
          <cell r="F1133" t="str">
            <v>N</v>
          </cell>
          <cell r="G1133" t="str">
            <v>N</v>
          </cell>
        </row>
        <row r="1134">
          <cell r="C1134" t="str">
            <v>QXXX044</v>
          </cell>
          <cell r="D1134" t="str">
            <v>Giấy bạc trắng</v>
          </cell>
          <cell r="E1134" t="str">
            <v>hộp</v>
          </cell>
          <cell r="F1134" t="str">
            <v>N</v>
          </cell>
          <cell r="G1134" t="str">
            <v>N</v>
          </cell>
        </row>
        <row r="1135">
          <cell r="C1135" t="str">
            <v>QXXX045</v>
          </cell>
          <cell r="D1135" t="str">
            <v>Giấy bóng dính Cuộn 40*600</v>
          </cell>
          <cell r="E1135" t="str">
            <v>Cuộn</v>
          </cell>
          <cell r="F1135" t="str">
            <v>N</v>
          </cell>
          <cell r="G1135" t="str">
            <v>N</v>
          </cell>
        </row>
        <row r="1136">
          <cell r="C1136" t="str">
            <v>QXXX046</v>
          </cell>
          <cell r="D1136" t="str">
            <v>Giấy lau Pulppy</v>
          </cell>
          <cell r="E1136" t="str">
            <v>Cuộn</v>
          </cell>
          <cell r="F1136" t="str">
            <v>N</v>
          </cell>
          <cell r="G1136" t="str">
            <v>N</v>
          </cell>
        </row>
        <row r="1137">
          <cell r="C1137" t="str">
            <v>QXXX047</v>
          </cell>
          <cell r="D1137" t="str">
            <v>Giấy in hoa văn</v>
          </cell>
          <cell r="E1137" t="str">
            <v>Tờ</v>
          </cell>
          <cell r="F1137" t="str">
            <v>N</v>
          </cell>
          <cell r="G1137" t="str">
            <v>N</v>
          </cell>
        </row>
        <row r="1138">
          <cell r="C1138" t="str">
            <v>QXXX048</v>
          </cell>
          <cell r="D1138" t="str">
            <v>Giấy lót khay Ao</v>
          </cell>
          <cell r="E1138" t="str">
            <v>Tờ</v>
          </cell>
          <cell r="F1138" t="str">
            <v>N</v>
          </cell>
          <cell r="G1138" t="str">
            <v>N</v>
          </cell>
        </row>
        <row r="1139">
          <cell r="C1139" t="str">
            <v>QXXX049</v>
          </cell>
          <cell r="D1139" t="str">
            <v>Giấy lau tay cuộn</v>
          </cell>
          <cell r="E1139" t="str">
            <v>Cuộn</v>
          </cell>
          <cell r="F1139" t="str">
            <v>N</v>
          </cell>
          <cell r="G1139" t="str">
            <v>N</v>
          </cell>
        </row>
        <row r="1140">
          <cell r="C1140" t="str">
            <v>QXXX050</v>
          </cell>
          <cell r="D1140" t="str">
            <v>Giấy vệ sinh</v>
          </cell>
          <cell r="E1140" t="str">
            <v>Cuộn</v>
          </cell>
          <cell r="F1140" t="str">
            <v>N</v>
          </cell>
          <cell r="G1140" t="str">
            <v>N</v>
          </cell>
        </row>
        <row r="1141">
          <cell r="C1141" t="str">
            <v>QXXX051</v>
          </cell>
          <cell r="D1141" t="str">
            <v>Giấy ăn  hộp</v>
          </cell>
          <cell r="E1141" t="str">
            <v>Tờ</v>
          </cell>
          <cell r="F1141" t="str">
            <v>N</v>
          </cell>
          <cell r="G1141" t="str">
            <v>N</v>
          </cell>
        </row>
        <row r="1142">
          <cell r="C1142" t="str">
            <v>QXXX052</v>
          </cell>
          <cell r="D1142" t="str">
            <v>Giấy lót bánh</v>
          </cell>
          <cell r="E1142" t="str">
            <v>Tờ</v>
          </cell>
          <cell r="F1142" t="str">
            <v>N</v>
          </cell>
          <cell r="G1142" t="str">
            <v>N</v>
          </cell>
        </row>
        <row r="1143">
          <cell r="C1143" t="str">
            <v>QXXX053</v>
          </cell>
          <cell r="D1143" t="str">
            <v>Giấy nến ngoại</v>
          </cell>
          <cell r="E1143" t="str">
            <v>hộp</v>
          </cell>
          <cell r="F1143" t="str">
            <v>N</v>
          </cell>
          <cell r="G1143" t="str">
            <v>N</v>
          </cell>
        </row>
        <row r="1144">
          <cell r="C1144" t="str">
            <v>QXXX054</v>
          </cell>
          <cell r="D1144" t="str">
            <v>Hộp giấy đựng suất ăn nhẹ</v>
          </cell>
          <cell r="E1144" t="str">
            <v>hộp</v>
          </cell>
          <cell r="F1144" t="str">
            <v>N</v>
          </cell>
          <cell r="G1144" t="str">
            <v>N</v>
          </cell>
        </row>
        <row r="1145">
          <cell r="C1145" t="str">
            <v>QXXX055</v>
          </cell>
          <cell r="D1145" t="str">
            <v>Giấy napkin 33*33 ( không logo)</v>
          </cell>
          <cell r="E1145" t="str">
            <v>Tờ</v>
          </cell>
          <cell r="F1145" t="str">
            <v>N</v>
          </cell>
          <cell r="G1145" t="str">
            <v>N</v>
          </cell>
        </row>
        <row r="1146">
          <cell r="C1146" t="str">
            <v>QXXX056</v>
          </cell>
          <cell r="D1146" t="str">
            <v>Giấy napkin 24*24 ( không logo)</v>
          </cell>
          <cell r="E1146" t="str">
            <v>Tờ</v>
          </cell>
          <cell r="F1146" t="str">
            <v>N</v>
          </cell>
          <cell r="G1146" t="str">
            <v>N</v>
          </cell>
        </row>
        <row r="1147">
          <cell r="C1147" t="str">
            <v>QXXX057</v>
          </cell>
          <cell r="D1147" t="str">
            <v>Giấy lau đa năng</v>
          </cell>
          <cell r="E1147" t="str">
            <v>Cuộn</v>
          </cell>
          <cell r="F1147" t="str">
            <v>N</v>
          </cell>
          <cell r="G1147" t="str">
            <v>N</v>
          </cell>
        </row>
        <row r="1148">
          <cell r="C1148" t="str">
            <v>QXXX058</v>
          </cell>
          <cell r="D1148" t="str">
            <v>Băng dính 2 mặt</v>
          </cell>
          <cell r="E1148" t="str">
            <v>Cuộn</v>
          </cell>
          <cell r="F1148" t="str">
            <v>N</v>
          </cell>
          <cell r="G1148" t="str">
            <v>N</v>
          </cell>
        </row>
        <row r="1149">
          <cell r="C1149" t="str">
            <v>QXXX059</v>
          </cell>
          <cell r="D1149" t="str">
            <v>Băng dính nhỏ</v>
          </cell>
          <cell r="E1149" t="str">
            <v>Cuộn</v>
          </cell>
          <cell r="F1149" t="str">
            <v>N</v>
          </cell>
          <cell r="G1149" t="str">
            <v>N</v>
          </cell>
        </row>
        <row r="1150">
          <cell r="C1150" t="str">
            <v>QXXX060</v>
          </cell>
          <cell r="D1150" t="str">
            <v>Băng dính to</v>
          </cell>
          <cell r="E1150" t="str">
            <v>Cuộn</v>
          </cell>
          <cell r="F1150" t="str">
            <v>N</v>
          </cell>
          <cell r="G1150" t="str">
            <v>N</v>
          </cell>
        </row>
        <row r="1151">
          <cell r="C1151" t="str">
            <v>QXXX061</v>
          </cell>
          <cell r="D1151" t="str">
            <v>Bàn chải áo khoác</v>
          </cell>
          <cell r="E1151" t="str">
            <v>Cái</v>
          </cell>
          <cell r="F1151" t="str">
            <v>N</v>
          </cell>
          <cell r="G1151" t="str">
            <v>N</v>
          </cell>
        </row>
        <row r="1152">
          <cell r="C1152" t="str">
            <v>QXXX062</v>
          </cell>
          <cell r="D1152" t="str">
            <v>Bộ phun kem</v>
          </cell>
          <cell r="E1152" t="str">
            <v>Bộ</v>
          </cell>
          <cell r="F1152" t="str">
            <v>N</v>
          </cell>
          <cell r="G1152" t="str">
            <v>N</v>
          </cell>
        </row>
        <row r="1153">
          <cell r="C1153" t="str">
            <v>QXXX063</v>
          </cell>
          <cell r="D1153" t="str">
            <v>Bộ tách 100ml</v>
          </cell>
          <cell r="E1153" t="str">
            <v>Bộ</v>
          </cell>
          <cell r="F1153" t="str">
            <v>N</v>
          </cell>
          <cell r="G1153" t="str">
            <v>N</v>
          </cell>
        </row>
        <row r="1154">
          <cell r="C1154" t="str">
            <v>QXXX064</v>
          </cell>
          <cell r="D1154" t="str">
            <v>Bút Vỉết bảng</v>
          </cell>
          <cell r="E1154" t="str">
            <v>Cái</v>
          </cell>
          <cell r="F1154" t="str">
            <v>N</v>
          </cell>
          <cell r="G1154" t="str">
            <v>N</v>
          </cell>
        </row>
        <row r="1155">
          <cell r="C1155" t="str">
            <v>QXXX065</v>
          </cell>
          <cell r="D1155" t="str">
            <v xml:space="preserve">Dây băng Tờ </v>
          </cell>
          <cell r="E1155" t="str">
            <v>Cuộn</v>
          </cell>
          <cell r="F1155" t="str">
            <v>N</v>
          </cell>
          <cell r="G1155" t="str">
            <v>N</v>
          </cell>
        </row>
        <row r="1156">
          <cell r="C1156" t="str">
            <v>QXXX066</v>
          </cell>
          <cell r="D1156" t="str">
            <v>Danh thiếp</v>
          </cell>
          <cell r="E1156" t="str">
            <v>hộp</v>
          </cell>
          <cell r="F1156" t="str">
            <v>N</v>
          </cell>
          <cell r="G1156" t="str">
            <v>N</v>
          </cell>
        </row>
        <row r="1157">
          <cell r="C1157" t="str">
            <v>QXXX067</v>
          </cell>
          <cell r="D1157" t="str">
            <v>Dao bào vàng</v>
          </cell>
          <cell r="E1157" t="str">
            <v>Cái</v>
          </cell>
          <cell r="F1157" t="str">
            <v>N</v>
          </cell>
          <cell r="G1157" t="str">
            <v>N</v>
          </cell>
        </row>
        <row r="1158">
          <cell r="C1158" t="str">
            <v>QXXX068</v>
          </cell>
          <cell r="D1158" t="str">
            <v>Diêm</v>
          </cell>
          <cell r="E1158" t="str">
            <v>Bao</v>
          </cell>
          <cell r="F1158" t="str">
            <v>N</v>
          </cell>
          <cell r="G1158" t="str">
            <v>N</v>
          </cell>
        </row>
        <row r="1159">
          <cell r="C1159" t="str">
            <v>QXXX069</v>
          </cell>
          <cell r="D1159" t="str">
            <v>Ấm điện</v>
          </cell>
          <cell r="E1159" t="str">
            <v>Cái</v>
          </cell>
          <cell r="F1159" t="str">
            <v>N</v>
          </cell>
          <cell r="G1159" t="str">
            <v>N</v>
          </cell>
        </row>
        <row r="1160">
          <cell r="C1160" t="str">
            <v>QXXX070</v>
          </cell>
          <cell r="D1160" t="str">
            <v>Kéo vỉ</v>
          </cell>
          <cell r="E1160" t="str">
            <v>Cái</v>
          </cell>
          <cell r="F1160" t="str">
            <v>N</v>
          </cell>
          <cell r="G1160" t="str">
            <v>N</v>
          </cell>
        </row>
        <row r="1161">
          <cell r="C1161" t="str">
            <v>QXXX071</v>
          </cell>
          <cell r="D1161" t="str">
            <v>Khăn bông nhỏ</v>
          </cell>
          <cell r="E1161" t="str">
            <v>Cái</v>
          </cell>
          <cell r="F1161" t="str">
            <v>N</v>
          </cell>
          <cell r="G1161" t="str">
            <v>N</v>
          </cell>
        </row>
        <row r="1162">
          <cell r="C1162" t="str">
            <v>QXXX072</v>
          </cell>
          <cell r="D1162" t="str">
            <v>Khăn trải bàn</v>
          </cell>
          <cell r="E1162" t="str">
            <v>Chiếc</v>
          </cell>
          <cell r="F1162" t="str">
            <v>N</v>
          </cell>
          <cell r="G1162" t="str">
            <v>N</v>
          </cell>
        </row>
        <row r="1163">
          <cell r="C1163" t="str">
            <v>QXXX073</v>
          </cell>
          <cell r="D1163" t="str">
            <v>Khoá Vỉệt tiệp</v>
          </cell>
          <cell r="E1163" t="str">
            <v>Cái</v>
          </cell>
          <cell r="F1163" t="str">
            <v>N</v>
          </cell>
          <cell r="G1163" t="str">
            <v>N</v>
          </cell>
        </row>
        <row r="1164">
          <cell r="C1164" t="str">
            <v>QXXX074</v>
          </cell>
          <cell r="D1164" t="str">
            <v>Mắc nhôm dài</v>
          </cell>
          <cell r="E1164" t="str">
            <v>Chiếc</v>
          </cell>
          <cell r="F1164" t="str">
            <v>N</v>
          </cell>
          <cell r="G1164" t="str">
            <v>N</v>
          </cell>
        </row>
        <row r="1165">
          <cell r="C1165" t="str">
            <v>QXXX075</v>
          </cell>
          <cell r="D1165" t="str">
            <v>Muỗng cơm không dính</v>
          </cell>
          <cell r="E1165" t="str">
            <v>Cái</v>
          </cell>
          <cell r="F1165" t="str">
            <v>N</v>
          </cell>
          <cell r="G1165" t="str">
            <v>N</v>
          </cell>
        </row>
        <row r="1166">
          <cell r="C1166" t="str">
            <v>QXXX076</v>
          </cell>
          <cell r="D1166" t="str">
            <v>Nồi cơm điện</v>
          </cell>
          <cell r="E1166" t="str">
            <v>Cái</v>
          </cell>
          <cell r="F1166" t="str">
            <v>N</v>
          </cell>
          <cell r="G1166" t="str">
            <v>N</v>
          </cell>
        </row>
        <row r="1167">
          <cell r="C1167" t="str">
            <v>QXXX077</v>
          </cell>
          <cell r="D1167" t="str">
            <v>Đèn ngủ đa năng</v>
          </cell>
          <cell r="E1167" t="str">
            <v>Cái</v>
          </cell>
          <cell r="F1167" t="str">
            <v>N</v>
          </cell>
          <cell r="G1167" t="str">
            <v>N</v>
          </cell>
        </row>
        <row r="1168">
          <cell r="C1168" t="str">
            <v>QXXX078</v>
          </cell>
          <cell r="D1168" t="str">
            <v>Que xiên</v>
          </cell>
          <cell r="E1168" t="str">
            <v>Cái</v>
          </cell>
          <cell r="F1168" t="str">
            <v>Y</v>
          </cell>
          <cell r="G1168" t="str">
            <v>N</v>
          </cell>
        </row>
        <row r="1169">
          <cell r="C1169" t="str">
            <v>QXXX079</v>
          </cell>
          <cell r="D1169" t="str">
            <v>Tấm xốp</v>
          </cell>
          <cell r="E1169" t="str">
            <v>Chiếc</v>
          </cell>
          <cell r="F1169" t="str">
            <v>N</v>
          </cell>
          <cell r="G1169" t="str">
            <v>N</v>
          </cell>
        </row>
        <row r="1170">
          <cell r="C1170" t="str">
            <v>QXXX080</v>
          </cell>
          <cell r="D1170" t="str">
            <v>Thảm nhựa</v>
          </cell>
          <cell r="E1170" t="str">
            <v>mét</v>
          </cell>
          <cell r="F1170" t="str">
            <v/>
          </cell>
          <cell r="G1170" t="str">
            <v/>
          </cell>
        </row>
        <row r="1171">
          <cell r="C1171" t="str">
            <v>QXXX081</v>
          </cell>
          <cell r="D1171" t="str">
            <v>Than hoa</v>
          </cell>
          <cell r="E1171" t="str">
            <v>kg</v>
          </cell>
          <cell r="F1171" t="str">
            <v>N</v>
          </cell>
          <cell r="G1171" t="str">
            <v>N</v>
          </cell>
        </row>
        <row r="1172">
          <cell r="C1172" t="str">
            <v>QXXX082</v>
          </cell>
          <cell r="D1172" t="str">
            <v>Thớt nhỏ</v>
          </cell>
          <cell r="E1172" t="str">
            <v>Cái</v>
          </cell>
          <cell r="F1172" t="str">
            <v>N</v>
          </cell>
          <cell r="G1172" t="str">
            <v>N</v>
          </cell>
        </row>
        <row r="1173">
          <cell r="C1173" t="str">
            <v>QXXX083</v>
          </cell>
          <cell r="D1173" t="str">
            <v>Tú lơ khơ</v>
          </cell>
          <cell r="E1173" t="str">
            <v>Bộ</v>
          </cell>
          <cell r="F1173" t="str">
            <v>N</v>
          </cell>
          <cell r="G1173" t="str">
            <v>N</v>
          </cell>
        </row>
        <row r="1174">
          <cell r="C1174" t="str">
            <v>QXXX084</v>
          </cell>
          <cell r="D1174" t="str">
            <v>Vắt cam</v>
          </cell>
          <cell r="E1174" t="str">
            <v>Cái</v>
          </cell>
          <cell r="F1174" t="str">
            <v>N</v>
          </cell>
          <cell r="G1174" t="str">
            <v>N</v>
          </cell>
        </row>
        <row r="1175">
          <cell r="C1175" t="str">
            <v>QXXX085</v>
          </cell>
          <cell r="D1175" t="str">
            <v>Xi đánh giầy</v>
          </cell>
          <cell r="E1175" t="str">
            <v>hộp</v>
          </cell>
          <cell r="F1175" t="str">
            <v>N</v>
          </cell>
          <cell r="G1175" t="str">
            <v>N</v>
          </cell>
        </row>
        <row r="1176">
          <cell r="C1176" t="str">
            <v>QXXX086</v>
          </cell>
          <cell r="D1176" t="str">
            <v>Xẻng xúc bánh gatô</v>
          </cell>
          <cell r="E1176" t="str">
            <v>Cái</v>
          </cell>
          <cell r="F1176" t="str">
            <v>N</v>
          </cell>
          <cell r="G1176" t="str">
            <v>N</v>
          </cell>
        </row>
        <row r="1177">
          <cell r="C1177" t="str">
            <v>QXXX087</v>
          </cell>
          <cell r="D1177" t="str">
            <v>Dây lạt</v>
          </cell>
          <cell r="E1177" t="str">
            <v>Cái</v>
          </cell>
          <cell r="F1177" t="str">
            <v>N</v>
          </cell>
          <cell r="G1177" t="str">
            <v>N</v>
          </cell>
        </row>
        <row r="1178">
          <cell r="C1178" t="str">
            <v>QXXX088</v>
          </cell>
          <cell r="D1178" t="str">
            <v>Lá ngăn thực phẩm</v>
          </cell>
          <cell r="E1178" t="str">
            <v>Cái</v>
          </cell>
          <cell r="F1178" t="str">
            <v/>
          </cell>
          <cell r="G1178" t="str">
            <v/>
          </cell>
        </row>
        <row r="1179">
          <cell r="C1179" t="str">
            <v>QXXX089</v>
          </cell>
          <cell r="D1179" t="str">
            <v>Xiên hoa quả</v>
          </cell>
          <cell r="E1179" t="str">
            <v>kg</v>
          </cell>
          <cell r="F1179" t="str">
            <v>N</v>
          </cell>
          <cell r="G1179" t="str">
            <v>N</v>
          </cell>
        </row>
        <row r="1180">
          <cell r="C1180" t="str">
            <v>QXXX090</v>
          </cell>
          <cell r="D1180" t="str">
            <v>Khăn tắm</v>
          </cell>
          <cell r="E1180" t="str">
            <v>kg</v>
          </cell>
          <cell r="F1180" t="str">
            <v>N</v>
          </cell>
          <cell r="G1180" t="str">
            <v>N</v>
          </cell>
        </row>
        <row r="1181">
          <cell r="C1181" t="str">
            <v>QXXX091</v>
          </cell>
          <cell r="D1181" t="str">
            <v>Nơ ruy băng màu đỏ</v>
          </cell>
          <cell r="E1181" t="str">
            <v>Cái</v>
          </cell>
          <cell r="F1181" t="str">
            <v>N</v>
          </cell>
          <cell r="G1181" t="str">
            <v>N</v>
          </cell>
        </row>
        <row r="1182">
          <cell r="C1182" t="str">
            <v>QXXX092</v>
          </cell>
          <cell r="D1182" t="str">
            <v>Niêu đất nung</v>
          </cell>
          <cell r="E1182" t="str">
            <v>Cái</v>
          </cell>
          <cell r="F1182" t="str">
            <v>N</v>
          </cell>
          <cell r="G1182" t="str">
            <v>N</v>
          </cell>
        </row>
        <row r="1183">
          <cell r="C1183" t="str">
            <v>QXXX093</v>
          </cell>
          <cell r="D1183" t="str">
            <v>Bình nước lọc</v>
          </cell>
          <cell r="E1183" t="str">
            <v>Cái</v>
          </cell>
          <cell r="F1183" t="str">
            <v>N</v>
          </cell>
          <cell r="G1183" t="str">
            <v>N</v>
          </cell>
        </row>
        <row r="1184">
          <cell r="C1184" t="str">
            <v>QXXX094</v>
          </cell>
          <cell r="D1184" t="str">
            <v>Gắp đá</v>
          </cell>
          <cell r="E1184" t="str">
            <v>Chiếc</v>
          </cell>
          <cell r="F1184" t="str">
            <v>N</v>
          </cell>
          <cell r="G1184" t="str">
            <v>N</v>
          </cell>
        </row>
        <row r="1185">
          <cell r="C1185" t="str">
            <v>QXXX095</v>
          </cell>
          <cell r="D1185" t="str">
            <v>Khui rượu mở đồ hộp</v>
          </cell>
          <cell r="E1185" t="str">
            <v>Cái</v>
          </cell>
          <cell r="F1185" t="str">
            <v>N</v>
          </cell>
          <cell r="G1185" t="str">
            <v>N</v>
          </cell>
        </row>
        <row r="1186">
          <cell r="C1186" t="str">
            <v>QXXX096</v>
          </cell>
          <cell r="D1186" t="str">
            <v>Nồi cơm điện</v>
          </cell>
          <cell r="E1186" t="str">
            <v>Cái</v>
          </cell>
          <cell r="F1186" t="str">
            <v>N</v>
          </cell>
          <cell r="G1186" t="str">
            <v>N</v>
          </cell>
        </row>
        <row r="1187">
          <cell r="C1187" t="str">
            <v>QXXX097</v>
          </cell>
          <cell r="D1187" t="str">
            <v>Đĩa trắng</v>
          </cell>
          <cell r="E1187" t="str">
            <v>Cái</v>
          </cell>
          <cell r="F1187" t="str">
            <v>N</v>
          </cell>
          <cell r="G1187" t="str">
            <v>N</v>
          </cell>
        </row>
        <row r="1188">
          <cell r="C1188" t="str">
            <v>QXXX098</v>
          </cell>
          <cell r="D1188" t="str">
            <v>Bát giả sứ</v>
          </cell>
          <cell r="E1188" t="str">
            <v>Cái</v>
          </cell>
          <cell r="F1188" t="str">
            <v>N</v>
          </cell>
          <cell r="G1188" t="str">
            <v>N</v>
          </cell>
        </row>
        <row r="1189">
          <cell r="C1189" t="str">
            <v>QXXX099</v>
          </cell>
          <cell r="D1189" t="str">
            <v>Dao dĩa nhựa Bộ 3 (dao, thìa, dĩa)</v>
          </cell>
          <cell r="E1189" t="str">
            <v>Bộ</v>
          </cell>
          <cell r="F1189" t="str">
            <v>N</v>
          </cell>
          <cell r="G1189" t="str">
            <v>N</v>
          </cell>
        </row>
        <row r="1190">
          <cell r="C1190" t="str">
            <v>QXXX100</v>
          </cell>
          <cell r="D1190" t="str">
            <v>Dao dĩa nhựa Bộ 4 (dao, 2 thìa, dĩa)</v>
          </cell>
          <cell r="E1190" t="str">
            <v>Bộ</v>
          </cell>
          <cell r="F1190" t="str">
            <v>N</v>
          </cell>
          <cell r="G1190" t="str">
            <v>N</v>
          </cell>
        </row>
        <row r="1191">
          <cell r="C1191" t="str">
            <v>QXXX101</v>
          </cell>
          <cell r="D1191" t="str">
            <v>Que khuấy</v>
          </cell>
          <cell r="E1191" t="str">
            <v>Cái</v>
          </cell>
          <cell r="F1191" t="str">
            <v>N</v>
          </cell>
          <cell r="G1191" t="str">
            <v>N</v>
          </cell>
        </row>
        <row r="1192">
          <cell r="C1192" t="str">
            <v>QXXX102</v>
          </cell>
          <cell r="D1192" t="str">
            <v>Thìa giả sứ</v>
          </cell>
          <cell r="E1192" t="str">
            <v>Cái</v>
          </cell>
          <cell r="F1192" t="str">
            <v>N</v>
          </cell>
          <cell r="G1192" t="str">
            <v>N</v>
          </cell>
        </row>
        <row r="1193">
          <cell r="C1193" t="str">
            <v>QXXX103</v>
          </cell>
          <cell r="D1193" t="str">
            <v>Thìa phở dài</v>
          </cell>
          <cell r="E1193" t="str">
            <v>Cái</v>
          </cell>
          <cell r="F1193" t="str">
            <v>N</v>
          </cell>
          <cell r="G1193" t="str">
            <v>N</v>
          </cell>
        </row>
        <row r="1194">
          <cell r="C1194" t="str">
            <v>QXXX104</v>
          </cell>
          <cell r="D1194" t="str">
            <v>Lọ đựng tiêu muối</v>
          </cell>
          <cell r="E1194" t="str">
            <v>Cái</v>
          </cell>
          <cell r="F1194" t="str">
            <v>N</v>
          </cell>
          <cell r="G1194" t="str">
            <v>N</v>
          </cell>
        </row>
        <row r="1195">
          <cell r="C1195" t="str">
            <v>QXXX105</v>
          </cell>
          <cell r="D1195" t="str">
            <v>Bát dùng 1 lần</v>
          </cell>
          <cell r="E1195" t="str">
            <v>Cái</v>
          </cell>
          <cell r="F1195" t="str">
            <v>N</v>
          </cell>
          <cell r="G1195" t="str">
            <v>N</v>
          </cell>
        </row>
        <row r="1196">
          <cell r="C1196" t="str">
            <v>QXXX106</v>
          </cell>
          <cell r="D1196" t="str">
            <v>Hộp đựng trà</v>
          </cell>
          <cell r="E1196" t="str">
            <v>Chiếc</v>
          </cell>
          <cell r="F1196" t="str">
            <v>N</v>
          </cell>
          <cell r="G1196" t="str">
            <v>N</v>
          </cell>
        </row>
        <row r="1197">
          <cell r="C1197" t="str">
            <v>QXXX107</v>
          </cell>
          <cell r="D1197" t="str">
            <v>Khăn Giấy thơm</v>
          </cell>
          <cell r="E1197" t="str">
            <v>Tờ</v>
          </cell>
          <cell r="F1197" t="str">
            <v>N</v>
          </cell>
          <cell r="G1197" t="str">
            <v>N</v>
          </cell>
        </row>
        <row r="1198">
          <cell r="C1198" t="str">
            <v>QXXX108</v>
          </cell>
          <cell r="D1198" t="str">
            <v>Giấy Napkin 24x24</v>
          </cell>
          <cell r="E1198" t="str">
            <v>Tờ</v>
          </cell>
          <cell r="F1198" t="str">
            <v>N</v>
          </cell>
          <cell r="G1198" t="str">
            <v>N</v>
          </cell>
        </row>
        <row r="1199">
          <cell r="C1199" t="str">
            <v>QXXX109</v>
          </cell>
          <cell r="D1199" t="str">
            <v>Giấy Napkin 33x33</v>
          </cell>
          <cell r="E1199" t="str">
            <v>Tờ</v>
          </cell>
          <cell r="F1199" t="str">
            <v>N</v>
          </cell>
          <cell r="G1199" t="str">
            <v>N</v>
          </cell>
        </row>
        <row r="1200">
          <cell r="C1200" t="str">
            <v>QXXX110</v>
          </cell>
          <cell r="D1200" t="str">
            <v>Tem kiểm tra hàng nhập</v>
          </cell>
          <cell r="E1200" t="str">
            <v>Tờ</v>
          </cell>
          <cell r="F1200" t="str">
            <v>N</v>
          </cell>
          <cell r="G1200" t="str">
            <v>N</v>
          </cell>
        </row>
        <row r="1201">
          <cell r="C1201" t="str">
            <v>QXXX111</v>
          </cell>
          <cell r="D1201" t="str">
            <v>Tem lưu mẫu suất ăn</v>
          </cell>
          <cell r="E1201" t="str">
            <v>Tờ</v>
          </cell>
          <cell r="F1201" t="str">
            <v>N</v>
          </cell>
          <cell r="G1201" t="str">
            <v>N</v>
          </cell>
        </row>
        <row r="1202">
          <cell r="C1202" t="str">
            <v>QXXX112</v>
          </cell>
          <cell r="D1202" t="str">
            <v>Tem kiểm tra an ninh</v>
          </cell>
          <cell r="E1202" t="str">
            <v>Tờ</v>
          </cell>
          <cell r="F1202" t="str">
            <v>N</v>
          </cell>
          <cell r="G1202" t="str">
            <v>N</v>
          </cell>
        </row>
        <row r="1203">
          <cell r="C1203" t="str">
            <v>QXXX113</v>
          </cell>
          <cell r="D1203" t="str">
            <v>Tem kiểm soát SPKPH</v>
          </cell>
          <cell r="E1203" t="str">
            <v>Tờ</v>
          </cell>
          <cell r="F1203" t="str">
            <v>N</v>
          </cell>
          <cell r="G1203" t="str">
            <v>N</v>
          </cell>
        </row>
        <row r="1204">
          <cell r="C1204" t="str">
            <v>QXXX114</v>
          </cell>
          <cell r="D1204" t="str">
            <v>Tem tuần</v>
          </cell>
          <cell r="E1204" t="str">
            <v>Cái</v>
          </cell>
          <cell r="F1204" t="str">
            <v>N</v>
          </cell>
          <cell r="G1204" t="str">
            <v>N</v>
          </cell>
        </row>
        <row r="1205">
          <cell r="C1205" t="str">
            <v>QXXX115</v>
          </cell>
          <cell r="D1205" t="str">
            <v>Tem ngày (Sticker date)</v>
          </cell>
          <cell r="E1205" t="str">
            <v>Tờ</v>
          </cell>
          <cell r="F1205" t="str">
            <v>N</v>
          </cell>
          <cell r="G1205" t="str">
            <v>N</v>
          </cell>
        </row>
        <row r="1206">
          <cell r="C1206" t="str">
            <v>QXXX116</v>
          </cell>
          <cell r="D1206" t="str">
            <v>Tem suất ăn đặc biệt</v>
          </cell>
          <cell r="E1206" t="str">
            <v>Cái</v>
          </cell>
          <cell r="F1206" t="str">
            <v>N</v>
          </cell>
          <cell r="G1206" t="str">
            <v>N</v>
          </cell>
        </row>
        <row r="1207">
          <cell r="C1207" t="str">
            <v>QXXX117</v>
          </cell>
          <cell r="D1207" t="str">
            <v>Phiếu giao nhận</v>
          </cell>
          <cell r="E1207" t="str">
            <v>Quyển</v>
          </cell>
          <cell r="F1207" t="str">
            <v>N</v>
          </cell>
          <cell r="G1207" t="str">
            <v>N</v>
          </cell>
        </row>
        <row r="1208">
          <cell r="C1208" t="str">
            <v>QXXX118</v>
          </cell>
          <cell r="D1208" t="str">
            <v>Giấy lót khay</v>
          </cell>
          <cell r="E1208" t="str">
            <v>Tờ</v>
          </cell>
          <cell r="F1208" t="str">
            <v>N</v>
          </cell>
          <cell r="G1208" t="str">
            <v>N</v>
          </cell>
        </row>
        <row r="1209">
          <cell r="C1209" t="str">
            <v>QXXX119</v>
          </cell>
          <cell r="D1209" t="str">
            <v>Ổ cắm đa năng</v>
          </cell>
          <cell r="E1209" t="str">
            <v>Cái</v>
          </cell>
          <cell r="F1209" t="str">
            <v>N</v>
          </cell>
          <cell r="G1209" t="str">
            <v>N</v>
          </cell>
        </row>
        <row r="1210">
          <cell r="C1210" t="str">
            <v>QXXX120</v>
          </cell>
          <cell r="D1210" t="str">
            <v>Đế lẵng hoa</v>
          </cell>
          <cell r="E1210" t="str">
            <v>Cái</v>
          </cell>
          <cell r="F1210" t="str">
            <v>N</v>
          </cell>
          <cell r="G1210" t="str">
            <v>N</v>
          </cell>
        </row>
        <row r="1211">
          <cell r="C1211" t="str">
            <v>QXXX121</v>
          </cell>
          <cell r="D1211" t="str">
            <v>Đũa gỗ</v>
          </cell>
          <cell r="E1211" t="str">
            <v>Đôi</v>
          </cell>
          <cell r="F1211" t="str">
            <v>N</v>
          </cell>
          <cell r="G1211" t="str">
            <v>N</v>
          </cell>
        </row>
        <row r="1212">
          <cell r="C1212" t="str">
            <v>QXXX122</v>
          </cell>
          <cell r="D1212" t="str">
            <v>Chai nhựa mờ</v>
          </cell>
          <cell r="E1212" t="str">
            <v>Chai</v>
          </cell>
          <cell r="F1212" t="str">
            <v>N</v>
          </cell>
          <cell r="G1212" t="str">
            <v>N</v>
          </cell>
        </row>
        <row r="1213">
          <cell r="C1213" t="str">
            <v>QXXX123</v>
          </cell>
          <cell r="D1213" t="str">
            <v>Dây lạt giang</v>
          </cell>
          <cell r="E1213" t="str">
            <v>mét</v>
          </cell>
          <cell r="F1213" t="str">
            <v/>
          </cell>
          <cell r="G1213" t="str">
            <v/>
          </cell>
        </row>
        <row r="1214">
          <cell r="C1214" t="str">
            <v>QXXX124</v>
          </cell>
          <cell r="D1214" t="str">
            <v>Giỏ mây</v>
          </cell>
          <cell r="E1214" t="str">
            <v>Cái</v>
          </cell>
          <cell r="F1214" t="str">
            <v>N</v>
          </cell>
          <cell r="G1214" t="str">
            <v>N</v>
          </cell>
        </row>
        <row r="1215">
          <cell r="C1215" t="str">
            <v>QXXX125</v>
          </cell>
          <cell r="D1215" t="str">
            <v>Ruy băng</v>
          </cell>
          <cell r="E1215" t="str">
            <v>Cuộn</v>
          </cell>
          <cell r="F1215" t="str">
            <v>N</v>
          </cell>
          <cell r="G1215" t="str">
            <v>N</v>
          </cell>
        </row>
        <row r="1216">
          <cell r="C1216" t="str">
            <v>QXXX126</v>
          </cell>
          <cell r="D1216" t="str">
            <v>Dây buộc</v>
          </cell>
          <cell r="E1216" t="str">
            <v>Cuộn</v>
          </cell>
          <cell r="F1216" t="str">
            <v/>
          </cell>
          <cell r="G1216" t="str">
            <v/>
          </cell>
        </row>
        <row r="1217">
          <cell r="C1217" t="str">
            <v>QXXX127</v>
          </cell>
          <cell r="D1217" t="str">
            <v>Đĩa nhựa dùng 1 lần</v>
          </cell>
          <cell r="E1217" t="str">
            <v>Cái</v>
          </cell>
          <cell r="F1217" t="str">
            <v/>
          </cell>
          <cell r="G1217" t="str">
            <v/>
          </cell>
        </row>
        <row r="1218">
          <cell r="C1218" t="str">
            <v>QXXX128</v>
          </cell>
          <cell r="D1218" t="str">
            <v>Giấy bóng dính Cuộn 30*600</v>
          </cell>
          <cell r="E1218" t="str">
            <v>Cuộn</v>
          </cell>
          <cell r="F1218" t="str">
            <v/>
          </cell>
          <cell r="G1218" t="str">
            <v/>
          </cell>
        </row>
        <row r="1219">
          <cell r="C1219" t="str">
            <v>QXXX129</v>
          </cell>
          <cell r="D1219" t="str">
            <v>Màng nhôm annapuma</v>
          </cell>
          <cell r="E1219" t="str">
            <v>Cuộn</v>
          </cell>
          <cell r="F1219" t="str">
            <v/>
          </cell>
          <cell r="G1219" t="str">
            <v/>
          </cell>
        </row>
        <row r="1220">
          <cell r="C1220" t="str">
            <v>QXXX130</v>
          </cell>
          <cell r="D1220" t="str">
            <v>Nhôm miếng màu đỏ</v>
          </cell>
          <cell r="E1220" t="str">
            <v>hộp</v>
          </cell>
          <cell r="F1220" t="str">
            <v/>
          </cell>
          <cell r="G1220" t="str">
            <v/>
          </cell>
        </row>
        <row r="1221">
          <cell r="C1221" t="str">
            <v>QXXX131</v>
          </cell>
          <cell r="D1221" t="str">
            <v>Nhôm miếng màu xanh</v>
          </cell>
          <cell r="E1221" t="str">
            <v>hộp</v>
          </cell>
          <cell r="F1221" t="str">
            <v/>
          </cell>
          <cell r="G1221" t="str">
            <v/>
          </cell>
        </row>
        <row r="1222">
          <cell r="C1222" t="str">
            <v>QXXX132</v>
          </cell>
          <cell r="D1222" t="str">
            <v>Nhôm miếng màu trắng</v>
          </cell>
          <cell r="E1222" t="str">
            <v>hộp</v>
          </cell>
          <cell r="F1222" t="str">
            <v/>
          </cell>
          <cell r="G1222" t="str">
            <v/>
          </cell>
        </row>
        <row r="1223">
          <cell r="C1223" t="str">
            <v>QXXX133</v>
          </cell>
          <cell r="D1223" t="str">
            <v>Phiếu xuất kho</v>
          </cell>
          <cell r="E1223" t="str">
            <v>Quyển</v>
          </cell>
          <cell r="F1223" t="str">
            <v/>
          </cell>
          <cell r="G1223" t="str">
            <v/>
          </cell>
        </row>
        <row r="1224">
          <cell r="C1224" t="str">
            <v>QXXX134</v>
          </cell>
          <cell r="D1224" t="str">
            <v>Phiếu nhập kho</v>
          </cell>
          <cell r="E1224" t="str">
            <v>Quyển</v>
          </cell>
          <cell r="F1224" t="str">
            <v/>
          </cell>
          <cell r="G1224" t="str">
            <v/>
          </cell>
        </row>
        <row r="1225">
          <cell r="C1225" t="str">
            <v>QXXX135</v>
          </cell>
          <cell r="D1225" t="str">
            <v>Giấy lau tay tập</v>
          </cell>
          <cell r="E1225" t="str">
            <v>Tập</v>
          </cell>
          <cell r="F1225" t="str">
            <v/>
          </cell>
          <cell r="G1225" t="str">
            <v/>
          </cell>
        </row>
        <row r="1226">
          <cell r="C1226" t="str">
            <v>QXXX136</v>
          </cell>
          <cell r="D1226" t="str">
            <v>Gắp chanh</v>
          </cell>
          <cell r="E1226" t="str">
            <v>Chiếc</v>
          </cell>
          <cell r="F1226" t="str">
            <v/>
          </cell>
          <cell r="G1226" t="str">
            <v/>
          </cell>
        </row>
        <row r="1227">
          <cell r="C1227" t="str">
            <v>QXXX137</v>
          </cell>
          <cell r="D1227" t="str">
            <v>Gắp khăn</v>
          </cell>
          <cell r="E1227" t="str">
            <v>Chiếc</v>
          </cell>
          <cell r="F1227" t="str">
            <v/>
          </cell>
          <cell r="G1227" t="str">
            <v/>
          </cell>
        </row>
        <row r="1228">
          <cell r="C1228" t="str">
            <v>QXXX138</v>
          </cell>
          <cell r="D1228" t="str">
            <v>Khay giả sứ 1/1</v>
          </cell>
          <cell r="E1228" t="str">
            <v>Cái</v>
          </cell>
          <cell r="F1228" t="str">
            <v/>
          </cell>
          <cell r="G1228" t="str">
            <v/>
          </cell>
        </row>
        <row r="1229">
          <cell r="C1229" t="str">
            <v>QXXX139</v>
          </cell>
          <cell r="D1229" t="str">
            <v>Khay giả sứ 2/3</v>
          </cell>
          <cell r="E1229" t="str">
            <v>Cái</v>
          </cell>
          <cell r="F1229" t="str">
            <v/>
          </cell>
          <cell r="G1229" t="str">
            <v/>
          </cell>
        </row>
        <row r="1230">
          <cell r="C1230" t="str">
            <v>QXXX140</v>
          </cell>
          <cell r="D1230" t="str">
            <v>Khay nhôm ăn nóng</v>
          </cell>
          <cell r="E1230" t="str">
            <v>Cái</v>
          </cell>
          <cell r="F1230" t="str">
            <v/>
          </cell>
          <cell r="G1230" t="str">
            <v/>
          </cell>
        </row>
        <row r="1231">
          <cell r="C1231" t="str">
            <v>QXXX141</v>
          </cell>
          <cell r="D1231" t="str">
            <v>Bình đá</v>
          </cell>
          <cell r="E1231" t="str">
            <v>Chiếc</v>
          </cell>
          <cell r="F1231" t="str">
            <v/>
          </cell>
          <cell r="G1231" t="str">
            <v/>
          </cell>
        </row>
        <row r="1232">
          <cell r="C1232" t="str">
            <v>QXXX142</v>
          </cell>
          <cell r="D1232" t="str">
            <v>Xúc đá</v>
          </cell>
          <cell r="E1232" t="str">
            <v>Chiếc</v>
          </cell>
          <cell r="F1232" t="str">
            <v/>
          </cell>
          <cell r="G1232" t="str">
            <v/>
          </cell>
        </row>
        <row r="1233">
          <cell r="C1233" t="str">
            <v>QXXX143</v>
          </cell>
          <cell r="D1233" t="str">
            <v>Bình trà</v>
          </cell>
          <cell r="E1233" t="str">
            <v>Chiếc</v>
          </cell>
          <cell r="F1233" t="str">
            <v/>
          </cell>
          <cell r="G1233" t="str">
            <v/>
          </cell>
        </row>
        <row r="1234">
          <cell r="C1234" t="str">
            <v>QXXX144</v>
          </cell>
          <cell r="D1234" t="str">
            <v>Dĩa thìa nhựa Bộ 2</v>
          </cell>
          <cell r="E1234" t="str">
            <v>Bộ</v>
          </cell>
          <cell r="F1234" t="str">
            <v/>
          </cell>
          <cell r="G1234" t="str">
            <v/>
          </cell>
        </row>
        <row r="1235">
          <cell r="C1235" t="str">
            <v>QXXX145</v>
          </cell>
          <cell r="D1235" t="str">
            <v>Nơ ruy băng màu vàng</v>
          </cell>
          <cell r="E1235" t="str">
            <v>Cái</v>
          </cell>
          <cell r="F1235" t="str">
            <v/>
          </cell>
          <cell r="G1235" t="str">
            <v/>
          </cell>
        </row>
        <row r="1236">
          <cell r="C1236" t="str">
            <v>QXXX146</v>
          </cell>
          <cell r="D1236" t="str">
            <v>Thìa ăn nhựa dùng 1 lần</v>
          </cell>
          <cell r="E1236" t="str">
            <v>Cái</v>
          </cell>
          <cell r="F1236" t="str">
            <v/>
          </cell>
          <cell r="G1236" t="str">
            <v/>
          </cell>
        </row>
        <row r="1237">
          <cell r="C1237" t="str">
            <v>QXXX147</v>
          </cell>
          <cell r="D1237" t="str">
            <v>Cốc nhôm</v>
          </cell>
          <cell r="E1237" t="str">
            <v>Cái</v>
          </cell>
          <cell r="F1237" t="str">
            <v/>
          </cell>
          <cell r="G1237" t="str">
            <v/>
          </cell>
        </row>
        <row r="1238">
          <cell r="C1238" t="str">
            <v>QXXX148</v>
          </cell>
          <cell r="D1238" t="str">
            <v>Túi nilon 90*120</v>
          </cell>
          <cell r="E1238" t="str">
            <v>kg</v>
          </cell>
          <cell r="F1238" t="str">
            <v/>
          </cell>
          <cell r="G1238" t="str">
            <v/>
          </cell>
        </row>
        <row r="1239">
          <cell r="C1239" t="str">
            <v>QXXX149</v>
          </cell>
          <cell r="D1239" t="str">
            <v>Túi nilon 20*30</v>
          </cell>
          <cell r="E1239" t="str">
            <v>kg</v>
          </cell>
          <cell r="F1239" t="str">
            <v/>
          </cell>
          <cell r="G1239" t="str">
            <v/>
          </cell>
        </row>
        <row r="1240">
          <cell r="C1240" t="str">
            <v>QXXX150</v>
          </cell>
          <cell r="D1240" t="str">
            <v>Túi nilon 30*50 ( mỏng)</v>
          </cell>
          <cell r="E1240" t="str">
            <v>kg</v>
          </cell>
          <cell r="F1240" t="str">
            <v/>
          </cell>
          <cell r="G1240" t="str">
            <v/>
          </cell>
        </row>
        <row r="1241">
          <cell r="C1241" t="str">
            <v>QXXX151</v>
          </cell>
          <cell r="D1241" t="str">
            <v>Túi nilon 30*50( dày)</v>
          </cell>
          <cell r="E1241" t="str">
            <v>kg</v>
          </cell>
          <cell r="F1241" t="str">
            <v/>
          </cell>
          <cell r="G1241" t="str">
            <v/>
          </cell>
        </row>
        <row r="1242">
          <cell r="C1242" t="str">
            <v>QXXX152</v>
          </cell>
          <cell r="D1242" t="str">
            <v>Gói chống ẩm</v>
          </cell>
          <cell r="E1242" t="str">
            <v>Gói</v>
          </cell>
          <cell r="F1242" t="str">
            <v/>
          </cell>
          <cell r="G1242" t="str">
            <v/>
          </cell>
        </row>
        <row r="1243">
          <cell r="C1243" t="str">
            <v>QXXX153</v>
          </cell>
          <cell r="D1243" t="str">
            <v>Tem nhân bánh</v>
          </cell>
          <cell r="E1243" t="str">
            <v>Cái</v>
          </cell>
          <cell r="F1243" t="str">
            <v/>
          </cell>
          <cell r="G1243" t="str">
            <v/>
          </cell>
        </row>
        <row r="1244">
          <cell r="C1244" t="str">
            <v>QXXX154</v>
          </cell>
          <cell r="D1244" t="str">
            <v>Túi nillon đóng gói (bánh trung thu)</v>
          </cell>
          <cell r="E1244" t="str">
            <v>Cái</v>
          </cell>
          <cell r="F1244" t="str">
            <v/>
          </cell>
          <cell r="G1244" t="str">
            <v/>
          </cell>
        </row>
        <row r="1245">
          <cell r="C1245" t="str">
            <v>QXXX155</v>
          </cell>
          <cell r="D1245" t="str">
            <v>Hộp nhỏ đóng gói</v>
          </cell>
          <cell r="E1245" t="str">
            <v>Cái</v>
          </cell>
          <cell r="F1245" t="str">
            <v/>
          </cell>
          <cell r="G1245" t="str">
            <v/>
          </cell>
        </row>
        <row r="1246">
          <cell r="C1246" t="str">
            <v>QXXX156</v>
          </cell>
          <cell r="D1246" t="str">
            <v>Hộp đựng bánh (Loại 8pcs/hộp)</v>
          </cell>
          <cell r="E1246" t="str">
            <v>hộp</v>
          </cell>
          <cell r="F1246" t="str">
            <v/>
          </cell>
          <cell r="G1246" t="str">
            <v/>
          </cell>
        </row>
        <row r="1247">
          <cell r="C1247" t="str">
            <v>QXXX158</v>
          </cell>
          <cell r="D1247" t="str">
            <v>Muôi xúc cơm</v>
          </cell>
          <cell r="E1247" t="str">
            <v>Cái</v>
          </cell>
          <cell r="F1247" t="str">
            <v/>
          </cell>
          <cell r="G1247" t="str">
            <v/>
          </cell>
        </row>
        <row r="1248">
          <cell r="C1248" t="str">
            <v>QXXX159</v>
          </cell>
          <cell r="D1248" t="str">
            <v>Băng dính trong</v>
          </cell>
          <cell r="E1248" t="str">
            <v>Cuộn</v>
          </cell>
          <cell r="F1248" t="str">
            <v/>
          </cell>
          <cell r="G1248" t="str">
            <v/>
          </cell>
        </row>
        <row r="1249">
          <cell r="C1249" t="str">
            <v>QXXX160</v>
          </cell>
          <cell r="D1249" t="str">
            <v>Rây lọc có cán</v>
          </cell>
          <cell r="E1249" t="str">
            <v>Cái</v>
          </cell>
          <cell r="F1249" t="str">
            <v/>
          </cell>
          <cell r="G1249" t="str">
            <v/>
          </cell>
        </row>
        <row r="1250">
          <cell r="C1250" t="str">
            <v>QXXX161</v>
          </cell>
          <cell r="D1250" t="str">
            <v>Khăn lau</v>
          </cell>
          <cell r="E1250" t="str">
            <v>kg</v>
          </cell>
          <cell r="F1250" t="str">
            <v/>
          </cell>
          <cell r="G1250" t="str">
            <v/>
          </cell>
        </row>
        <row r="1251">
          <cell r="C1251" t="str">
            <v>QXXX162</v>
          </cell>
          <cell r="D1251" t="str">
            <v>Giấy ăn bịch</v>
          </cell>
          <cell r="E1251" t="str">
            <v>thùng</v>
          </cell>
          <cell r="F1251" t="str">
            <v/>
          </cell>
          <cell r="G1251" t="str">
            <v/>
          </cell>
        </row>
        <row r="1252">
          <cell r="C1252" t="str">
            <v>QXXX163</v>
          </cell>
          <cell r="D1252" t="str">
            <v>Túi nilon 10*16</v>
          </cell>
          <cell r="E1252" t="str">
            <v>kg</v>
          </cell>
          <cell r="F1252" t="str">
            <v/>
          </cell>
          <cell r="G1252" t="str">
            <v/>
          </cell>
        </row>
        <row r="1253">
          <cell r="C1253" t="str">
            <v>QXXX164</v>
          </cell>
          <cell r="D1253" t="str">
            <v>Túi nilon 13*20</v>
          </cell>
          <cell r="E1253" t="str">
            <v>kg</v>
          </cell>
          <cell r="F1253" t="str">
            <v/>
          </cell>
          <cell r="G1253" t="str">
            <v/>
          </cell>
        </row>
        <row r="1254">
          <cell r="C1254" t="str">
            <v>QXXX165</v>
          </cell>
          <cell r="D1254" t="str">
            <v>Phiếu khổ A4</v>
          </cell>
          <cell r="E1254" t="str">
            <v>Tờ</v>
          </cell>
          <cell r="F1254" t="str">
            <v/>
          </cell>
          <cell r="G1254" t="str">
            <v/>
          </cell>
        </row>
        <row r="1255">
          <cell r="C1255" t="str">
            <v>QXXX166</v>
          </cell>
          <cell r="D1255" t="str">
            <v>Nắp khay M2</v>
          </cell>
          <cell r="E1255" t="str">
            <v>Cái</v>
          </cell>
          <cell r="F1255" t="str">
            <v/>
          </cell>
          <cell r="G1255" t="str">
            <v/>
          </cell>
        </row>
        <row r="1256">
          <cell r="C1256" t="str">
            <v>QXXX167</v>
          </cell>
          <cell r="D1256" t="str">
            <v>Dây niêm phong nhựa</v>
          </cell>
          <cell r="E1256" t="str">
            <v>Cái</v>
          </cell>
          <cell r="F1256" t="str">
            <v/>
          </cell>
          <cell r="G1256" t="str">
            <v/>
          </cell>
        </row>
        <row r="1257">
          <cell r="C1257" t="str">
            <v>QXXX168</v>
          </cell>
          <cell r="D1257" t="str">
            <v>Túi nilon 40*40</v>
          </cell>
          <cell r="E1257" t="str">
            <v>kg</v>
          </cell>
          <cell r="F1257" t="str">
            <v/>
          </cell>
          <cell r="G1257" t="str">
            <v/>
          </cell>
        </row>
        <row r="1258">
          <cell r="C1258" t="str">
            <v>QXXX169</v>
          </cell>
          <cell r="D1258" t="str">
            <v>Cốc thủy tinh</v>
          </cell>
          <cell r="E1258" t="str">
            <v>Cái</v>
          </cell>
          <cell r="F1258" t="str">
            <v/>
          </cell>
          <cell r="G1258" t="str">
            <v/>
          </cell>
        </row>
        <row r="1259">
          <cell r="C1259" t="str">
            <v>QXXX170</v>
          </cell>
          <cell r="D1259" t="str">
            <v>Giấy in ba liên</v>
          </cell>
          <cell r="E1259" t="str">
            <v>Tờ</v>
          </cell>
          <cell r="F1259" t="str">
            <v/>
          </cell>
          <cell r="G1259" t="str">
            <v/>
          </cell>
        </row>
        <row r="1260">
          <cell r="C1260" t="str">
            <v>QXXX171</v>
          </cell>
          <cell r="D1260" t="str">
            <v>Ly thủy tinh</v>
          </cell>
          <cell r="E1260" t="str">
            <v>Chiếc</v>
          </cell>
          <cell r="F1260" t="str">
            <v/>
          </cell>
          <cell r="G1260" t="str">
            <v/>
          </cell>
        </row>
        <row r="1261">
          <cell r="C1261" t="str">
            <v>QXXX172</v>
          </cell>
          <cell r="D1261" t="str">
            <v>Bình xịt phòng</v>
          </cell>
          <cell r="E1261" t="str">
            <v>Chai</v>
          </cell>
          <cell r="F1261" t="str">
            <v/>
          </cell>
          <cell r="G1261" t="str">
            <v/>
          </cell>
        </row>
        <row r="1262">
          <cell r="C1262" t="str">
            <v>QXXX173</v>
          </cell>
          <cell r="D1262" t="str">
            <v>Cặp lồng inox</v>
          </cell>
          <cell r="E1262" t="str">
            <v>Cái</v>
          </cell>
          <cell r="F1262" t="str">
            <v/>
          </cell>
          <cell r="G1262" t="str">
            <v/>
          </cell>
        </row>
        <row r="1263">
          <cell r="C1263" t="str">
            <v>QXXX174</v>
          </cell>
          <cell r="D1263" t="str">
            <v>Khăn bông lau ly</v>
          </cell>
          <cell r="E1263" t="str">
            <v>Cái</v>
          </cell>
          <cell r="F1263" t="str">
            <v/>
          </cell>
          <cell r="G1263" t="str">
            <v/>
          </cell>
        </row>
        <row r="1264">
          <cell r="C1264" t="str">
            <v>QXXX175</v>
          </cell>
          <cell r="D1264" t="str">
            <v>Muôi múc Cành giả sứ</v>
          </cell>
          <cell r="E1264" t="str">
            <v>Chiếc</v>
          </cell>
          <cell r="F1264" t="str">
            <v/>
          </cell>
          <cell r="G1264" t="str">
            <v/>
          </cell>
        </row>
        <row r="1265">
          <cell r="C1265" t="str">
            <v>QXXX176</v>
          </cell>
          <cell r="D1265" t="str">
            <v>Túi nilon kẹp miệng 100 cái/ 1 túi</v>
          </cell>
          <cell r="E1265" t="str">
            <v>Túi</v>
          </cell>
          <cell r="F1265" t="str">
            <v/>
          </cell>
          <cell r="G1265" t="str">
            <v/>
          </cell>
        </row>
        <row r="1266">
          <cell r="C1266" t="str">
            <v>RXXX001</v>
          </cell>
          <cell r="D1266" t="str">
            <v xml:space="preserve">Đào </v>
          </cell>
          <cell r="E1266" t="str">
            <v>kg</v>
          </cell>
          <cell r="F1266" t="str">
            <v>Y</v>
          </cell>
          <cell r="G1266" t="str">
            <v/>
          </cell>
        </row>
        <row r="1267">
          <cell r="C1267" t="str">
            <v>RXXX002</v>
          </cell>
          <cell r="D1267" t="str">
            <v>Đu đủ chín</v>
          </cell>
          <cell r="E1267" t="str">
            <v>kg</v>
          </cell>
          <cell r="F1267" t="str">
            <v>Y</v>
          </cell>
          <cell r="G1267" t="str">
            <v/>
          </cell>
        </row>
        <row r="1268">
          <cell r="C1268" t="str">
            <v>RXXX003</v>
          </cell>
          <cell r="D1268" t="str">
            <v>Bưởi Năm Doi</v>
          </cell>
          <cell r="E1268" t="str">
            <v>kg</v>
          </cell>
          <cell r="F1268" t="str">
            <v>Y</v>
          </cell>
          <cell r="G1268" t="str">
            <v/>
          </cell>
        </row>
        <row r="1269">
          <cell r="C1269" t="str">
            <v>RXXX004</v>
          </cell>
          <cell r="D1269" t="str">
            <v>Cam Canh</v>
          </cell>
          <cell r="E1269" t="str">
            <v>kg</v>
          </cell>
          <cell r="F1269" t="str">
            <v>Y</v>
          </cell>
          <cell r="G1269" t="str">
            <v/>
          </cell>
        </row>
        <row r="1270">
          <cell r="C1270" t="str">
            <v>RXXX005</v>
          </cell>
          <cell r="D1270" t="str">
            <v>Chôm chôm</v>
          </cell>
          <cell r="E1270" t="str">
            <v>kg</v>
          </cell>
          <cell r="F1270" t="str">
            <v>Y</v>
          </cell>
          <cell r="G1270" t="str">
            <v/>
          </cell>
        </row>
        <row r="1271">
          <cell r="C1271" t="str">
            <v>RXXX006</v>
          </cell>
          <cell r="D1271" t="str">
            <v>Cam sành</v>
          </cell>
          <cell r="E1271" t="str">
            <v>kg</v>
          </cell>
          <cell r="F1271" t="str">
            <v>Y</v>
          </cell>
          <cell r="G1271" t="str">
            <v/>
          </cell>
        </row>
        <row r="1272">
          <cell r="C1272" t="str">
            <v>RXXX007</v>
          </cell>
          <cell r="D1272" t="str">
            <v>Cam vàng</v>
          </cell>
          <cell r="E1272" t="str">
            <v>kg</v>
          </cell>
          <cell r="F1272" t="str">
            <v>Y</v>
          </cell>
          <cell r="G1272" t="str">
            <v/>
          </cell>
        </row>
        <row r="1273">
          <cell r="C1273" t="str">
            <v>RXXX008</v>
          </cell>
          <cell r="D1273" t="str">
            <v>Cam Vinh</v>
          </cell>
          <cell r="E1273" t="str">
            <v>kg</v>
          </cell>
          <cell r="F1273" t="str">
            <v>Y</v>
          </cell>
          <cell r="G1273" t="str">
            <v/>
          </cell>
        </row>
        <row r="1274">
          <cell r="C1274" t="str">
            <v>RXXX009</v>
          </cell>
          <cell r="D1274" t="str">
            <v>Chuối tiêu chín</v>
          </cell>
          <cell r="E1274" t="str">
            <v>kg</v>
          </cell>
          <cell r="F1274" t="str">
            <v>Y</v>
          </cell>
          <cell r="G1274" t="str">
            <v/>
          </cell>
        </row>
        <row r="1275">
          <cell r="C1275" t="str">
            <v>RXXX010</v>
          </cell>
          <cell r="D1275" t="str">
            <v>Dâu tây</v>
          </cell>
          <cell r="E1275" t="str">
            <v>kg</v>
          </cell>
          <cell r="F1275" t="str">
            <v>Y</v>
          </cell>
          <cell r="G1275" t="str">
            <v/>
          </cell>
        </row>
        <row r="1276">
          <cell r="C1276" t="str">
            <v>RXXX011</v>
          </cell>
          <cell r="D1276" t="str">
            <v>Dưa hấu Sài Gòn</v>
          </cell>
          <cell r="E1276" t="str">
            <v>kg</v>
          </cell>
          <cell r="F1276" t="str">
            <v>Y</v>
          </cell>
          <cell r="G1276" t="str">
            <v/>
          </cell>
        </row>
        <row r="1277">
          <cell r="C1277" t="str">
            <v>RXXX012</v>
          </cell>
          <cell r="D1277" t="str">
            <v>Dưa ngoại Đài Loan</v>
          </cell>
          <cell r="E1277" t="str">
            <v>kg</v>
          </cell>
          <cell r="F1277" t="str">
            <v>Y</v>
          </cell>
          <cell r="G1277" t="str">
            <v/>
          </cell>
        </row>
        <row r="1278">
          <cell r="C1278" t="str">
            <v>RXXX013</v>
          </cell>
          <cell r="D1278" t="str">
            <v>Dứa tươi chín gọt vỏ</v>
          </cell>
          <cell r="E1278" t="str">
            <v>kg</v>
          </cell>
          <cell r="F1278" t="str">
            <v>Y</v>
          </cell>
          <cell r="G1278" t="str">
            <v/>
          </cell>
        </row>
        <row r="1279">
          <cell r="C1279" t="str">
            <v>RXXX014</v>
          </cell>
          <cell r="D1279" t="str">
            <v>Hồng xiêm</v>
          </cell>
          <cell r="E1279" t="str">
            <v>kg</v>
          </cell>
          <cell r="F1279" t="str">
            <v>Y</v>
          </cell>
          <cell r="G1279" t="str">
            <v/>
          </cell>
        </row>
        <row r="1280">
          <cell r="C1280" t="str">
            <v>RXXX015</v>
          </cell>
          <cell r="D1280" t="str">
            <v>Khế ngọt</v>
          </cell>
          <cell r="E1280" t="str">
            <v>kg</v>
          </cell>
          <cell r="F1280" t="str">
            <v>Y</v>
          </cell>
          <cell r="G1280" t="str">
            <v/>
          </cell>
        </row>
        <row r="1281">
          <cell r="C1281" t="str">
            <v>RXXX016</v>
          </cell>
          <cell r="D1281" t="str">
            <v>Lê</v>
          </cell>
          <cell r="E1281" t="str">
            <v>kg</v>
          </cell>
          <cell r="F1281" t="str">
            <v>Y</v>
          </cell>
          <cell r="G1281" t="str">
            <v/>
          </cell>
        </row>
        <row r="1282">
          <cell r="C1282" t="str">
            <v>RXXX017</v>
          </cell>
          <cell r="D1282" t="str">
            <v>Măng cụt</v>
          </cell>
          <cell r="E1282" t="str">
            <v>kg</v>
          </cell>
          <cell r="F1282" t="str">
            <v>Y</v>
          </cell>
          <cell r="G1282" t="str">
            <v/>
          </cell>
        </row>
        <row r="1283">
          <cell r="C1283" t="str">
            <v>RXXX018</v>
          </cell>
          <cell r="D1283" t="str">
            <v xml:space="preserve">Mận </v>
          </cell>
          <cell r="E1283" t="str">
            <v>kg</v>
          </cell>
          <cell r="F1283" t="str">
            <v>Y</v>
          </cell>
          <cell r="G1283" t="str">
            <v/>
          </cell>
        </row>
        <row r="1284">
          <cell r="C1284" t="str">
            <v>RXXX019</v>
          </cell>
          <cell r="D1284" t="str">
            <v>Na</v>
          </cell>
          <cell r="E1284" t="str">
            <v>kg</v>
          </cell>
          <cell r="F1284" t="str">
            <v>Y</v>
          </cell>
          <cell r="G1284" t="str">
            <v/>
          </cell>
        </row>
        <row r="1285">
          <cell r="C1285" t="str">
            <v>RXXX020</v>
          </cell>
          <cell r="D1285" t="str">
            <v>Nhãn</v>
          </cell>
          <cell r="E1285" t="str">
            <v>kg</v>
          </cell>
          <cell r="F1285" t="str">
            <v>Y</v>
          </cell>
          <cell r="G1285" t="str">
            <v/>
          </cell>
        </row>
        <row r="1286">
          <cell r="C1286" t="str">
            <v>RXXX021</v>
          </cell>
          <cell r="D1286" t="str">
            <v>Nho Mỹ (đỏ)</v>
          </cell>
          <cell r="E1286" t="str">
            <v>kg</v>
          </cell>
          <cell r="F1286" t="str">
            <v>Y</v>
          </cell>
          <cell r="G1286" t="str">
            <v/>
          </cell>
        </row>
        <row r="1287">
          <cell r="C1287" t="str">
            <v>RXXX022</v>
          </cell>
          <cell r="D1287" t="str">
            <v>Nho ta</v>
          </cell>
          <cell r="E1287" t="str">
            <v>kg</v>
          </cell>
          <cell r="F1287" t="str">
            <v>Y</v>
          </cell>
          <cell r="G1287" t="str">
            <v/>
          </cell>
        </row>
        <row r="1288">
          <cell r="C1288" t="str">
            <v>RXXX023</v>
          </cell>
          <cell r="D1288" t="str">
            <v>Quả ổi</v>
          </cell>
          <cell r="E1288" t="str">
            <v>kg</v>
          </cell>
          <cell r="F1288" t="str">
            <v>Y</v>
          </cell>
          <cell r="G1288" t="str">
            <v/>
          </cell>
        </row>
        <row r="1289">
          <cell r="C1289" t="str">
            <v>RXXX024</v>
          </cell>
          <cell r="D1289" t="str">
            <v>Quả bơ</v>
          </cell>
          <cell r="E1289" t="str">
            <v>kg</v>
          </cell>
          <cell r="F1289" t="str">
            <v>Y</v>
          </cell>
          <cell r="G1289" t="str">
            <v/>
          </cell>
        </row>
        <row r="1290">
          <cell r="C1290" t="str">
            <v>RXXX025</v>
          </cell>
          <cell r="D1290" t="str">
            <v>Quả kiwi xanh</v>
          </cell>
          <cell r="E1290" t="str">
            <v>kg</v>
          </cell>
          <cell r="F1290" t="str">
            <v>Y</v>
          </cell>
          <cell r="G1290" t="str">
            <v/>
          </cell>
        </row>
        <row r="1291">
          <cell r="C1291" t="str">
            <v>RXXX026</v>
          </cell>
          <cell r="D1291" t="str">
            <v>Quýt Sài Gòn</v>
          </cell>
          <cell r="E1291" t="str">
            <v>kg</v>
          </cell>
          <cell r="F1291" t="str">
            <v>Y</v>
          </cell>
          <cell r="G1291" t="str">
            <v/>
          </cell>
        </row>
        <row r="1292">
          <cell r="C1292" t="str">
            <v>RXXX027</v>
          </cell>
          <cell r="D1292" t="str">
            <v>Sầu riêng</v>
          </cell>
          <cell r="E1292" t="str">
            <v>kg</v>
          </cell>
          <cell r="F1292" t="str">
            <v>Y</v>
          </cell>
          <cell r="G1292" t="str">
            <v/>
          </cell>
        </row>
        <row r="1293">
          <cell r="C1293" t="str">
            <v>RXXX028</v>
          </cell>
          <cell r="D1293" t="str">
            <v>Táo xanh</v>
          </cell>
          <cell r="E1293" t="str">
            <v>kg</v>
          </cell>
          <cell r="F1293" t="str">
            <v>Y</v>
          </cell>
          <cell r="G1293" t="str">
            <v/>
          </cell>
        </row>
        <row r="1294">
          <cell r="C1294" t="str">
            <v>RXXX029</v>
          </cell>
          <cell r="D1294" t="str">
            <v>Táo Mỹ</v>
          </cell>
          <cell r="E1294" t="str">
            <v>kg</v>
          </cell>
          <cell r="F1294" t="str">
            <v>Y</v>
          </cell>
          <cell r="G1294" t="str">
            <v/>
          </cell>
        </row>
        <row r="1295">
          <cell r="C1295" t="str">
            <v>RXXX030</v>
          </cell>
          <cell r="D1295" t="str">
            <v>Táo đỏ</v>
          </cell>
          <cell r="E1295" t="str">
            <v>kg</v>
          </cell>
          <cell r="F1295" t="str">
            <v>Y</v>
          </cell>
          <cell r="G1295" t="str">
            <v/>
          </cell>
        </row>
        <row r="1296">
          <cell r="C1296" t="str">
            <v>RXXX031</v>
          </cell>
          <cell r="D1296" t="str">
            <v>Táo ta miền bắc</v>
          </cell>
          <cell r="E1296" t="str">
            <v>kg</v>
          </cell>
          <cell r="F1296" t="str">
            <v>Y</v>
          </cell>
          <cell r="G1296" t="str">
            <v/>
          </cell>
        </row>
        <row r="1297">
          <cell r="C1297" t="str">
            <v>RXXX032</v>
          </cell>
          <cell r="D1297" t="str">
            <v>Thanh long</v>
          </cell>
          <cell r="E1297" t="str">
            <v>kg</v>
          </cell>
          <cell r="F1297" t="str">
            <v>Y</v>
          </cell>
          <cell r="G1297" t="str">
            <v/>
          </cell>
        </row>
        <row r="1298">
          <cell r="C1298" t="str">
            <v>RXXX033</v>
          </cell>
          <cell r="D1298" t="str">
            <v>Vải thiều</v>
          </cell>
          <cell r="E1298" t="str">
            <v>kg</v>
          </cell>
          <cell r="F1298" t="str">
            <v>Y</v>
          </cell>
          <cell r="G1298" t="str">
            <v/>
          </cell>
        </row>
        <row r="1299">
          <cell r="C1299" t="str">
            <v>RXXX034</v>
          </cell>
          <cell r="D1299" t="str">
            <v xml:space="preserve">Vú sữa </v>
          </cell>
          <cell r="E1299" t="str">
            <v>kg</v>
          </cell>
          <cell r="F1299" t="str">
            <v>Y</v>
          </cell>
          <cell r="G1299" t="str">
            <v/>
          </cell>
        </row>
        <row r="1300">
          <cell r="C1300" t="str">
            <v>RXXX035</v>
          </cell>
          <cell r="D1300" t="str">
            <v>Xoài chín</v>
          </cell>
          <cell r="E1300" t="str">
            <v>kg</v>
          </cell>
          <cell r="F1300" t="str">
            <v>Y</v>
          </cell>
          <cell r="G1300" t="str">
            <v/>
          </cell>
        </row>
        <row r="1301">
          <cell r="C1301" t="str">
            <v>RXXX036</v>
          </cell>
          <cell r="D1301" t="str">
            <v xml:space="preserve">Xoài xanh </v>
          </cell>
          <cell r="E1301" t="str">
            <v>kg</v>
          </cell>
          <cell r="F1301" t="str">
            <v>Y</v>
          </cell>
          <cell r="G1301" t="str">
            <v/>
          </cell>
        </row>
        <row r="1302">
          <cell r="C1302" t="str">
            <v>RXXX037</v>
          </cell>
          <cell r="D1302" t="str">
            <v>Bưởi da xanh</v>
          </cell>
          <cell r="E1302" t="str">
            <v>kg</v>
          </cell>
          <cell r="F1302" t="str">
            <v>Y</v>
          </cell>
          <cell r="G1302" t="str">
            <v/>
          </cell>
        </row>
        <row r="1303">
          <cell r="C1303" t="str">
            <v>RXXX038</v>
          </cell>
          <cell r="D1303" t="str">
            <v>Dưa lưới vàng</v>
          </cell>
          <cell r="E1303" t="str">
            <v>kg</v>
          </cell>
          <cell r="F1303" t="str">
            <v>Y</v>
          </cell>
          <cell r="G1303" t="str">
            <v/>
          </cell>
        </row>
        <row r="1304">
          <cell r="C1304" t="str">
            <v>RXXX039</v>
          </cell>
          <cell r="D1304" t="str">
            <v>Dưa vàng Kim cô nương</v>
          </cell>
          <cell r="E1304" t="str">
            <v>kg</v>
          </cell>
          <cell r="F1304" t="str">
            <v>Y</v>
          </cell>
          <cell r="G1304" t="str">
            <v/>
          </cell>
        </row>
        <row r="1305">
          <cell r="C1305" t="str">
            <v>RXXX040</v>
          </cell>
          <cell r="D1305" t="str">
            <v>Quýt Thái</v>
          </cell>
          <cell r="E1305" t="str">
            <v>kg</v>
          </cell>
          <cell r="F1305" t="str">
            <v>Y</v>
          </cell>
          <cell r="G1305" t="str">
            <v/>
          </cell>
        </row>
        <row r="1306">
          <cell r="C1306" t="str">
            <v>RXXX041</v>
          </cell>
          <cell r="D1306" t="str">
            <v>Hồng ngâm</v>
          </cell>
          <cell r="E1306" t="str">
            <v>kg</v>
          </cell>
          <cell r="F1306" t="str">
            <v>Y</v>
          </cell>
          <cell r="G1306" t="str">
            <v/>
          </cell>
        </row>
        <row r="1307">
          <cell r="C1307" t="str">
            <v>RXXX042</v>
          </cell>
          <cell r="D1307" t="str">
            <v>Quả roi</v>
          </cell>
          <cell r="E1307" t="str">
            <v>kg</v>
          </cell>
          <cell r="F1307" t="str">
            <v>Y</v>
          </cell>
          <cell r="G1307" t="str">
            <v/>
          </cell>
        </row>
        <row r="1308">
          <cell r="C1308" t="str">
            <v>RXXX043</v>
          </cell>
          <cell r="D1308" t="str">
            <v>Quả mít</v>
          </cell>
          <cell r="E1308" t="str">
            <v>kg</v>
          </cell>
          <cell r="F1308" t="str">
            <v>Y</v>
          </cell>
          <cell r="G1308" t="str">
            <v/>
          </cell>
        </row>
        <row r="1309">
          <cell r="C1309" t="str">
            <v>RXXX044</v>
          </cell>
          <cell r="D1309" t="str">
            <v>Chuối ngự</v>
          </cell>
          <cell r="E1309" t="str">
            <v>kg</v>
          </cell>
          <cell r="F1309" t="str">
            <v>Y</v>
          </cell>
          <cell r="G1309" t="str">
            <v/>
          </cell>
        </row>
        <row r="1310">
          <cell r="C1310" t="str">
            <v>RXXX045</v>
          </cell>
          <cell r="D1310" t="str">
            <v>Nho ngoại (đen)</v>
          </cell>
          <cell r="E1310" t="str">
            <v>kg</v>
          </cell>
          <cell r="F1310" t="str">
            <v>Y</v>
          </cell>
          <cell r="G1310" t="str">
            <v/>
          </cell>
        </row>
        <row r="1311">
          <cell r="C1311" t="str">
            <v>RXXX046</v>
          </cell>
          <cell r="D1311" t="str">
            <v>Nho ngoại (xanh)</v>
          </cell>
          <cell r="E1311" t="str">
            <v>kg</v>
          </cell>
          <cell r="F1311" t="str">
            <v>Y</v>
          </cell>
          <cell r="G1311" t="str">
            <v/>
          </cell>
        </row>
        <row r="1312">
          <cell r="C1312" t="str">
            <v>RXXX047</v>
          </cell>
          <cell r="D1312" t="str">
            <v>Quả anh đào tươi</v>
          </cell>
          <cell r="E1312" t="str">
            <v>kg</v>
          </cell>
          <cell r="F1312" t="str">
            <v>Y</v>
          </cell>
          <cell r="G1312" t="str">
            <v/>
          </cell>
        </row>
        <row r="1313">
          <cell r="C1313" t="str">
            <v>RXXX048</v>
          </cell>
          <cell r="D1313" t="str">
            <v>Quả anh đào lọ</v>
          </cell>
          <cell r="E1313" t="str">
            <v>Lọ 50QUA</v>
          </cell>
          <cell r="F1313" t="str">
            <v>710gr</v>
          </cell>
          <cell r="G1313" t="str">
            <v/>
          </cell>
        </row>
        <row r="1314">
          <cell r="C1314" t="str">
            <v>RXXX049</v>
          </cell>
          <cell r="D1314" t="str">
            <v>Chuối sấy</v>
          </cell>
          <cell r="E1314" t="str">
            <v>Gói 100G</v>
          </cell>
          <cell r="F1314" t="str">
            <v/>
          </cell>
          <cell r="G1314" t="str">
            <v/>
          </cell>
        </row>
        <row r="1315">
          <cell r="C1315" t="str">
            <v>RXXX050</v>
          </cell>
          <cell r="D1315" t="str">
            <v>Hạt điều hạt</v>
          </cell>
          <cell r="E1315" t="str">
            <v>kg</v>
          </cell>
          <cell r="F1315" t="str">
            <v/>
          </cell>
          <cell r="G1315" t="str">
            <v/>
          </cell>
        </row>
        <row r="1316">
          <cell r="C1316" t="str">
            <v>RXXX051</v>
          </cell>
          <cell r="D1316" t="str">
            <v>Khoai môn sấy</v>
          </cell>
          <cell r="E1316" t="str">
            <v>kg</v>
          </cell>
          <cell r="F1316" t="str">
            <v/>
          </cell>
          <cell r="G1316" t="str">
            <v/>
          </cell>
        </row>
        <row r="1317">
          <cell r="C1317" t="str">
            <v>RXXX052</v>
          </cell>
          <cell r="D1317" t="str">
            <v>Mơ khô</v>
          </cell>
          <cell r="E1317" t="str">
            <v>kg</v>
          </cell>
          <cell r="F1317" t="str">
            <v/>
          </cell>
          <cell r="G1317" t="str">
            <v/>
          </cell>
        </row>
        <row r="1318">
          <cell r="C1318" t="str">
            <v>RXXX053</v>
          </cell>
          <cell r="D1318" t="str">
            <v>Mận khô</v>
          </cell>
          <cell r="E1318" t="str">
            <v>kg</v>
          </cell>
          <cell r="F1318" t="str">
            <v>N</v>
          </cell>
          <cell r="G1318" t="str">
            <v/>
          </cell>
        </row>
        <row r="1319">
          <cell r="C1319" t="str">
            <v>RXXX054</v>
          </cell>
          <cell r="D1319" t="str">
            <v>Mít sấy</v>
          </cell>
          <cell r="E1319" t="str">
            <v>Gói 250 Gr</v>
          </cell>
          <cell r="F1319" t="str">
            <v>Gói 500Gr</v>
          </cell>
          <cell r="G1319" t="str">
            <v/>
          </cell>
        </row>
        <row r="1320">
          <cell r="C1320" t="str">
            <v>RXXX055</v>
          </cell>
          <cell r="D1320" t="str">
            <v>Nho khô</v>
          </cell>
          <cell r="E1320" t="str">
            <v>kg</v>
          </cell>
          <cell r="F1320" t="str">
            <v/>
          </cell>
          <cell r="G1320" t="str">
            <v/>
          </cell>
        </row>
        <row r="1321">
          <cell r="C1321" t="str">
            <v>RXXX056</v>
          </cell>
          <cell r="D1321" t="str">
            <v>Táo Gala</v>
          </cell>
          <cell r="E1321" t="str">
            <v>kg</v>
          </cell>
          <cell r="F1321" t="str">
            <v>Y</v>
          </cell>
          <cell r="G1321" t="str">
            <v/>
          </cell>
        </row>
        <row r="1322">
          <cell r="C1322" t="str">
            <v>RXXX608</v>
          </cell>
          <cell r="D1322" t="str">
            <v>Dứa nguyên quả</v>
          </cell>
          <cell r="E1322" t="str">
            <v>kg</v>
          </cell>
          <cell r="F1322" t="str">
            <v>Y</v>
          </cell>
          <cell r="G1322" t="str">
            <v/>
          </cell>
        </row>
        <row r="1323">
          <cell r="C1323" t="str">
            <v>RXXX609</v>
          </cell>
          <cell r="D1323" t="str">
            <v>Bưởi Phúc Trạch</v>
          </cell>
          <cell r="E1323" t="str">
            <v>kg</v>
          </cell>
          <cell r="F1323" t="str">
            <v/>
          </cell>
          <cell r="G1323" t="str">
            <v/>
          </cell>
        </row>
        <row r="1324">
          <cell r="C1324" t="str">
            <v>RXXX610</v>
          </cell>
          <cell r="D1324" t="str">
            <v>Xoài Thái</v>
          </cell>
          <cell r="E1324" t="str">
            <v>kg</v>
          </cell>
          <cell r="F1324" t="str">
            <v>Y</v>
          </cell>
          <cell r="G1324" t="str">
            <v/>
          </cell>
        </row>
        <row r="1325">
          <cell r="C1325" t="str">
            <v>SXVC001</v>
          </cell>
          <cell r="D1325" t="str">
            <v>Sò điệp bóc vỏ 40-60</v>
          </cell>
          <cell r="E1325" t="str">
            <v>kg</v>
          </cell>
          <cell r="F1325" t="str">
            <v/>
          </cell>
          <cell r="G1325" t="str">
            <v/>
          </cell>
        </row>
        <row r="1326">
          <cell r="C1326" t="str">
            <v>SXVC002</v>
          </cell>
          <cell r="D1326" t="str">
            <v>Sò điệp bóc vỏ 60-80</v>
          </cell>
          <cell r="E1326" t="str">
            <v>kg</v>
          </cell>
          <cell r="F1326" t="str">
            <v/>
          </cell>
          <cell r="G1326" t="str">
            <v/>
          </cell>
        </row>
        <row r="1327">
          <cell r="C1327" t="str">
            <v>SXVC003</v>
          </cell>
          <cell r="D1327" t="str">
            <v>Sò điệp bóc vỏ 80-120</v>
          </cell>
          <cell r="E1327" t="str">
            <v>kg</v>
          </cell>
          <cell r="F1327" t="str">
            <v/>
          </cell>
          <cell r="G1327" t="str">
            <v/>
          </cell>
        </row>
        <row r="1328">
          <cell r="C1328" t="str">
            <v>SXVC004</v>
          </cell>
          <cell r="D1328" t="str">
            <v>Mực tươi phi lê</v>
          </cell>
          <cell r="E1328" t="str">
            <v>kg</v>
          </cell>
          <cell r="F1328" t="str">
            <v>Y</v>
          </cell>
          <cell r="G1328" t="str">
            <v/>
          </cell>
        </row>
        <row r="1329">
          <cell r="C1329" t="str">
            <v>SXVC005</v>
          </cell>
          <cell r="D1329" t="str">
            <v>Mực ống tươi phi lê</v>
          </cell>
          <cell r="E1329" t="str">
            <v>kg</v>
          </cell>
          <cell r="F1329" t="str">
            <v>Y</v>
          </cell>
          <cell r="G1329" t="str">
            <v/>
          </cell>
        </row>
        <row r="1330">
          <cell r="C1330" t="str">
            <v>SXVC006</v>
          </cell>
          <cell r="D1330" t="str">
            <v>Râu mực đã sơ chế</v>
          </cell>
          <cell r="E1330" t="str">
            <v>kg</v>
          </cell>
          <cell r="F1330" t="str">
            <v>Y</v>
          </cell>
          <cell r="G1330" t="str">
            <v/>
          </cell>
        </row>
        <row r="1331">
          <cell r="C1331" t="str">
            <v>SXVC007</v>
          </cell>
          <cell r="D1331" t="str">
            <v>Tôm hùm</v>
          </cell>
          <cell r="E1331" t="str">
            <v>kg</v>
          </cell>
          <cell r="F1331" t="str">
            <v>Y</v>
          </cell>
          <cell r="G1331" t="str">
            <v/>
          </cell>
        </row>
        <row r="1332">
          <cell r="C1332" t="str">
            <v>SXVC008</v>
          </cell>
          <cell r="D1332" t="str">
            <v>Tôm nõn khô</v>
          </cell>
          <cell r="E1332" t="str">
            <v>kg</v>
          </cell>
          <cell r="F1332" t="str">
            <v>N</v>
          </cell>
          <cell r="G1332" t="str">
            <v/>
          </cell>
        </row>
        <row r="1333">
          <cell r="C1333" t="str">
            <v>SXVC009</v>
          </cell>
          <cell r="D1333" t="str">
            <v>Tôm size 41-50</v>
          </cell>
          <cell r="E1333" t="str">
            <v>kg</v>
          </cell>
          <cell r="F1333" t="str">
            <v/>
          </cell>
          <cell r="G1333" t="str">
            <v/>
          </cell>
        </row>
        <row r="1334">
          <cell r="C1334" t="str">
            <v>SXVC010</v>
          </cell>
          <cell r="D1334" t="str">
            <v>Tôm size 71-80</v>
          </cell>
          <cell r="E1334" t="str">
            <v>kg</v>
          </cell>
          <cell r="F1334" t="str">
            <v/>
          </cell>
          <cell r="G1334" t="str">
            <v/>
          </cell>
        </row>
        <row r="1335">
          <cell r="C1335" t="str">
            <v>SXVC011</v>
          </cell>
          <cell r="D1335" t="str">
            <v>Tôm size 31-40</v>
          </cell>
          <cell r="E1335" t="str">
            <v>kg</v>
          </cell>
          <cell r="F1335" t="str">
            <v>Y</v>
          </cell>
          <cell r="G1335" t="str">
            <v/>
          </cell>
        </row>
        <row r="1336">
          <cell r="C1336" t="str">
            <v>SXVC012</v>
          </cell>
          <cell r="D1336" t="str">
            <v>Tôm nguyên con size 25-30</v>
          </cell>
          <cell r="E1336" t="str">
            <v>kg</v>
          </cell>
          <cell r="F1336" t="str">
            <v>Y</v>
          </cell>
          <cell r="G1336" t="str">
            <v>N</v>
          </cell>
        </row>
        <row r="1337">
          <cell r="C1337" t="str">
            <v>SXVC013</v>
          </cell>
          <cell r="D1337" t="str">
            <v>Tôm size 51-60</v>
          </cell>
          <cell r="E1337" t="str">
            <v>kg</v>
          </cell>
          <cell r="F1337" t="str">
            <v/>
          </cell>
          <cell r="G1337" t="str">
            <v/>
          </cell>
        </row>
        <row r="1338">
          <cell r="C1338" t="str">
            <v>SXVC014</v>
          </cell>
          <cell r="D1338" t="str">
            <v>Tôm to size 30-32 không đầu</v>
          </cell>
          <cell r="E1338" t="str">
            <v>kg</v>
          </cell>
          <cell r="F1338" t="str">
            <v/>
          </cell>
          <cell r="G1338" t="str">
            <v/>
          </cell>
        </row>
        <row r="1339">
          <cell r="C1339" t="str">
            <v>SXVC015</v>
          </cell>
          <cell r="D1339" t="str">
            <v>Thịt cua</v>
          </cell>
          <cell r="E1339" t="str">
            <v>kg</v>
          </cell>
          <cell r="F1339" t="str">
            <v/>
          </cell>
          <cell r="G1339" t="str">
            <v/>
          </cell>
        </row>
        <row r="1340">
          <cell r="C1340" t="str">
            <v>SXVC016</v>
          </cell>
          <cell r="D1340" t="str">
            <v>Bào ngư nguyên con</v>
          </cell>
          <cell r="E1340" t="str">
            <v>kg</v>
          </cell>
          <cell r="F1340" t="str">
            <v/>
          </cell>
          <cell r="G1340" t="str">
            <v/>
          </cell>
        </row>
        <row r="1341">
          <cell r="C1341" t="str">
            <v>SXVC017</v>
          </cell>
          <cell r="D1341" t="str">
            <v>Bào ngư đã sơ chế</v>
          </cell>
          <cell r="E1341" t="str">
            <v>kg</v>
          </cell>
          <cell r="F1341" t="str">
            <v/>
          </cell>
          <cell r="G1341" t="str">
            <v/>
          </cell>
        </row>
        <row r="1342">
          <cell r="C1342" t="str">
            <v>SXVC018</v>
          </cell>
          <cell r="D1342" t="str">
            <v>Lươn biển đã sơ chế</v>
          </cell>
          <cell r="E1342" t="str">
            <v>kg</v>
          </cell>
          <cell r="F1342" t="str">
            <v>Y</v>
          </cell>
          <cell r="G1342" t="str">
            <v/>
          </cell>
        </row>
        <row r="1343">
          <cell r="C1343" t="str">
            <v>SXVC019</v>
          </cell>
          <cell r="D1343" t="str">
            <v>Ngao biển</v>
          </cell>
          <cell r="E1343" t="str">
            <v>kg</v>
          </cell>
          <cell r="F1343" t="str">
            <v/>
          </cell>
          <cell r="G1343" t="str">
            <v/>
          </cell>
        </row>
        <row r="1344">
          <cell r="C1344" t="str">
            <v>SXVC020</v>
          </cell>
          <cell r="D1344" t="str">
            <v>Cua biển tươi</v>
          </cell>
          <cell r="E1344" t="str">
            <v>kg</v>
          </cell>
          <cell r="F1344" t="str">
            <v>Y</v>
          </cell>
          <cell r="G1344" t="str">
            <v/>
          </cell>
        </row>
        <row r="1345">
          <cell r="C1345" t="str">
            <v>SXVC021</v>
          </cell>
          <cell r="D1345" t="str">
            <v>Ốc hương nguyên con</v>
          </cell>
          <cell r="E1345" t="str">
            <v>kg</v>
          </cell>
          <cell r="F1345" t="str">
            <v>Y</v>
          </cell>
          <cell r="G1345" t="str">
            <v/>
          </cell>
        </row>
        <row r="1346">
          <cell r="C1346" t="str">
            <v>SXVC022</v>
          </cell>
          <cell r="D1346" t="str">
            <v>Ốc hương đã sơ chế</v>
          </cell>
          <cell r="E1346" t="str">
            <v>kg</v>
          </cell>
          <cell r="F1346" t="str">
            <v>Y</v>
          </cell>
          <cell r="G1346" t="str">
            <v/>
          </cell>
        </row>
        <row r="1347">
          <cell r="C1347" t="str">
            <v>SXVC023</v>
          </cell>
          <cell r="D1347" t="str">
            <v>Lươn đồng đã sơ chế</v>
          </cell>
          <cell r="E1347" t="str">
            <v>kg</v>
          </cell>
          <cell r="F1347" t="str">
            <v>Y</v>
          </cell>
          <cell r="G1347" t="str">
            <v/>
          </cell>
        </row>
        <row r="1348">
          <cell r="C1348" t="str">
            <v>SXVC024</v>
          </cell>
          <cell r="D1348" t="str">
            <v>Hào tươi nguyên con</v>
          </cell>
          <cell r="E1348" t="str">
            <v>kg</v>
          </cell>
          <cell r="F1348" t="str">
            <v>Y</v>
          </cell>
          <cell r="G1348" t="str">
            <v/>
          </cell>
        </row>
        <row r="1349">
          <cell r="C1349" t="str">
            <v>SXVC025</v>
          </cell>
          <cell r="D1349" t="str">
            <v>Hào tươi đã sơ chế</v>
          </cell>
          <cell r="E1349" t="str">
            <v>kg</v>
          </cell>
          <cell r="F1349" t="str">
            <v>Y</v>
          </cell>
          <cell r="G1349" t="str">
            <v/>
          </cell>
        </row>
        <row r="1350">
          <cell r="C1350" t="str">
            <v>SXVC026</v>
          </cell>
          <cell r="D1350" t="str">
            <v>Sứa khô</v>
          </cell>
          <cell r="E1350" t="str">
            <v>kg</v>
          </cell>
          <cell r="F1350" t="str">
            <v>Y</v>
          </cell>
          <cell r="G1350" t="str">
            <v/>
          </cell>
        </row>
        <row r="1351">
          <cell r="C1351" t="str">
            <v>SXVC027</v>
          </cell>
          <cell r="D1351" t="str">
            <v>Sứa tươi</v>
          </cell>
          <cell r="E1351" t="str">
            <v>kg</v>
          </cell>
          <cell r="F1351" t="str">
            <v/>
          </cell>
          <cell r="G1351" t="str">
            <v/>
          </cell>
        </row>
        <row r="1352">
          <cell r="C1352" t="str">
            <v>SXVC028</v>
          </cell>
          <cell r="D1352" t="str">
            <v>Bề bề tươi</v>
          </cell>
          <cell r="E1352" t="str">
            <v>kg</v>
          </cell>
          <cell r="F1352" t="str">
            <v/>
          </cell>
          <cell r="G1352" t="str">
            <v/>
          </cell>
        </row>
        <row r="1353">
          <cell r="C1353" t="str">
            <v>SXVF001</v>
          </cell>
          <cell r="D1353" t="str">
            <v>Sò điệp bóc vỏ 40-60 đông lạnh</v>
          </cell>
          <cell r="E1353" t="str">
            <v>kg</v>
          </cell>
          <cell r="F1353" t="str">
            <v/>
          </cell>
          <cell r="G1353" t="str">
            <v/>
          </cell>
        </row>
        <row r="1354">
          <cell r="C1354" t="str">
            <v>SXVF002</v>
          </cell>
          <cell r="D1354" t="str">
            <v>Sò điệp bóc vỏ 60-80 đông lạnh</v>
          </cell>
          <cell r="E1354" t="str">
            <v>kg</v>
          </cell>
          <cell r="F1354" t="str">
            <v/>
          </cell>
          <cell r="G1354" t="str">
            <v/>
          </cell>
        </row>
        <row r="1355">
          <cell r="C1355" t="str">
            <v>SXVF003</v>
          </cell>
          <cell r="D1355" t="str">
            <v>Sò điệp bóc vỏ 80-120 đông lạnh</v>
          </cell>
          <cell r="E1355" t="str">
            <v>kg</v>
          </cell>
          <cell r="F1355" t="str">
            <v/>
          </cell>
          <cell r="G1355" t="str">
            <v/>
          </cell>
        </row>
        <row r="1356">
          <cell r="C1356" t="str">
            <v>SXVF004</v>
          </cell>
          <cell r="D1356" t="str">
            <v>Mực đông lạnh phi lê</v>
          </cell>
          <cell r="E1356" t="str">
            <v>kg</v>
          </cell>
          <cell r="F1356" t="str">
            <v/>
          </cell>
          <cell r="G1356" t="str">
            <v/>
          </cell>
        </row>
        <row r="1357">
          <cell r="C1357" t="str">
            <v>SXVF005</v>
          </cell>
          <cell r="D1357" t="str">
            <v>Mực ống đông lạnh phi lê thái khoanh</v>
          </cell>
          <cell r="E1357" t="str">
            <v>kg</v>
          </cell>
          <cell r="F1357" t="str">
            <v/>
          </cell>
          <cell r="G1357" t="str">
            <v/>
          </cell>
        </row>
        <row r="1358">
          <cell r="C1358" t="str">
            <v>SXVF006</v>
          </cell>
          <cell r="D1358" t="str">
            <v>Râu mực đông lạnh đã sơ chế</v>
          </cell>
          <cell r="E1358" t="str">
            <v>kg</v>
          </cell>
          <cell r="F1358" t="str">
            <v/>
          </cell>
          <cell r="G1358" t="str">
            <v/>
          </cell>
        </row>
        <row r="1359">
          <cell r="C1359" t="str">
            <v>SXVF007</v>
          </cell>
          <cell r="D1359" t="str">
            <v>Tôm hùm đông lạnh</v>
          </cell>
          <cell r="E1359" t="str">
            <v>kg</v>
          </cell>
          <cell r="F1359" t="str">
            <v/>
          </cell>
          <cell r="G1359" t="str">
            <v/>
          </cell>
        </row>
        <row r="1360">
          <cell r="C1360" t="str">
            <v>SXVF008</v>
          </cell>
          <cell r="D1360" t="str">
            <v>Tôm sú size 41-50 đông lạnh</v>
          </cell>
          <cell r="E1360" t="str">
            <v>kg</v>
          </cell>
          <cell r="F1360" t="str">
            <v/>
          </cell>
          <cell r="G1360" t="str">
            <v/>
          </cell>
        </row>
        <row r="1361">
          <cell r="C1361" t="str">
            <v>SXVF009</v>
          </cell>
          <cell r="D1361" t="str">
            <v>Tôm sú size 71-80 đông lạnh</v>
          </cell>
          <cell r="E1361" t="str">
            <v>kg</v>
          </cell>
          <cell r="F1361" t="str">
            <v/>
          </cell>
          <cell r="G1361" t="str">
            <v/>
          </cell>
        </row>
        <row r="1362">
          <cell r="C1362" t="str">
            <v>SXVF010</v>
          </cell>
          <cell r="D1362" t="str">
            <v>Tôm sú size 31-40 đông lạnh</v>
          </cell>
          <cell r="E1362" t="str">
            <v>kg</v>
          </cell>
          <cell r="F1362" t="str">
            <v/>
          </cell>
          <cell r="G1362" t="str">
            <v/>
          </cell>
        </row>
        <row r="1363">
          <cell r="C1363" t="str">
            <v>SXVF011</v>
          </cell>
          <cell r="D1363" t="str">
            <v>Tôm nguyên con size 25-30 đông lạnh</v>
          </cell>
          <cell r="E1363" t="str">
            <v>kg</v>
          </cell>
          <cell r="F1363" t="str">
            <v/>
          </cell>
          <cell r="G1363" t="str">
            <v/>
          </cell>
        </row>
        <row r="1364">
          <cell r="C1364" t="str">
            <v>SXVF012</v>
          </cell>
          <cell r="D1364" t="str">
            <v>Tôm size 30-32 đông lạnh không đầu</v>
          </cell>
          <cell r="E1364" t="str">
            <v>kg</v>
          </cell>
          <cell r="F1364" t="str">
            <v/>
          </cell>
          <cell r="G1364" t="str">
            <v/>
          </cell>
        </row>
        <row r="1365">
          <cell r="C1365" t="str">
            <v>SXVF013</v>
          </cell>
          <cell r="D1365" t="str">
            <v>Tôm sú size 51-60 đông lạnh</v>
          </cell>
          <cell r="E1365" t="str">
            <v>kg</v>
          </cell>
          <cell r="F1365" t="str">
            <v/>
          </cell>
          <cell r="G1365" t="str">
            <v/>
          </cell>
        </row>
        <row r="1366">
          <cell r="C1366" t="str">
            <v>SXVF014</v>
          </cell>
          <cell r="D1366" t="str">
            <v>Thịt cua đông lạnh</v>
          </cell>
          <cell r="E1366" t="str">
            <v>kg</v>
          </cell>
          <cell r="F1366" t="str">
            <v/>
          </cell>
          <cell r="G1366" t="str">
            <v/>
          </cell>
        </row>
        <row r="1367">
          <cell r="C1367" t="str">
            <v>SXVF015</v>
          </cell>
          <cell r="D1367" t="str">
            <v>Bào ngư đông lạnh</v>
          </cell>
          <cell r="E1367" t="str">
            <v>kg</v>
          </cell>
          <cell r="F1367" t="str">
            <v/>
          </cell>
          <cell r="G1367" t="str">
            <v/>
          </cell>
        </row>
        <row r="1368">
          <cell r="C1368" t="str">
            <v>SXVF016</v>
          </cell>
          <cell r="D1368" t="str">
            <v>Ngao biển đông lạnh</v>
          </cell>
          <cell r="E1368" t="str">
            <v>kg</v>
          </cell>
          <cell r="F1368" t="str">
            <v/>
          </cell>
          <cell r="G1368" t="str">
            <v/>
          </cell>
        </row>
        <row r="1369">
          <cell r="C1369" t="str">
            <v>SXVF017</v>
          </cell>
          <cell r="D1369" t="str">
            <v>Thịt càng cua đông lạnh</v>
          </cell>
          <cell r="E1369" t="str">
            <v>kg</v>
          </cell>
          <cell r="F1369" t="str">
            <v/>
          </cell>
          <cell r="G1369" t="str">
            <v/>
          </cell>
        </row>
        <row r="1370">
          <cell r="C1370" t="str">
            <v>SXVF018</v>
          </cell>
          <cell r="D1370" t="str">
            <v>tôm sú xanh 71-90</v>
          </cell>
          <cell r="E1370" t="str">
            <v>kg</v>
          </cell>
          <cell r="F1370" t="str">
            <v/>
          </cell>
          <cell r="G1370" t="str">
            <v/>
          </cell>
        </row>
        <row r="1371">
          <cell r="C1371" t="str">
            <v>SXVF019</v>
          </cell>
          <cell r="D1371" t="str">
            <v>tôm size 71-90 đông lạnh</v>
          </cell>
          <cell r="E1371" t="str">
            <v>kg</v>
          </cell>
          <cell r="F1371" t="str">
            <v/>
          </cell>
          <cell r="G1371" t="str">
            <v/>
          </cell>
        </row>
        <row r="1372">
          <cell r="C1372" t="str">
            <v>SXVF020</v>
          </cell>
          <cell r="D1372" t="str">
            <v>Sò điệp Nhật</v>
          </cell>
          <cell r="E1372" t="str">
            <v>kg</v>
          </cell>
          <cell r="F1372" t="str">
            <v/>
          </cell>
          <cell r="G1372" t="str">
            <v/>
          </cell>
        </row>
        <row r="1373">
          <cell r="C1373" t="str">
            <v>SXVF021</v>
          </cell>
          <cell r="D1373" t="str">
            <v>Bạch tuộc</v>
          </cell>
          <cell r="E1373" t="str">
            <v>kg</v>
          </cell>
          <cell r="F1373" t="str">
            <v/>
          </cell>
          <cell r="G1373" t="str">
            <v/>
          </cell>
        </row>
        <row r="1374">
          <cell r="C1374" t="str">
            <v>SXVF022</v>
          </cell>
          <cell r="D1374" t="str">
            <v>Tôm hùm đông lạnh</v>
          </cell>
          <cell r="E1374" t="str">
            <v>kg</v>
          </cell>
          <cell r="F1374" t="str">
            <v/>
          </cell>
          <cell r="G1374" t="str">
            <v/>
          </cell>
        </row>
        <row r="1375">
          <cell r="C1375" t="str">
            <v>SXVF023</v>
          </cell>
          <cell r="D1375" t="str">
            <v>Tôm thẻ size 41-50 đông lạnh</v>
          </cell>
          <cell r="E1375" t="str">
            <v>kg</v>
          </cell>
          <cell r="F1375" t="str">
            <v/>
          </cell>
          <cell r="G1375" t="str">
            <v/>
          </cell>
        </row>
        <row r="1376">
          <cell r="C1376" t="str">
            <v>SXVF024</v>
          </cell>
          <cell r="D1376" t="str">
            <v>Tôm thẻ size 71-90 đông lạnh</v>
          </cell>
          <cell r="E1376" t="str">
            <v>kg</v>
          </cell>
          <cell r="F1376" t="str">
            <v/>
          </cell>
          <cell r="G1376" t="str">
            <v/>
          </cell>
        </row>
        <row r="1377">
          <cell r="C1377" t="str">
            <v>SXVF025</v>
          </cell>
          <cell r="D1377" t="str">
            <v>Tôm thẻ size 31-40 đông lạnh</v>
          </cell>
          <cell r="E1377" t="str">
            <v>kg</v>
          </cell>
          <cell r="F1377" t="str">
            <v/>
          </cell>
          <cell r="G1377" t="str">
            <v/>
          </cell>
        </row>
        <row r="1378">
          <cell r="C1378" t="str">
            <v>SXVF026</v>
          </cell>
          <cell r="D1378" t="str">
            <v>Tôm thẻ size 51-60 đông lạnh</v>
          </cell>
          <cell r="E1378" t="str">
            <v>kg</v>
          </cell>
          <cell r="F1378" t="str">
            <v/>
          </cell>
          <cell r="G1378" t="str">
            <v/>
          </cell>
        </row>
        <row r="1379">
          <cell r="C1379" t="str">
            <v>TXXX001</v>
          </cell>
          <cell r="D1379" t="str">
            <v>Bào ngư chay</v>
          </cell>
          <cell r="E1379" t="str">
            <v>kg</v>
          </cell>
          <cell r="F1379" t="str">
            <v/>
          </cell>
          <cell r="G1379" t="str">
            <v/>
          </cell>
        </row>
        <row r="1380">
          <cell r="C1380" t="str">
            <v>TXXX002</v>
          </cell>
          <cell r="D1380" t="str">
            <v>Chả chay</v>
          </cell>
          <cell r="E1380" t="str">
            <v>Gói 500G</v>
          </cell>
          <cell r="F1380" t="str">
            <v/>
          </cell>
          <cell r="G1380" t="str">
            <v/>
          </cell>
        </row>
        <row r="1381">
          <cell r="C1381" t="str">
            <v>TXXX003</v>
          </cell>
          <cell r="D1381" t="str">
            <v>Gà chay</v>
          </cell>
          <cell r="E1381" t="str">
            <v>Gói 180G</v>
          </cell>
          <cell r="F1381" t="str">
            <v/>
          </cell>
          <cell r="G1381" t="str">
            <v/>
          </cell>
        </row>
        <row r="1382">
          <cell r="C1382" t="str">
            <v>TXXX004</v>
          </cell>
          <cell r="D1382" t="str">
            <v>Mề gà chay</v>
          </cell>
          <cell r="E1382" t="str">
            <v>Gói 180G</v>
          </cell>
          <cell r="F1382" t="str">
            <v/>
          </cell>
          <cell r="G1382" t="str">
            <v/>
          </cell>
        </row>
        <row r="1383">
          <cell r="C1383" t="str">
            <v>TXXX005</v>
          </cell>
          <cell r="D1383" t="str">
            <v>Mực chay</v>
          </cell>
          <cell r="E1383" t="str">
            <v>Gói 170G</v>
          </cell>
          <cell r="F1383" t="str">
            <v/>
          </cell>
          <cell r="G1383" t="str">
            <v/>
          </cell>
        </row>
        <row r="1384">
          <cell r="C1384" t="str">
            <v>TXXX006</v>
          </cell>
          <cell r="D1384" t="str">
            <v>Nem chay</v>
          </cell>
          <cell r="E1384" t="str">
            <v>Gói 500G</v>
          </cell>
          <cell r="F1384" t="str">
            <v/>
          </cell>
          <cell r="G1384" t="str">
            <v/>
          </cell>
        </row>
        <row r="1385">
          <cell r="C1385" t="str">
            <v>TXXX007</v>
          </cell>
          <cell r="D1385" t="str">
            <v>Suất ăn chay</v>
          </cell>
          <cell r="E1385" t="str">
            <v>kg</v>
          </cell>
          <cell r="F1385" t="str">
            <v/>
          </cell>
          <cell r="G1385" t="str">
            <v/>
          </cell>
        </row>
        <row r="1386">
          <cell r="C1386" t="str">
            <v>TXXX008</v>
          </cell>
          <cell r="D1386" t="str">
            <v>Tôm chay</v>
          </cell>
          <cell r="E1386" t="str">
            <v>Gói 170G</v>
          </cell>
          <cell r="F1386" t="str">
            <v/>
          </cell>
          <cell r="G1386" t="str">
            <v/>
          </cell>
        </row>
        <row r="1387">
          <cell r="C1387" t="str">
            <v>TXXX009</v>
          </cell>
          <cell r="D1387" t="str">
            <v>Cật chay</v>
          </cell>
          <cell r="E1387" t="str">
            <v>kg</v>
          </cell>
          <cell r="F1387" t="str">
            <v/>
          </cell>
          <cell r="G1387" t="str">
            <v/>
          </cell>
        </row>
        <row r="1388">
          <cell r="C1388" t="str">
            <v>TXXX010</v>
          </cell>
          <cell r="D1388" t="str">
            <v>Cari gà chay</v>
          </cell>
          <cell r="E1388" t="str">
            <v>kg</v>
          </cell>
          <cell r="F1388" t="str">
            <v/>
          </cell>
          <cell r="G1388" t="str">
            <v/>
          </cell>
        </row>
        <row r="1389">
          <cell r="C1389" t="str">
            <v>TXXX011</v>
          </cell>
          <cell r="D1389" t="str">
            <v>Heo hầm chay</v>
          </cell>
          <cell r="E1389" t="str">
            <v>kg</v>
          </cell>
          <cell r="F1389" t="str">
            <v/>
          </cell>
          <cell r="G1389" t="str">
            <v/>
          </cell>
        </row>
        <row r="1390">
          <cell r="C1390" t="str">
            <v>TXXX012</v>
          </cell>
          <cell r="D1390" t="str">
            <v>Cá thu chay</v>
          </cell>
          <cell r="E1390" t="str">
            <v>kg</v>
          </cell>
          <cell r="F1390" t="str">
            <v/>
          </cell>
          <cell r="G1390" t="str">
            <v/>
          </cell>
        </row>
        <row r="1391">
          <cell r="C1391" t="str">
            <v>TXXX013</v>
          </cell>
          <cell r="D1391" t="str">
            <v>Chân giò chay</v>
          </cell>
          <cell r="E1391" t="str">
            <v>kg</v>
          </cell>
          <cell r="F1391" t="str">
            <v/>
          </cell>
          <cell r="G1391" t="str">
            <v/>
          </cell>
        </row>
        <row r="1392">
          <cell r="C1392" t="str">
            <v>TXXX014</v>
          </cell>
          <cell r="D1392" t="str">
            <v>Ốc chay</v>
          </cell>
          <cell r="E1392" t="str">
            <v>kg</v>
          </cell>
          <cell r="F1392" t="str">
            <v/>
          </cell>
          <cell r="G1392" t="str">
            <v/>
          </cell>
        </row>
        <row r="1393">
          <cell r="C1393" t="str">
            <v>TXXX015</v>
          </cell>
          <cell r="D1393" t="str">
            <v>Sườn chay</v>
          </cell>
          <cell r="E1393" t="str">
            <v>kg</v>
          </cell>
          <cell r="F1393" t="str">
            <v/>
          </cell>
          <cell r="G1393" t="str">
            <v/>
          </cell>
        </row>
        <row r="1394">
          <cell r="C1394" t="str">
            <v>TXXX016</v>
          </cell>
          <cell r="D1394" t="str">
            <v>Nem rế chay</v>
          </cell>
          <cell r="E1394" t="str">
            <v>kg</v>
          </cell>
          <cell r="F1394" t="str">
            <v/>
          </cell>
          <cell r="G1394" t="str">
            <v/>
          </cell>
        </row>
        <row r="1395">
          <cell r="C1395" t="str">
            <v>UXXX001</v>
          </cell>
          <cell r="D1395" t="str">
            <v>Áo rét mùa đông</v>
          </cell>
          <cell r="E1395" t="str">
            <v>Chiếc</v>
          </cell>
          <cell r="F1395" t="str">
            <v>N</v>
          </cell>
          <cell r="G1395" t="str">
            <v>N</v>
          </cell>
        </row>
        <row r="1396">
          <cell r="C1396" t="str">
            <v>UXXX002</v>
          </cell>
          <cell r="D1396" t="str">
            <v>Mũ Cagoute (mũ nón)</v>
          </cell>
          <cell r="E1396" t="str">
            <v>Cái</v>
          </cell>
          <cell r="F1396" t="str">
            <v>N</v>
          </cell>
          <cell r="G1396" t="str">
            <v>N</v>
          </cell>
        </row>
        <row r="1397">
          <cell r="C1397" t="str">
            <v>UXXX003</v>
          </cell>
          <cell r="D1397" t="str">
            <v>Áo choàng, mũ</v>
          </cell>
          <cell r="E1397" t="str">
            <v>Cái</v>
          </cell>
          <cell r="F1397" t="str">
            <v>N</v>
          </cell>
          <cell r="G1397" t="str">
            <v>N</v>
          </cell>
        </row>
        <row r="1398">
          <cell r="C1398" t="str">
            <v>UXXX004</v>
          </cell>
          <cell r="D1398" t="str">
            <v>Bộ quần áo mưa</v>
          </cell>
          <cell r="E1398" t="str">
            <v>Bộ</v>
          </cell>
          <cell r="F1398" t="str">
            <v>N</v>
          </cell>
          <cell r="G1398" t="str">
            <v>N</v>
          </cell>
        </row>
        <row r="1399">
          <cell r="C1399" t="str">
            <v>UXXX005</v>
          </cell>
          <cell r="D1399" t="str">
            <v>Găng tay cao su nhỏ</v>
          </cell>
          <cell r="E1399" t="str">
            <v>Đôi</v>
          </cell>
          <cell r="F1399" t="str">
            <v>N</v>
          </cell>
          <cell r="G1399" t="str">
            <v>N</v>
          </cell>
        </row>
        <row r="1400">
          <cell r="C1400" t="str">
            <v>UXXX006</v>
          </cell>
          <cell r="D1400" t="str">
            <v>Găng tay cao su Tờ</v>
          </cell>
          <cell r="E1400" t="str">
            <v>Đôi</v>
          </cell>
          <cell r="F1400" t="str">
            <v>N</v>
          </cell>
          <cell r="G1400" t="str">
            <v>N</v>
          </cell>
        </row>
        <row r="1401">
          <cell r="C1401" t="str">
            <v>UXXX007</v>
          </cell>
          <cell r="D1401" t="str">
            <v>Găng tay nilon</v>
          </cell>
          <cell r="E1401" t="str">
            <v>Đôi</v>
          </cell>
          <cell r="F1401" t="str">
            <v>N</v>
          </cell>
          <cell r="G1401" t="str">
            <v>N</v>
          </cell>
        </row>
        <row r="1402">
          <cell r="C1402" t="str">
            <v>UXXX008</v>
          </cell>
          <cell r="D1402" t="str">
            <v>Găng tay sợi</v>
          </cell>
          <cell r="E1402" t="str">
            <v>Đôi</v>
          </cell>
          <cell r="F1402" t="str">
            <v>N</v>
          </cell>
          <cell r="G1402" t="str">
            <v>N</v>
          </cell>
        </row>
        <row r="1403">
          <cell r="C1403" t="str">
            <v>UXXX009</v>
          </cell>
          <cell r="D1403" t="str">
            <v>Giầy da nam</v>
          </cell>
          <cell r="E1403" t="str">
            <v>Đôi</v>
          </cell>
          <cell r="F1403" t="str">
            <v>N</v>
          </cell>
          <cell r="G1403" t="str">
            <v>N</v>
          </cell>
        </row>
        <row r="1404">
          <cell r="C1404" t="str">
            <v>UXXX010</v>
          </cell>
          <cell r="D1404" t="str">
            <v>Giầy nhựa nữ</v>
          </cell>
          <cell r="E1404" t="str">
            <v>Đôi</v>
          </cell>
          <cell r="F1404" t="str">
            <v>N</v>
          </cell>
          <cell r="G1404" t="str">
            <v>N</v>
          </cell>
        </row>
        <row r="1405">
          <cell r="C1405" t="str">
            <v>UXXX011</v>
          </cell>
          <cell r="D1405" t="str">
            <v>Khăn tắm</v>
          </cell>
          <cell r="E1405" t="str">
            <v>Cái</v>
          </cell>
          <cell r="F1405" t="str">
            <v>N</v>
          </cell>
          <cell r="G1405" t="str">
            <v>N</v>
          </cell>
        </row>
        <row r="1406">
          <cell r="C1406" t="str">
            <v>UXXX012</v>
          </cell>
          <cell r="D1406" t="str">
            <v>Mũ kho lạnh</v>
          </cell>
          <cell r="E1406" t="str">
            <v>Cái</v>
          </cell>
          <cell r="F1406" t="str">
            <v>N</v>
          </cell>
          <cell r="G1406" t="str">
            <v>N</v>
          </cell>
        </row>
        <row r="1407">
          <cell r="C1407" t="str">
            <v>UXXX013</v>
          </cell>
          <cell r="D1407" t="str">
            <v>Mũ nữ trắng có chụp</v>
          </cell>
          <cell r="E1407" t="str">
            <v>Cái</v>
          </cell>
          <cell r="F1407" t="str">
            <v>N</v>
          </cell>
          <cell r="G1407" t="str">
            <v>N</v>
          </cell>
        </row>
        <row r="1408">
          <cell r="C1408" t="str">
            <v>UXXX014</v>
          </cell>
          <cell r="D1408" t="str">
            <v>Mũ nam vải xanh</v>
          </cell>
          <cell r="E1408" t="str">
            <v>Cái</v>
          </cell>
          <cell r="F1408" t="str">
            <v>N</v>
          </cell>
          <cell r="G1408" t="str">
            <v>N</v>
          </cell>
        </row>
        <row r="1409">
          <cell r="C1409" t="str">
            <v>UXXX015</v>
          </cell>
          <cell r="D1409" t="str">
            <v>Tạp dề vải tráng nhựa</v>
          </cell>
          <cell r="E1409" t="str">
            <v>Cái</v>
          </cell>
          <cell r="F1409" t="str">
            <v>N</v>
          </cell>
          <cell r="G1409" t="str">
            <v>N</v>
          </cell>
        </row>
        <row r="1410">
          <cell r="C1410" t="str">
            <v>UXXX016</v>
          </cell>
          <cell r="D1410" t="str">
            <v>Ủng cao su</v>
          </cell>
          <cell r="E1410" t="str">
            <v>Đôi</v>
          </cell>
          <cell r="F1410" t="str">
            <v>N</v>
          </cell>
          <cell r="G1410" t="str">
            <v>N</v>
          </cell>
        </row>
        <row r="1411">
          <cell r="C1411" t="str">
            <v>UXXX017</v>
          </cell>
          <cell r="D1411" t="str">
            <v>Nút tai chống ồn</v>
          </cell>
          <cell r="E1411" t="str">
            <v>Chiếc</v>
          </cell>
          <cell r="F1411" t="str">
            <v>N</v>
          </cell>
          <cell r="G1411" t="str">
            <v>N</v>
          </cell>
        </row>
        <row r="1412">
          <cell r="C1412" t="str">
            <v>UXXX018</v>
          </cell>
          <cell r="D1412" t="str">
            <v>Mũ nhân Vỉên bếp</v>
          </cell>
          <cell r="E1412" t="str">
            <v>Cái</v>
          </cell>
          <cell r="F1412" t="str">
            <v>N</v>
          </cell>
          <cell r="G1412" t="str">
            <v>N</v>
          </cell>
        </row>
        <row r="1413">
          <cell r="C1413" t="str">
            <v>UXXX019</v>
          </cell>
          <cell r="D1413" t="str">
            <v>Tạp dề kaki trắng</v>
          </cell>
          <cell r="E1413" t="str">
            <v>Cái</v>
          </cell>
          <cell r="F1413" t="str">
            <v>N</v>
          </cell>
          <cell r="G1413" t="str">
            <v>N</v>
          </cell>
        </row>
        <row r="1414">
          <cell r="C1414" t="str">
            <v>UXXX020</v>
          </cell>
          <cell r="D1414" t="str">
            <v>Giầy Báta</v>
          </cell>
          <cell r="E1414" t="str">
            <v>Đôi</v>
          </cell>
          <cell r="F1414" t="str">
            <v>N</v>
          </cell>
          <cell r="G1414" t="str">
            <v>N</v>
          </cell>
        </row>
        <row r="1415">
          <cell r="C1415" t="str">
            <v>UXXX021</v>
          </cell>
          <cell r="D1415" t="str">
            <v>Mũ khách tham quản</v>
          </cell>
          <cell r="E1415" t="str">
            <v>Cái</v>
          </cell>
          <cell r="F1415" t="str">
            <v>N</v>
          </cell>
          <cell r="G1415" t="str">
            <v>N</v>
          </cell>
        </row>
        <row r="1416">
          <cell r="C1416" t="str">
            <v>UXXX022</v>
          </cell>
          <cell r="D1416" t="str">
            <v>Mũ Bao tóc</v>
          </cell>
          <cell r="E1416" t="str">
            <v>Cái</v>
          </cell>
          <cell r="F1416" t="str">
            <v>N</v>
          </cell>
          <cell r="G1416" t="str">
            <v>N</v>
          </cell>
        </row>
        <row r="1417">
          <cell r="C1417" t="str">
            <v>UXXX023</v>
          </cell>
          <cell r="D1417" t="str">
            <v>Áo kaki trắng</v>
          </cell>
          <cell r="E1417" t="str">
            <v>Cái</v>
          </cell>
          <cell r="F1417" t="str">
            <v>N</v>
          </cell>
          <cell r="G1417" t="str">
            <v>N</v>
          </cell>
        </row>
        <row r="1418">
          <cell r="C1418" t="str">
            <v>UXXX024</v>
          </cell>
          <cell r="D1418" t="str">
            <v>Quần áo kaki bốc xếp</v>
          </cell>
          <cell r="E1418" t="str">
            <v>Bộ</v>
          </cell>
          <cell r="F1418" t="str">
            <v>N</v>
          </cell>
          <cell r="G1418" t="str">
            <v>N</v>
          </cell>
        </row>
        <row r="1419">
          <cell r="C1419" t="str">
            <v>UXXX025</v>
          </cell>
          <cell r="D1419" t="str">
            <v>Ủng da kho lạnh</v>
          </cell>
          <cell r="E1419" t="str">
            <v>Đôi</v>
          </cell>
          <cell r="F1419" t="str">
            <v>N</v>
          </cell>
          <cell r="G1419" t="str">
            <v>N</v>
          </cell>
        </row>
        <row r="1420">
          <cell r="C1420" t="str">
            <v>UXXX026</v>
          </cell>
          <cell r="D1420" t="str">
            <v>Quần áo NV kho</v>
          </cell>
          <cell r="E1420" t="str">
            <v>Bộ</v>
          </cell>
          <cell r="F1420" t="str">
            <v>N</v>
          </cell>
          <cell r="G1420" t="str">
            <v>N</v>
          </cell>
        </row>
        <row r="1421">
          <cell r="C1421" t="str">
            <v>UXXX027</v>
          </cell>
          <cell r="D1421" t="str">
            <v>Quần áo NV QA</v>
          </cell>
          <cell r="E1421" t="str">
            <v>Bộ</v>
          </cell>
          <cell r="F1421" t="str">
            <v>N</v>
          </cell>
          <cell r="G1421" t="str">
            <v>N</v>
          </cell>
        </row>
        <row r="1422">
          <cell r="C1422" t="str">
            <v>UXXX028</v>
          </cell>
          <cell r="D1422" t="str">
            <v>Quần áo NV TTB-KT</v>
          </cell>
          <cell r="E1422" t="str">
            <v>Bộ</v>
          </cell>
          <cell r="F1422" t="str">
            <v>N</v>
          </cell>
          <cell r="G1422" t="str">
            <v>N</v>
          </cell>
        </row>
        <row r="1423">
          <cell r="C1423" t="str">
            <v>UXXX029</v>
          </cell>
          <cell r="D1423" t="str">
            <v>Quần áo NV bếp nóng, bếp nguội</v>
          </cell>
          <cell r="E1423" t="str">
            <v>Bộ</v>
          </cell>
          <cell r="F1423" t="str">
            <v>N</v>
          </cell>
          <cell r="G1423" t="str">
            <v>N</v>
          </cell>
        </row>
        <row r="1424">
          <cell r="C1424" t="str">
            <v>UXXX030</v>
          </cell>
          <cell r="D1424" t="str">
            <v>Quần áo VSDC, CBCB</v>
          </cell>
          <cell r="E1424" t="str">
            <v>Bộ</v>
          </cell>
          <cell r="F1424" t="str">
            <v>N</v>
          </cell>
          <cell r="G1424" t="str">
            <v>N</v>
          </cell>
        </row>
        <row r="1425">
          <cell r="C1425" t="str">
            <v>UXXX031</v>
          </cell>
          <cell r="D1425" t="str">
            <v>Quần áo PVSĐ</v>
          </cell>
          <cell r="E1425" t="str">
            <v>Bộ</v>
          </cell>
          <cell r="F1425" t="str">
            <v>N</v>
          </cell>
          <cell r="G1425" t="str">
            <v>N</v>
          </cell>
        </row>
        <row r="1426">
          <cell r="C1426" t="str">
            <v>UXXX032</v>
          </cell>
          <cell r="D1426" t="str">
            <v>Khăn quàng cổ trắng</v>
          </cell>
          <cell r="E1426" t="str">
            <v>Cái</v>
          </cell>
          <cell r="F1426" t="str">
            <v>N</v>
          </cell>
          <cell r="G1426" t="str">
            <v>N</v>
          </cell>
        </row>
        <row r="1427">
          <cell r="C1427" t="str">
            <v>UXXX033</v>
          </cell>
          <cell r="D1427" t="str">
            <v>Khăn quàng cổ xanh</v>
          </cell>
          <cell r="E1427" t="str">
            <v>Cái</v>
          </cell>
          <cell r="F1427" t="str">
            <v>N</v>
          </cell>
          <cell r="G1427" t="str">
            <v>N</v>
          </cell>
        </row>
        <row r="1428">
          <cell r="C1428" t="str">
            <v>UXXX034</v>
          </cell>
          <cell r="D1428" t="str">
            <v>Khăn quàng cổ đỏ</v>
          </cell>
          <cell r="E1428" t="str">
            <v>Cái</v>
          </cell>
          <cell r="F1428" t="str">
            <v>N</v>
          </cell>
          <cell r="G1428" t="str">
            <v>N</v>
          </cell>
        </row>
        <row r="1429">
          <cell r="C1429" t="str">
            <v>UXXX035</v>
          </cell>
          <cell r="D1429" t="str">
            <v>Khẩu trang 3 lớp dùng 1 lần</v>
          </cell>
          <cell r="E1429" t="str">
            <v>Cái</v>
          </cell>
          <cell r="F1429" t="str">
            <v>N</v>
          </cell>
          <cell r="G1429" t="str">
            <v>N</v>
          </cell>
        </row>
        <row r="1430">
          <cell r="C1430" t="str">
            <v>UXXX036</v>
          </cell>
          <cell r="D1430" t="str">
            <v>Bao giầy dùng 1 lần</v>
          </cell>
          <cell r="E1430" t="str">
            <v>Đôi</v>
          </cell>
          <cell r="F1430" t="str">
            <v>N</v>
          </cell>
          <cell r="G1430" t="str">
            <v>N</v>
          </cell>
        </row>
        <row r="1431">
          <cell r="C1431" t="str">
            <v>UXXX037</v>
          </cell>
          <cell r="D1431" t="str">
            <v>Mũ Bao tóc dùng 1 lần</v>
          </cell>
          <cell r="E1431" t="str">
            <v>Cái</v>
          </cell>
          <cell r="F1431" t="str">
            <v>N</v>
          </cell>
          <cell r="G1431" t="str">
            <v>N</v>
          </cell>
        </row>
        <row r="1432">
          <cell r="C1432" t="str">
            <v>UXXX038</v>
          </cell>
          <cell r="D1432" t="str">
            <v>Quần áo bầu phòng SX</v>
          </cell>
          <cell r="E1432" t="str">
            <v>Bộ</v>
          </cell>
          <cell r="F1432" t="str">
            <v>N</v>
          </cell>
          <cell r="G1432" t="str">
            <v>N</v>
          </cell>
        </row>
        <row r="1433">
          <cell r="C1433" t="str">
            <v>UXXX039</v>
          </cell>
          <cell r="D1433" t="str">
            <v>Quần áo bầu phòng QA</v>
          </cell>
          <cell r="E1433" t="str">
            <v>Bộ</v>
          </cell>
          <cell r="F1433" t="str">
            <v>N</v>
          </cell>
          <cell r="G1433" t="str">
            <v>N</v>
          </cell>
        </row>
        <row r="1434">
          <cell r="C1434" t="str">
            <v>UXXX040</v>
          </cell>
          <cell r="D1434" t="str">
            <v>Quần áo bầu phòng PVCB</v>
          </cell>
          <cell r="E1434" t="str">
            <v>Bộ</v>
          </cell>
          <cell r="F1434" t="str">
            <v>N</v>
          </cell>
          <cell r="G1434" t="str">
            <v>N</v>
          </cell>
        </row>
        <row r="1435">
          <cell r="C1435" t="str">
            <v>VBXC001</v>
          </cell>
          <cell r="D1435" t="str">
            <v>Cà rốt củ</v>
          </cell>
          <cell r="E1435" t="str">
            <v>kg</v>
          </cell>
          <cell r="F1435" t="str">
            <v>Y</v>
          </cell>
          <cell r="G1435" t="str">
            <v/>
          </cell>
        </row>
        <row r="1436">
          <cell r="C1436" t="str">
            <v>VBXC002</v>
          </cell>
          <cell r="D1436" t="str">
            <v>Củ đậu</v>
          </cell>
          <cell r="E1436" t="str">
            <v>kg</v>
          </cell>
          <cell r="F1436" t="str">
            <v>Y</v>
          </cell>
          <cell r="G1436" t="str">
            <v/>
          </cell>
        </row>
        <row r="1437">
          <cell r="C1437" t="str">
            <v>VBXC003</v>
          </cell>
          <cell r="D1437" t="str">
            <v>Củ cải đỏ</v>
          </cell>
          <cell r="E1437" t="str">
            <v>kg</v>
          </cell>
          <cell r="F1437" t="str">
            <v>Y</v>
          </cell>
          <cell r="G1437" t="str">
            <v/>
          </cell>
        </row>
        <row r="1438">
          <cell r="C1438" t="str">
            <v>VBXC004</v>
          </cell>
          <cell r="D1438" t="str">
            <v>Củ cải muối</v>
          </cell>
          <cell r="E1438" t="str">
            <v>Gói 3.5KG</v>
          </cell>
          <cell r="F1438" t="str">
            <v/>
          </cell>
          <cell r="G1438" t="str">
            <v/>
          </cell>
        </row>
        <row r="1439">
          <cell r="C1439" t="str">
            <v>VBXC005</v>
          </cell>
          <cell r="D1439" t="str">
            <v>Củ cải trắng</v>
          </cell>
          <cell r="E1439" t="str">
            <v>kg</v>
          </cell>
          <cell r="F1439" t="str">
            <v>Y</v>
          </cell>
          <cell r="G1439" t="str">
            <v/>
          </cell>
        </row>
        <row r="1440">
          <cell r="C1440" t="str">
            <v>VBXC006</v>
          </cell>
          <cell r="D1440" t="str">
            <v>Củ cải Nhật</v>
          </cell>
          <cell r="E1440" t="str">
            <v>kg</v>
          </cell>
          <cell r="F1440" t="str">
            <v/>
          </cell>
          <cell r="G1440" t="str">
            <v/>
          </cell>
        </row>
        <row r="1441">
          <cell r="C1441" t="str">
            <v>VBXC007</v>
          </cell>
          <cell r="D1441" t="str">
            <v>Củ dền</v>
          </cell>
          <cell r="E1441" t="str">
            <v>kg</v>
          </cell>
          <cell r="F1441" t="str">
            <v>Y</v>
          </cell>
          <cell r="G1441" t="str">
            <v/>
          </cell>
        </row>
        <row r="1442">
          <cell r="C1442" t="str">
            <v>VBXC008</v>
          </cell>
          <cell r="D1442" t="str">
            <v>Củ Gôbôki</v>
          </cell>
          <cell r="E1442" t="str">
            <v>kg</v>
          </cell>
          <cell r="F1442" t="str">
            <v/>
          </cell>
          <cell r="G1442" t="str">
            <v/>
          </cell>
        </row>
        <row r="1443">
          <cell r="C1443" t="str">
            <v>VBXC009</v>
          </cell>
          <cell r="D1443" t="str">
            <v>Củ kiệu muối</v>
          </cell>
          <cell r="E1443" t="str">
            <v>kg</v>
          </cell>
          <cell r="F1443" t="str">
            <v/>
          </cell>
          <cell r="G1443" t="str">
            <v/>
          </cell>
        </row>
        <row r="1444">
          <cell r="C1444" t="str">
            <v>VBXC010</v>
          </cell>
          <cell r="D1444" t="str">
            <v>Củ sả</v>
          </cell>
          <cell r="E1444" t="str">
            <v>kg</v>
          </cell>
          <cell r="F1444" t="str">
            <v>Y</v>
          </cell>
          <cell r="G1444" t="str">
            <v/>
          </cell>
        </row>
        <row r="1445">
          <cell r="C1445" t="str">
            <v>VBXC011</v>
          </cell>
          <cell r="D1445" t="str">
            <v>Củ sen muối</v>
          </cell>
          <cell r="E1445" t="str">
            <v>kg</v>
          </cell>
          <cell r="F1445" t="str">
            <v/>
          </cell>
          <cell r="G1445" t="str">
            <v/>
          </cell>
        </row>
        <row r="1446">
          <cell r="C1446" t="str">
            <v>VBXC012</v>
          </cell>
          <cell r="D1446" t="str">
            <v>Hành củ muối</v>
          </cell>
          <cell r="E1446" t="str">
            <v>kg</v>
          </cell>
          <cell r="F1446" t="str">
            <v/>
          </cell>
          <cell r="G1446" t="str">
            <v/>
          </cell>
        </row>
        <row r="1447">
          <cell r="C1447" t="str">
            <v>VBXC013</v>
          </cell>
          <cell r="D1447" t="str">
            <v>Hành khô nguyên củ</v>
          </cell>
          <cell r="E1447" t="str">
            <v>kg</v>
          </cell>
          <cell r="F1447" t="str">
            <v>Y</v>
          </cell>
          <cell r="G1447" t="str">
            <v/>
          </cell>
        </row>
        <row r="1448">
          <cell r="C1448" t="str">
            <v>VBXC014</v>
          </cell>
          <cell r="D1448" t="str">
            <v>Hành tây</v>
          </cell>
          <cell r="E1448" t="str">
            <v>kg</v>
          </cell>
          <cell r="F1448" t="str">
            <v>Y</v>
          </cell>
          <cell r="G1448" t="str">
            <v/>
          </cell>
        </row>
        <row r="1449">
          <cell r="C1449" t="str">
            <v>VBXC015</v>
          </cell>
          <cell r="D1449" t="str">
            <v>Khoai lang</v>
          </cell>
          <cell r="E1449" t="str">
            <v>kg</v>
          </cell>
          <cell r="F1449" t="str">
            <v>Y</v>
          </cell>
          <cell r="G1449" t="str">
            <v/>
          </cell>
        </row>
        <row r="1450">
          <cell r="C1450" t="str">
            <v>VBXC016</v>
          </cell>
          <cell r="D1450" t="str">
            <v>Khoai tây baby nguyên củ</v>
          </cell>
          <cell r="E1450" t="str">
            <v>kg</v>
          </cell>
          <cell r="F1450" t="str">
            <v>Y</v>
          </cell>
          <cell r="G1450" t="str">
            <v/>
          </cell>
        </row>
        <row r="1451">
          <cell r="C1451" t="str">
            <v>VBXC017</v>
          </cell>
          <cell r="D1451" t="str">
            <v>Lạc nhân sống</v>
          </cell>
          <cell r="E1451" t="str">
            <v>kg</v>
          </cell>
          <cell r="F1451" t="str">
            <v>Y</v>
          </cell>
          <cell r="G1451" t="str">
            <v/>
          </cell>
        </row>
        <row r="1452">
          <cell r="C1452" t="str">
            <v>VBXC018</v>
          </cell>
          <cell r="D1452" t="str">
            <v>Lạc rang sát vỏ giã rối</v>
          </cell>
          <cell r="E1452" t="str">
            <v>kg</v>
          </cell>
          <cell r="F1452" t="str">
            <v>Y</v>
          </cell>
          <cell r="G1452" t="str">
            <v/>
          </cell>
        </row>
        <row r="1453">
          <cell r="C1453" t="str">
            <v>VBXC019</v>
          </cell>
          <cell r="D1453" t="str">
            <v>Su hào củ</v>
          </cell>
          <cell r="E1453" t="str">
            <v>kg</v>
          </cell>
          <cell r="F1453" t="str">
            <v>Y</v>
          </cell>
          <cell r="G1453" t="str">
            <v/>
          </cell>
        </row>
        <row r="1454">
          <cell r="C1454" t="str">
            <v>VBXC020</v>
          </cell>
          <cell r="D1454" t="str">
            <v xml:space="preserve">Gừng </v>
          </cell>
          <cell r="E1454" t="str">
            <v>kg</v>
          </cell>
          <cell r="F1454" t="str">
            <v>Y</v>
          </cell>
          <cell r="G1454" t="str">
            <v/>
          </cell>
        </row>
        <row r="1455">
          <cell r="C1455" t="str">
            <v>VBXC021</v>
          </cell>
          <cell r="D1455" t="str">
            <v>Hành tây tím</v>
          </cell>
          <cell r="E1455" t="str">
            <v>kg</v>
          </cell>
          <cell r="F1455" t="str">
            <v>Y</v>
          </cell>
          <cell r="G1455" t="str">
            <v/>
          </cell>
        </row>
        <row r="1456">
          <cell r="C1456" t="str">
            <v>VBXC022</v>
          </cell>
          <cell r="D1456" t="str">
            <v>Khoai môn</v>
          </cell>
          <cell r="E1456" t="str">
            <v>kg</v>
          </cell>
          <cell r="F1456" t="str">
            <v>Y</v>
          </cell>
          <cell r="G1456" t="str">
            <v/>
          </cell>
        </row>
        <row r="1457">
          <cell r="C1457" t="str">
            <v>VBXC023</v>
          </cell>
          <cell r="D1457" t="str">
            <v>Nghệ tây (Saffron)</v>
          </cell>
          <cell r="E1457" t="str">
            <v>gr</v>
          </cell>
          <cell r="F1457" t="str">
            <v/>
          </cell>
          <cell r="G1457" t="str">
            <v/>
          </cell>
        </row>
        <row r="1458">
          <cell r="C1458" t="str">
            <v>VBXC024</v>
          </cell>
          <cell r="D1458" t="str">
            <v>Khoai tây</v>
          </cell>
          <cell r="E1458" t="str">
            <v>kg</v>
          </cell>
          <cell r="F1458" t="str">
            <v>Y</v>
          </cell>
          <cell r="G1458" t="str">
            <v/>
          </cell>
        </row>
        <row r="1459">
          <cell r="C1459" t="str">
            <v>VBXC025</v>
          </cell>
          <cell r="D1459" t="str">
            <v>Gừng muối</v>
          </cell>
          <cell r="E1459" t="str">
            <v>kg</v>
          </cell>
          <cell r="F1459" t="str">
            <v>N</v>
          </cell>
          <cell r="G1459" t="str">
            <v/>
          </cell>
        </row>
        <row r="1460">
          <cell r="C1460" t="str">
            <v>VBXC026</v>
          </cell>
          <cell r="D1460" t="str">
            <v>Củ cần tây</v>
          </cell>
          <cell r="E1460" t="str">
            <v>kg</v>
          </cell>
          <cell r="F1460" t="str">
            <v>Y</v>
          </cell>
          <cell r="G1460" t="str">
            <v/>
          </cell>
        </row>
        <row r="1461">
          <cell r="C1461" t="str">
            <v>VBXC027</v>
          </cell>
          <cell r="D1461" t="str">
            <v>Tỏi khô</v>
          </cell>
          <cell r="E1461" t="str">
            <v>kg</v>
          </cell>
          <cell r="F1461" t="str">
            <v>Y</v>
          </cell>
          <cell r="G1461" t="str">
            <v/>
          </cell>
        </row>
        <row r="1462">
          <cell r="C1462" t="str">
            <v>VBXC028</v>
          </cell>
          <cell r="D1462" t="str">
            <v>Củ sen tươi</v>
          </cell>
          <cell r="E1462" t="str">
            <v>kg</v>
          </cell>
          <cell r="F1462" t="str">
            <v>Y</v>
          </cell>
          <cell r="G1462" t="str">
            <v/>
          </cell>
        </row>
        <row r="1463">
          <cell r="C1463" t="str">
            <v>VBXC029</v>
          </cell>
          <cell r="D1463" t="str">
            <v>Củ năng</v>
          </cell>
          <cell r="E1463" t="str">
            <v>kg</v>
          </cell>
          <cell r="F1463" t="str">
            <v>Y</v>
          </cell>
          <cell r="G1463" t="str">
            <v/>
          </cell>
        </row>
        <row r="1464">
          <cell r="C1464" t="str">
            <v>VBXC030</v>
          </cell>
          <cell r="D1464" t="str">
            <v>Khoai sọ</v>
          </cell>
          <cell r="E1464" t="str">
            <v>kg</v>
          </cell>
          <cell r="F1464" t="str">
            <v>Y</v>
          </cell>
          <cell r="G1464" t="str">
            <v/>
          </cell>
        </row>
        <row r="1465">
          <cell r="C1465" t="str">
            <v>VBXC031</v>
          </cell>
          <cell r="D1465" t="str">
            <v>Riềng củ</v>
          </cell>
          <cell r="E1465" t="str">
            <v>kg</v>
          </cell>
          <cell r="F1465" t="str">
            <v>Y</v>
          </cell>
          <cell r="G1465" t="str">
            <v/>
          </cell>
        </row>
        <row r="1466">
          <cell r="C1466" t="str">
            <v>VBXC032</v>
          </cell>
          <cell r="D1466" t="str">
            <v>Nấm lát 0,17 kg</v>
          </cell>
          <cell r="E1466" t="str">
            <v>kg</v>
          </cell>
          <cell r="F1466" t="str">
            <v/>
          </cell>
          <cell r="G1466" t="str">
            <v/>
          </cell>
        </row>
        <row r="1467">
          <cell r="C1467" t="str">
            <v>VBXC033</v>
          </cell>
          <cell r="D1467" t="str">
            <v>Củ nghệ tươi</v>
          </cell>
          <cell r="E1467" t="str">
            <v>kg</v>
          </cell>
          <cell r="F1467" t="str">
            <v>Y</v>
          </cell>
          <cell r="G1467" t="str">
            <v/>
          </cell>
        </row>
        <row r="1468">
          <cell r="C1468" t="str">
            <v>VBXC034</v>
          </cell>
          <cell r="D1468" t="str">
            <v>Củ thìa là tây</v>
          </cell>
          <cell r="E1468" t="str">
            <v>kg</v>
          </cell>
          <cell r="F1468" t="str">
            <v/>
          </cell>
          <cell r="G1468" t="str">
            <v/>
          </cell>
        </row>
        <row r="1469">
          <cell r="C1469" t="str">
            <v>VBXC035</v>
          </cell>
          <cell r="D1469" t="str">
            <v>Củ cải đỏ ( dài)</v>
          </cell>
          <cell r="E1469" t="str">
            <v>kg</v>
          </cell>
          <cell r="F1469" t="str">
            <v/>
          </cell>
          <cell r="G1469" t="str">
            <v/>
          </cell>
        </row>
        <row r="1470">
          <cell r="C1470" t="str">
            <v>VBXC036</v>
          </cell>
          <cell r="D1470" t="str">
            <v>Cà rốt baby</v>
          </cell>
          <cell r="E1470" t="str">
            <v>kg</v>
          </cell>
          <cell r="F1470" t="str">
            <v/>
          </cell>
          <cell r="G1470" t="str">
            <v/>
          </cell>
        </row>
        <row r="1471">
          <cell r="C1471" t="str">
            <v>VBXC037</v>
          </cell>
          <cell r="D1471" t="str">
            <v>Củ mã thầy</v>
          </cell>
          <cell r="E1471" t="str">
            <v>kg</v>
          </cell>
          <cell r="F1471" t="str">
            <v/>
          </cell>
          <cell r="G1471" t="str">
            <v/>
          </cell>
        </row>
        <row r="1472">
          <cell r="C1472" t="str">
            <v>VFXC00040</v>
          </cell>
          <cell r="D1472" t="str">
            <v>Ớt ngọt xanh thái lát</v>
          </cell>
          <cell r="E1472" t="str">
            <v>kg</v>
          </cell>
          <cell r="F1472" t="str">
            <v>Y</v>
          </cell>
          <cell r="G1472" t="str">
            <v/>
          </cell>
        </row>
        <row r="1473">
          <cell r="C1473" t="str">
            <v>VFXC00041</v>
          </cell>
          <cell r="D1473" t="str">
            <v>Ớt ngọt đỏ thái lát</v>
          </cell>
          <cell r="E1473" t="str">
            <v>kg</v>
          </cell>
          <cell r="F1473" t="str">
            <v>Y</v>
          </cell>
          <cell r="G1473" t="str">
            <v/>
          </cell>
        </row>
        <row r="1474">
          <cell r="C1474" t="str">
            <v>VFXC001</v>
          </cell>
          <cell r="D1474" t="str">
            <v>Oliu đen không hạt</v>
          </cell>
          <cell r="E1474" t="str">
            <v>Hộp</v>
          </cell>
          <cell r="F1474" t="str">
            <v/>
          </cell>
          <cell r="G1474" t="str">
            <v/>
          </cell>
        </row>
        <row r="1475">
          <cell r="C1475" t="str">
            <v>VFXC001</v>
          </cell>
          <cell r="D1475" t="str">
            <v>Oliu đen không hạt</v>
          </cell>
          <cell r="E1475" t="str">
            <v>Hộp</v>
          </cell>
          <cell r="F1475" t="str">
            <v/>
          </cell>
          <cell r="G1475" t="str">
            <v/>
          </cell>
        </row>
        <row r="1476">
          <cell r="C1476" t="str">
            <v>VFXC002</v>
          </cell>
          <cell r="D1476" t="str">
            <v>Ô liu xanh không hạt</v>
          </cell>
          <cell r="E1476" t="str">
            <v>Hộp</v>
          </cell>
          <cell r="F1476" t="str">
            <v/>
          </cell>
          <cell r="G1476" t="str">
            <v/>
          </cell>
        </row>
        <row r="1477">
          <cell r="C1477" t="str">
            <v>VFXC003</v>
          </cell>
          <cell r="D1477" t="str">
            <v xml:space="preserve">Đỗ đỏ </v>
          </cell>
          <cell r="E1477" t="str">
            <v>kg</v>
          </cell>
          <cell r="F1477" t="str">
            <v/>
          </cell>
          <cell r="G1477" t="str">
            <v/>
          </cell>
        </row>
        <row r="1478">
          <cell r="C1478" t="str">
            <v>VFXC004</v>
          </cell>
          <cell r="D1478" t="str">
            <v>Đỗ trắng</v>
          </cell>
          <cell r="E1478" t="str">
            <v>kg</v>
          </cell>
          <cell r="F1478" t="str">
            <v/>
          </cell>
          <cell r="G1478" t="str">
            <v/>
          </cell>
        </row>
        <row r="1479">
          <cell r="C1479" t="str">
            <v>VFXC005</v>
          </cell>
          <cell r="D1479" t="str">
            <v>Đỗ xanh tách vỏ</v>
          </cell>
          <cell r="E1479" t="str">
            <v>kg</v>
          </cell>
          <cell r="F1479" t="str">
            <v/>
          </cell>
          <cell r="G1479" t="str">
            <v/>
          </cell>
        </row>
        <row r="1480">
          <cell r="C1480" t="str">
            <v>VFXC006</v>
          </cell>
          <cell r="D1480" t="str">
            <v>Đậu Hà lan hạt tươi</v>
          </cell>
          <cell r="E1480" t="str">
            <v>kg</v>
          </cell>
          <cell r="F1480" t="str">
            <v/>
          </cell>
          <cell r="G1480" t="str">
            <v/>
          </cell>
        </row>
        <row r="1481">
          <cell r="C1481" t="str">
            <v>VFXC007</v>
          </cell>
          <cell r="D1481" t="str">
            <v>Đậu quả cô ve</v>
          </cell>
          <cell r="E1481" t="str">
            <v>kg</v>
          </cell>
          <cell r="F1481" t="str">
            <v>Y</v>
          </cell>
          <cell r="G1481" t="str">
            <v/>
          </cell>
        </row>
        <row r="1482">
          <cell r="C1482" t="str">
            <v>VFXC008</v>
          </cell>
          <cell r="D1482" t="str">
            <v>Đậu quả Pháp</v>
          </cell>
          <cell r="E1482" t="str">
            <v>kg</v>
          </cell>
          <cell r="F1482" t="str">
            <v>Y</v>
          </cell>
          <cell r="G1482" t="str">
            <v/>
          </cell>
        </row>
        <row r="1483">
          <cell r="C1483" t="str">
            <v>VFXC009</v>
          </cell>
          <cell r="D1483" t="str">
            <v>Đậu quả Nhật</v>
          </cell>
          <cell r="E1483" t="str">
            <v>kg</v>
          </cell>
          <cell r="F1483" t="str">
            <v>Y</v>
          </cell>
          <cell r="G1483" t="str">
            <v/>
          </cell>
        </row>
        <row r="1484">
          <cell r="C1484" t="str">
            <v>VFXC010</v>
          </cell>
          <cell r="D1484" t="str">
            <v>Đậu quả Hà lan</v>
          </cell>
          <cell r="E1484" t="str">
            <v>kg</v>
          </cell>
          <cell r="F1484" t="str">
            <v>Y</v>
          </cell>
          <cell r="G1484" t="str">
            <v/>
          </cell>
        </row>
        <row r="1485">
          <cell r="C1485" t="str">
            <v>VFXC011</v>
          </cell>
          <cell r="D1485" t="str">
            <v>Đậu bắp</v>
          </cell>
          <cell r="E1485" t="str">
            <v>kg</v>
          </cell>
          <cell r="F1485" t="str">
            <v>Y</v>
          </cell>
          <cell r="G1485" t="str">
            <v/>
          </cell>
        </row>
        <row r="1486">
          <cell r="C1486" t="str">
            <v>VFXC012</v>
          </cell>
          <cell r="D1486" t="str">
            <v>Đu đủ xanh</v>
          </cell>
          <cell r="E1486" t="str">
            <v>kg</v>
          </cell>
          <cell r="F1486" t="str">
            <v>Y</v>
          </cell>
          <cell r="G1486" t="str">
            <v/>
          </cell>
        </row>
        <row r="1487">
          <cell r="C1487" t="str">
            <v>VFXC013</v>
          </cell>
          <cell r="D1487" t="str">
            <v>Bí ngô</v>
          </cell>
          <cell r="E1487" t="str">
            <v>kg</v>
          </cell>
          <cell r="F1487" t="str">
            <v>Y</v>
          </cell>
          <cell r="G1487" t="str">
            <v/>
          </cell>
        </row>
        <row r="1488">
          <cell r="C1488" t="str">
            <v>VFXC014</v>
          </cell>
          <cell r="D1488" t="str">
            <v>Cà chua quả to</v>
          </cell>
          <cell r="E1488" t="str">
            <v>kg</v>
          </cell>
          <cell r="F1488" t="str">
            <v>Y</v>
          </cell>
          <cell r="G1488" t="str">
            <v/>
          </cell>
        </row>
        <row r="1489">
          <cell r="C1489" t="str">
            <v>VFXC015</v>
          </cell>
          <cell r="D1489" t="str">
            <v>Cà chua ri</v>
          </cell>
          <cell r="E1489" t="str">
            <v>kg</v>
          </cell>
          <cell r="F1489" t="str">
            <v>Y</v>
          </cell>
          <cell r="G1489" t="str">
            <v/>
          </cell>
        </row>
        <row r="1490">
          <cell r="C1490" t="str">
            <v>VFXC016</v>
          </cell>
          <cell r="D1490" t="str">
            <v>Cà tím</v>
          </cell>
          <cell r="E1490" t="str">
            <v>kg</v>
          </cell>
          <cell r="F1490" t="str">
            <v>Y</v>
          </cell>
          <cell r="G1490" t="str">
            <v/>
          </cell>
        </row>
        <row r="1491">
          <cell r="C1491" t="str">
            <v>VFXC01604</v>
          </cell>
          <cell r="D1491" t="str">
            <v>Cà tím thái lựu</v>
          </cell>
          <cell r="E1491" t="str">
            <v>kg</v>
          </cell>
          <cell r="F1491" t="str">
            <v>Y</v>
          </cell>
          <cell r="G1491" t="str">
            <v/>
          </cell>
        </row>
        <row r="1492">
          <cell r="C1492" t="str">
            <v>VFXC01605</v>
          </cell>
          <cell r="D1492" t="str">
            <v>Cà tím thái lựu mini</v>
          </cell>
          <cell r="E1492" t="str">
            <v>kg</v>
          </cell>
          <cell r="F1492" t="str">
            <v>Y</v>
          </cell>
          <cell r="G1492" t="str">
            <v/>
          </cell>
        </row>
        <row r="1493">
          <cell r="C1493" t="str">
            <v>VFXC017</v>
          </cell>
          <cell r="D1493" t="str">
            <v>Chanh leo</v>
          </cell>
          <cell r="E1493" t="str">
            <v>kg</v>
          </cell>
          <cell r="F1493" t="str">
            <v>Y</v>
          </cell>
          <cell r="G1493" t="str">
            <v/>
          </cell>
        </row>
        <row r="1494">
          <cell r="C1494" t="str">
            <v>VFXC018</v>
          </cell>
          <cell r="D1494" t="str">
            <v>Chanh tây (vàng)</v>
          </cell>
          <cell r="E1494" t="str">
            <v>kg</v>
          </cell>
          <cell r="F1494" t="str">
            <v>Y</v>
          </cell>
          <cell r="G1494" t="str">
            <v/>
          </cell>
        </row>
        <row r="1495">
          <cell r="C1495" t="str">
            <v>VFXC019</v>
          </cell>
          <cell r="D1495" t="str">
            <v>Chanh tươi</v>
          </cell>
          <cell r="E1495" t="str">
            <v>kg</v>
          </cell>
          <cell r="F1495" t="str">
            <v>Y</v>
          </cell>
          <cell r="G1495" t="str">
            <v/>
          </cell>
        </row>
        <row r="1496">
          <cell r="C1496" t="str">
            <v>VFXC020</v>
          </cell>
          <cell r="D1496" t="str">
            <v>Dưa chuột ri</v>
          </cell>
          <cell r="E1496" t="str">
            <v>Lọ 780G</v>
          </cell>
          <cell r="F1496" t="str">
            <v>Lọ 680gr</v>
          </cell>
          <cell r="G1496" t="str">
            <v>Lọ 540gr</v>
          </cell>
        </row>
        <row r="1497">
          <cell r="C1497" t="str">
            <v>VFXC021</v>
          </cell>
          <cell r="D1497" t="str">
            <v>Dưa chuột tươi</v>
          </cell>
          <cell r="E1497" t="str">
            <v>kg</v>
          </cell>
          <cell r="F1497" t="str">
            <v>Y</v>
          </cell>
          <cell r="G1497" t="str">
            <v/>
          </cell>
        </row>
        <row r="1498">
          <cell r="C1498" t="str">
            <v>VFXC022</v>
          </cell>
          <cell r="D1498" t="str">
            <v>Dừa quả</v>
          </cell>
          <cell r="E1498" t="str">
            <v>quả</v>
          </cell>
          <cell r="F1498" t="str">
            <v>Y</v>
          </cell>
          <cell r="G1498" t="str">
            <v/>
          </cell>
        </row>
        <row r="1499">
          <cell r="C1499" t="str">
            <v>VFXC023</v>
          </cell>
          <cell r="D1499" t="str">
            <v>Dứa tươi gọt vỏ</v>
          </cell>
          <cell r="E1499" t="str">
            <v>kg</v>
          </cell>
          <cell r="F1499" t="str">
            <v>Y</v>
          </cell>
          <cell r="G1499" t="str">
            <v/>
          </cell>
        </row>
        <row r="1500">
          <cell r="C1500" t="str">
            <v>VFXC024</v>
          </cell>
          <cell r="D1500" t="str">
            <v>Ớt cay tươi</v>
          </cell>
          <cell r="E1500" t="str">
            <v>kg</v>
          </cell>
          <cell r="F1500" t="str">
            <v>Y</v>
          </cell>
          <cell r="G1500" t="str">
            <v/>
          </cell>
        </row>
        <row r="1501">
          <cell r="C1501" t="str">
            <v>VFXC025</v>
          </cell>
          <cell r="D1501" t="str">
            <v>Ớt ngọt xanh</v>
          </cell>
          <cell r="E1501" t="str">
            <v>kg</v>
          </cell>
          <cell r="F1501" t="str">
            <v>Y</v>
          </cell>
          <cell r="G1501" t="str">
            <v/>
          </cell>
        </row>
        <row r="1502">
          <cell r="C1502" t="str">
            <v>VFXC026</v>
          </cell>
          <cell r="D1502" t="str">
            <v>Quả gấc</v>
          </cell>
          <cell r="E1502" t="str">
            <v>quả</v>
          </cell>
          <cell r="F1502" t="str">
            <v>Y</v>
          </cell>
          <cell r="G1502" t="str">
            <v/>
          </cell>
        </row>
        <row r="1503">
          <cell r="C1503" t="str">
            <v>VFXC027</v>
          </cell>
          <cell r="D1503" t="str">
            <v>Su su</v>
          </cell>
          <cell r="E1503" t="str">
            <v>kg</v>
          </cell>
          <cell r="F1503" t="str">
            <v>Y</v>
          </cell>
          <cell r="G1503" t="str">
            <v/>
          </cell>
        </row>
        <row r="1504">
          <cell r="C1504" t="str">
            <v>VFXC028</v>
          </cell>
          <cell r="D1504" t="str">
            <v>Zuchini quả</v>
          </cell>
          <cell r="E1504" t="str">
            <v>kg</v>
          </cell>
          <cell r="F1504" t="str">
            <v>Y</v>
          </cell>
          <cell r="G1504" t="str">
            <v/>
          </cell>
        </row>
        <row r="1505">
          <cell r="C1505" t="str">
            <v>VFXC029</v>
          </cell>
          <cell r="D1505" t="str">
            <v>Mướp đắng</v>
          </cell>
          <cell r="E1505" t="str">
            <v>kg</v>
          </cell>
          <cell r="F1505" t="str">
            <v>Y</v>
          </cell>
          <cell r="G1505" t="str">
            <v/>
          </cell>
        </row>
        <row r="1506">
          <cell r="C1506" t="str">
            <v>VFXC030</v>
          </cell>
          <cell r="D1506" t="str">
            <v>Bí đao</v>
          </cell>
          <cell r="E1506" t="str">
            <v>kg</v>
          </cell>
          <cell r="F1506" t="str">
            <v>Y</v>
          </cell>
          <cell r="G1506" t="str">
            <v/>
          </cell>
        </row>
        <row r="1507">
          <cell r="C1507" t="str">
            <v>VFXC031</v>
          </cell>
          <cell r="D1507" t="str">
            <v>Ớt ngọt đỏ</v>
          </cell>
          <cell r="E1507" t="str">
            <v>kg</v>
          </cell>
          <cell r="F1507" t="str">
            <v>Y</v>
          </cell>
          <cell r="G1507" t="str">
            <v/>
          </cell>
        </row>
        <row r="1508">
          <cell r="C1508" t="str">
            <v>VFXC032</v>
          </cell>
          <cell r="D1508" t="str">
            <v>Ớt ngọt vàng</v>
          </cell>
          <cell r="E1508" t="str">
            <v>kg</v>
          </cell>
          <cell r="F1508" t="str">
            <v>Y</v>
          </cell>
          <cell r="G1508" t="str">
            <v/>
          </cell>
        </row>
        <row r="1509">
          <cell r="C1509" t="str">
            <v>VFXC033</v>
          </cell>
          <cell r="D1509" t="str">
            <v>Dưa muối tím</v>
          </cell>
          <cell r="E1509" t="str">
            <v>kg</v>
          </cell>
          <cell r="F1509" t="str">
            <v/>
          </cell>
          <cell r="G1509" t="str">
            <v/>
          </cell>
        </row>
        <row r="1510">
          <cell r="C1510" t="str">
            <v>VFXC034</v>
          </cell>
          <cell r="D1510" t="str">
            <v>Bí ngô Bao tử</v>
          </cell>
          <cell r="E1510" t="str">
            <v>kg</v>
          </cell>
          <cell r="F1510" t="str">
            <v>Y</v>
          </cell>
          <cell r="G1510" t="str">
            <v/>
          </cell>
        </row>
        <row r="1511">
          <cell r="C1511" t="str">
            <v>VFXC035</v>
          </cell>
          <cell r="D1511" t="str">
            <v>Ớt dầm dấm</v>
          </cell>
          <cell r="E1511" t="str">
            <v>kg</v>
          </cell>
          <cell r="F1511" t="str">
            <v/>
          </cell>
          <cell r="G1511" t="str">
            <v/>
          </cell>
        </row>
        <row r="1512">
          <cell r="C1512" t="str">
            <v>VFXC036</v>
          </cell>
          <cell r="D1512" t="str">
            <v>Me tươi</v>
          </cell>
          <cell r="E1512" t="str">
            <v>kg</v>
          </cell>
          <cell r="F1512" t="str">
            <v>Y</v>
          </cell>
          <cell r="G1512" t="str">
            <v/>
          </cell>
        </row>
        <row r="1513">
          <cell r="C1513" t="str">
            <v>VFXC037</v>
          </cell>
          <cell r="D1513" t="str">
            <v>Cùi dừa non sơ chế</v>
          </cell>
          <cell r="E1513" t="str">
            <v>kg</v>
          </cell>
          <cell r="F1513" t="str">
            <v>Y</v>
          </cell>
          <cell r="G1513" t="str">
            <v/>
          </cell>
        </row>
        <row r="1514">
          <cell r="C1514" t="str">
            <v>VFXC038</v>
          </cell>
          <cell r="D1514" t="str">
            <v>Cùi dừa nạo sợi</v>
          </cell>
          <cell r="E1514" t="str">
            <v>kg</v>
          </cell>
          <cell r="F1514" t="str">
            <v>Y</v>
          </cell>
          <cell r="G1514" t="str">
            <v/>
          </cell>
        </row>
        <row r="1515">
          <cell r="C1515" t="str">
            <v>VFXC039</v>
          </cell>
          <cell r="D1515" t="str">
            <v>Ớt cay xanh</v>
          </cell>
          <cell r="E1515" t="str">
            <v>kg</v>
          </cell>
          <cell r="F1515" t="str">
            <v>Y</v>
          </cell>
          <cell r="G1515" t="str">
            <v/>
          </cell>
        </row>
        <row r="1516">
          <cell r="C1516" t="str">
            <v>VFXC040</v>
          </cell>
          <cell r="D1516" t="str">
            <v>Oliu đen có hạt</v>
          </cell>
          <cell r="E1516" t="str">
            <v>quả</v>
          </cell>
          <cell r="F1516" t="str">
            <v/>
          </cell>
          <cell r="G1516" t="str">
            <v/>
          </cell>
        </row>
        <row r="1517">
          <cell r="C1517" t="str">
            <v>VFXC041</v>
          </cell>
          <cell r="D1517" t="str">
            <v>Đào khô</v>
          </cell>
          <cell r="E1517" t="str">
            <v>kg</v>
          </cell>
          <cell r="F1517" t="str">
            <v/>
          </cell>
          <cell r="G1517" t="str">
            <v/>
          </cell>
        </row>
        <row r="1518">
          <cell r="C1518" t="str">
            <v>VFXC042</v>
          </cell>
          <cell r="D1518" t="str">
            <v>Đậu đỏ đóng hộp</v>
          </cell>
          <cell r="E1518" t="str">
            <v>hộp</v>
          </cell>
          <cell r="F1518" t="str">
            <v/>
          </cell>
          <cell r="G1518" t="str">
            <v/>
          </cell>
        </row>
        <row r="1519">
          <cell r="C1519" t="str">
            <v>VFXC043</v>
          </cell>
          <cell r="D1519" t="str">
            <v>Đậu trắng đóng hộp</v>
          </cell>
          <cell r="E1519" t="str">
            <v>hộp</v>
          </cell>
          <cell r="F1519" t="str">
            <v/>
          </cell>
          <cell r="G1519" t="str">
            <v/>
          </cell>
        </row>
        <row r="1520">
          <cell r="C1520" t="str">
            <v>VFXC302</v>
          </cell>
          <cell r="D1520" t="str">
            <v>Cà chua bi vàng</v>
          </cell>
          <cell r="E1520" t="str">
            <v>kg</v>
          </cell>
          <cell r="F1520" t="str">
            <v/>
          </cell>
          <cell r="G1520" t="str">
            <v/>
          </cell>
        </row>
        <row r="1521">
          <cell r="C1521" t="str">
            <v>VFXC303</v>
          </cell>
          <cell r="D1521" t="str">
            <v>Cà chua bi giọt lệ</v>
          </cell>
          <cell r="E1521" t="str">
            <v>kg</v>
          </cell>
          <cell r="F1521" t="str">
            <v/>
          </cell>
          <cell r="G1521" t="str">
            <v/>
          </cell>
        </row>
        <row r="1522">
          <cell r="C1522" t="str">
            <v>VFXC304</v>
          </cell>
          <cell r="D1522" t="str">
            <v>Zuchini baby</v>
          </cell>
          <cell r="E1522" t="str">
            <v>kg</v>
          </cell>
          <cell r="F1522" t="str">
            <v/>
          </cell>
          <cell r="G1522" t="str">
            <v/>
          </cell>
        </row>
        <row r="1523">
          <cell r="C1523" t="str">
            <v>VFXC305</v>
          </cell>
          <cell r="D1523" t="str">
            <v>Đỗ tương</v>
          </cell>
          <cell r="E1523" t="str">
            <v>kg</v>
          </cell>
          <cell r="F1523" t="str">
            <v/>
          </cell>
          <cell r="G1523" t="str">
            <v/>
          </cell>
        </row>
        <row r="1524">
          <cell r="C1524" t="str">
            <v>VFXC306</v>
          </cell>
          <cell r="D1524" t="str">
            <v>Đỗ đen</v>
          </cell>
          <cell r="E1524" t="str">
            <v>kg</v>
          </cell>
          <cell r="F1524" t="str">
            <v/>
          </cell>
          <cell r="G1524" t="str">
            <v/>
          </cell>
        </row>
        <row r="1525">
          <cell r="C1525" t="str">
            <v>VFXC307</v>
          </cell>
          <cell r="D1525" t="str">
            <v>Gấc đỏ</v>
          </cell>
          <cell r="E1525" t="str">
            <v>kg</v>
          </cell>
          <cell r="F1525" t="str">
            <v/>
          </cell>
          <cell r="G1525" t="str">
            <v/>
          </cell>
        </row>
        <row r="1526">
          <cell r="C1526" t="str">
            <v>VFXC308</v>
          </cell>
          <cell r="D1526" t="str">
            <v>Oliu xanh không hạt</v>
          </cell>
          <cell r="E1526" t="str">
            <v>quả</v>
          </cell>
          <cell r="F1526" t="str">
            <v/>
          </cell>
          <cell r="G1526" t="str">
            <v/>
          </cell>
        </row>
        <row r="1527">
          <cell r="C1527" t="str">
            <v>VHXC001</v>
          </cell>
          <cell r="D1527" t="str">
            <v>Hành tươi</v>
          </cell>
          <cell r="E1527" t="str">
            <v>kg</v>
          </cell>
          <cell r="F1527" t="str">
            <v>Y</v>
          </cell>
          <cell r="G1527" t="str">
            <v/>
          </cell>
        </row>
        <row r="1528">
          <cell r="C1528" t="str">
            <v>VHXC002</v>
          </cell>
          <cell r="D1528" t="str">
            <v>Húng quế tây</v>
          </cell>
          <cell r="E1528" t="str">
            <v>kg</v>
          </cell>
          <cell r="F1528" t="str">
            <v>Y</v>
          </cell>
          <cell r="G1528" t="str">
            <v/>
          </cell>
        </row>
        <row r="1529">
          <cell r="C1529" t="str">
            <v>VHXC003</v>
          </cell>
          <cell r="D1529" t="str">
            <v>Lá chanh</v>
          </cell>
          <cell r="E1529" t="str">
            <v>kg</v>
          </cell>
          <cell r="F1529" t="str">
            <v>Y</v>
          </cell>
          <cell r="G1529" t="str">
            <v/>
          </cell>
        </row>
        <row r="1530">
          <cell r="C1530" t="str">
            <v>VHXC004</v>
          </cell>
          <cell r="D1530" t="str">
            <v>Lá chuối</v>
          </cell>
          <cell r="E1530" t="str">
            <v>kg</v>
          </cell>
          <cell r="F1530" t="str">
            <v>Y</v>
          </cell>
          <cell r="G1530" t="str">
            <v/>
          </cell>
        </row>
        <row r="1531">
          <cell r="C1531" t="str">
            <v>VHXC005</v>
          </cell>
          <cell r="D1531" t="str">
            <v>Lá dứa thơm</v>
          </cell>
          <cell r="E1531" t="str">
            <v>kg</v>
          </cell>
          <cell r="F1531" t="str">
            <v>Y</v>
          </cell>
          <cell r="G1531" t="str">
            <v/>
          </cell>
        </row>
        <row r="1532">
          <cell r="C1532" t="str">
            <v>VHXC006</v>
          </cell>
          <cell r="D1532" t="str">
            <v>Mùi tây</v>
          </cell>
          <cell r="E1532" t="str">
            <v>kg</v>
          </cell>
          <cell r="F1532" t="str">
            <v>Y</v>
          </cell>
          <cell r="G1532" t="str">
            <v/>
          </cell>
        </row>
        <row r="1533">
          <cell r="C1533" t="str">
            <v>VHXC007</v>
          </cell>
          <cell r="D1533" t="str">
            <v>Mùi tầu</v>
          </cell>
          <cell r="E1533" t="str">
            <v>kg</v>
          </cell>
          <cell r="F1533" t="str">
            <v>Y</v>
          </cell>
          <cell r="G1533" t="str">
            <v/>
          </cell>
        </row>
        <row r="1534">
          <cell r="C1534" t="str">
            <v>VHXC008</v>
          </cell>
          <cell r="D1534" t="str">
            <v>Rau mùi ta</v>
          </cell>
          <cell r="E1534" t="str">
            <v>kg</v>
          </cell>
          <cell r="F1534" t="str">
            <v>Y</v>
          </cell>
          <cell r="G1534" t="str">
            <v/>
          </cell>
        </row>
        <row r="1535">
          <cell r="C1535" t="str">
            <v>VHXC009</v>
          </cell>
          <cell r="D1535" t="str">
            <v>Rau răm</v>
          </cell>
          <cell r="E1535" t="str">
            <v>kg</v>
          </cell>
          <cell r="F1535" t="str">
            <v>Y</v>
          </cell>
          <cell r="G1535" t="str">
            <v/>
          </cell>
        </row>
        <row r="1536">
          <cell r="C1536" t="str">
            <v>VHXC010</v>
          </cell>
          <cell r="D1536" t="str">
            <v>Rau thơm</v>
          </cell>
          <cell r="E1536" t="str">
            <v>kg</v>
          </cell>
          <cell r="F1536" t="str">
            <v>Y</v>
          </cell>
          <cell r="G1536" t="str">
            <v/>
          </cell>
        </row>
        <row r="1537">
          <cell r="C1537" t="str">
            <v>VHXC011</v>
          </cell>
          <cell r="D1537" t="str">
            <v>Rau tía tô</v>
          </cell>
          <cell r="E1537" t="str">
            <v>kg</v>
          </cell>
          <cell r="F1537" t="str">
            <v>Y</v>
          </cell>
          <cell r="G1537" t="str">
            <v/>
          </cell>
        </row>
        <row r="1538">
          <cell r="C1538" t="str">
            <v>VHXC012</v>
          </cell>
          <cell r="D1538" t="str">
            <v>Thì là</v>
          </cell>
          <cell r="E1538" t="str">
            <v>kg</v>
          </cell>
          <cell r="F1538" t="str">
            <v>Y</v>
          </cell>
          <cell r="G1538" t="str">
            <v/>
          </cell>
        </row>
        <row r="1539">
          <cell r="C1539" t="str">
            <v>VHXC013</v>
          </cell>
          <cell r="D1539" t="str">
            <v>Lá hẹ</v>
          </cell>
          <cell r="E1539" t="str">
            <v>kg</v>
          </cell>
          <cell r="F1539" t="str">
            <v>Y</v>
          </cell>
          <cell r="G1539" t="str">
            <v/>
          </cell>
        </row>
        <row r="1540">
          <cell r="C1540" t="str">
            <v>VHXC014</v>
          </cell>
          <cell r="D1540" t="str">
            <v>Lá lốt</v>
          </cell>
          <cell r="E1540" t="str">
            <v>kg</v>
          </cell>
          <cell r="F1540" t="str">
            <v>Y</v>
          </cell>
          <cell r="G1540" t="str">
            <v/>
          </cell>
        </row>
        <row r="1541">
          <cell r="C1541" t="str">
            <v>VHXC015</v>
          </cell>
          <cell r="D1541" t="str">
            <v xml:space="preserve">Lá thyme tươi </v>
          </cell>
          <cell r="E1541" t="str">
            <v>kg</v>
          </cell>
          <cell r="F1541" t="str">
            <v>Y</v>
          </cell>
          <cell r="G1541" t="str">
            <v/>
          </cell>
        </row>
        <row r="1542">
          <cell r="C1542" t="str">
            <v>VHXC016</v>
          </cell>
          <cell r="D1542" t="str">
            <v>Ngải đắng</v>
          </cell>
          <cell r="E1542" t="str">
            <v>kg</v>
          </cell>
          <cell r="F1542" t="str">
            <v>Y</v>
          </cell>
          <cell r="G1542" t="str">
            <v/>
          </cell>
        </row>
        <row r="1543">
          <cell r="C1543" t="str">
            <v>VHXC017</v>
          </cell>
          <cell r="D1543" t="str">
            <v>Lá Rosemary tươi</v>
          </cell>
          <cell r="E1543" t="str">
            <v>kg</v>
          </cell>
          <cell r="F1543" t="str">
            <v>Y</v>
          </cell>
          <cell r="G1543" t="str">
            <v/>
          </cell>
        </row>
        <row r="1544">
          <cell r="C1544" t="str">
            <v>VHXC018</v>
          </cell>
          <cell r="D1544" t="str">
            <v>Húng quế ta</v>
          </cell>
          <cell r="E1544" t="str">
            <v>kg</v>
          </cell>
          <cell r="F1544" t="str">
            <v>Y</v>
          </cell>
          <cell r="G1544" t="str">
            <v/>
          </cell>
        </row>
        <row r="1545">
          <cell r="C1545" t="str">
            <v>VHXC019</v>
          </cell>
          <cell r="D1545" t="str">
            <v>Oregano tươi</v>
          </cell>
          <cell r="E1545" t="str">
            <v>kg</v>
          </cell>
          <cell r="F1545" t="str">
            <v>Y</v>
          </cell>
          <cell r="G1545" t="str">
            <v/>
          </cell>
        </row>
        <row r="1546">
          <cell r="C1546" t="str">
            <v>VHXC020</v>
          </cell>
          <cell r="D1546" t="str">
            <v>Lá dong</v>
          </cell>
          <cell r="E1546" t="str">
            <v>kg</v>
          </cell>
          <cell r="F1546" t="str">
            <v>Y</v>
          </cell>
          <cell r="G1546" t="str">
            <v/>
          </cell>
        </row>
        <row r="1547">
          <cell r="C1547" t="str">
            <v>VHXC021</v>
          </cell>
          <cell r="D1547" t="str">
            <v>Húng tây tím</v>
          </cell>
          <cell r="E1547" t="str">
            <v>kg</v>
          </cell>
          <cell r="F1547" t="str">
            <v/>
          </cell>
          <cell r="G1547" t="str">
            <v/>
          </cell>
        </row>
        <row r="1548">
          <cell r="C1548" t="str">
            <v>VHXC022</v>
          </cell>
          <cell r="D1548" t="str">
            <v xml:space="preserve">Rau mùi giống Italia		</v>
          </cell>
          <cell r="E1548" t="str">
            <v>kg</v>
          </cell>
          <cell r="F1548" t="str">
            <v/>
          </cell>
          <cell r="G1548" t="str">
            <v/>
          </cell>
        </row>
        <row r="1549">
          <cell r="C1549" t="str">
            <v>VVXC001</v>
          </cell>
          <cell r="D1549" t="str">
            <v xml:space="preserve">Bắp cải trắng non </v>
          </cell>
          <cell r="E1549" t="str">
            <v>kg</v>
          </cell>
          <cell r="F1549" t="str">
            <v>Y</v>
          </cell>
          <cell r="G1549" t="str">
            <v/>
          </cell>
        </row>
        <row r="1550">
          <cell r="C1550" t="str">
            <v>VVXC002</v>
          </cell>
          <cell r="D1550" t="str">
            <v>Bắp cải tím</v>
          </cell>
          <cell r="E1550" t="str">
            <v>kg</v>
          </cell>
          <cell r="F1550" t="str">
            <v>Y</v>
          </cell>
          <cell r="G1550" t="str">
            <v/>
          </cell>
        </row>
        <row r="1551">
          <cell r="C1551" t="str">
            <v>VVXC003</v>
          </cell>
          <cell r="D1551" t="str">
            <v>Cần tây</v>
          </cell>
          <cell r="E1551" t="str">
            <v>kg</v>
          </cell>
          <cell r="F1551" t="str">
            <v>Y</v>
          </cell>
          <cell r="G1551" t="str">
            <v/>
          </cell>
        </row>
        <row r="1552">
          <cell r="C1552" t="str">
            <v>VVXC004</v>
          </cell>
          <cell r="D1552" t="str">
            <v>Cần tây gọng to</v>
          </cell>
          <cell r="E1552" t="str">
            <v>kg</v>
          </cell>
          <cell r="F1552" t="str">
            <v>Y</v>
          </cell>
          <cell r="G1552" t="str">
            <v/>
          </cell>
        </row>
        <row r="1553">
          <cell r="C1553" t="str">
            <v>VVXC005</v>
          </cell>
          <cell r="D1553" t="str">
            <v>Cốm vòng</v>
          </cell>
          <cell r="E1553" t="str">
            <v>kg</v>
          </cell>
          <cell r="F1553" t="str">
            <v>Y</v>
          </cell>
          <cell r="G1553" t="str">
            <v/>
          </cell>
        </row>
        <row r="1554">
          <cell r="C1554" t="str">
            <v>VVXC006</v>
          </cell>
          <cell r="D1554" t="str">
            <v>Giá đỗ</v>
          </cell>
          <cell r="E1554" t="str">
            <v>kg</v>
          </cell>
          <cell r="F1554" t="str">
            <v>Y</v>
          </cell>
          <cell r="G1554" t="str">
            <v/>
          </cell>
        </row>
        <row r="1555">
          <cell r="C1555" t="str">
            <v>VVXC007</v>
          </cell>
          <cell r="D1555" t="str">
            <v>Hoa thiên lý</v>
          </cell>
          <cell r="E1555" t="str">
            <v>kg</v>
          </cell>
          <cell r="F1555" t="str">
            <v>Y</v>
          </cell>
          <cell r="G1555" t="str">
            <v/>
          </cell>
        </row>
        <row r="1556">
          <cell r="C1556" t="str">
            <v>VVXC008</v>
          </cell>
          <cell r="D1556" t="str">
            <v>Lá xương sông</v>
          </cell>
          <cell r="E1556" t="str">
            <v>kg</v>
          </cell>
          <cell r="F1556" t="str">
            <v>Y</v>
          </cell>
          <cell r="G1556" t="str">
            <v/>
          </cell>
        </row>
        <row r="1557">
          <cell r="C1557" t="str">
            <v>VVXC009</v>
          </cell>
          <cell r="D1557" t="str">
            <v>Lá xà lách xanh</v>
          </cell>
          <cell r="E1557" t="str">
            <v>kg</v>
          </cell>
          <cell r="F1557" t="str">
            <v>Y</v>
          </cell>
          <cell r="G1557" t="str">
            <v/>
          </cell>
        </row>
        <row r="1558">
          <cell r="C1558" t="str">
            <v>VVXC010</v>
          </cell>
          <cell r="D1558" t="str">
            <v>Lá xà lách tím</v>
          </cell>
          <cell r="E1558" t="str">
            <v>kg</v>
          </cell>
          <cell r="F1558" t="str">
            <v>Y</v>
          </cell>
          <cell r="G1558" t="str">
            <v/>
          </cell>
        </row>
        <row r="1559">
          <cell r="C1559" t="str">
            <v>VVXC011</v>
          </cell>
          <cell r="D1559" t="str">
            <v>Lá xà lách xoăn</v>
          </cell>
          <cell r="E1559" t="str">
            <v>kg</v>
          </cell>
          <cell r="F1559" t="str">
            <v>Y</v>
          </cell>
          <cell r="G1559" t="str">
            <v/>
          </cell>
        </row>
        <row r="1560">
          <cell r="C1560" t="str">
            <v>VVXC012</v>
          </cell>
          <cell r="D1560" t="str">
            <v>Măng củ tươi</v>
          </cell>
          <cell r="E1560" t="str">
            <v>kg</v>
          </cell>
          <cell r="F1560" t="str">
            <v>Y</v>
          </cell>
          <cell r="G1560" t="str">
            <v/>
          </cell>
        </row>
        <row r="1561">
          <cell r="C1561" t="str">
            <v>VVXC013</v>
          </cell>
          <cell r="D1561" t="str">
            <v>Măng tây tươi</v>
          </cell>
          <cell r="E1561" t="str">
            <v>kg</v>
          </cell>
          <cell r="F1561" t="str">
            <v>Y</v>
          </cell>
          <cell r="G1561" t="str">
            <v/>
          </cell>
        </row>
        <row r="1562">
          <cell r="C1562" t="str">
            <v>VVXC014</v>
          </cell>
          <cell r="D1562" t="str">
            <v>Măng lọ muối</v>
          </cell>
          <cell r="E1562" t="str">
            <v>kg</v>
          </cell>
          <cell r="F1562" t="str">
            <v/>
          </cell>
          <cell r="G1562" t="str">
            <v/>
          </cell>
        </row>
        <row r="1563">
          <cell r="C1563" t="str">
            <v>VVXC015</v>
          </cell>
          <cell r="D1563" t="str">
            <v>Nộm đu đủ</v>
          </cell>
          <cell r="E1563" t="str">
            <v>kg</v>
          </cell>
          <cell r="F1563" t="str">
            <v>Y</v>
          </cell>
          <cell r="G1563" t="str">
            <v/>
          </cell>
        </row>
        <row r="1564">
          <cell r="C1564" t="str">
            <v>VVXC016</v>
          </cell>
          <cell r="D1564" t="str">
            <v>Nấm chân kim</v>
          </cell>
          <cell r="E1564" t="str">
            <v>kg</v>
          </cell>
          <cell r="F1564" t="str">
            <v>Y</v>
          </cell>
          <cell r="G1564" t="str">
            <v/>
          </cell>
        </row>
        <row r="1565">
          <cell r="C1565" t="str">
            <v>VVXC017</v>
          </cell>
          <cell r="D1565" t="str">
            <v>Nấm hộp</v>
          </cell>
          <cell r="E1565" t="str">
            <v>Hộp 425G</v>
          </cell>
          <cell r="F1565" t="str">
            <v/>
          </cell>
          <cell r="G1565" t="str">
            <v/>
          </cell>
        </row>
        <row r="1566">
          <cell r="C1566" t="str">
            <v>VVXC018</v>
          </cell>
          <cell r="D1566" t="str">
            <v>Nấm hương tươi</v>
          </cell>
          <cell r="E1566" t="str">
            <v>kg</v>
          </cell>
          <cell r="F1566" t="str">
            <v>Y</v>
          </cell>
          <cell r="G1566" t="str">
            <v/>
          </cell>
        </row>
        <row r="1567">
          <cell r="C1567" t="str">
            <v>VVXC019</v>
          </cell>
          <cell r="D1567" t="str">
            <v>Ngô non Bao tử</v>
          </cell>
          <cell r="E1567" t="str">
            <v>Hộp 425G</v>
          </cell>
          <cell r="F1567" t="str">
            <v/>
          </cell>
          <cell r="G1567" t="str">
            <v/>
          </cell>
        </row>
        <row r="1568">
          <cell r="C1568" t="str">
            <v>VVXC020</v>
          </cell>
          <cell r="D1568" t="str">
            <v>Ngô hạt</v>
          </cell>
          <cell r="E1568" t="str">
            <v>Hộp 425G</v>
          </cell>
          <cell r="F1568" t="str">
            <v/>
          </cell>
          <cell r="G1568" t="str">
            <v/>
          </cell>
        </row>
        <row r="1569">
          <cell r="C1569" t="str">
            <v>VVXC021</v>
          </cell>
          <cell r="D1569" t="str">
            <v>Ngó sen</v>
          </cell>
          <cell r="E1569" t="str">
            <v>kg</v>
          </cell>
          <cell r="F1569" t="str">
            <v>Y</v>
          </cell>
          <cell r="G1569" t="str">
            <v/>
          </cell>
        </row>
        <row r="1570">
          <cell r="C1570" t="str">
            <v>VVXC022</v>
          </cell>
          <cell r="D1570" t="str">
            <v>Rau bó xôi</v>
          </cell>
          <cell r="E1570" t="str">
            <v>kg</v>
          </cell>
          <cell r="F1570" t="str">
            <v>Y</v>
          </cell>
          <cell r="G1570" t="str">
            <v/>
          </cell>
        </row>
        <row r="1571">
          <cell r="C1571" t="str">
            <v>VVXC023</v>
          </cell>
          <cell r="D1571" t="str">
            <v>Rau bí</v>
          </cell>
          <cell r="E1571" t="str">
            <v>kg</v>
          </cell>
          <cell r="F1571" t="str">
            <v>Y</v>
          </cell>
          <cell r="G1571" t="str">
            <v/>
          </cell>
        </row>
        <row r="1572">
          <cell r="C1572" t="str">
            <v>VVXC024</v>
          </cell>
          <cell r="D1572" t="str">
            <v>Rau cải</v>
          </cell>
          <cell r="E1572" t="str">
            <v>kg</v>
          </cell>
          <cell r="F1572" t="str">
            <v>Y</v>
          </cell>
          <cell r="G1572" t="str">
            <v/>
          </cell>
        </row>
        <row r="1573">
          <cell r="C1573" t="str">
            <v>VVXC025</v>
          </cell>
          <cell r="D1573" t="str">
            <v>Rau cải làn</v>
          </cell>
          <cell r="E1573" t="str">
            <v>kg</v>
          </cell>
          <cell r="F1573" t="str">
            <v>Y</v>
          </cell>
          <cell r="G1573" t="str">
            <v/>
          </cell>
        </row>
        <row r="1574">
          <cell r="C1574" t="str">
            <v>VVXC026</v>
          </cell>
          <cell r="D1574" t="str">
            <v>Rau cải thảo</v>
          </cell>
          <cell r="E1574" t="str">
            <v>kg</v>
          </cell>
          <cell r="F1574" t="str">
            <v>Y</v>
          </cell>
          <cell r="G1574" t="str">
            <v/>
          </cell>
        </row>
        <row r="1575">
          <cell r="C1575" t="str">
            <v>VVXC027</v>
          </cell>
          <cell r="D1575" t="str">
            <v>Rau ngải cứu</v>
          </cell>
          <cell r="E1575" t="str">
            <v>kg</v>
          </cell>
          <cell r="F1575" t="str">
            <v>Y</v>
          </cell>
          <cell r="G1575" t="str">
            <v/>
          </cell>
        </row>
        <row r="1576">
          <cell r="C1576" t="str">
            <v>VVXC028</v>
          </cell>
          <cell r="D1576" t="str">
            <v>Rau tiến vua</v>
          </cell>
          <cell r="E1576" t="str">
            <v>kg</v>
          </cell>
          <cell r="F1576" t="str">
            <v>Y</v>
          </cell>
          <cell r="G1576" t="str">
            <v/>
          </cell>
        </row>
        <row r="1577">
          <cell r="C1577" t="str">
            <v>VVXC029</v>
          </cell>
          <cell r="D1577" t="str">
            <v>Súp lơ trắng</v>
          </cell>
          <cell r="E1577" t="str">
            <v>kg</v>
          </cell>
          <cell r="F1577" t="str">
            <v>Y</v>
          </cell>
          <cell r="G1577" t="str">
            <v/>
          </cell>
        </row>
        <row r="1578">
          <cell r="C1578" t="str">
            <v>VVXC030</v>
          </cell>
          <cell r="D1578" t="str">
            <v>Súp lơ xanh</v>
          </cell>
          <cell r="E1578" t="str">
            <v>kg</v>
          </cell>
          <cell r="F1578" t="str">
            <v>Y</v>
          </cell>
          <cell r="G1578" t="str">
            <v/>
          </cell>
        </row>
        <row r="1579">
          <cell r="C1579" t="str">
            <v>VVXC031</v>
          </cell>
          <cell r="D1579" t="str">
            <v>Tỏi tây</v>
          </cell>
          <cell r="E1579" t="str">
            <v>kg</v>
          </cell>
          <cell r="F1579" t="str">
            <v>Y</v>
          </cell>
          <cell r="G1579" t="str">
            <v/>
          </cell>
        </row>
        <row r="1580">
          <cell r="C1580" t="str">
            <v>VVXC032</v>
          </cell>
          <cell r="D1580" t="str">
            <v>Tảo biển Nhật</v>
          </cell>
          <cell r="E1580" t="str">
            <v>kg</v>
          </cell>
          <cell r="F1580" t="str">
            <v/>
          </cell>
          <cell r="G1580" t="str">
            <v/>
          </cell>
        </row>
        <row r="1581">
          <cell r="C1581" t="str">
            <v>VVXC033</v>
          </cell>
          <cell r="D1581" t="str">
            <v>Micro mixed</v>
          </cell>
          <cell r="E1581" t="str">
            <v>kg</v>
          </cell>
          <cell r="F1581" t="str">
            <v>Y</v>
          </cell>
          <cell r="G1581" t="str">
            <v/>
          </cell>
        </row>
        <row r="1582">
          <cell r="C1582" t="str">
            <v>VVXC034</v>
          </cell>
          <cell r="D1582" t="str">
            <v>Hoa ăn được</v>
          </cell>
          <cell r="E1582" t="str">
            <v>kg</v>
          </cell>
          <cell r="F1582" t="str">
            <v>Y</v>
          </cell>
          <cell r="G1582" t="str">
            <v/>
          </cell>
        </row>
        <row r="1583">
          <cell r="C1583" t="str">
            <v>VVXC035</v>
          </cell>
          <cell r="D1583" t="str">
            <v>Hoa chuối tây</v>
          </cell>
          <cell r="E1583" t="str">
            <v>kg</v>
          </cell>
          <cell r="F1583" t="str">
            <v>Y</v>
          </cell>
          <cell r="G1583" t="str">
            <v/>
          </cell>
        </row>
        <row r="1584">
          <cell r="C1584" t="str">
            <v>VVXC036</v>
          </cell>
          <cell r="D1584" t="str">
            <v>Kim chi Hàn Quốc</v>
          </cell>
          <cell r="E1584" t="str">
            <v>Gói 1KG</v>
          </cell>
          <cell r="F1584" t="str">
            <v/>
          </cell>
          <cell r="G1584" t="str">
            <v/>
          </cell>
        </row>
        <row r="1585">
          <cell r="C1585" t="str">
            <v>VVXC037</v>
          </cell>
          <cell r="D1585" t="str">
            <v>Rau cải chíp</v>
          </cell>
          <cell r="E1585" t="str">
            <v>kg</v>
          </cell>
          <cell r="F1585" t="str">
            <v>Y</v>
          </cell>
          <cell r="G1585" t="str">
            <v/>
          </cell>
        </row>
        <row r="1586">
          <cell r="C1586" t="str">
            <v>VVXC038</v>
          </cell>
          <cell r="D1586" t="str">
            <v>Xà lách la mã</v>
          </cell>
          <cell r="E1586" t="str">
            <v>kg</v>
          </cell>
          <cell r="F1586" t="str">
            <v>Y</v>
          </cell>
          <cell r="G1586" t="str">
            <v/>
          </cell>
        </row>
        <row r="1587">
          <cell r="C1587" t="str">
            <v>VVXC039</v>
          </cell>
          <cell r="D1587" t="str">
            <v>Lá Mint</v>
          </cell>
          <cell r="E1587" t="str">
            <v>kg</v>
          </cell>
          <cell r="F1587" t="str">
            <v>Y</v>
          </cell>
          <cell r="G1587" t="str">
            <v/>
          </cell>
        </row>
        <row r="1588">
          <cell r="C1588" t="str">
            <v>VVXC040</v>
          </cell>
          <cell r="D1588" t="str">
            <v>Rau Mizuna</v>
          </cell>
          <cell r="E1588" t="str">
            <v>kg</v>
          </cell>
          <cell r="F1588" t="str">
            <v>Y</v>
          </cell>
          <cell r="G1588" t="str">
            <v/>
          </cell>
        </row>
        <row r="1589">
          <cell r="C1589" t="str">
            <v>VVXC041</v>
          </cell>
          <cell r="D1589" t="str">
            <v>Rau xà lách đắng</v>
          </cell>
          <cell r="E1589" t="str">
            <v>kg</v>
          </cell>
          <cell r="F1589" t="str">
            <v>Y</v>
          </cell>
          <cell r="G1589" t="str">
            <v/>
          </cell>
        </row>
        <row r="1590">
          <cell r="C1590" t="str">
            <v>VVXC042</v>
          </cell>
          <cell r="D1590" t="str">
            <v>Rau Arugula</v>
          </cell>
          <cell r="E1590" t="str">
            <v>kg</v>
          </cell>
          <cell r="F1590" t="str">
            <v>Y</v>
          </cell>
          <cell r="G1590" t="str">
            <v/>
          </cell>
        </row>
        <row r="1591">
          <cell r="C1591" t="str">
            <v>VVXC043</v>
          </cell>
          <cell r="D1591" t="str">
            <v>Rau sorrel</v>
          </cell>
          <cell r="E1591" t="str">
            <v>kg</v>
          </cell>
          <cell r="F1591" t="str">
            <v>Y</v>
          </cell>
          <cell r="G1591" t="str">
            <v/>
          </cell>
        </row>
        <row r="1592">
          <cell r="C1592" t="str">
            <v>VVXC044</v>
          </cell>
          <cell r="D1592" t="str">
            <v>Tảo thái sợi ( wakame)</v>
          </cell>
          <cell r="E1592" t="str">
            <v>kg</v>
          </cell>
          <cell r="F1592" t="str">
            <v/>
          </cell>
          <cell r="G1592" t="str">
            <v/>
          </cell>
        </row>
        <row r="1593">
          <cell r="C1593" t="str">
            <v>VVXC045</v>
          </cell>
          <cell r="D1593" t="str">
            <v>Măng khô ăn liền</v>
          </cell>
          <cell r="E1593" t="str">
            <v>kg</v>
          </cell>
          <cell r="F1593" t="str">
            <v/>
          </cell>
          <cell r="G1593" t="str">
            <v/>
          </cell>
        </row>
        <row r="1594">
          <cell r="C1594" t="str">
            <v>VVXC046</v>
          </cell>
          <cell r="D1594" t="str">
            <v>Hoa artisso tươi</v>
          </cell>
          <cell r="E1594" t="str">
            <v>kg</v>
          </cell>
          <cell r="F1594" t="str">
            <v>Y</v>
          </cell>
          <cell r="G1594" t="str">
            <v/>
          </cell>
        </row>
        <row r="1595">
          <cell r="C1595" t="str">
            <v>VVXC047</v>
          </cell>
          <cell r="D1595" t="str">
            <v>Mồng tơi</v>
          </cell>
          <cell r="E1595" t="str">
            <v>kg</v>
          </cell>
          <cell r="F1595" t="str">
            <v>Y</v>
          </cell>
          <cell r="G1595" t="str">
            <v/>
          </cell>
        </row>
        <row r="1596">
          <cell r="C1596" t="str">
            <v>VVXC048</v>
          </cell>
          <cell r="D1596" t="str">
            <v>Cà pháo muối</v>
          </cell>
          <cell r="E1596" t="str">
            <v>Lọ 500G</v>
          </cell>
          <cell r="F1596" t="str">
            <v/>
          </cell>
          <cell r="G1596" t="str">
            <v/>
          </cell>
        </row>
        <row r="1597">
          <cell r="C1597" t="str">
            <v>VVXC049</v>
          </cell>
          <cell r="D1597" t="str">
            <v>Artichore ngâm dầu</v>
          </cell>
          <cell r="E1597" t="str">
            <v>Lọ 280ML</v>
          </cell>
          <cell r="F1597" t="str">
            <v/>
          </cell>
          <cell r="G1597" t="str">
            <v/>
          </cell>
        </row>
        <row r="1598">
          <cell r="C1598" t="str">
            <v>VVXC050</v>
          </cell>
          <cell r="D1598" t="str">
            <v>Mía róc vỏ</v>
          </cell>
          <cell r="E1598" t="str">
            <v>kg</v>
          </cell>
          <cell r="F1598" t="str">
            <v>Y</v>
          </cell>
          <cell r="G1598" t="str">
            <v/>
          </cell>
        </row>
        <row r="1599">
          <cell r="C1599" t="str">
            <v>VVXC051</v>
          </cell>
          <cell r="D1599" t="str">
            <v>Ngô bắp tươi</v>
          </cell>
          <cell r="E1599" t="str">
            <v>kg</v>
          </cell>
          <cell r="F1599" t="str">
            <v>Y</v>
          </cell>
          <cell r="G1599" t="str">
            <v/>
          </cell>
        </row>
        <row r="1600">
          <cell r="C1600" t="str">
            <v>VVXC052</v>
          </cell>
          <cell r="D1600" t="str">
            <v xml:space="preserve">Nấm tuyết </v>
          </cell>
          <cell r="E1600" t="str">
            <v>kg</v>
          </cell>
          <cell r="F1600" t="str">
            <v/>
          </cell>
          <cell r="G1600" t="str">
            <v/>
          </cell>
        </row>
        <row r="1601">
          <cell r="C1601" t="str">
            <v>VVXC053</v>
          </cell>
          <cell r="D1601" t="str">
            <v>Nấm rơm</v>
          </cell>
          <cell r="E1601" t="str">
            <v>kg</v>
          </cell>
          <cell r="F1601" t="str">
            <v>Y</v>
          </cell>
          <cell r="G1601" t="str">
            <v/>
          </cell>
        </row>
        <row r="1602">
          <cell r="C1602" t="str">
            <v>VVXC054</v>
          </cell>
          <cell r="D1602" t="str">
            <v>Nấm đùi gà</v>
          </cell>
          <cell r="E1602" t="str">
            <v>kg</v>
          </cell>
          <cell r="F1602" t="str">
            <v>Y</v>
          </cell>
          <cell r="G1602" t="str">
            <v/>
          </cell>
        </row>
        <row r="1603">
          <cell r="C1603" t="str">
            <v>VVXC055</v>
          </cell>
          <cell r="D1603" t="str">
            <v>Nấm sò</v>
          </cell>
          <cell r="E1603" t="str">
            <v>kg</v>
          </cell>
          <cell r="F1603" t="str">
            <v>Y</v>
          </cell>
          <cell r="G1603" t="str">
            <v/>
          </cell>
        </row>
        <row r="1604">
          <cell r="C1604" t="str">
            <v>VVXC056</v>
          </cell>
          <cell r="D1604" t="str">
            <v>Rau cải cúc</v>
          </cell>
          <cell r="E1604" t="str">
            <v>kg</v>
          </cell>
          <cell r="F1604" t="str">
            <v>Y</v>
          </cell>
          <cell r="G1604" t="str">
            <v/>
          </cell>
        </row>
        <row r="1605">
          <cell r="C1605" t="str">
            <v>VVXC057</v>
          </cell>
          <cell r="D1605" t="str">
            <v>Rau ba lá</v>
          </cell>
          <cell r="E1605" t="str">
            <v>kg</v>
          </cell>
          <cell r="F1605" t="str">
            <v>Y</v>
          </cell>
          <cell r="G1605" t="str">
            <v/>
          </cell>
        </row>
        <row r="1606">
          <cell r="C1606" t="str">
            <v>VVXC058</v>
          </cell>
          <cell r="D1606" t="str">
            <v>Hoa cúc khô</v>
          </cell>
          <cell r="E1606" t="str">
            <v>kg</v>
          </cell>
          <cell r="F1606" t="str">
            <v/>
          </cell>
          <cell r="G1606" t="str">
            <v/>
          </cell>
        </row>
        <row r="1607">
          <cell r="C1607" t="str">
            <v>VVXC059</v>
          </cell>
          <cell r="D1607" t="str">
            <v>Nấm hải sản</v>
          </cell>
          <cell r="E1607" t="str">
            <v>kg</v>
          </cell>
          <cell r="F1607" t="str">
            <v>Y</v>
          </cell>
          <cell r="G1607" t="str">
            <v/>
          </cell>
        </row>
        <row r="1608">
          <cell r="C1608" t="str">
            <v>VVXC060</v>
          </cell>
          <cell r="D1608" t="str">
            <v>Ngồng tỏi tây</v>
          </cell>
          <cell r="E1608" t="str">
            <v>kg</v>
          </cell>
          <cell r="F1608" t="str">
            <v>Y</v>
          </cell>
          <cell r="G1608" t="str">
            <v/>
          </cell>
        </row>
        <row r="1609">
          <cell r="C1609" t="str">
            <v>VVXC061</v>
          </cell>
          <cell r="D1609" t="str">
            <v>Caper (nụ hoa muối)</v>
          </cell>
          <cell r="E1609" t="str">
            <v>Lọ 410 Gr</v>
          </cell>
          <cell r="F1609" t="str">
            <v/>
          </cell>
          <cell r="G1609" t="str">
            <v/>
          </cell>
        </row>
        <row r="1610">
          <cell r="C1610" t="str">
            <v>VVXC062</v>
          </cell>
          <cell r="D1610" t="str">
            <v>Tiêu xanh ngâm dầu</v>
          </cell>
          <cell r="E1610" t="str">
            <v>kg</v>
          </cell>
          <cell r="F1610" t="str">
            <v/>
          </cell>
          <cell r="G1610" t="str">
            <v/>
          </cell>
        </row>
        <row r="1611">
          <cell r="C1611" t="str">
            <v>VVXC063</v>
          </cell>
          <cell r="D1611" t="str">
            <v>Tiêu xanh tươi</v>
          </cell>
          <cell r="E1611" t="str">
            <v>kg</v>
          </cell>
          <cell r="F1611" t="str">
            <v>Y</v>
          </cell>
          <cell r="G1611" t="str">
            <v/>
          </cell>
        </row>
        <row r="1612">
          <cell r="C1612" t="str">
            <v>VVXC064</v>
          </cell>
          <cell r="D1612" t="str">
            <v>Nấm nameko</v>
          </cell>
          <cell r="E1612" t="str">
            <v>kg</v>
          </cell>
          <cell r="F1612" t="str">
            <v>Y</v>
          </cell>
          <cell r="G1612" t="str">
            <v/>
          </cell>
        </row>
        <row r="1613">
          <cell r="C1613" t="str">
            <v>VVXC065</v>
          </cell>
          <cell r="D1613" t="str">
            <v>Tảo vụn khô</v>
          </cell>
          <cell r="E1613" t="str">
            <v>kg</v>
          </cell>
          <cell r="F1613" t="str">
            <v/>
          </cell>
          <cell r="G1613" t="str">
            <v/>
          </cell>
        </row>
        <row r="1614">
          <cell r="C1614" t="str">
            <v>VVXC066</v>
          </cell>
          <cell r="D1614" t="str">
            <v>Nấm linh chi</v>
          </cell>
          <cell r="E1614" t="str">
            <v>kg</v>
          </cell>
          <cell r="F1614" t="str">
            <v/>
          </cell>
          <cell r="G1614" t="str">
            <v/>
          </cell>
        </row>
        <row r="1615">
          <cell r="C1615" t="str">
            <v>VVXC067</v>
          </cell>
          <cell r="D1615" t="str">
            <v>Nấm thủy tiên nâu</v>
          </cell>
          <cell r="E1615" t="str">
            <v>kg</v>
          </cell>
          <cell r="F1615" t="str">
            <v/>
          </cell>
          <cell r="G1615" t="str">
            <v/>
          </cell>
        </row>
        <row r="1616">
          <cell r="C1616" t="str">
            <v>VVXC068</v>
          </cell>
          <cell r="D1616" t="str">
            <v>Rau cải xoong</v>
          </cell>
          <cell r="E1616" t="str">
            <v>kg</v>
          </cell>
          <cell r="F1616" t="str">
            <v/>
          </cell>
          <cell r="G1616" t="str">
            <v/>
          </cell>
        </row>
        <row r="1617">
          <cell r="C1617" t="str">
            <v>VVXC102</v>
          </cell>
          <cell r="D1617" t="str">
            <v>Giá đỗ tương HQ</v>
          </cell>
          <cell r="E1617" t="str">
            <v>kg</v>
          </cell>
          <cell r="F1617" t="str">
            <v>Y</v>
          </cell>
          <cell r="G1617" t="str">
            <v/>
          </cell>
        </row>
        <row r="1618">
          <cell r="C1618" t="str">
            <v>VVXC103</v>
          </cell>
          <cell r="D1618" t="str">
            <v>Rau cải mầm</v>
          </cell>
          <cell r="E1618" t="str">
            <v>kg</v>
          </cell>
          <cell r="F1618" t="str">
            <v>Y</v>
          </cell>
          <cell r="G1618" t="str">
            <v/>
          </cell>
        </row>
        <row r="1619">
          <cell r="C1619" t="str">
            <v>VVXC302</v>
          </cell>
          <cell r="D1619" t="str">
            <v>Hành Taro</v>
          </cell>
          <cell r="E1619" t="str">
            <v>kg</v>
          </cell>
          <cell r="F1619" t="str">
            <v/>
          </cell>
          <cell r="G1619" t="str">
            <v/>
          </cell>
        </row>
        <row r="1620">
          <cell r="C1620" t="str">
            <v>VVXC303</v>
          </cell>
          <cell r="D1620" t="str">
            <v>Tarragon</v>
          </cell>
          <cell r="E1620" t="str">
            <v>kg</v>
          </cell>
          <cell r="F1620" t="str">
            <v/>
          </cell>
          <cell r="G1620" t="str">
            <v/>
          </cell>
        </row>
        <row r="1621">
          <cell r="C1621" t="str">
            <v>VVXC304</v>
          </cell>
          <cell r="D1621" t="str">
            <v>Tảo kombu</v>
          </cell>
          <cell r="E1621" t="str">
            <v>kg</v>
          </cell>
          <cell r="F1621" t="str">
            <v/>
          </cell>
          <cell r="G1621" t="str">
            <v/>
          </cell>
        </row>
        <row r="1622">
          <cell r="C1622" t="str">
            <v>VVXC305</v>
          </cell>
          <cell r="D1622" t="str">
            <v xml:space="preserve">Xà lách búp mỡ xanh		</v>
          </cell>
          <cell r="E1622" t="str">
            <v>kg</v>
          </cell>
          <cell r="F1622" t="str">
            <v/>
          </cell>
          <cell r="G1622" t="str">
            <v/>
          </cell>
        </row>
        <row r="1623">
          <cell r="C1623" t="str">
            <v>VVXC306</v>
          </cell>
          <cell r="D1623" t="str">
            <v xml:space="preserve">Xà lách búp mỹ		</v>
          </cell>
          <cell r="E1623" t="str">
            <v>kg</v>
          </cell>
          <cell r="F1623" t="str">
            <v/>
          </cell>
          <cell r="G1623" t="str">
            <v/>
          </cell>
        </row>
        <row r="1624">
          <cell r="C1624" t="str">
            <v>VVXC307</v>
          </cell>
          <cell r="D1624" t="str">
            <v xml:space="preserve">Xà lách lá  đỏ		</v>
          </cell>
          <cell r="E1624" t="str">
            <v>kg</v>
          </cell>
          <cell r="F1624" t="str">
            <v/>
          </cell>
          <cell r="G1624" t="str">
            <v/>
          </cell>
        </row>
        <row r="1625">
          <cell r="C1625" t="str">
            <v>VVXC308</v>
          </cell>
          <cell r="D1625" t="str">
            <v>Nấm rơm tươi</v>
          </cell>
          <cell r="E1625" t="str">
            <v>kg</v>
          </cell>
          <cell r="F1625" t="str">
            <v/>
          </cell>
          <cell r="G1625" t="str">
            <v/>
          </cell>
        </row>
        <row r="1626">
          <cell r="C1626" t="str">
            <v>VVXC309</v>
          </cell>
          <cell r="D1626" t="str">
            <v>Lá sen khô</v>
          </cell>
          <cell r="E1626" t="str">
            <v>kg</v>
          </cell>
          <cell r="F1626" t="str">
            <v/>
          </cell>
          <cell r="G1626" t="str">
            <v/>
          </cell>
        </row>
        <row r="1627">
          <cell r="C1627" t="str">
            <v>VVXC310</v>
          </cell>
          <cell r="D1627" t="str">
            <v>Lá sen tươi</v>
          </cell>
          <cell r="E1627" t="str">
            <v>kg</v>
          </cell>
          <cell r="F1627" t="str">
            <v>Y</v>
          </cell>
          <cell r="G1627" t="str">
            <v/>
          </cell>
        </row>
        <row r="1628">
          <cell r="C1628" t="str">
            <v>VVXC311</v>
          </cell>
          <cell r="D1628" t="str">
            <v>Măng khô vầu</v>
          </cell>
          <cell r="E1628" t="str">
            <v>kg</v>
          </cell>
          <cell r="F1628" t="str">
            <v/>
          </cell>
          <cell r="G1628" t="str">
            <v/>
          </cell>
        </row>
        <row r="1629">
          <cell r="C1629" t="str">
            <v>VXXF001</v>
          </cell>
          <cell r="D1629" t="str">
            <v>Bắp cải đông lạnh</v>
          </cell>
          <cell r="E1629" t="str">
            <v>kg</v>
          </cell>
          <cell r="F1629" t="str">
            <v/>
          </cell>
          <cell r="G1629" t="str">
            <v/>
          </cell>
        </row>
        <row r="1630">
          <cell r="C1630" t="str">
            <v>VXXF002</v>
          </cell>
          <cell r="D1630" t="str">
            <v>Đậu Hà Lan đông lạnh</v>
          </cell>
          <cell r="E1630" t="str">
            <v>kg</v>
          </cell>
          <cell r="F1630" t="str">
            <v/>
          </cell>
          <cell r="G1630" t="str">
            <v/>
          </cell>
        </row>
        <row r="1631">
          <cell r="C1631" t="str">
            <v>VXXF003</v>
          </cell>
          <cell r="D1631" t="str">
            <v>Đậu Lima đông lạnh</v>
          </cell>
          <cell r="E1631" t="str">
            <v>kg</v>
          </cell>
          <cell r="F1631" t="str">
            <v/>
          </cell>
          <cell r="G1631" t="str">
            <v/>
          </cell>
        </row>
        <row r="1632">
          <cell r="C1632" t="str">
            <v>VXXF004</v>
          </cell>
          <cell r="D1632" t="str">
            <v>Ngô hạt đông lạnh</v>
          </cell>
          <cell r="E1632" t="str">
            <v>kg</v>
          </cell>
          <cell r="F1632" t="str">
            <v/>
          </cell>
          <cell r="G1632" t="str">
            <v/>
          </cell>
        </row>
        <row r="1633">
          <cell r="C1633" t="str">
            <v>VXXF005</v>
          </cell>
          <cell r="D1633" t="str">
            <v>Gấc đông lạnh</v>
          </cell>
          <cell r="E1633" t="str">
            <v>kg</v>
          </cell>
          <cell r="F1633" t="str">
            <v>N</v>
          </cell>
          <cell r="G1633" t="str">
            <v/>
          </cell>
        </row>
        <row r="1634">
          <cell r="C1634" t="str">
            <v>WXIX001</v>
          </cell>
          <cell r="D1634" t="str">
            <v>Bột bánh Chiffon</v>
          </cell>
          <cell r="E1634" t="str">
            <v>kg</v>
          </cell>
          <cell r="F1634" t="str">
            <v/>
          </cell>
          <cell r="G1634" t="str">
            <v/>
          </cell>
        </row>
        <row r="1635">
          <cell r="C1635" t="str">
            <v>WXIX002</v>
          </cell>
          <cell r="D1635" t="str">
            <v>Bột mỳ nguyên cám</v>
          </cell>
          <cell r="E1635" t="str">
            <v>kg</v>
          </cell>
          <cell r="F1635" t="str">
            <v/>
          </cell>
          <cell r="G1635" t="str">
            <v/>
          </cell>
        </row>
        <row r="1636">
          <cell r="C1636" t="str">
            <v>WXIX003</v>
          </cell>
          <cell r="D1636" t="str">
            <v>Bột Cái vé</v>
          </cell>
          <cell r="E1636" t="str">
            <v>kg</v>
          </cell>
          <cell r="F1636" t="str">
            <v/>
          </cell>
          <cell r="G1636" t="str">
            <v/>
          </cell>
        </row>
        <row r="1637">
          <cell r="C1637" t="str">
            <v>WXIX004</v>
          </cell>
          <cell r="D1637" t="str">
            <v>Bột caramen</v>
          </cell>
          <cell r="E1637" t="str">
            <v>kg</v>
          </cell>
          <cell r="F1637" t="str">
            <v/>
          </cell>
          <cell r="G1637" t="str">
            <v/>
          </cell>
        </row>
        <row r="1638">
          <cell r="C1638" t="str">
            <v>WXIX005</v>
          </cell>
          <cell r="D1638" t="str">
            <v>Bột cheese Cake mix</v>
          </cell>
          <cell r="E1638" t="str">
            <v>kg</v>
          </cell>
          <cell r="F1638" t="str">
            <v/>
          </cell>
          <cell r="G1638" t="str">
            <v/>
          </cell>
        </row>
        <row r="1639">
          <cell r="C1639" t="str">
            <v>WXIX006</v>
          </cell>
          <cell r="D1639" t="str">
            <v>Bột Cinamon ( Bột quế)</v>
          </cell>
          <cell r="E1639" t="str">
            <v>kg</v>
          </cell>
          <cell r="F1639" t="str">
            <v/>
          </cell>
          <cell r="G1639" t="str">
            <v/>
          </cell>
        </row>
        <row r="1640">
          <cell r="C1640" t="str">
            <v>WXIX007</v>
          </cell>
          <cell r="D1640" t="str">
            <v>Bột croissant</v>
          </cell>
          <cell r="E1640" t="str">
            <v>kg</v>
          </cell>
          <cell r="F1640" t="str">
            <v/>
          </cell>
          <cell r="G1640" t="str">
            <v/>
          </cell>
        </row>
        <row r="1641">
          <cell r="C1641" t="str">
            <v>WXIX008</v>
          </cell>
          <cell r="D1641" t="str">
            <v>Bột darkrye</v>
          </cell>
          <cell r="E1641" t="str">
            <v>kg</v>
          </cell>
          <cell r="F1641" t="str">
            <v/>
          </cell>
          <cell r="G1641" t="str">
            <v/>
          </cell>
        </row>
        <row r="1642">
          <cell r="C1642" t="str">
            <v>WXIX009</v>
          </cell>
          <cell r="D1642" t="str">
            <v>Bột ca cao</v>
          </cell>
          <cell r="E1642" t="str">
            <v>kg</v>
          </cell>
          <cell r="F1642" t="str">
            <v/>
          </cell>
          <cell r="G1642" t="str">
            <v/>
          </cell>
        </row>
        <row r="1643">
          <cell r="C1643" t="str">
            <v>WXIX010</v>
          </cell>
          <cell r="D1643" t="str">
            <v>Bột Mighty</v>
          </cell>
          <cell r="E1643" t="str">
            <v>kg</v>
          </cell>
          <cell r="F1643" t="str">
            <v/>
          </cell>
          <cell r="G1643" t="str">
            <v/>
          </cell>
        </row>
        <row r="1644">
          <cell r="C1644" t="str">
            <v>WXIX011</v>
          </cell>
          <cell r="D1644" t="str">
            <v>Bột mỳ bông lan</v>
          </cell>
          <cell r="E1644" t="str">
            <v>kg</v>
          </cell>
          <cell r="F1644" t="str">
            <v/>
          </cell>
          <cell r="G1644" t="str">
            <v/>
          </cell>
        </row>
        <row r="1645">
          <cell r="C1645" t="str">
            <v>WXIX012</v>
          </cell>
          <cell r="D1645" t="str">
            <v>Bột mỳ hoàn thiện</v>
          </cell>
          <cell r="E1645" t="str">
            <v>kg</v>
          </cell>
          <cell r="F1645" t="str">
            <v/>
          </cell>
          <cell r="G1645" t="str">
            <v/>
          </cell>
        </row>
        <row r="1646">
          <cell r="C1646" t="str">
            <v>WXIX013</v>
          </cell>
          <cell r="D1646" t="str">
            <v>Bột Socola (Chocolate mouse)</v>
          </cell>
          <cell r="E1646" t="str">
            <v>kg</v>
          </cell>
          <cell r="F1646" t="str">
            <v/>
          </cell>
          <cell r="G1646" t="str">
            <v/>
          </cell>
        </row>
        <row r="1647">
          <cell r="C1647" t="str">
            <v>WXIX014</v>
          </cell>
          <cell r="D1647" t="str">
            <v>Bột Su phồng</v>
          </cell>
          <cell r="E1647" t="str">
            <v>kg</v>
          </cell>
          <cell r="F1647" t="str">
            <v/>
          </cell>
          <cell r="G1647" t="str">
            <v/>
          </cell>
        </row>
        <row r="1648">
          <cell r="C1648" t="str">
            <v>WXIX015</v>
          </cell>
          <cell r="D1648" t="str">
            <v>Bột quả phỉ (Hazenut)</v>
          </cell>
          <cell r="E1648" t="str">
            <v>kg</v>
          </cell>
          <cell r="F1648" t="str">
            <v/>
          </cell>
          <cell r="G1648" t="str">
            <v/>
          </cell>
        </row>
        <row r="1649">
          <cell r="C1649" t="str">
            <v>WXIX016</v>
          </cell>
          <cell r="D1649" t="str">
            <v>Bột trứng</v>
          </cell>
          <cell r="E1649" t="str">
            <v>kg</v>
          </cell>
          <cell r="F1649" t="str">
            <v/>
          </cell>
          <cell r="G1649" t="str">
            <v/>
          </cell>
        </row>
        <row r="1650">
          <cell r="C1650" t="str">
            <v>WXIX017</v>
          </cell>
          <cell r="D1650" t="str">
            <v>Bột vani</v>
          </cell>
          <cell r="E1650" t="str">
            <v>kg</v>
          </cell>
          <cell r="F1650" t="str">
            <v/>
          </cell>
          <cell r="G1650" t="str">
            <v/>
          </cell>
        </row>
        <row r="1651">
          <cell r="C1651" t="str">
            <v>WXIX018</v>
          </cell>
          <cell r="D1651" t="str">
            <v>Bột Almond</v>
          </cell>
          <cell r="E1651" t="str">
            <v>kg</v>
          </cell>
          <cell r="F1651" t="str">
            <v/>
          </cell>
          <cell r="G1651" t="str">
            <v/>
          </cell>
        </row>
        <row r="1652">
          <cell r="C1652" t="str">
            <v>WXIX019</v>
          </cell>
          <cell r="D1652" t="str">
            <v>Bột Muffin cake</v>
          </cell>
          <cell r="E1652" t="str">
            <v>kg</v>
          </cell>
          <cell r="F1652" t="str">
            <v/>
          </cell>
          <cell r="G1652" t="str">
            <v/>
          </cell>
        </row>
        <row r="1653">
          <cell r="C1653" t="str">
            <v>WXIX020</v>
          </cell>
          <cell r="D1653" t="str">
            <v>Trân Châu (Bột báng)</v>
          </cell>
          <cell r="E1653" t="str">
            <v>kg</v>
          </cell>
          <cell r="F1653" t="str">
            <v/>
          </cell>
          <cell r="G1653" t="str">
            <v/>
          </cell>
        </row>
        <row r="1654">
          <cell r="C1654" t="str">
            <v>WXIX021</v>
          </cell>
          <cell r="D1654" t="str">
            <v>Bột Dogh Nut</v>
          </cell>
          <cell r="E1654" t="str">
            <v>kg</v>
          </cell>
          <cell r="F1654" t="str">
            <v/>
          </cell>
          <cell r="G1654" t="str">
            <v/>
          </cell>
        </row>
        <row r="1655">
          <cell r="C1655" t="str">
            <v>WXIX022</v>
          </cell>
          <cell r="D1655" t="str">
            <v>Bột cà rốt</v>
          </cell>
          <cell r="E1655" t="str">
            <v>kg</v>
          </cell>
          <cell r="F1655" t="str">
            <v/>
          </cell>
          <cell r="G1655" t="str">
            <v/>
          </cell>
        </row>
        <row r="1656">
          <cell r="C1656" t="str">
            <v>WXIX023</v>
          </cell>
          <cell r="D1656" t="str">
            <v>Oregano</v>
          </cell>
          <cell r="E1656" t="str">
            <v>kg</v>
          </cell>
          <cell r="F1656" t="str">
            <v/>
          </cell>
          <cell r="G1656" t="str">
            <v/>
          </cell>
        </row>
        <row r="1657">
          <cell r="C1657" t="str">
            <v>WXIX024</v>
          </cell>
          <cell r="D1657" t="str">
            <v>Bột banana cake mix ( Bột chuối)</v>
          </cell>
          <cell r="E1657" t="str">
            <v>kg</v>
          </cell>
          <cell r="F1657" t="str">
            <v/>
          </cell>
          <cell r="G1657" t="str">
            <v/>
          </cell>
        </row>
        <row r="1658">
          <cell r="C1658" t="str">
            <v>WXIX025</v>
          </cell>
          <cell r="D1658" t="str">
            <v>Bột màu đen</v>
          </cell>
          <cell r="E1658" t="str">
            <v>kg</v>
          </cell>
          <cell r="F1658" t="str">
            <v/>
          </cell>
          <cell r="G1658" t="str">
            <v/>
          </cell>
        </row>
        <row r="1659">
          <cell r="C1659" t="str">
            <v>WXIX026</v>
          </cell>
          <cell r="D1659" t="str">
            <v>Chestnut paste</v>
          </cell>
          <cell r="E1659" t="str">
            <v>Hộp 1KG</v>
          </cell>
          <cell r="F1659" t="str">
            <v/>
          </cell>
          <cell r="G1659" t="str">
            <v/>
          </cell>
        </row>
        <row r="1660">
          <cell r="C1660" t="str">
            <v>WXIX027</v>
          </cell>
          <cell r="D1660" t="str">
            <v>Bột thay thế trứng</v>
          </cell>
          <cell r="E1660" t="str">
            <v>kg</v>
          </cell>
          <cell r="F1660" t="str">
            <v/>
          </cell>
          <cell r="G1660" t="str">
            <v/>
          </cell>
        </row>
        <row r="1661">
          <cell r="C1661" t="str">
            <v>WXIX028</v>
          </cell>
          <cell r="D1661" t="str">
            <v>Bột dâu tây (Strawberry Mouse)</v>
          </cell>
          <cell r="E1661" t="str">
            <v>kg</v>
          </cell>
          <cell r="F1661" t="str">
            <v/>
          </cell>
          <cell r="G1661" t="str">
            <v/>
          </cell>
        </row>
        <row r="1662">
          <cell r="C1662" t="str">
            <v>WXIX029</v>
          </cell>
          <cell r="D1662" t="str">
            <v>Bột mỳ lúa mạch</v>
          </cell>
          <cell r="E1662" t="str">
            <v>kg</v>
          </cell>
          <cell r="F1662" t="str">
            <v/>
          </cell>
          <cell r="G1662" t="str">
            <v/>
          </cell>
        </row>
        <row r="1663">
          <cell r="C1663" t="str">
            <v>WXIX030</v>
          </cell>
          <cell r="D1663" t="str">
            <v>Bột brown bread</v>
          </cell>
          <cell r="E1663" t="str">
            <v>kg</v>
          </cell>
          <cell r="F1663" t="str">
            <v/>
          </cell>
          <cell r="G1663" t="str">
            <v/>
          </cell>
        </row>
        <row r="1664">
          <cell r="C1664" t="str">
            <v>WXIX031</v>
          </cell>
          <cell r="D1664" t="str">
            <v>Bột khoai tây</v>
          </cell>
          <cell r="E1664" t="str">
            <v>kg</v>
          </cell>
          <cell r="F1664" t="str">
            <v/>
          </cell>
          <cell r="G1664" t="str">
            <v/>
          </cell>
        </row>
        <row r="1665">
          <cell r="C1665" t="str">
            <v>WXVX001</v>
          </cell>
          <cell r="D1665" t="str">
            <v>Bột mì cái cân</v>
          </cell>
          <cell r="E1665" t="str">
            <v>kg</v>
          </cell>
          <cell r="F1665" t="str">
            <v/>
          </cell>
          <cell r="G1665" t="str">
            <v/>
          </cell>
        </row>
        <row r="1666">
          <cell r="C1666" t="str">
            <v>WXVX002</v>
          </cell>
          <cell r="D1666" t="str">
            <v>Bột mì SPIII</v>
          </cell>
          <cell r="E1666" t="str">
            <v>kg</v>
          </cell>
          <cell r="F1666" t="str">
            <v/>
          </cell>
          <cell r="G1666" t="str">
            <v/>
          </cell>
        </row>
        <row r="1667">
          <cell r="C1667" t="str">
            <v>WXVX003</v>
          </cell>
          <cell r="D1667" t="str">
            <v>Bột quế</v>
          </cell>
          <cell r="E1667" t="str">
            <v>kg</v>
          </cell>
          <cell r="F1667" t="str">
            <v/>
          </cell>
          <cell r="G1667" t="str">
            <v/>
          </cell>
        </row>
        <row r="1668">
          <cell r="C1668" t="str">
            <v>WXVX004</v>
          </cell>
          <cell r="D1668" t="str">
            <v>Bột mỳ bông hồng xanh</v>
          </cell>
          <cell r="E1668" t="str">
            <v>kg</v>
          </cell>
          <cell r="F1668" t="str">
            <v/>
          </cell>
          <cell r="G1668" t="str">
            <v/>
          </cell>
        </row>
        <row r="1669">
          <cell r="C1669" t="str">
            <v>WXVX005</v>
          </cell>
          <cell r="D1669" t="str">
            <v>Bột nước cốt dừa</v>
          </cell>
          <cell r="E1669" t="str">
            <v>kg</v>
          </cell>
          <cell r="F1669" t="str">
            <v/>
          </cell>
          <cell r="G1669" t="str">
            <v/>
          </cell>
        </row>
        <row r="1670">
          <cell r="C1670" t="str">
            <v>NDXX03601</v>
          </cell>
          <cell r="D1670" t="str">
            <v>Vừng đen rang</v>
          </cell>
          <cell r="E1670" t="str">
            <v>kg</v>
          </cell>
        </row>
        <row r="1671">
          <cell r="C1671" t="str">
            <v>NDXX03701</v>
          </cell>
          <cell r="D1671" t="str">
            <v>Vừng trắng rang sẵn</v>
          </cell>
          <cell r="E1671" t="str">
            <v>kg</v>
          </cell>
        </row>
        <row r="1672">
          <cell r="C1672" t="str">
            <v>RXXX03504</v>
          </cell>
          <cell r="D1672" t="str">
            <v>Xoài chín nguyên quả</v>
          </cell>
          <cell r="E1672" t="str">
            <v>kg</v>
          </cell>
        </row>
        <row r="1673">
          <cell r="C1673" t="str">
            <v>VBXC00101</v>
          </cell>
          <cell r="D1673" t="str">
            <v>Cà rốt củ gọt vỏ thái hạt lựu</v>
          </cell>
          <cell r="E1673" t="str">
            <v>kg</v>
          </cell>
        </row>
        <row r="1674">
          <cell r="C1674" t="str">
            <v>VBXC00102</v>
          </cell>
          <cell r="D1674" t="str">
            <v>Cà rốt củ gọt vỏ tỉa bi 8g</v>
          </cell>
          <cell r="E1674" t="str">
            <v>kg</v>
          </cell>
        </row>
        <row r="1675">
          <cell r="C1675" t="str">
            <v>VBXC00103</v>
          </cell>
          <cell r="D1675" t="str">
            <v>Cà rốt củ gọt vỏ thái chân hương</v>
          </cell>
          <cell r="E1675" t="str">
            <v>kg</v>
          </cell>
        </row>
        <row r="1676">
          <cell r="C1676" t="str">
            <v>VBXC00104</v>
          </cell>
          <cell r="D1676" t="str">
            <v>Cà rốt củ gọt vỏ thái chỉ</v>
          </cell>
          <cell r="E1676" t="str">
            <v>kg</v>
          </cell>
        </row>
        <row r="1677">
          <cell r="C1677" t="str">
            <v>VBXC00105</v>
          </cell>
          <cell r="D1677" t="str">
            <v>Cà rốt củ gọt vỏ thái con chì 10g</v>
          </cell>
          <cell r="E1677" t="str">
            <v>kg</v>
          </cell>
        </row>
        <row r="1678">
          <cell r="C1678" t="str">
            <v>VBXC00106</v>
          </cell>
          <cell r="D1678" t="str">
            <v>Cà rốt củ gọt vỏ thái móng 12g</v>
          </cell>
          <cell r="E1678" t="str">
            <v>kg</v>
          </cell>
        </row>
        <row r="1679">
          <cell r="C1679" t="str">
            <v>VBXC00107</v>
          </cell>
          <cell r="D1679" t="str">
            <v>Cà rốt củ gọt vỏ tỉa hình quả bàng 12g</v>
          </cell>
          <cell r="E1679" t="str">
            <v>kg</v>
          </cell>
        </row>
        <row r="1680">
          <cell r="C1680" t="str">
            <v>VBXC00108</v>
          </cell>
          <cell r="D1680" t="str">
            <v>Cà rốt củ gọt vỏ tỉa hoa kiểu Nhật 12gr</v>
          </cell>
          <cell r="E1680" t="str">
            <v>kg</v>
          </cell>
        </row>
        <row r="1681">
          <cell r="C1681" t="str">
            <v>VBXC00109</v>
          </cell>
          <cell r="D1681" t="str">
            <v>Cà rốt củ gọt vỏ thái hạt lựu mini</v>
          </cell>
          <cell r="E1681" t="str">
            <v>kg</v>
          </cell>
        </row>
        <row r="1682">
          <cell r="C1682" t="str">
            <v>VBXC00110</v>
          </cell>
          <cell r="D1682" t="str">
            <v>Cà rốt củ gọt vỏ tỉa hoa 5gr/ miếng</v>
          </cell>
          <cell r="E1682" t="str">
            <v>kg</v>
          </cell>
        </row>
        <row r="1683">
          <cell r="C1683" t="str">
            <v>VBXC00111</v>
          </cell>
          <cell r="D1683" t="str">
            <v>Cà rốt củ gọt vỏ tỉa hoa vuông 12g</v>
          </cell>
          <cell r="E1683" t="str">
            <v>kg</v>
          </cell>
        </row>
        <row r="1684">
          <cell r="C1684" t="str">
            <v>VBXC00112</v>
          </cell>
          <cell r="D1684" t="str">
            <v>Cà rốt củ gọt vỏ thái bán nguyệt 3g</v>
          </cell>
          <cell r="E1684" t="str">
            <v>kg</v>
          </cell>
        </row>
        <row r="1685">
          <cell r="C1685" t="str">
            <v>VBXC00113</v>
          </cell>
          <cell r="D1685" t="str">
            <v>Cà rốt củ gọt vỏ thái lập phương 12g</v>
          </cell>
          <cell r="E1685" t="str">
            <v>kg</v>
          </cell>
        </row>
        <row r="1686">
          <cell r="C1686" t="str">
            <v>VBXC00114</v>
          </cell>
          <cell r="D1686" t="str">
            <v>Cà rốt củ gọt vỏ thái khúc</v>
          </cell>
          <cell r="E1686" t="str">
            <v>kg</v>
          </cell>
        </row>
        <row r="1687">
          <cell r="C1687" t="str">
            <v>VBXC00129</v>
          </cell>
          <cell r="D1687" t="str">
            <v>Cà rốt củ gọt vỏ thái con chì 2g</v>
          </cell>
          <cell r="E1687" t="str">
            <v>kg</v>
          </cell>
        </row>
        <row r="1688">
          <cell r="C1688" t="str">
            <v>VBXC00130</v>
          </cell>
          <cell r="D1688" t="str">
            <v>Cà rốt củ gọt vỏ thái con chì 5g</v>
          </cell>
          <cell r="E1688" t="str">
            <v>kg</v>
          </cell>
        </row>
        <row r="1689">
          <cell r="C1689" t="str">
            <v>VBXC00131</v>
          </cell>
          <cell r="D1689" t="str">
            <v>Cà rốt củ gọt vỏ thái con chì 8g</v>
          </cell>
          <cell r="E1689" t="str">
            <v>kg</v>
          </cell>
        </row>
        <row r="1690">
          <cell r="C1690" t="str">
            <v>VBXC00132</v>
          </cell>
          <cell r="D1690" t="str">
            <v>Cà rốt củ gọt vỏ tỉa hoa 10g</v>
          </cell>
          <cell r="E1690" t="str">
            <v>kg</v>
          </cell>
        </row>
        <row r="1691">
          <cell r="C1691" t="str">
            <v>VBXC00133</v>
          </cell>
          <cell r="D1691" t="str">
            <v>Cà rốt củ gọt vỏ thái móng 8g</v>
          </cell>
          <cell r="E1691" t="str">
            <v>kg</v>
          </cell>
        </row>
        <row r="1692">
          <cell r="C1692" t="str">
            <v>VBXC00134</v>
          </cell>
          <cell r="D1692" t="str">
            <v>Cà rốt củ gọt vỏ</v>
          </cell>
          <cell r="E1692" t="str">
            <v>kg</v>
          </cell>
        </row>
        <row r="1693">
          <cell r="C1693" t="str">
            <v>VBXC00503</v>
          </cell>
          <cell r="D1693" t="str">
            <v>Củ cải trắng thái khoanh 22g/miếng</v>
          </cell>
          <cell r="E1693" t="str">
            <v>kg</v>
          </cell>
        </row>
        <row r="1694">
          <cell r="C1694" t="str">
            <v>VBXC00504</v>
          </cell>
          <cell r="D1694" t="str">
            <v>Củ cải trắng thái bán nguyệt 12g/m</v>
          </cell>
          <cell r="E1694" t="str">
            <v>kg</v>
          </cell>
        </row>
        <row r="1695">
          <cell r="C1695" t="str">
            <v>VBXC00505</v>
          </cell>
          <cell r="D1695" t="str">
            <v>Củ cải trắng thái móng 8g</v>
          </cell>
          <cell r="E1695" t="str">
            <v>kg</v>
          </cell>
        </row>
        <row r="1696">
          <cell r="C1696" t="str">
            <v>VBXC00506</v>
          </cell>
          <cell r="D1696" t="str">
            <v>Củ cải trắng thái con chì 10g</v>
          </cell>
          <cell r="E1696" t="str">
            <v>kg</v>
          </cell>
        </row>
        <row r="1697">
          <cell r="C1697" t="str">
            <v>VBXC00507</v>
          </cell>
          <cell r="D1697" t="str">
            <v>Củ cải trắng thái con chì 2gr</v>
          </cell>
          <cell r="E1697" t="str">
            <v>kg</v>
          </cell>
        </row>
        <row r="1698">
          <cell r="C1698" t="str">
            <v>VBXC00511</v>
          </cell>
          <cell r="D1698" t="str">
            <v>Củ cải trắng tỉa hoa vuông 12g/m</v>
          </cell>
          <cell r="E1698" t="str">
            <v>kg</v>
          </cell>
        </row>
        <row r="1699">
          <cell r="C1699" t="str">
            <v>VBXC01001</v>
          </cell>
          <cell r="D1699" t="str">
            <v>Củ sả thái lát mỏng</v>
          </cell>
          <cell r="E1699" t="str">
            <v>kg</v>
          </cell>
        </row>
        <row r="1700">
          <cell r="C1700" t="str">
            <v>VBXC01003</v>
          </cell>
          <cell r="D1700" t="str">
            <v>Củ sả bóc nõn</v>
          </cell>
          <cell r="E1700" t="str">
            <v>kg</v>
          </cell>
        </row>
        <row r="1701">
          <cell r="C1701" t="str">
            <v>VBXC01301</v>
          </cell>
          <cell r="D1701" t="str">
            <v>Hành khô bóc vỏ thái lát</v>
          </cell>
          <cell r="E1701" t="str">
            <v>kg</v>
          </cell>
        </row>
        <row r="1702">
          <cell r="C1702" t="str">
            <v>VBXC01303</v>
          </cell>
          <cell r="D1702" t="str">
            <v>Hành khô bóc vỏ nguyên củ</v>
          </cell>
          <cell r="E1702" t="str">
            <v>kg</v>
          </cell>
        </row>
        <row r="1703">
          <cell r="C1703" t="str">
            <v>VBXC01401</v>
          </cell>
          <cell r="D1703" t="str">
            <v>Hành tây thái vuông</v>
          </cell>
          <cell r="E1703" t="str">
            <v>kg</v>
          </cell>
        </row>
        <row r="1704">
          <cell r="C1704" t="str">
            <v>VBXC0140112</v>
          </cell>
          <cell r="D1704" t="str">
            <v>Hành tây thái vuông (2x2) salad</v>
          </cell>
          <cell r="E1704" t="str">
            <v>kg</v>
          </cell>
        </row>
        <row r="1705">
          <cell r="C1705" t="str">
            <v>VBXC01402</v>
          </cell>
          <cell r="D1705" t="str">
            <v>Hành tây thái chân hương</v>
          </cell>
          <cell r="E1705" t="str">
            <v>kg</v>
          </cell>
        </row>
        <row r="1706">
          <cell r="C1706" t="str">
            <v>VBXC01403</v>
          </cell>
          <cell r="D1706" t="str">
            <v>Hành tây thái hạt lựu</v>
          </cell>
          <cell r="E1706" t="str">
            <v>kg</v>
          </cell>
        </row>
        <row r="1707">
          <cell r="C1707" t="str">
            <v>VBXC01404</v>
          </cell>
          <cell r="D1707" t="str">
            <v>Hành tây sơ chế thái lát</v>
          </cell>
          <cell r="E1707" t="str">
            <v>kg</v>
          </cell>
        </row>
        <row r="1708">
          <cell r="C1708" t="str">
            <v>VBXC01405</v>
          </cell>
          <cell r="D1708" t="str">
            <v>Hành tây thái khoanh</v>
          </cell>
          <cell r="E1708" t="str">
            <v>kg</v>
          </cell>
        </row>
        <row r="1709">
          <cell r="C1709" t="str">
            <v>VBXC02004</v>
          </cell>
          <cell r="D1709" t="str">
            <v>Gừng gọt vỏ nguyên củ</v>
          </cell>
          <cell r="E1709" t="str">
            <v>kg</v>
          </cell>
        </row>
        <row r="1710">
          <cell r="C1710" t="str">
            <v>VBXC02102</v>
          </cell>
          <cell r="D1710" t="str">
            <v>Hành tây tím thái chân hương</v>
          </cell>
          <cell r="E1710" t="str">
            <v>kg</v>
          </cell>
        </row>
        <row r="1711">
          <cell r="C1711" t="str">
            <v>VBXC02104</v>
          </cell>
          <cell r="D1711" t="str">
            <v>Hành tây tím thái lát</v>
          </cell>
          <cell r="E1711" t="str">
            <v>kg</v>
          </cell>
        </row>
        <row r="1712">
          <cell r="C1712" t="str">
            <v>VBXC02201</v>
          </cell>
          <cell r="D1712" t="str">
            <v>Khoai môn gọt vỏ thái hạt lựu</v>
          </cell>
          <cell r="E1712" t="str">
            <v>kg</v>
          </cell>
        </row>
        <row r="1713">
          <cell r="C1713" t="str">
            <v>VBXC02401</v>
          </cell>
          <cell r="D1713" t="str">
            <v>Khoai tây bổ cau có vỏ 30g</v>
          </cell>
          <cell r="E1713" t="str">
            <v>kg</v>
          </cell>
        </row>
        <row r="1714">
          <cell r="C1714" t="str">
            <v>VBXC02402</v>
          </cell>
          <cell r="D1714" t="str">
            <v>Khoai tây gọt vỏ tỉa bi 8g</v>
          </cell>
          <cell r="E1714" t="str">
            <v>kg</v>
          </cell>
        </row>
        <row r="1715">
          <cell r="C1715" t="str">
            <v>VBXC02403</v>
          </cell>
          <cell r="D1715" t="str">
            <v>Khoai tây gọt vỏ nguyên củ</v>
          </cell>
          <cell r="E1715" t="str">
            <v>kg</v>
          </cell>
        </row>
        <row r="1716">
          <cell r="C1716" t="str">
            <v>VBXC02404</v>
          </cell>
          <cell r="D1716" t="str">
            <v>Khoai tây gọt vỏ thái hạt lựu</v>
          </cell>
          <cell r="E1716" t="str">
            <v>kg</v>
          </cell>
        </row>
        <row r="1717">
          <cell r="C1717" t="str">
            <v>VBXC02405</v>
          </cell>
          <cell r="D1717" t="str">
            <v>Khoai tây gọt vỏ thái lập phương 12g</v>
          </cell>
          <cell r="E1717" t="str">
            <v>kg</v>
          </cell>
        </row>
        <row r="1718">
          <cell r="C1718" t="str">
            <v>VBXC02406</v>
          </cell>
          <cell r="D1718" t="str">
            <v>Khoai tây gọt vỏ thái móng 17g</v>
          </cell>
          <cell r="E1718" t="str">
            <v>kg</v>
          </cell>
        </row>
        <row r="1719">
          <cell r="C1719" t="str">
            <v>VBXC02407</v>
          </cell>
          <cell r="D1719" t="str">
            <v>Khoai tây gọt vỏ tỉa hình quả bàng 18g</v>
          </cell>
          <cell r="E1719" t="str">
            <v>kg</v>
          </cell>
        </row>
        <row r="1720">
          <cell r="C1720" t="str">
            <v>VBXC02408</v>
          </cell>
          <cell r="D1720" t="str">
            <v>Khoai tây gọt vỏ tỉa hìnhquả bàng lớn28g</v>
          </cell>
          <cell r="E1720" t="str">
            <v>kg</v>
          </cell>
        </row>
        <row r="1721">
          <cell r="C1721" t="str">
            <v>VBXC02409</v>
          </cell>
          <cell r="D1721" t="str">
            <v>Khoai tây gọt vỏ thái con chì</v>
          </cell>
          <cell r="E1721" t="str">
            <v>kg</v>
          </cell>
        </row>
        <row r="1722">
          <cell r="C1722" t="str">
            <v>VBXC02410</v>
          </cell>
          <cell r="D1722" t="str">
            <v>Khoai tây gọt vỏ thái chân hương</v>
          </cell>
          <cell r="E1722" t="str">
            <v>kg</v>
          </cell>
        </row>
        <row r="1723">
          <cell r="C1723" t="str">
            <v>VBXC02411</v>
          </cell>
          <cell r="D1723" t="str">
            <v>Khoai tây gọt vỏ thái chỉ</v>
          </cell>
          <cell r="E1723" t="str">
            <v>kg</v>
          </cell>
        </row>
        <row r="1724">
          <cell r="C1724" t="str">
            <v>VBXC02412</v>
          </cell>
          <cell r="D1724" t="str">
            <v>Khoai tây gọt vỏ thái lát</v>
          </cell>
          <cell r="E1724" t="str">
            <v>kg</v>
          </cell>
        </row>
        <row r="1725">
          <cell r="C1725" t="str">
            <v>VBXC02416</v>
          </cell>
          <cell r="D1725" t="str">
            <v>Khoai tây bổ cau có vỏ 22g</v>
          </cell>
          <cell r="E1725" t="str">
            <v>kg</v>
          </cell>
        </row>
        <row r="1726">
          <cell r="C1726" t="str">
            <v>VBXC02417</v>
          </cell>
          <cell r="D1726" t="str">
            <v>Khoai tây gọt vỏ thái móng 12g</v>
          </cell>
          <cell r="E1726" t="str">
            <v>kg</v>
          </cell>
        </row>
        <row r="1727">
          <cell r="C1727" t="str">
            <v>VBXC02418</v>
          </cell>
          <cell r="D1727" t="str">
            <v>Khoai tây gọt vỏ tỉa hìnhquả bàng lớn 65gr</v>
          </cell>
          <cell r="E1727" t="str">
            <v>kg</v>
          </cell>
        </row>
        <row r="1728">
          <cell r="C1728" t="str">
            <v>VBXC02419</v>
          </cell>
          <cell r="D1728" t="str">
            <v>Khoai tây gọt vỏ thái khoanh tròn 4-5cm,dầy 0,8cm</v>
          </cell>
          <cell r="E1728" t="str">
            <v>kg</v>
          </cell>
        </row>
        <row r="1729">
          <cell r="C1729" t="str">
            <v>VBXC02420</v>
          </cell>
          <cell r="D1729" t="str">
            <v>Khoai tây gọt vỏ thái hạt lựu 0.5*0.5 cm</v>
          </cell>
          <cell r="E1729" t="str">
            <v>kg</v>
          </cell>
          <cell r="F1729" t="str">
            <v>Khoai tây gọt vỏ thái hạt lựu 0.5*0.5 cm</v>
          </cell>
        </row>
        <row r="1730">
          <cell r="C1730" t="str">
            <v>VBXC02421</v>
          </cell>
          <cell r="D1730" t="str">
            <v>Khoai tây gọt vỏ thái khoanh tròn 4-5cm,dầy 0.8-1cm (18gr)</v>
          </cell>
          <cell r="E1730" t="str">
            <v>kg</v>
          </cell>
          <cell r="F1730" t="str">
            <v>Khoai tây gọt vỏ thái khoanh tròn 4-5cm,dầy 0.8-1cm (18gr)</v>
          </cell>
        </row>
        <row r="1731">
          <cell r="C1731" t="str">
            <v>VBXC02422</v>
          </cell>
          <cell r="D1731" t="str">
            <v>Khoai tây gọt vỏ thái móng 8gr</v>
          </cell>
          <cell r="E1731" t="str">
            <v>kg</v>
          </cell>
          <cell r="F1731" t="str">
            <v>Khoai tây gọt vỏ thái móng 8gr (+/-1gr)</v>
          </cell>
        </row>
        <row r="1732">
          <cell r="C1732" t="str">
            <v>VBXC02701</v>
          </cell>
          <cell r="D1732" t="str">
            <v>Tỏi khô bóc vỏ thái lát</v>
          </cell>
          <cell r="E1732" t="str">
            <v>kg</v>
          </cell>
        </row>
        <row r="1733">
          <cell r="C1733" t="str">
            <v>VBXC02703</v>
          </cell>
          <cell r="D1733" t="str">
            <v>Tỏi khô bóc vỏ nguyên nhánh</v>
          </cell>
          <cell r="E1733" t="str">
            <v>kg</v>
          </cell>
        </row>
        <row r="1734">
          <cell r="C1734" t="str">
            <v>VBXC03005</v>
          </cell>
          <cell r="D1734" t="str">
            <v>Khoai sọ gọt vỏ nguyên củ</v>
          </cell>
          <cell r="E1734" t="str">
            <v>kg</v>
          </cell>
        </row>
        <row r="1735">
          <cell r="C1735" t="str">
            <v>VBXC03101</v>
          </cell>
          <cell r="D1735" t="str">
            <v>Riềng củ gọt vỏ thái lát</v>
          </cell>
          <cell r="E1735" t="str">
            <v>kg</v>
          </cell>
        </row>
        <row r="1736">
          <cell r="C1736" t="str">
            <v>VBXC03102</v>
          </cell>
          <cell r="D1736" t="str">
            <v>Riềng củ gọt vỏ xay nhỏ</v>
          </cell>
          <cell r="E1736" t="str">
            <v>kg</v>
          </cell>
        </row>
        <row r="1737">
          <cell r="C1737" t="str">
            <v>VFXC00040</v>
          </cell>
          <cell r="D1737" t="str">
            <v>Ớt ngọt xanh thái lát</v>
          </cell>
          <cell r="E1737" t="str">
            <v>kg</v>
          </cell>
        </row>
        <row r="1738">
          <cell r="C1738" t="str">
            <v>VFXC00041</v>
          </cell>
          <cell r="D1738" t="str">
            <v>Ớt ngọt đỏ thái lát</v>
          </cell>
          <cell r="E1738" t="str">
            <v>kg</v>
          </cell>
        </row>
        <row r="1739">
          <cell r="C1739" t="str">
            <v>VFXC001</v>
          </cell>
          <cell r="D1739" t="str">
            <v>Oliu đen không hạt</v>
          </cell>
          <cell r="E1739" t="str">
            <v>Hộp 600 Quả</v>
          </cell>
        </row>
        <row r="1740">
          <cell r="C1740" t="str">
            <v>VFXC00701</v>
          </cell>
          <cell r="D1740" t="str">
            <v>Đậu quả cô ve cắt khúc</v>
          </cell>
          <cell r="E1740" t="str">
            <v>kg</v>
          </cell>
        </row>
        <row r="1741">
          <cell r="C1741" t="str">
            <v>VFXC00702</v>
          </cell>
          <cell r="D1741" t="str">
            <v>Đậu quả cô ve thái hạt lựu</v>
          </cell>
          <cell r="E1741" t="str">
            <v>kg</v>
          </cell>
        </row>
        <row r="1742">
          <cell r="C1742" t="str">
            <v>VFXC00703</v>
          </cell>
          <cell r="D1742" t="str">
            <v>Đậu quả cô ve cắt vát</v>
          </cell>
          <cell r="E1742" t="str">
            <v>kg</v>
          </cell>
        </row>
        <row r="1743">
          <cell r="C1743" t="str">
            <v>VFXC01001</v>
          </cell>
          <cell r="D1743" t="str">
            <v>Đậu quả Hà lan sơ chế</v>
          </cell>
          <cell r="E1743" t="str">
            <v>kg</v>
          </cell>
        </row>
        <row r="1744">
          <cell r="C1744" t="str">
            <v>VFXC01301</v>
          </cell>
          <cell r="D1744" t="str">
            <v>Bí ngô thái lát</v>
          </cell>
          <cell r="E1744" t="str">
            <v>kg</v>
          </cell>
        </row>
        <row r="1745">
          <cell r="C1745" t="str">
            <v>VFXC01302</v>
          </cell>
          <cell r="D1745" t="str">
            <v>Bí ngô thái răng cưa nhỏ 3g</v>
          </cell>
          <cell r="E1745" t="str">
            <v>kg</v>
          </cell>
        </row>
        <row r="1746">
          <cell r="C1746" t="str">
            <v>VFXC01304</v>
          </cell>
          <cell r="D1746" t="str">
            <v>Bí ngô thái răng cưa 12g</v>
          </cell>
          <cell r="E1746" t="str">
            <v>kg</v>
          </cell>
        </row>
        <row r="1747">
          <cell r="C1747" t="str">
            <v>VFXC02502</v>
          </cell>
          <cell r="D1747" t="str">
            <v>Ớt ngọt xanh bỏ ruột thái chân hương 2g</v>
          </cell>
          <cell r="E1747" t="str">
            <v>kg</v>
          </cell>
        </row>
        <row r="1748">
          <cell r="C1748" t="str">
            <v>VFXC02503</v>
          </cell>
          <cell r="D1748" t="str">
            <v>Ớt ngọt xanh bỏ ruột thái thoi 5g</v>
          </cell>
          <cell r="E1748" t="str">
            <v>kg</v>
          </cell>
        </row>
        <row r="1749">
          <cell r="C1749" t="str">
            <v>VFXC02504</v>
          </cell>
          <cell r="D1749" t="str">
            <v>Ớt ngọt xanh bỏ ruột thái hạt lựu</v>
          </cell>
          <cell r="E1749" t="str">
            <v>kg</v>
          </cell>
        </row>
        <row r="1750">
          <cell r="C1750" t="str">
            <v>VFXC02507</v>
          </cell>
          <cell r="D1750" t="str">
            <v>Ớt ngọt xanh bỏ ruột thái lát mỏng 2g</v>
          </cell>
          <cell r="E1750" t="str">
            <v>kg</v>
          </cell>
        </row>
        <row r="1751">
          <cell r="C1751" t="str">
            <v>VFXC02701</v>
          </cell>
          <cell r="D1751" t="str">
            <v>Su su gọt vỏ thái lát</v>
          </cell>
          <cell r="E1751" t="str">
            <v>kg</v>
          </cell>
        </row>
        <row r="1752">
          <cell r="C1752" t="str">
            <v>VFXC02802</v>
          </cell>
          <cell r="D1752" t="str">
            <v>Zuchini quả thái lát bán nguyệt 3g</v>
          </cell>
          <cell r="E1752" t="str">
            <v>kg</v>
          </cell>
        </row>
        <row r="1753">
          <cell r="C1753" t="str">
            <v>VFXC02803</v>
          </cell>
          <cell r="D1753" t="str">
            <v>Zuchini quả thái hình móng 8g</v>
          </cell>
          <cell r="E1753" t="str">
            <v>kg</v>
          </cell>
        </row>
        <row r="1754">
          <cell r="C1754" t="str">
            <v>VFXC02805</v>
          </cell>
          <cell r="D1754" t="str">
            <v>Zuchini quả tỉa hình quả bàng 12g</v>
          </cell>
          <cell r="E1754" t="str">
            <v>kg</v>
          </cell>
        </row>
        <row r="1755">
          <cell r="C1755" t="str">
            <v>VFXC02806</v>
          </cell>
          <cell r="D1755" t="str">
            <v>Zuchini quả thái chân hương</v>
          </cell>
          <cell r="E1755" t="str">
            <v>kg</v>
          </cell>
        </row>
        <row r="1756">
          <cell r="C1756" t="str">
            <v>VFXC02807</v>
          </cell>
          <cell r="D1756" t="str">
            <v>Zuchini quả thái hạt lựu</v>
          </cell>
          <cell r="E1756" t="str">
            <v>kg</v>
          </cell>
        </row>
        <row r="1757">
          <cell r="C1757" t="str">
            <v>VFXC02808</v>
          </cell>
          <cell r="D1757" t="str">
            <v>Zuchini quả thái hạt lựu mini</v>
          </cell>
          <cell r="E1757" t="str">
            <v>kg</v>
          </cell>
        </row>
        <row r="1758">
          <cell r="C1758" t="str">
            <v>VFXC02811</v>
          </cell>
          <cell r="D1758" t="str">
            <v>Zuchini quả thái móng 11g</v>
          </cell>
          <cell r="E1758" t="str">
            <v>kg</v>
          </cell>
        </row>
        <row r="1759">
          <cell r="C1759" t="str">
            <v>VFXC03102</v>
          </cell>
          <cell r="D1759" t="str">
            <v>Ớt ngọt đỏ bỏ ruột thái chân hương 2g</v>
          </cell>
          <cell r="E1759" t="str">
            <v>kg</v>
          </cell>
        </row>
        <row r="1760">
          <cell r="C1760" t="str">
            <v>VFXC03103</v>
          </cell>
          <cell r="D1760" t="str">
            <v>Ớt ngọt đỏ bỏ ruột thái thoi 5g</v>
          </cell>
          <cell r="E1760" t="str">
            <v>kg</v>
          </cell>
        </row>
        <row r="1761">
          <cell r="C1761" t="str">
            <v>VFXC03104</v>
          </cell>
          <cell r="D1761" t="str">
            <v>Ớt ngọt đỏ bỏ ruột thái hạt lựu</v>
          </cell>
          <cell r="E1761" t="str">
            <v>kg</v>
          </cell>
        </row>
        <row r="1762">
          <cell r="C1762" t="str">
            <v>VFXC03107</v>
          </cell>
          <cell r="D1762" t="str">
            <v>Ớt ngọt đỏ bỏ ruột thái vuông 5g</v>
          </cell>
          <cell r="E1762" t="str">
            <v>kg</v>
          </cell>
        </row>
        <row r="1763">
          <cell r="C1763" t="str">
            <v>VFXC03108</v>
          </cell>
          <cell r="D1763" t="str">
            <v>Ớt ngọt đỏ bỏ ruột thát lát mỏng 2g</v>
          </cell>
          <cell r="E1763" t="str">
            <v>kg</v>
          </cell>
        </row>
        <row r="1764">
          <cell r="C1764" t="str">
            <v>VFXC03202</v>
          </cell>
          <cell r="D1764" t="str">
            <v>Ớt ngọt vàng bỏ ruột thái chân hương</v>
          </cell>
          <cell r="E1764" t="str">
            <v>kg</v>
          </cell>
        </row>
        <row r="1765">
          <cell r="C1765" t="str">
            <v>VFXC03203</v>
          </cell>
          <cell r="D1765" t="str">
            <v>Ớt ngọt vàng bỏ ruột thái thoi 5g</v>
          </cell>
          <cell r="E1765" t="str">
            <v>kg</v>
          </cell>
        </row>
        <row r="1766">
          <cell r="C1766" t="str">
            <v>VFXC03206</v>
          </cell>
          <cell r="D1766" t="str">
            <v>Ớt ngọt vàng bỏ ruột thái hạt lựu</v>
          </cell>
          <cell r="E1766" t="str">
            <v>kg</v>
          </cell>
        </row>
        <row r="1767">
          <cell r="C1767" t="str">
            <v>VHXC01401</v>
          </cell>
          <cell r="D1767" t="str">
            <v>Lá lốt không cuống</v>
          </cell>
          <cell r="E1767" t="str">
            <v>kg</v>
          </cell>
        </row>
        <row r="1768">
          <cell r="C1768" t="str">
            <v>VVXC03104</v>
          </cell>
          <cell r="D1768" t="str">
            <v>Tỏi tây phần thân trắng( củ to )</v>
          </cell>
          <cell r="E1768" t="str">
            <v>kg</v>
          </cell>
        </row>
        <row r="1769">
          <cell r="C1769" t="str">
            <v>VVXC03105</v>
          </cell>
          <cell r="D1769" t="str">
            <v>Tỏi tây phần trắng salad</v>
          </cell>
          <cell r="E1769" t="str">
            <v>kg</v>
          </cell>
        </row>
        <row r="1770">
          <cell r="C1770" t="str">
            <v>OFXX076</v>
          </cell>
          <cell r="D1770" t="str">
            <v>Kẹo dừa</v>
          </cell>
          <cell r="E1770" t="str">
            <v>Hộp</v>
          </cell>
        </row>
        <row r="1771">
          <cell r="C1771" t="str">
            <v>FXVF01301</v>
          </cell>
          <cell r="D1771" t="str">
            <v>Cá mú phi lê có da ĐL cắt miếng 30g</v>
          </cell>
          <cell r="E1771" t="str">
            <v>kg</v>
          </cell>
        </row>
        <row r="1772">
          <cell r="C1772" t="str">
            <v>FXVF01702</v>
          </cell>
          <cell r="D1772" t="str">
            <v>Cá quả phi lê không da đông lạnh 50gr</v>
          </cell>
          <cell r="E1772" t="str">
            <v>kg</v>
          </cell>
        </row>
        <row r="1773">
          <cell r="C1773" t="str">
            <v>FXVF01703</v>
          </cell>
          <cell r="D1773" t="str">
            <v>Cá quả phi lê không da đông lạnh 60gr</v>
          </cell>
          <cell r="E1773" t="str">
            <v>kg</v>
          </cell>
        </row>
        <row r="1774">
          <cell r="C1774" t="str">
            <v>FXVF02301</v>
          </cell>
          <cell r="D1774" t="str">
            <v>Cá thu phi lê có da đông lạnh 50gr</v>
          </cell>
          <cell r="E1774" t="str">
            <v>kg</v>
          </cell>
        </row>
        <row r="1775">
          <cell r="C1775" t="str">
            <v>FXVF02302</v>
          </cell>
          <cell r="D1775" t="str">
            <v>Cá thu phi lê có da đông lạnh 35gr</v>
          </cell>
          <cell r="E1775" t="str">
            <v>kg</v>
          </cell>
        </row>
        <row r="1776">
          <cell r="C1776" t="str">
            <v>FXVF02303</v>
          </cell>
          <cell r="D1776" t="str">
            <v>Cá thu phi lê có da đông lạnh 40gr</v>
          </cell>
          <cell r="E1776" t="str">
            <v>kg</v>
          </cell>
        </row>
        <row r="1777">
          <cell r="C1777" t="str">
            <v>FXVF034</v>
          </cell>
          <cell r="D1777" t="str">
            <v>Cá chim đông lạnh</v>
          </cell>
          <cell r="E1777" t="str">
            <v>kg</v>
          </cell>
        </row>
        <row r="1778">
          <cell r="C1778" t="str">
            <v>VVXC313</v>
          </cell>
          <cell r="D1778" t="str">
            <v>Xà lách Radicchio</v>
          </cell>
          <cell r="E1778" t="str">
            <v>kg</v>
          </cell>
        </row>
        <row r="1779">
          <cell r="C1779" t="str">
            <v>VVXC314</v>
          </cell>
          <cell r="D1779" t="str">
            <v>Xà lách Scarole</v>
          </cell>
          <cell r="E1779" t="str">
            <v>kg</v>
          </cell>
        </row>
        <row r="1780">
          <cell r="C1780" t="str">
            <v>AXIX002</v>
          </cell>
          <cell r="D1780" t="str">
            <v>Đường xay</v>
          </cell>
          <cell r="E1780" t="str">
            <v>kg</v>
          </cell>
        </row>
        <row r="1781">
          <cell r="C1781" t="str">
            <v>FXIF00201</v>
          </cell>
          <cell r="D1781" t="str">
            <v>Cá hồi phi lê có da NK cắt định hình</v>
          </cell>
          <cell r="E1781" t="str">
            <v>kg</v>
          </cell>
        </row>
        <row r="1782">
          <cell r="C1782" t="str">
            <v>FXIF00202</v>
          </cell>
          <cell r="D1782" t="str">
            <v>Cá hồi phi lê có da đông lạnh NK 50gr</v>
          </cell>
          <cell r="E1782" t="str">
            <v>kg</v>
          </cell>
        </row>
        <row r="1783">
          <cell r="C1783" t="str">
            <v>FXIF00203</v>
          </cell>
          <cell r="D1783" t="str">
            <v>Cá hồi phi lê có da đông lạnh NK 40g</v>
          </cell>
          <cell r="E1783" t="str">
            <v>kg</v>
          </cell>
        </row>
        <row r="1784">
          <cell r="C1784" t="str">
            <v>FXIF00206</v>
          </cell>
          <cell r="D1784" t="str">
            <v>Cá hồi phi lê có da đông lạnh NK 125gr</v>
          </cell>
          <cell r="E1784" t="str">
            <v>kg</v>
          </cell>
        </row>
        <row r="1785">
          <cell r="C1785" t="str">
            <v>FXIF00305</v>
          </cell>
          <cell r="D1785" t="str">
            <v>Cá hồi phi lê không da đông lạnh NK 200g</v>
          </cell>
          <cell r="E1785" t="str">
            <v>kg</v>
          </cell>
        </row>
        <row r="1786">
          <cell r="C1786" t="str">
            <v>FXVF00401</v>
          </cell>
          <cell r="D1786" t="str">
            <v>Cá ba sa phi lê không da đông lạnh 25gr</v>
          </cell>
          <cell r="E1786" t="str">
            <v>kg</v>
          </cell>
        </row>
        <row r="1787">
          <cell r="C1787" t="str">
            <v>FXVF00403</v>
          </cell>
          <cell r="D1787" t="str">
            <v>Cá ba sa phi lê không da đông lạnh 40gr</v>
          </cell>
          <cell r="E1787" t="str">
            <v>kg</v>
          </cell>
        </row>
        <row r="1788">
          <cell r="C1788" t="str">
            <v>FXVF00404</v>
          </cell>
          <cell r="D1788" t="str">
            <v>Cá ba sa phi lê không da đông lạnh 50gr</v>
          </cell>
          <cell r="E1788" t="str">
            <v>kg</v>
          </cell>
        </row>
        <row r="1789">
          <cell r="C1789" t="str">
            <v>FXVF00405</v>
          </cell>
          <cell r="D1789" t="str">
            <v>Cá ba sa phi lê không da đông lạnh 60gr</v>
          </cell>
          <cell r="E1789" t="str">
            <v>kg</v>
          </cell>
        </row>
        <row r="1790">
          <cell r="C1790" t="str">
            <v>FXVF00503</v>
          </cell>
          <cell r="D1790" t="str">
            <v>Cá hồi phi lê có da 35gr</v>
          </cell>
          <cell r="E1790" t="str">
            <v>kg</v>
          </cell>
        </row>
        <row r="1791">
          <cell r="C1791" t="str">
            <v>FXVF00505</v>
          </cell>
          <cell r="D1791" t="str">
            <v>Cá hồi phi lê có da 125g</v>
          </cell>
          <cell r="E1791" t="str">
            <v>kg</v>
          </cell>
        </row>
        <row r="1792">
          <cell r="C1792" t="str">
            <v>NLXX039</v>
          </cell>
          <cell r="D1792" t="str">
            <v>Dầu vừng ( Goma oil)</v>
          </cell>
          <cell r="E1792" t="str">
            <v>Hộp 150G</v>
          </cell>
        </row>
        <row r="1793">
          <cell r="C1793" t="str">
            <v>NLXX040</v>
          </cell>
          <cell r="D1793" t="str">
            <v>Ajipon</v>
          </cell>
          <cell r="E1793" t="str">
            <v>Hộp 150G</v>
          </cell>
        </row>
        <row r="1794">
          <cell r="C1794" t="str">
            <v>NSXX062</v>
          </cell>
          <cell r="D1794" t="str">
            <v>Mù tạt mơ</v>
          </cell>
          <cell r="E1794" t="str">
            <v>Tuýp 40g</v>
          </cell>
        </row>
        <row r="1795">
          <cell r="C1795" t="str">
            <v>VVXC312</v>
          </cell>
          <cell r="D1795" t="str">
            <v>Tảo Hijiki</v>
          </cell>
          <cell r="E1795" t="str">
            <v>Gói 25 Gr</v>
          </cell>
        </row>
        <row r="1796">
          <cell r="C1796" t="str">
            <v>PCVX04001</v>
          </cell>
          <cell r="D1796" t="str">
            <v>Giò lụa cắt lát 30gr</v>
          </cell>
          <cell r="E1796" t="str">
            <v>kg</v>
          </cell>
        </row>
        <row r="1797">
          <cell r="C1797" t="str">
            <v>PCVX04002</v>
          </cell>
          <cell r="D1797" t="str">
            <v>Giò lụa cắt lát 20gr</v>
          </cell>
          <cell r="E1797" t="str">
            <v>kg</v>
          </cell>
        </row>
        <row r="1798">
          <cell r="C1798" t="str">
            <v>PCVX04003</v>
          </cell>
          <cell r="D1798" t="str">
            <v>Giò lụa cắt hạt lựu</v>
          </cell>
          <cell r="E1798" t="str">
            <v>kg</v>
          </cell>
        </row>
        <row r="1799">
          <cell r="C1799" t="str">
            <v>NLXX041</v>
          </cell>
          <cell r="D1799" t="str">
            <v>Rượu Madere</v>
          </cell>
          <cell r="E1799" t="str">
            <v>Chai 1L</v>
          </cell>
        </row>
        <row r="1800">
          <cell r="C1800" t="str">
            <v>NPXX049</v>
          </cell>
          <cell r="D1800" t="str">
            <v>Phẩm màu den</v>
          </cell>
          <cell r="E1800" t="str">
            <v>Lọ 50G</v>
          </cell>
        </row>
        <row r="1801">
          <cell r="C1801" t="str">
            <v>VVXC01706</v>
          </cell>
          <cell r="D1801" t="str">
            <v>Nấm hộp thái lát</v>
          </cell>
          <cell r="E1801" t="str">
            <v>Hộp 425G</v>
          </cell>
          <cell r="F1801" t="str">
            <v>Hộp 2840 G</v>
          </cell>
        </row>
        <row r="1802">
          <cell r="C1802" t="str">
            <v>MCVC302</v>
          </cell>
          <cell r="D1802" t="str">
            <v>Thịt gà tây nguyên con</v>
          </cell>
          <cell r="E1802" t="str">
            <v>kg</v>
          </cell>
        </row>
        <row r="1803">
          <cell r="C1803" t="str">
            <v>MPVC016</v>
          </cell>
          <cell r="D1803" t="str">
            <v>Gan lợn</v>
          </cell>
          <cell r="E1803" t="str">
            <v>KG</v>
          </cell>
        </row>
        <row r="1804">
          <cell r="C1804" t="str">
            <v>MCVC009</v>
          </cell>
          <cell r="D1804" t="str">
            <v>Cánh gà tam hoàng</v>
          </cell>
          <cell r="E1804" t="str">
            <v>KG</v>
          </cell>
        </row>
        <row r="1805">
          <cell r="C1805" t="str">
            <v>MCVC303</v>
          </cell>
          <cell r="D1805" t="str">
            <v>Tỏi gà tam hoàng có da</v>
          </cell>
          <cell r="E1805" t="str">
            <v>kg</v>
          </cell>
        </row>
        <row r="1806">
          <cell r="C1806" t="str">
            <v>MCVC006</v>
          </cell>
          <cell r="D1806" t="str">
            <v>Đùi gà tam hoàng có da</v>
          </cell>
          <cell r="E1806" t="str">
            <v>kg</v>
          </cell>
        </row>
        <row r="1807">
          <cell r="C1807" t="str">
            <v>MCVC027</v>
          </cell>
          <cell r="D1807" t="str">
            <v>Lườn gà tam hoàng không da</v>
          </cell>
          <cell r="E1807" t="str">
            <v>kg</v>
          </cell>
        </row>
        <row r="1808">
          <cell r="C1808" t="str">
            <v>MCVC304</v>
          </cell>
          <cell r="D1808" t="str">
            <v>Mỡ gà</v>
          </cell>
          <cell r="E1808" t="str">
            <v>kg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FLOW"/>
      <sheetName val="Sheet1"/>
      <sheetName val="REVENUE"/>
      <sheetName val="CP hoạt động"/>
      <sheetName val="CP Đầu tư"/>
      <sheetName val="SL Head count - By month "/>
      <sheetName val="SL Head count - Lũy kế"/>
      <sheetName val="DS các Hợp đồng"/>
      <sheetName val="DS các phòng ban"/>
      <sheetName val="P&amp;I CP Hoạt động"/>
      <sheetName val="CF"/>
      <sheetName val="CP hoạt động FO"/>
      <sheetName val="HR Salary"/>
      <sheetName val="CP hoạt động TECH"/>
      <sheetName val="CP hoạt động GO"/>
      <sheetName val="OPERATING COST- SSQA"/>
      <sheetName val="CP hoạt động- COMMERCE"/>
      <sheetName val="CP hoạt động-FIN"/>
      <sheetName val="CP hoạt động- ADMIN"/>
      <sheetName val="CP Capex- FO"/>
      <sheetName val="CP Capex- FIN"/>
      <sheetName val="CP Capex-GO"/>
      <sheetName val="CP Capex- ICT"/>
      <sheetName val="CP Capex- Commercial"/>
      <sheetName val="CP Capex- ADMIN"/>
      <sheetName val="PDP Pay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13">
          <cell r="D13">
            <v>16160283.2512</v>
          </cell>
        </row>
        <row r="14">
          <cell r="D14">
            <v>149026265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 Concept"/>
      <sheetName val="S1 Classification"/>
      <sheetName val="S2 Budget"/>
      <sheetName val="S3 Explanation"/>
      <sheetName val="S4 Purchase Price"/>
      <sheetName val="KH Khai thac"/>
      <sheetName val="Khai thac thuc te"/>
      <sheetName val="VSAE"/>
      <sheetName val="Ve sinh tau bay"/>
      <sheetName val="Đơn giá"/>
      <sheetName val="SAAM"/>
      <sheetName val="Engine Oil"/>
      <sheetName val="Consumable-Expendable A320F"/>
      <sheetName val="Expendable B787"/>
      <sheetName val="Total Technical Depart-1700"/>
      <sheetName val="MR - Leasing"/>
      <sheetName val="1.1A Đại tu"/>
      <sheetName val="S5 Prices per 1 AC"/>
    </sheetNames>
    <sheetDataSet>
      <sheetData sheetId="0"/>
      <sheetData sheetId="1">
        <row r="100">
          <cell r="B100" t="str">
            <v>6271-01</v>
          </cell>
          <cell r="C100" t="str">
            <v>Lương gộp</v>
          </cell>
          <cell r="D100" t="str">
            <v>Gross Payroll</v>
          </cell>
        </row>
        <row r="101">
          <cell r="B101" t="str">
            <v>6271-02</v>
          </cell>
          <cell r="C101" t="str">
            <v>Lương làm thêm giờ</v>
          </cell>
          <cell r="D101" t="str">
            <v>Overtime payroll expenses</v>
          </cell>
        </row>
        <row r="102">
          <cell r="B102" t="str">
            <v>6271-03</v>
          </cell>
          <cell r="C102" t="str">
            <v xml:space="preserve">Bảo hiểm xã hội </v>
          </cell>
          <cell r="D102" t="str">
            <v>Social insurance expenses</v>
          </cell>
        </row>
        <row r="103">
          <cell r="B103" t="str">
            <v>6271-04</v>
          </cell>
          <cell r="C103" t="str">
            <v xml:space="preserve">Bảo hiểm y tế </v>
          </cell>
          <cell r="D103" t="str">
            <v>Health insurance expenses</v>
          </cell>
        </row>
        <row r="104">
          <cell r="B104" t="str">
            <v>6271-05</v>
          </cell>
          <cell r="C104" t="str">
            <v xml:space="preserve">Bảo hiểm thất nghiệp </v>
          </cell>
          <cell r="D104" t="str">
            <v>Severance insurance expenses</v>
          </cell>
        </row>
        <row r="105">
          <cell r="B105" t="str">
            <v>6271-06</v>
          </cell>
          <cell r="C105" t="str">
            <v xml:space="preserve">Kinh phí công đoàn </v>
          </cell>
          <cell r="D105" t="str">
            <v>Trade Union expenses</v>
          </cell>
        </row>
        <row r="106">
          <cell r="B106" t="str">
            <v>6271-07</v>
          </cell>
          <cell r="C106" t="str">
            <v xml:space="preserve">Phụ cấp khác </v>
          </cell>
          <cell r="D106" t="str">
            <v>Other allowances of flight and cabin crews</v>
          </cell>
        </row>
        <row r="107">
          <cell r="B107" t="str">
            <v>6271-08</v>
          </cell>
          <cell r="C107" t="str">
            <v xml:space="preserve">Chi phí đào tạo </v>
          </cell>
          <cell r="D107" t="str">
            <v>Other training expenses</v>
          </cell>
        </row>
        <row r="108">
          <cell r="B108" t="str">
            <v>6271-09</v>
          </cell>
          <cell r="C108" t="str">
            <v>Chi phí tuyển dụng</v>
          </cell>
          <cell r="D108" t="str">
            <v>Recruiting expenses</v>
          </cell>
        </row>
        <row r="109">
          <cell r="B109" t="str">
            <v>6271-10</v>
          </cell>
          <cell r="C109" t="str">
            <v>CP thưởng các loại</v>
          </cell>
          <cell r="D109" t="str">
            <v>Bonus expenses</v>
          </cell>
        </row>
        <row r="110">
          <cell r="B110" t="str">
            <v>6271-88</v>
          </cell>
          <cell r="C110" t="str">
            <v xml:space="preserve">Các chi phí nhân viên khác </v>
          </cell>
          <cell r="D110" t="str">
            <v>Other Related employee expenses</v>
          </cell>
        </row>
        <row r="111">
          <cell r="B111" t="str">
            <v>6273 - ngắn hạn</v>
          </cell>
          <cell r="C111" t="str">
            <v>Chi phí dụng cụ sản xuất phục vụ trên MB ngắn hạn</v>
          </cell>
        </row>
        <row r="112">
          <cell r="B112" t="str">
            <v>6273 - dài hạn</v>
          </cell>
          <cell r="C112" t="str">
            <v>Chi phí dụng cụ sản xuất phục vụ trên MB dài hạn</v>
          </cell>
        </row>
        <row r="113">
          <cell r="B113" t="str">
            <v>6274-03 VH</v>
          </cell>
          <cell r="C113" t="str">
            <v>Chi phí khấu hao TSCĐVH</v>
          </cell>
        </row>
        <row r="114">
          <cell r="B114" t="str">
            <v>6274-03 HH</v>
          </cell>
          <cell r="C114" t="str">
            <v>Chi phí khấu hao TSCĐHH</v>
          </cell>
        </row>
        <row r="115">
          <cell r="B115" t="str">
            <v>6277-01-01</v>
          </cell>
          <cell r="C115" t="str">
            <v>Tech-CP Line maintenance</v>
          </cell>
          <cell r="D115" t="str">
            <v>Line maintenance expenses</v>
          </cell>
          <cell r="E115" t="str">
            <v>Biến phí</v>
          </cell>
          <cell r="F115" t="str">
            <v>Flight Cycles</v>
          </cell>
        </row>
        <row r="116">
          <cell r="B116" t="str">
            <v>6277-01-01-01</v>
          </cell>
          <cell r="C116" t="str">
            <v>Tech-CP thuê SAAM tại DAD, CXR, SGN</v>
          </cell>
          <cell r="E116" t="str">
            <v>Biến phí</v>
          </cell>
          <cell r="F116" t="str">
            <v>Flight Cycles</v>
          </cell>
        </row>
        <row r="117">
          <cell r="B117" t="str">
            <v>6277-01-02</v>
          </cell>
          <cell r="C117" t="str">
            <v>Tech-CP A Check</v>
          </cell>
          <cell r="D117" t="str">
            <v>A Check expeses</v>
          </cell>
          <cell r="E117" t="str">
            <v>Biến phí</v>
          </cell>
          <cell r="F117" t="str">
            <v>Flight Hours</v>
          </cell>
        </row>
        <row r="118">
          <cell r="B118" t="str">
            <v>6277-01-02-01</v>
          </cell>
          <cell r="C118" t="str">
            <v>A320F-A01</v>
          </cell>
          <cell r="E118" t="str">
            <v>Biến phí</v>
          </cell>
          <cell r="F118" t="str">
            <v>Flight Hours</v>
          </cell>
        </row>
        <row r="119">
          <cell r="B119" t="str">
            <v>6277-01-02-02</v>
          </cell>
          <cell r="C119" t="str">
            <v>A320F-A02</v>
          </cell>
          <cell r="E119" t="str">
            <v>Biến phí</v>
          </cell>
          <cell r="F119" t="str">
            <v>Flight Hours</v>
          </cell>
        </row>
        <row r="120">
          <cell r="B120" t="str">
            <v>6277-01-02-03</v>
          </cell>
          <cell r="C120" t="str">
            <v>A320F-A03</v>
          </cell>
          <cell r="E120" t="str">
            <v>Biến phí</v>
          </cell>
          <cell r="F120" t="str">
            <v>Flight Hours</v>
          </cell>
        </row>
        <row r="121">
          <cell r="B121" t="str">
            <v>6277-01-02-04</v>
          </cell>
          <cell r="C121" t="str">
            <v>A320F-A04</v>
          </cell>
          <cell r="E121" t="str">
            <v>Biến phí</v>
          </cell>
          <cell r="F121" t="str">
            <v>Flight Hours</v>
          </cell>
        </row>
        <row r="122">
          <cell r="B122" t="str">
            <v>6277-01-02-05</v>
          </cell>
          <cell r="C122" t="str">
            <v>A320F-A05</v>
          </cell>
          <cell r="E122" t="str">
            <v>Biến phí</v>
          </cell>
          <cell r="F122" t="str">
            <v>Flight Hours</v>
          </cell>
        </row>
        <row r="123">
          <cell r="B123" t="str">
            <v>6277-01-02-06</v>
          </cell>
          <cell r="C123" t="str">
            <v>A320F-A06</v>
          </cell>
          <cell r="E123" t="str">
            <v>Biến phí</v>
          </cell>
          <cell r="F123" t="str">
            <v>Flight Hours</v>
          </cell>
        </row>
        <row r="124">
          <cell r="B124" t="str">
            <v>6277-01-02-07</v>
          </cell>
          <cell r="C124" t="str">
            <v>A320F-A07</v>
          </cell>
          <cell r="E124" t="str">
            <v>Biến phí</v>
          </cell>
          <cell r="F124" t="str">
            <v>Flight Hours</v>
          </cell>
        </row>
        <row r="125">
          <cell r="B125" t="str">
            <v>6277-01-02-08</v>
          </cell>
          <cell r="C125" t="str">
            <v>A320F-A08</v>
          </cell>
          <cell r="E125" t="str">
            <v>Biến phí</v>
          </cell>
          <cell r="F125" t="str">
            <v>Flight Hours</v>
          </cell>
        </row>
        <row r="126">
          <cell r="B126" t="str">
            <v>6277-01-02-09</v>
          </cell>
          <cell r="C126" t="str">
            <v>A320F-A09</v>
          </cell>
          <cell r="E126" t="str">
            <v>Biến phí</v>
          </cell>
          <cell r="F126" t="str">
            <v>Flight Hours</v>
          </cell>
        </row>
        <row r="127">
          <cell r="B127" t="str">
            <v>6277-01-02-10</v>
          </cell>
          <cell r="C127" t="str">
            <v>A320F-A10</v>
          </cell>
          <cell r="E127" t="str">
            <v>Biến phí</v>
          </cell>
          <cell r="F127" t="str">
            <v>Flight Hours</v>
          </cell>
        </row>
        <row r="128">
          <cell r="B128" t="str">
            <v>6277-01-02-11</v>
          </cell>
          <cell r="C128" t="str">
            <v>A320F-A11</v>
          </cell>
          <cell r="E128" t="str">
            <v>Biến phí</v>
          </cell>
          <cell r="F128" t="str">
            <v>Flight Hours</v>
          </cell>
        </row>
        <row r="129">
          <cell r="B129" t="str">
            <v>6277-01-02-12</v>
          </cell>
          <cell r="C129" t="str">
            <v>A320F-A12</v>
          </cell>
          <cell r="E129" t="str">
            <v>Biến phí</v>
          </cell>
          <cell r="F129" t="str">
            <v>Flight Hours</v>
          </cell>
        </row>
        <row r="130">
          <cell r="B130" t="str">
            <v>6277-01-02-13</v>
          </cell>
          <cell r="C130" t="str">
            <v>B787-1A</v>
          </cell>
          <cell r="E130" t="str">
            <v>Biến phí</v>
          </cell>
          <cell r="F130" t="str">
            <v>Flight Hours</v>
          </cell>
        </row>
        <row r="131">
          <cell r="B131" t="str">
            <v>6277-01-02-14</v>
          </cell>
          <cell r="C131" t="str">
            <v>B787-2A</v>
          </cell>
          <cell r="E131" t="str">
            <v>Biến phí</v>
          </cell>
          <cell r="F131" t="str">
            <v>Flight Hours</v>
          </cell>
        </row>
        <row r="132">
          <cell r="B132" t="str">
            <v>6277-01-02-15</v>
          </cell>
          <cell r="C132" t="str">
            <v>B787-3A</v>
          </cell>
          <cell r="E132" t="str">
            <v>Biến phí</v>
          </cell>
          <cell r="F132" t="str">
            <v>Flight Hours</v>
          </cell>
        </row>
        <row r="133">
          <cell r="B133" t="str">
            <v>6277-01-02-16</v>
          </cell>
          <cell r="C133" t="str">
            <v>B787-4A</v>
          </cell>
          <cell r="E133" t="str">
            <v>Biến phí</v>
          </cell>
          <cell r="F133" t="str">
            <v>Flight Hours</v>
          </cell>
        </row>
        <row r="134">
          <cell r="B134" t="str">
            <v>6277-01-02-17</v>
          </cell>
          <cell r="C134" t="str">
            <v>B787-6A</v>
          </cell>
          <cell r="E134" t="str">
            <v>Biến phí</v>
          </cell>
          <cell r="F134" t="str">
            <v>Flight Hours</v>
          </cell>
        </row>
        <row r="135">
          <cell r="B135" t="str">
            <v>6277-01-03</v>
          </cell>
          <cell r="C135" t="str">
            <v>Tech-CP C  Check</v>
          </cell>
          <cell r="D135" t="str">
            <v>C Check expeses</v>
          </cell>
        </row>
        <row r="136">
          <cell r="B136" t="str">
            <v>6277-01-03-01</v>
          </cell>
          <cell r="C136" t="str">
            <v>A320F-C01</v>
          </cell>
          <cell r="E136" t="str">
            <v>Cố định</v>
          </cell>
          <cell r="F136" t="str">
            <v>Calendar Month</v>
          </cell>
        </row>
        <row r="137">
          <cell r="B137" t="str">
            <v>6277-01-03-02</v>
          </cell>
          <cell r="C137" t="str">
            <v>A320F-C02</v>
          </cell>
          <cell r="E137" t="str">
            <v>Biến phí</v>
          </cell>
          <cell r="F137" t="str">
            <v>Calendar Month</v>
          </cell>
        </row>
        <row r="138">
          <cell r="B138" t="str">
            <v>6277-01-03-03</v>
          </cell>
          <cell r="C138" t="str">
            <v>A320F-C04</v>
          </cell>
          <cell r="E138" t="str">
            <v>Biến phí</v>
          </cell>
          <cell r="F138" t="str">
            <v>Calendar Month</v>
          </cell>
        </row>
        <row r="139">
          <cell r="B139" t="str">
            <v>6277-01-03-04</v>
          </cell>
          <cell r="C139" t="str">
            <v>A320F-3Y</v>
          </cell>
          <cell r="E139" t="str">
            <v>Biến phí</v>
          </cell>
          <cell r="F139" t="str">
            <v>Calendar Month</v>
          </cell>
        </row>
        <row r="140">
          <cell r="B140" t="str">
            <v>6277-01-03-05</v>
          </cell>
          <cell r="C140" t="str">
            <v>B787_C or 1C-3C Check</v>
          </cell>
          <cell r="E140" t="str">
            <v>Biến phí</v>
          </cell>
          <cell r="F140" t="str">
            <v>Flight Hours</v>
          </cell>
        </row>
        <row r="141">
          <cell r="B141" t="str">
            <v>6277-01-03-06</v>
          </cell>
          <cell r="C141" t="str">
            <v>B787_D/SI or 4C/SI Check</v>
          </cell>
          <cell r="E141" t="str">
            <v>Biến phí</v>
          </cell>
          <cell r="F141" t="str">
            <v>Calendar Month</v>
          </cell>
        </row>
        <row r="142">
          <cell r="B142" t="str">
            <v>6277-01-04</v>
          </cell>
          <cell r="C142" t="str">
            <v>Tech-CP Airframe 6 Y</v>
          </cell>
          <cell r="D142" t="str">
            <v>Airframe 6Y expenses</v>
          </cell>
          <cell r="E142" t="str">
            <v>Cố định</v>
          </cell>
          <cell r="F142" t="str">
            <v>Calendar Month</v>
          </cell>
        </row>
        <row r="143">
          <cell r="B143" t="str">
            <v>6277-01-05</v>
          </cell>
          <cell r="C143" t="str">
            <v>Tech- CP Airframe 12 Y</v>
          </cell>
          <cell r="D143" t="str">
            <v>Airframe 12Y expenses</v>
          </cell>
          <cell r="E143" t="str">
            <v>Cố định</v>
          </cell>
          <cell r="F143" t="str">
            <v>Calendar Month</v>
          </cell>
        </row>
        <row r="144">
          <cell r="B144" t="str">
            <v>6277-01-06</v>
          </cell>
          <cell r="C144" t="str">
            <v>Tech-CP APU</v>
          </cell>
          <cell r="D144" t="str">
            <v>APU expenses</v>
          </cell>
          <cell r="E144" t="str">
            <v>Biến phí</v>
          </cell>
          <cell r="F144" t="str">
            <v>Flight Cycles</v>
          </cell>
        </row>
        <row r="145">
          <cell r="B145" t="str">
            <v>6277-01-07</v>
          </cell>
          <cell r="C145" t="str">
            <v>Tech-CP Engine LLP</v>
          </cell>
          <cell r="D145" t="str">
            <v>Engine LLP expenses</v>
          </cell>
          <cell r="E145" t="str">
            <v>Biến phí</v>
          </cell>
          <cell r="F145" t="str">
            <v>Flight Cycles</v>
          </cell>
        </row>
        <row r="146">
          <cell r="B146" t="str">
            <v>6277-01-08</v>
          </cell>
          <cell r="C146" t="str">
            <v>Tech-CP Engine Restoration</v>
          </cell>
          <cell r="D146" t="str">
            <v>Engine restoration expenses</v>
          </cell>
          <cell r="E146" t="str">
            <v>Biến phí</v>
          </cell>
          <cell r="F146" t="str">
            <v>Flight Hours</v>
          </cell>
        </row>
        <row r="147">
          <cell r="B147" t="str">
            <v>6277-01-09</v>
          </cell>
          <cell r="C147" t="str">
            <v>Tech-CP Landing Gear</v>
          </cell>
          <cell r="D147" t="str">
            <v>Landing gearing expenses</v>
          </cell>
          <cell r="E147" t="str">
            <v>Cố định</v>
          </cell>
          <cell r="F147" t="str">
            <v>Calendar Month</v>
          </cell>
        </row>
        <row r="148">
          <cell r="B148" t="str">
            <v>6277-01-10</v>
          </cell>
          <cell r="C148" t="str">
            <v>Tech-CP thuê động cơ, động cơ phụ, càng</v>
          </cell>
          <cell r="D148" t="str">
            <v>Engine, APU, Landing gear rental..</v>
          </cell>
        </row>
        <row r="149">
          <cell r="B149" t="str">
            <v>6277-01-11</v>
          </cell>
          <cell r="C149" t="str">
            <v>Tech-CP vệ sinh tàu bay</v>
          </cell>
          <cell r="D149" t="str">
            <v>Aircraft cleaning expenses</v>
          </cell>
          <cell r="E149" t="str">
            <v>Cố định</v>
          </cell>
          <cell r="F149" t="str">
            <v>Calendar Month</v>
          </cell>
        </row>
        <row r="150">
          <cell r="B150" t="str">
            <v>6277-01-11-01</v>
          </cell>
          <cell r="C150" t="str">
            <v>Tech-CP giặt vỏ áo ghế, thảm</v>
          </cell>
          <cell r="E150" t="str">
            <v>Cố định</v>
          </cell>
          <cell r="F150" t="str">
            <v>Calendar Month</v>
          </cell>
        </row>
        <row r="151">
          <cell r="B151" t="str">
            <v>6277-01-11-02</v>
          </cell>
          <cell r="C151" t="str">
            <v>Tech-CP rửa vỏ tàu bay</v>
          </cell>
          <cell r="E151" t="str">
            <v>Cố định</v>
          </cell>
          <cell r="F151" t="str">
            <v>Calendar Month</v>
          </cell>
        </row>
        <row r="152">
          <cell r="B152" t="str">
            <v>6277-01-11-03</v>
          </cell>
          <cell r="C152" t="str">
            <v>Tech-CP sục rửa hệ thống nước sạch</v>
          </cell>
          <cell r="E152" t="str">
            <v>Cố định</v>
          </cell>
          <cell r="F152" t="str">
            <v>Calendar Month</v>
          </cell>
        </row>
        <row r="153">
          <cell r="B153" t="str">
            <v>6277-01-12</v>
          </cell>
          <cell r="C153" t="str">
            <v>Tech-Bảo trì bảo dưỡng bánh xe và Phanh máy bay</v>
          </cell>
          <cell r="D153" t="str">
            <v>Tire &amp; brake maintenance expenses</v>
          </cell>
          <cell r="E153" t="str">
            <v>Biến phí</v>
          </cell>
          <cell r="F153" t="str">
            <v>Flight Cycles</v>
          </cell>
        </row>
        <row r="154">
          <cell r="B154" t="str">
            <v>6277-01-12-01</v>
          </cell>
          <cell r="C154" t="str">
            <v>A319/A320_Phanh_Bánh</v>
          </cell>
          <cell r="E154" t="str">
            <v>Biến phí</v>
          </cell>
          <cell r="F154" t="str">
            <v>Flight Cycles</v>
          </cell>
        </row>
        <row r="155">
          <cell r="B155" t="str">
            <v>6277-01-12-02</v>
          </cell>
          <cell r="C155" t="str">
            <v>A321_Phanh_Bánh</v>
          </cell>
          <cell r="E155" t="str">
            <v>Biến phí</v>
          </cell>
          <cell r="F155" t="str">
            <v>Flight Cycles</v>
          </cell>
        </row>
        <row r="156">
          <cell r="B156" t="str">
            <v>6277-01-12-03</v>
          </cell>
          <cell r="C156" t="str">
            <v>B787_Phanh Bánh</v>
          </cell>
          <cell r="E156" t="str">
            <v>Biến phí</v>
          </cell>
          <cell r="F156" t="str">
            <v>Flight Cycles</v>
          </cell>
        </row>
        <row r="157">
          <cell r="B157" t="str">
            <v>6277-01-13</v>
          </cell>
          <cell r="C157" t="str">
            <v>Tech-CP bảo trì, bảo dưỡng, sửa chữa tàu bay khác</v>
          </cell>
          <cell r="D157" t="str">
            <v>Other aircraft maintenance expenses</v>
          </cell>
          <cell r="E157" t="str">
            <v>Biến phí</v>
          </cell>
        </row>
        <row r="158">
          <cell r="B158" t="str">
            <v>6277-01-13-01</v>
          </cell>
          <cell r="C158" t="str">
            <v>Tech-CP rửa động cơ</v>
          </cell>
          <cell r="E158" t="str">
            <v>Biến phí</v>
          </cell>
          <cell r="F158" t="str">
            <v>Flight Cycles</v>
          </cell>
        </row>
        <row r="159">
          <cell r="B159" t="str">
            <v>6277-01-13-02</v>
          </cell>
          <cell r="C159" t="str">
            <v>Tech-CP RAT Test</v>
          </cell>
          <cell r="E159" t="str">
            <v>Biến phí</v>
          </cell>
          <cell r="F159" t="str">
            <v>Flight Hours</v>
          </cell>
        </row>
        <row r="160">
          <cell r="B160" t="str">
            <v>6277-01-14</v>
          </cell>
          <cell r="C160" t="str">
            <v>Tech-CP thuê vật tư, TB, phụ tùng tàu bay (Loan Order)</v>
          </cell>
          <cell r="D160" t="str">
            <v>Spare parts expenses - Loan Order</v>
          </cell>
          <cell r="E160" t="str">
            <v>Biến phí</v>
          </cell>
          <cell r="F160" t="str">
            <v>Flight Hours</v>
          </cell>
        </row>
        <row r="161">
          <cell r="B161" t="str">
            <v>6277-01-15</v>
          </cell>
          <cell r="C161" t="str">
            <v>Tech-CP sửa chữa vật tư, TB, phụ tùng tàu bay (Repair order)</v>
          </cell>
          <cell r="D161" t="str">
            <v>Spare parts expenses - Repair Order</v>
          </cell>
          <cell r="E161" t="str">
            <v>Biến phí</v>
          </cell>
          <cell r="F161" t="str">
            <v>Flight Hours</v>
          </cell>
        </row>
        <row r="162">
          <cell r="B162" t="str">
            <v>6277-01-16</v>
          </cell>
          <cell r="C162" t="str">
            <v>Tech-CP trao đổi vật tư, TB, phụ tùng tàu bay (Exchange order)</v>
          </cell>
          <cell r="D162" t="str">
            <v>Spare parts expenses - Exchange Order</v>
          </cell>
          <cell r="E162" t="str">
            <v>Biến phí</v>
          </cell>
          <cell r="F162" t="str">
            <v>Flight Hours</v>
          </cell>
        </row>
        <row r="163">
          <cell r="B163" t="str">
            <v>6277-01-17</v>
          </cell>
          <cell r="C163" t="str">
            <v>Tech-CP Đại tu Động cơ, Động cơ phụ, Càng</v>
          </cell>
          <cell r="D163" t="str">
            <v>Spare part from SIAEC contract - FH</v>
          </cell>
          <cell r="E163" t="str">
            <v>Biến phí</v>
          </cell>
        </row>
        <row r="164">
          <cell r="B164" t="str">
            <v>6277-01-17-01</v>
          </cell>
          <cell r="C164" t="str">
            <v>Tech-CP Đại tu động cơ Genx</v>
          </cell>
          <cell r="E164" t="str">
            <v>Biến phí</v>
          </cell>
          <cell r="F164" t="str">
            <v>Flight Hours</v>
          </cell>
        </row>
        <row r="165">
          <cell r="B165" t="str">
            <v>6277-01-17-02</v>
          </cell>
          <cell r="C165" t="str">
            <v>Tech-CP Thay LLP động cơ Genx</v>
          </cell>
          <cell r="E165" t="str">
            <v>Biến phí</v>
          </cell>
          <cell r="F165" t="str">
            <v>Flight Cycles</v>
          </cell>
        </row>
        <row r="166">
          <cell r="B166" t="str">
            <v>6277-01-17-03</v>
          </cell>
          <cell r="C166" t="str">
            <v>Tech-CP Đại tu động cơ LEAP-1A26</v>
          </cell>
          <cell r="E166" t="str">
            <v>Biến phí</v>
          </cell>
          <cell r="F166" t="str">
            <v>Flight Hours</v>
          </cell>
        </row>
        <row r="167">
          <cell r="B167" t="str">
            <v>6277-01-17-04</v>
          </cell>
          <cell r="C167" t="str">
            <v>Tech-CP Thay LLP động cơ LEAP-1A26</v>
          </cell>
          <cell r="E167" t="str">
            <v>Biến phí</v>
          </cell>
          <cell r="F167" t="str">
            <v>Flight Cycles</v>
          </cell>
        </row>
        <row r="168">
          <cell r="B168" t="str">
            <v>6277-01-17-05</v>
          </cell>
          <cell r="C168" t="str">
            <v>Tech-CP Đại tu động cơ LEAP-1A32</v>
          </cell>
          <cell r="E168" t="str">
            <v>Biến phí</v>
          </cell>
          <cell r="F168" t="str">
            <v>Flight Hours</v>
          </cell>
        </row>
        <row r="169">
          <cell r="B169" t="str">
            <v>6277-01-17-06</v>
          </cell>
          <cell r="C169" t="str">
            <v>Tech-CP Thay LLP động cơ LEAP-1A32</v>
          </cell>
          <cell r="E169" t="str">
            <v>Biến phí</v>
          </cell>
          <cell r="F169" t="str">
            <v>Flight Cycles</v>
          </cell>
        </row>
        <row r="170">
          <cell r="B170" t="str">
            <v>6277-01-17-07</v>
          </cell>
          <cell r="C170" t="str">
            <v>Tech-CP Đại tu động cơ V2500</v>
          </cell>
          <cell r="E170" t="str">
            <v>Biến phí</v>
          </cell>
          <cell r="F170" t="str">
            <v>Flight Hours</v>
          </cell>
        </row>
        <row r="171">
          <cell r="B171" t="str">
            <v>6277-01-17-08</v>
          </cell>
          <cell r="C171" t="str">
            <v>Tech-CP Thay LLP động cơ V2500</v>
          </cell>
          <cell r="E171" t="str">
            <v>Biến phí</v>
          </cell>
          <cell r="F171" t="str">
            <v>Flight Cycles</v>
          </cell>
        </row>
        <row r="172">
          <cell r="B172" t="str">
            <v>6277-01-17-09</v>
          </cell>
          <cell r="C172" t="str">
            <v>Tech-CP Đại tu động cơ CFM56-5B3/3</v>
          </cell>
          <cell r="E172" t="str">
            <v>Biến phí</v>
          </cell>
          <cell r="F172" t="str">
            <v>Flight Hours</v>
          </cell>
        </row>
        <row r="173">
          <cell r="B173" t="str">
            <v>6277-01-17-10</v>
          </cell>
          <cell r="C173" t="str">
            <v>Tech-CP Thay LLP động cơ CFM56-5B3/3</v>
          </cell>
          <cell r="E173" t="str">
            <v>Biến phí</v>
          </cell>
          <cell r="F173" t="str">
            <v>Flight Cycles</v>
          </cell>
        </row>
        <row r="174">
          <cell r="B174" t="str">
            <v>6277-01-17-11</v>
          </cell>
          <cell r="C174" t="str">
            <v>Tech-CP Đại tu APU 131-9A</v>
          </cell>
          <cell r="E174" t="str">
            <v>Biến phí</v>
          </cell>
          <cell r="F174" t="str">
            <v>Flight Cycles</v>
          </cell>
        </row>
        <row r="175">
          <cell r="B175" t="str">
            <v>6277-01-17-12</v>
          </cell>
          <cell r="C175" t="str">
            <v>Tech-CP Đại tu APU APS3200</v>
          </cell>
          <cell r="E175" t="str">
            <v>Biến phí</v>
          </cell>
          <cell r="F175" t="str">
            <v>Flight Cycles</v>
          </cell>
        </row>
        <row r="176">
          <cell r="B176" t="str">
            <v>6277-01-17-13</v>
          </cell>
          <cell r="C176" t="str">
            <v>Tech-CP Đại tu APU APS5000</v>
          </cell>
          <cell r="E176" t="str">
            <v>Biến phí</v>
          </cell>
          <cell r="F176" t="str">
            <v>Flight Cycles</v>
          </cell>
        </row>
        <row r="177">
          <cell r="B177" t="str">
            <v>6277-01-17-14</v>
          </cell>
          <cell r="C177" t="str">
            <v>Tech-CP Đại tu LDGs</v>
          </cell>
          <cell r="E177" t="str">
            <v>Cố định</v>
          </cell>
          <cell r="F177" t="str">
            <v>Calendar Month</v>
          </cell>
        </row>
        <row r="178">
          <cell r="B178" t="str">
            <v>6277-01-18</v>
          </cell>
          <cell r="C178" t="str">
            <v>Tech-CP Sửa phụ tùng theo HĐ Pooling</v>
          </cell>
          <cell r="D178" t="str">
            <v>Spare part from SRT contract - FH</v>
          </cell>
          <cell r="E178" t="str">
            <v>Cố định</v>
          </cell>
          <cell r="F178" t="str">
            <v>Flight Hours</v>
          </cell>
        </row>
        <row r="179">
          <cell r="B179" t="str">
            <v>6277-01-19</v>
          </cell>
          <cell r="C179" t="str">
            <v>Tech-CP thuê theo hợp đồng Pooling</v>
          </cell>
          <cell r="D179" t="str">
            <v>Spare parts rental cost - Pooling contract</v>
          </cell>
          <cell r="E179" t="str">
            <v>Cố định</v>
          </cell>
          <cell r="F179" t="str">
            <v>Flight Hours</v>
          </cell>
        </row>
        <row r="180">
          <cell r="B180" t="str">
            <v>6277-01-20</v>
          </cell>
          <cell r="C180" t="str">
            <v>Tech-CP vật tư, thiết bị &amp; phụ tùng tàu bay khác</v>
          </cell>
          <cell r="D180" t="str">
            <v>Other spare parts expenses</v>
          </cell>
          <cell r="E180" t="str">
            <v>Biến phí</v>
          </cell>
          <cell r="F180" t="str">
            <v>Flight Hours</v>
          </cell>
        </row>
        <row r="181">
          <cell r="B181" t="str">
            <v>6277-01-21</v>
          </cell>
          <cell r="C181" t="str">
            <v>Tech-CP vận chuyển vật tư thiết bị tàu bay</v>
          </cell>
          <cell r="D181" t="str">
            <v>Spare parts transportation expenses</v>
          </cell>
          <cell r="E181" t="str">
            <v>Biến phí</v>
          </cell>
          <cell r="F181" t="str">
            <v>Flight Hours</v>
          </cell>
        </row>
        <row r="182">
          <cell r="B182" t="str">
            <v>6277-01-22</v>
          </cell>
          <cell r="C182" t="str">
            <v>Tech-CP thuế xuất nhập khẩu vật tư thiết bị MB</v>
          </cell>
          <cell r="D182" t="str">
            <v>Spare parts exports &amp; import taxes</v>
          </cell>
          <cell r="E182" t="str">
            <v>Biến phí</v>
          </cell>
          <cell r="F182" t="str">
            <v>Flight Hours</v>
          </cell>
        </row>
        <row r="183">
          <cell r="B183" t="str">
            <v>6277-01-23</v>
          </cell>
          <cell r="C183" t="str">
            <v xml:space="preserve">Tech-CP Dau mo phu </v>
          </cell>
          <cell r="D183" t="str">
            <v>Engine oil expenses</v>
          </cell>
          <cell r="E183" t="str">
            <v>Biến phí</v>
          </cell>
          <cell r="F183" t="str">
            <v>Flight Hours</v>
          </cell>
        </row>
        <row r="184">
          <cell r="B184" t="str">
            <v>6277-01-23-01</v>
          </cell>
          <cell r="C184" t="str">
            <v>Tech-CP Engine Oil CFM56</v>
          </cell>
          <cell r="E184" t="str">
            <v>Biến phí</v>
          </cell>
          <cell r="F184" t="str">
            <v>Flight Hours</v>
          </cell>
        </row>
        <row r="185">
          <cell r="B185" t="str">
            <v>6277-01-23-02</v>
          </cell>
          <cell r="C185" t="str">
            <v>Tech-CP Engine Oil LEAP-1A</v>
          </cell>
          <cell r="E185" t="str">
            <v>Biến phí</v>
          </cell>
          <cell r="F185" t="str">
            <v>Flight Hours</v>
          </cell>
        </row>
        <row r="186">
          <cell r="B186" t="str">
            <v>6277-01-23-03</v>
          </cell>
          <cell r="C186" t="str">
            <v>Tech-CP Engine Oil V2500</v>
          </cell>
          <cell r="E186" t="str">
            <v>Biến phí</v>
          </cell>
          <cell r="F186" t="str">
            <v>Flight Hours</v>
          </cell>
        </row>
        <row r="187">
          <cell r="B187" t="str">
            <v>6277-01-23-04</v>
          </cell>
          <cell r="C187" t="str">
            <v>Tech-CP Engine Oil Genx</v>
          </cell>
          <cell r="E187" t="str">
            <v>Biến phí</v>
          </cell>
          <cell r="F187" t="str">
            <v>Flight Hours</v>
          </cell>
        </row>
        <row r="188">
          <cell r="B188" t="str">
            <v>6277-01-24</v>
          </cell>
          <cell r="C188" t="str">
            <v xml:space="preserve">Tech-CP NVL MB sử dụng quay vòng </v>
          </cell>
          <cell r="D188" t="str">
            <v>Rotable spare parts expenses</v>
          </cell>
          <cell r="E188" t="str">
            <v>Biến phí</v>
          </cell>
          <cell r="F188" t="str">
            <v>Flight Hours</v>
          </cell>
        </row>
        <row r="189">
          <cell r="B189" t="str">
            <v>6277-01-25</v>
          </cell>
          <cell r="C189" t="str">
            <v xml:space="preserve">Tech-CP Nguyên vật liệu tiêu hao khác cho máy bay </v>
          </cell>
          <cell r="D189" t="str">
            <v>Other aircraft material costs (Consumable &amp; Expandable)</v>
          </cell>
          <cell r="E189" t="str">
            <v>Biến phí</v>
          </cell>
          <cell r="F189" t="str">
            <v>Calendar Month</v>
          </cell>
        </row>
        <row r="190">
          <cell r="B190" t="str">
            <v>6277-01-25-01</v>
          </cell>
          <cell r="C190" t="str">
            <v>Tech-CP Nguyên vật liệu tiêu hao khác cho máy bay  A320F</v>
          </cell>
          <cell r="E190" t="str">
            <v>Biến phí</v>
          </cell>
          <cell r="F190" t="str">
            <v>Calendar Month</v>
          </cell>
        </row>
        <row r="191">
          <cell r="B191" t="str">
            <v>6277-01-25-02</v>
          </cell>
          <cell r="C191" t="str">
            <v>Tech-CP Nguyên vật liệu tiêu hao khác cho máy bay B787</v>
          </cell>
          <cell r="E191" t="str">
            <v>Biến phí</v>
          </cell>
          <cell r="F191" t="str">
            <v>Calendar Month</v>
          </cell>
        </row>
        <row r="192">
          <cell r="B192" t="str">
            <v>6277-01-26</v>
          </cell>
          <cell r="C192" t="str">
            <v xml:space="preserve">Tech-CP nhận tàu bay thuê </v>
          </cell>
          <cell r="D192" t="str">
            <v>Aircraft delivery expenses</v>
          </cell>
        </row>
        <row r="193">
          <cell r="B193" t="str">
            <v>6277-01-27</v>
          </cell>
          <cell r="C193" t="str">
            <v>Tech-CP trả tàu bay (all)</v>
          </cell>
          <cell r="D193" t="str">
            <v>Aircraft redelivery expenses</v>
          </cell>
        </row>
        <row r="194">
          <cell r="B194" t="str">
            <v>6277-01-28</v>
          </cell>
          <cell r="C194" t="str">
            <v>Tech - CP các loại CMM/Technical Data cho thư viện kỹ thuật</v>
          </cell>
          <cell r="D194" t="str">
            <v xml:space="preserve">CP Maintenance Data &amp; Manuals </v>
          </cell>
          <cell r="E194" t="str">
            <v>Cố định</v>
          </cell>
          <cell r="F194" t="str">
            <v>Calendar Month</v>
          </cell>
        </row>
        <row r="195">
          <cell r="B195" t="str">
            <v>6277-01-28-01</v>
          </cell>
          <cell r="C195" t="str">
            <v>AIRBUSWORLD_2020</v>
          </cell>
          <cell r="E195" t="str">
            <v>Cố định</v>
          </cell>
          <cell r="F195" t="str">
            <v>Calendar Month</v>
          </cell>
        </row>
        <row r="196">
          <cell r="B196" t="str">
            <v>6277-01-28-02</v>
          </cell>
          <cell r="C196" t="str">
            <v>Toolbox_2020</v>
          </cell>
          <cell r="E196" t="str">
            <v>Cố định</v>
          </cell>
          <cell r="F196" t="str">
            <v>Calendar Month</v>
          </cell>
        </row>
        <row r="197">
          <cell r="B197" t="str">
            <v>6277-01-29</v>
          </cell>
          <cell r="C197" t="str">
            <v>Tech - CP  Phần mềm KT (Amos…)</v>
          </cell>
          <cell r="D197" t="str">
            <v>Technical Software (Amos..)</v>
          </cell>
          <cell r="E197" t="str">
            <v>Cố định</v>
          </cell>
          <cell r="F197" t="str">
            <v>Calendar Month</v>
          </cell>
        </row>
        <row r="198">
          <cell r="B198" t="str">
            <v>6277-01-29-01</v>
          </cell>
          <cell r="C198" t="str">
            <v>AMOS MAINTENANCE FEE_2020</v>
          </cell>
          <cell r="E198" t="str">
            <v>Cố định</v>
          </cell>
          <cell r="F198" t="str">
            <v>Calendar Month</v>
          </cell>
        </row>
        <row r="199">
          <cell r="B199" t="str">
            <v>6277-01-29-02</v>
          </cell>
          <cell r="C199" t="str">
            <v>AIRMAN_2020</v>
          </cell>
          <cell r="E199" t="str">
            <v>Cố định</v>
          </cell>
          <cell r="F199" t="str">
            <v>Calendar Month</v>
          </cell>
        </row>
        <row r="200">
          <cell r="B200" t="str">
            <v>6277-01-29-03</v>
          </cell>
          <cell r="C200" t="str">
            <v>V2500_2020</v>
          </cell>
          <cell r="E200" t="str">
            <v>Cố định</v>
          </cell>
          <cell r="F200" t="str">
            <v>Calendar Month</v>
          </cell>
        </row>
        <row r="201">
          <cell r="B201" t="str">
            <v>6277-01-29-04</v>
          </cell>
          <cell r="C201" t="str">
            <v>CFM56-5B_2020</v>
          </cell>
          <cell r="E201" t="str">
            <v>Cố định</v>
          </cell>
          <cell r="F201" t="str">
            <v>Calendar Month</v>
          </cell>
        </row>
        <row r="202">
          <cell r="B202" t="str">
            <v>6277-01-29-05</v>
          </cell>
          <cell r="C202" t="str">
            <v>AHM per fleet_2020</v>
          </cell>
          <cell r="E202" t="str">
            <v>Cố định</v>
          </cell>
          <cell r="F202" t="str">
            <v>Calendar Month</v>
          </cell>
        </row>
        <row r="203">
          <cell r="B203" t="str">
            <v>6277-01-29-06</v>
          </cell>
          <cell r="C203" t="str">
            <v>AHM per Aircraft_2020</v>
          </cell>
          <cell r="E203" t="str">
            <v>Cố định</v>
          </cell>
          <cell r="F203" t="str">
            <v>Calendar Month</v>
          </cell>
        </row>
        <row r="204">
          <cell r="B204" t="str">
            <v>6277-01-29-07</v>
          </cell>
          <cell r="C204" t="str">
            <v>SDM_Annual Fee</v>
          </cell>
          <cell r="E204" t="str">
            <v>Cố định</v>
          </cell>
          <cell r="F204" t="str">
            <v>Calendar Month</v>
          </cell>
        </row>
        <row r="205">
          <cell r="B205" t="str">
            <v>6277-01-29-08</v>
          </cell>
          <cell r="C205" t="str">
            <v>SDM_Annual per Aircraft Fee</v>
          </cell>
          <cell r="E205" t="str">
            <v>Cố định</v>
          </cell>
          <cell r="F205" t="str">
            <v>Calendar Month</v>
          </cell>
        </row>
        <row r="206">
          <cell r="B206" t="str">
            <v>6277-01-29-09</v>
          </cell>
          <cell r="C206" t="str">
            <v>GENX</v>
          </cell>
          <cell r="E206" t="str">
            <v>Cố định</v>
          </cell>
          <cell r="F206" t="str">
            <v>Calendar Month</v>
          </cell>
        </row>
        <row r="207">
          <cell r="B207" t="str">
            <v>6277-01-30</v>
          </cell>
          <cell r="C207" t="str">
            <v xml:space="preserve">Tech - CP duy tu bảo dưỡng/ sửa chữa GSE và các TTB khác phục vụ AMO </v>
          </cell>
          <cell r="D207" t="str">
            <v>GSE and other TTB for AMO maintenance</v>
          </cell>
          <cell r="E207" t="str">
            <v>Cố định</v>
          </cell>
          <cell r="F207" t="str">
            <v>Calendar Month</v>
          </cell>
        </row>
        <row r="208">
          <cell r="B208" t="str">
            <v>6277-01-31</v>
          </cell>
          <cell r="C208" t="str">
            <v xml:space="preserve">Tech - CP khắc phục AOG/Ad-hoc </v>
          </cell>
          <cell r="D208" t="str">
            <v xml:space="preserve">AOG/Ad-hoc Expenses </v>
          </cell>
        </row>
        <row r="209">
          <cell r="B209" t="str">
            <v>6277-01-32</v>
          </cell>
          <cell r="C209" t="str">
            <v>Tech-CP phương tiện vận chuyển, ô tô..</v>
          </cell>
          <cell r="D209" t="str">
            <v>Transportation expenses</v>
          </cell>
          <cell r="E209" t="str">
            <v>Cố định</v>
          </cell>
          <cell r="F209" t="str">
            <v>Calendar Month</v>
          </cell>
        </row>
        <row r="210">
          <cell r="B210" t="str">
            <v>6277-01-33</v>
          </cell>
          <cell r="C210" t="str">
            <v>Tech-CP in ấn các loại</v>
          </cell>
          <cell r="D210" t="str">
            <v>Printing costs</v>
          </cell>
          <cell r="E210" t="str">
            <v>Cố định</v>
          </cell>
          <cell r="F210" t="str">
            <v>Calendar Month</v>
          </cell>
        </row>
        <row r="211">
          <cell r="B211" t="str">
            <v>6277-01-34</v>
          </cell>
          <cell r="C211" t="str">
            <v>Tech-CP văn phòng phẩm</v>
          </cell>
          <cell r="D211" t="str">
            <v>Office tools expenses</v>
          </cell>
          <cell r="E211" t="str">
            <v>Cố định</v>
          </cell>
          <cell r="F211" t="str">
            <v>Calendar Month</v>
          </cell>
        </row>
        <row r="212">
          <cell r="B212" t="str">
            <v>6277-01-35</v>
          </cell>
          <cell r="C212" t="str">
            <v>Tech-CP hội thảo , hội nghị</v>
          </cell>
          <cell r="D212" t="str">
            <v>Meeting expenses</v>
          </cell>
          <cell r="E212" t="str">
            <v>Cố định</v>
          </cell>
          <cell r="F212" t="str">
            <v>Calendar Month</v>
          </cell>
        </row>
        <row r="213">
          <cell r="B213" t="str">
            <v>6277-01-36</v>
          </cell>
          <cell r="C213" t="str">
            <v>Tech-CP thuê Văn phòng, điện nước….</v>
          </cell>
          <cell r="D213" t="str">
            <v>Office utilities expenses</v>
          </cell>
          <cell r="E213" t="str">
            <v>Cố định</v>
          </cell>
          <cell r="F213" t="str">
            <v>Calendar Month</v>
          </cell>
        </row>
        <row r="214">
          <cell r="B214" t="str">
            <v>6277-01-37</v>
          </cell>
          <cell r="C214" t="str">
            <v>Tech-CP thuê  Kho VT ,điện nước….</v>
          </cell>
          <cell r="D214" t="str">
            <v>Warehouse rental and utilities</v>
          </cell>
          <cell r="E214" t="str">
            <v>Cố định</v>
          </cell>
          <cell r="F214" t="str">
            <v>Calendar Month</v>
          </cell>
        </row>
        <row r="215">
          <cell r="B215" t="str">
            <v>6277-01-38</v>
          </cell>
          <cell r="C215" t="str">
            <v>Tech - Chi phí công tác</v>
          </cell>
          <cell r="D215" t="str">
            <v>Travel Expense</v>
          </cell>
          <cell r="E215" t="str">
            <v>Cố định</v>
          </cell>
          <cell r="F215" t="str">
            <v>Calendar Month</v>
          </cell>
        </row>
        <row r="216">
          <cell r="B216" t="str">
            <v>6221-13</v>
          </cell>
          <cell r="C216" t="str">
            <v>CP công tác Quốc nội</v>
          </cell>
          <cell r="D216" t="str">
            <v>Travel Expense - Domestic</v>
          </cell>
          <cell r="E216" t="str">
            <v>Cố định</v>
          </cell>
          <cell r="F216" t="str">
            <v>Calendar Month</v>
          </cell>
        </row>
        <row r="217">
          <cell r="B217" t="str">
            <v>6221-14</v>
          </cell>
          <cell r="C217" t="str">
            <v>CP công tác Quốc tế</v>
          </cell>
          <cell r="D217" t="str">
            <v>Travel Expense - International</v>
          </cell>
          <cell r="E217" t="str">
            <v>Cố định</v>
          </cell>
          <cell r="F217" t="str">
            <v>Calendar Month</v>
          </cell>
        </row>
        <row r="218">
          <cell r="B218" t="str">
            <v>6277-01-39</v>
          </cell>
          <cell r="C218" t="str">
            <v>Tech-CP giao dịch / tiếp khách / giải trí</v>
          </cell>
          <cell r="D218" t="str">
            <v>Entertainment expenses</v>
          </cell>
          <cell r="E218" t="str">
            <v>Cố định</v>
          </cell>
          <cell r="F218" t="str">
            <v>Calendar Month</v>
          </cell>
        </row>
        <row r="219">
          <cell r="B219" t="str">
            <v>6277-01-88</v>
          </cell>
          <cell r="C219" t="str">
            <v>Tech-CP giao dịch không có hóa đơn</v>
          </cell>
          <cell r="D219" t="str">
            <v>Without invoices expenses</v>
          </cell>
          <cell r="E219" t="str">
            <v>Cố định</v>
          </cell>
          <cell r="F219" t="str">
            <v>Calendar Month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 xml:space="preserve">  &lt;당 좌 자 산&gt;</v>
          </cell>
        </row>
        <row r="68">
          <cell r="A68">
            <v>100</v>
          </cell>
          <cell r="B68" t="str">
            <v xml:space="preserve"> </v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 xml:space="preserve"> </v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 xml:space="preserve">  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 xml:space="preserve">  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 xml:space="preserve">  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 xml:space="preserve">  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 xml:space="preserve">  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 xml:space="preserve">  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 xml:space="preserve">  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 xml:space="preserve">  &lt;재   료  비&gt;</v>
          </cell>
        </row>
        <row r="405">
          <cell r="A405">
            <v>600</v>
          </cell>
          <cell r="C405" t="str">
            <v xml:space="preserve">  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 xml:space="preserve">  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 xml:space="preserve">  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 xml:space="preserve">  &lt; 외  주   비 &gt;</v>
          </cell>
        </row>
        <row r="434">
          <cell r="A434">
            <v>630</v>
          </cell>
          <cell r="C434" t="str">
            <v xml:space="preserve">  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 xml:space="preserve"> </v>
          </cell>
        </row>
        <row r="483">
          <cell r="C483" t="str">
            <v xml:space="preserve">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</sheetNames>
    <sheetDataSet>
      <sheetData sheetId="0" refreshError="1">
        <row r="4">
          <cell r="C4" t="str">
            <v>12/31/99</v>
          </cell>
        </row>
        <row r="5">
          <cell r="C5" t="str">
            <v>6/30/2000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ỷ giá "/>
      <sheetName val="Index"/>
      <sheetName val="Summary"/>
      <sheetName val="PL"/>
      <sheetName val="PL (top down)"/>
      <sheetName val="OPEX"/>
      <sheetName val="CAPEX"/>
      <sheetName val="CASHFLOW"/>
      <sheetName val="Dept code"/>
      <sheetName val="KẾ HOẠCH TÀU MIN"/>
      <sheetName val="TEAMBUILDING"/>
      <sheetName val="FOM"/>
      <sheetName val="OPEX-FOM"/>
      <sheetName val="CAPEX-FOM"/>
      <sheetName val="CASHFLOW-FOM"/>
      <sheetName val="CRD-CP khác"/>
      <sheetName val="OPEX-CRD"/>
      <sheetName val="CAPEX-CRD"/>
      <sheetName val="CASHFLOW-CRD"/>
      <sheetName val="OCD-CP không lưu và bay qua"/>
      <sheetName val="OCD-CP khác"/>
      <sheetName val="OCD-CP xin phép bay"/>
      <sheetName val="OPEX-OCD"/>
      <sheetName val="CAPEX-OCD"/>
      <sheetName val="CASHFLOW-OCD"/>
      <sheetName val="FOE - CP in ấn"/>
      <sheetName val="FOE - CP phần mềm"/>
      <sheetName val="FOE - Phần mềm chi tiết"/>
      <sheetName val="FOE - CP Nhiên liệu"/>
      <sheetName val="Giá dầu"/>
      <sheetName val="OPEX-FOE"/>
      <sheetName val="CAPEX-FOE"/>
      <sheetName val="CASHFLOW-FOE"/>
      <sheetName val="Define name"/>
    </sheetNames>
    <sheetDataSet>
      <sheetData sheetId="0"/>
      <sheetData sheetId="1"/>
      <sheetData sheetId="2"/>
      <sheetData sheetId="3"/>
      <sheetData sheetId="4"/>
      <sheetData sheetId="5">
        <row r="108">
          <cell r="L108">
            <v>640549255270.27661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34">
          <cell r="EJ334">
            <v>12483.441945490558</v>
          </cell>
          <cell r="EK334">
            <v>11371.308605455601</v>
          </cell>
          <cell r="EL334">
            <v>11005.898358804418</v>
          </cell>
          <cell r="EM334">
            <v>10860.671577273855</v>
          </cell>
          <cell r="EN334">
            <v>11637.418178465989</v>
          </cell>
          <cell r="EO334">
            <v>11797.336306349573</v>
          </cell>
          <cell r="EP334">
            <v>13686.892835608844</v>
          </cell>
          <cell r="EQ334">
            <v>13686.892835608844</v>
          </cell>
          <cell r="ER334">
            <v>13047.059163492429</v>
          </cell>
          <cell r="ES334">
            <v>13341.180820325844</v>
          </cell>
          <cell r="ET334">
            <v>14160.444434416715</v>
          </cell>
          <cell r="EU334">
            <v>14632.459248897274</v>
          </cell>
          <cell r="FK334">
            <v>12483.441945490558</v>
          </cell>
          <cell r="FL334">
            <v>11371.308605455601</v>
          </cell>
          <cell r="FM334">
            <v>11005.898358804418</v>
          </cell>
          <cell r="FN334">
            <v>10860.671577273855</v>
          </cell>
          <cell r="FO334">
            <v>11637.418178465989</v>
          </cell>
          <cell r="FP334">
            <v>11797.336306349573</v>
          </cell>
          <cell r="FQ334">
            <v>13686.892835608844</v>
          </cell>
          <cell r="FR334">
            <v>13686.892835608844</v>
          </cell>
          <cell r="FS334">
            <v>13047.059163492429</v>
          </cell>
          <cell r="FT334">
            <v>13341.180820325844</v>
          </cell>
          <cell r="FU334">
            <v>14160.444434416715</v>
          </cell>
          <cell r="FV334">
            <v>14632.459248897274</v>
          </cell>
        </row>
      </sheetData>
      <sheetData sheetId="29"/>
      <sheetData sheetId="30"/>
      <sheetData sheetId="31"/>
      <sheetData sheetId="32"/>
      <sheetData sheetId="3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t code"/>
      <sheetName val="Index"/>
      <sheetName val="Summary"/>
      <sheetName val="PL"/>
      <sheetName val="PL (top down)"/>
      <sheetName val="CASHFLOW"/>
      <sheetName val="Tong hop"/>
      <sheetName val="Tỷ giá"/>
      <sheetName val="Tong hop (Division)"/>
      <sheetName val="OPEX-ko gồm CP lương"/>
      <sheetName val="OPEX (division)"/>
      <sheetName val="Dept Detail"/>
      <sheetName val="Cơ cấu tổ chức"/>
      <sheetName val="14. Lương"/>
      <sheetName val="16. HR"/>
      <sheetName val="Khấu hao 2022"/>
      <sheetName val="Phân bổ 2022"/>
      <sheetName val="5. TTĐT"/>
      <sheetName val="TM-EC"/>
      <sheetName val="TM-SCC"/>
      <sheetName val="TM-BKH"/>
      <sheetName val="TM-Cargo"/>
      <sheetName val="TM-BKD"/>
      <sheetName val="TM-BBC"/>
      <sheetName val="TM-BCCC"/>
      <sheetName val="3. TM v.4"/>
      <sheetName val="7. KSNB"/>
      <sheetName val="11. MS"/>
      <sheetName val="13. TCKT"/>
      <sheetName val="MKT (brand)"/>
      <sheetName val="MKT (Trade)"/>
      <sheetName val="MKT (PR)"/>
      <sheetName val="MKT (IC)"/>
      <sheetName val="4. MKT"/>
      <sheetName val="10. CNTT"/>
      <sheetName val="2. VP"/>
      <sheetName val="VP-PC"/>
      <sheetName val="VP-HCTH"/>
      <sheetName val="VP-BH&amp;QTDA"/>
      <sheetName val="GO-Phòng C"/>
      <sheetName val="GO-KTSB"/>
      <sheetName val="GO-IF"/>
      <sheetName val="GO-GSD"/>
      <sheetName val="GO-BLD"/>
      <sheetName val="GO-Sân bay"/>
      <sheetName val="9. SGO"/>
      <sheetName val="0.3 KHKD Kỹ thuật"/>
      <sheetName val="0.4 KHKD AMO "/>
      <sheetName val="8. KTBD "/>
      <sheetName val="6. FO-CCD"/>
      <sheetName val="6. FO-OCC"/>
      <sheetName val="6. FO-P.HC"/>
      <sheetName val="6. FO-SQD"/>
      <sheetName val="TSQA"/>
      <sheetName val="GSQA"/>
      <sheetName val="SSD"/>
      <sheetName val="FSQA Opex"/>
      <sheetName val="1. SQA"/>
      <sheetName val="12. SEC"/>
      <sheetName val="CAPEX"/>
      <sheetName val="Define 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>
            <v>25000</v>
          </cell>
        </row>
      </sheetData>
      <sheetData sheetId="8">
        <row r="84">
          <cell r="G84">
            <v>16270761.199187113</v>
          </cell>
        </row>
        <row r="85">
          <cell r="G85">
            <v>15982719.481922112</v>
          </cell>
        </row>
      </sheetData>
      <sheetData sheetId="9">
        <row r="1">
          <cell r="I1" t="str">
            <v>MANAGEMENT CODE</v>
          </cell>
          <cell r="K1" t="str">
            <v>Tổng/Total</v>
          </cell>
          <cell r="L1">
            <v>44927</v>
          </cell>
          <cell r="M1">
            <v>44958</v>
          </cell>
          <cell r="N1">
            <v>44986</v>
          </cell>
          <cell r="O1">
            <v>45017</v>
          </cell>
          <cell r="P1">
            <v>45047</v>
          </cell>
          <cell r="Q1">
            <v>45078</v>
          </cell>
          <cell r="R1">
            <v>45108</v>
          </cell>
          <cell r="S1">
            <v>45139</v>
          </cell>
          <cell r="T1">
            <v>45170</v>
          </cell>
          <cell r="U1">
            <v>45200</v>
          </cell>
          <cell r="V1">
            <v>45231</v>
          </cell>
          <cell r="W1">
            <v>45261</v>
          </cell>
          <cell r="X1" t="str">
            <v>Phân loại chi phí</v>
          </cell>
        </row>
        <row r="5">
          <cell r="I5" t="str">
            <v>QT1007</v>
          </cell>
          <cell r="K5">
            <v>900</v>
          </cell>
          <cell r="L5">
            <v>50</v>
          </cell>
          <cell r="M5">
            <v>50</v>
          </cell>
          <cell r="N5">
            <v>50</v>
          </cell>
          <cell r="O5">
            <v>50</v>
          </cell>
          <cell r="P5">
            <v>50</v>
          </cell>
          <cell r="Q5">
            <v>50</v>
          </cell>
          <cell r="R5">
            <v>100</v>
          </cell>
          <cell r="S5">
            <v>100</v>
          </cell>
          <cell r="T5">
            <v>100</v>
          </cell>
          <cell r="U5">
            <v>100</v>
          </cell>
          <cell r="V5">
            <v>100</v>
          </cell>
          <cell r="W5">
            <v>100</v>
          </cell>
        </row>
        <row r="6">
          <cell r="I6" t="str">
            <v>QT1007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I7" t="str">
            <v>QT1007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K8">
            <v>0</v>
          </cell>
        </row>
        <row r="9">
          <cell r="I9" t="str">
            <v>QT1007</v>
          </cell>
          <cell r="K9">
            <v>10970.571428571429</v>
          </cell>
          <cell r="L9">
            <v>159.42857142857142</v>
          </cell>
          <cell r="M9">
            <v>144</v>
          </cell>
          <cell r="N9">
            <v>159.42857142857142</v>
          </cell>
          <cell r="O9">
            <v>797.14285714285722</v>
          </cell>
          <cell r="P9">
            <v>823.71428571428601</v>
          </cell>
          <cell r="Q9">
            <v>797.14285714285722</v>
          </cell>
          <cell r="R9">
            <v>1169.1428571428569</v>
          </cell>
          <cell r="S9">
            <v>1169.1428571428569</v>
          </cell>
          <cell r="T9">
            <v>1131.4285714285716</v>
          </cell>
          <cell r="U9">
            <v>1169.1428571428569</v>
          </cell>
          <cell r="V9">
            <v>1697.1428571428571</v>
          </cell>
          <cell r="W9">
            <v>1753.7142857142856</v>
          </cell>
        </row>
        <row r="10">
          <cell r="I10" t="str">
            <v>QT1007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I11" t="str">
            <v>QT1007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K12">
            <v>0</v>
          </cell>
        </row>
        <row r="13">
          <cell r="K13">
            <v>0</v>
          </cell>
        </row>
        <row r="14">
          <cell r="I14" t="str">
            <v>QT1009</v>
          </cell>
          <cell r="K14">
            <v>26001.399999999998</v>
          </cell>
          <cell r="L14">
            <v>1401.65</v>
          </cell>
          <cell r="M14">
            <v>1412.45</v>
          </cell>
          <cell r="N14">
            <v>1608.25</v>
          </cell>
          <cell r="O14">
            <v>1884.85</v>
          </cell>
          <cell r="P14">
            <v>2156.4499999999998</v>
          </cell>
          <cell r="Q14">
            <v>2199.65</v>
          </cell>
          <cell r="R14">
            <v>1987.85</v>
          </cell>
          <cell r="S14">
            <v>2031.05</v>
          </cell>
          <cell r="T14">
            <v>4474.25</v>
          </cell>
          <cell r="U14">
            <v>2394.0500000000002</v>
          </cell>
          <cell r="V14">
            <v>2203.85</v>
          </cell>
          <cell r="W14">
            <v>2247.0500000000002</v>
          </cell>
        </row>
        <row r="15">
          <cell r="K15">
            <v>0</v>
          </cell>
        </row>
        <row r="16">
          <cell r="K16">
            <v>0</v>
          </cell>
        </row>
        <row r="17">
          <cell r="I17" t="str">
            <v>QT1000</v>
          </cell>
          <cell r="K17">
            <v>9621083.3469291795</v>
          </cell>
          <cell r="L17">
            <v>820634.84366591612</v>
          </cell>
          <cell r="M17">
            <v>745205.33589811018</v>
          </cell>
          <cell r="N17">
            <v>631190.45156767429</v>
          </cell>
          <cell r="O17">
            <v>692333.05375971238</v>
          </cell>
          <cell r="P17">
            <v>774414.4627096632</v>
          </cell>
          <cell r="Q17">
            <v>940589.53991855751</v>
          </cell>
          <cell r="R17">
            <v>1118224.7529882295</v>
          </cell>
          <cell r="S17">
            <v>906506.25307988212</v>
          </cell>
          <cell r="T17">
            <v>713163.535526352</v>
          </cell>
          <cell r="U17">
            <v>727736.37331778451</v>
          </cell>
          <cell r="V17">
            <v>753777.57266954752</v>
          </cell>
          <cell r="W17">
            <v>797307.17182775075</v>
          </cell>
        </row>
        <row r="18">
          <cell r="I18" t="str">
            <v>QT1000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I19" t="str">
            <v>QT1000</v>
          </cell>
          <cell r="K19">
            <v>144523.07112674811</v>
          </cell>
          <cell r="L19">
            <v>12216.143955219961</v>
          </cell>
          <cell r="M19">
            <v>11447.960780272491</v>
          </cell>
          <cell r="N19">
            <v>10982.665216280522</v>
          </cell>
          <cell r="O19">
            <v>8042.5457572266214</v>
          </cell>
          <cell r="P19">
            <v>11234.243582145029</v>
          </cell>
          <cell r="Q19">
            <v>11038.719829335356</v>
          </cell>
          <cell r="R19">
            <v>13341.518660121228</v>
          </cell>
          <cell r="S19">
            <v>13791.602315784487</v>
          </cell>
          <cell r="T19">
            <v>13856.099320002164</v>
          </cell>
          <cell r="U19">
            <v>12996.942641534426</v>
          </cell>
          <cell r="V19">
            <v>12577.68642729137</v>
          </cell>
          <cell r="W19">
            <v>12996.942641534426</v>
          </cell>
        </row>
        <row r="20">
          <cell r="I20" t="str">
            <v>QT1000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I21" t="str">
            <v>QT1000</v>
          </cell>
          <cell r="K21">
            <v>354224.90924612177</v>
          </cell>
          <cell r="L21">
            <v>29888.594594188588</v>
          </cell>
          <cell r="M21">
            <v>27177.584077268664</v>
          </cell>
          <cell r="N21">
            <v>23055.718229222261</v>
          </cell>
          <cell r="O21">
            <v>25178.060389726306</v>
          </cell>
          <cell r="P21">
            <v>27797.01210723439</v>
          </cell>
          <cell r="Q21">
            <v>34544.214244635186</v>
          </cell>
          <cell r="R21">
            <v>41635.43160967587</v>
          </cell>
          <cell r="S21">
            <v>33720.587068385736</v>
          </cell>
          <cell r="T21">
            <v>26525.920161216771</v>
          </cell>
          <cell r="U21">
            <v>27243.580436902299</v>
          </cell>
          <cell r="V21">
            <v>27907.174007903428</v>
          </cell>
          <cell r="W21">
            <v>29551.032319762307</v>
          </cell>
        </row>
        <row r="22">
          <cell r="K22">
            <v>0</v>
          </cell>
        </row>
        <row r="23">
          <cell r="I23" t="str">
            <v>QT1001</v>
          </cell>
          <cell r="K23">
            <v>3219148.0000791526</v>
          </cell>
          <cell r="L23">
            <v>308505.88481924555</v>
          </cell>
          <cell r="M23">
            <v>277408.90992626263</v>
          </cell>
          <cell r="N23">
            <v>222965.25151200101</v>
          </cell>
          <cell r="O23">
            <v>217850.94355211451</v>
          </cell>
          <cell r="P23">
            <v>211471.39236942292</v>
          </cell>
          <cell r="Q23">
            <v>226938.88138063595</v>
          </cell>
          <cell r="R23">
            <v>322934.80220617651</v>
          </cell>
          <cell r="S23">
            <v>296055.00008255558</v>
          </cell>
          <cell r="T23">
            <v>247211.44178674402</v>
          </cell>
          <cell r="U23">
            <v>252936.52759430979</v>
          </cell>
          <cell r="V23">
            <v>302938.91379282111</v>
          </cell>
          <cell r="W23">
            <v>331930.05105686287</v>
          </cell>
        </row>
        <row r="24">
          <cell r="I24" t="str">
            <v>QT1001</v>
          </cell>
          <cell r="K24">
            <v>1290378.0448758279</v>
          </cell>
          <cell r="L24">
            <v>88812.092469008712</v>
          </cell>
          <cell r="M24">
            <v>79215.839206848119</v>
          </cell>
          <cell r="N24">
            <v>86270.87000483161</v>
          </cell>
          <cell r="O24">
            <v>84563.422826345093</v>
          </cell>
          <cell r="P24">
            <v>88371.136890080365</v>
          </cell>
          <cell r="Q24">
            <v>87161.679591359687</v>
          </cell>
          <cell r="R24">
            <v>116019.22235148938</v>
          </cell>
          <cell r="S24">
            <v>115839.84675243853</v>
          </cell>
          <cell r="T24">
            <v>107079.52413293115</v>
          </cell>
          <cell r="U24">
            <v>110576.83940974314</v>
          </cell>
          <cell r="V24">
            <v>160557.82192168132</v>
          </cell>
          <cell r="W24">
            <v>165909.74931907069</v>
          </cell>
        </row>
        <row r="25">
          <cell r="I25" t="str">
            <v>QT1001</v>
          </cell>
          <cell r="K25">
            <v>112647.07709370897</v>
          </cell>
          <cell r="L25">
            <v>9974.6694569403735</v>
          </cell>
          <cell r="M25">
            <v>8560.1164796235189</v>
          </cell>
          <cell r="N25">
            <v>8407.261282420448</v>
          </cell>
          <cell r="O25">
            <v>5335.1865325815243</v>
          </cell>
          <cell r="P25">
            <v>6494.8896221424457</v>
          </cell>
          <cell r="Q25">
            <v>7687.3077625924388</v>
          </cell>
          <cell r="R25">
            <v>10400.258605304592</v>
          </cell>
          <cell r="S25">
            <v>9964.0600453614516</v>
          </cell>
          <cell r="T25">
            <v>10285.014138655019</v>
          </cell>
          <cell r="U25">
            <v>9930.4223563323267</v>
          </cell>
          <cell r="V25">
            <v>12594.044661518767</v>
          </cell>
          <cell r="W25">
            <v>13013.846150236055</v>
          </cell>
        </row>
        <row r="26">
          <cell r="I26" t="str">
            <v>QT1001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I27" t="str">
            <v>QT1001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I28" t="str">
            <v>QT1001</v>
          </cell>
          <cell r="K28">
            <v>211473.31970261267</v>
          </cell>
          <cell r="L28">
            <v>17178.464347178575</v>
          </cell>
          <cell r="M28">
            <v>15509.448404974533</v>
          </cell>
          <cell r="N28">
            <v>13056.871145865216</v>
          </cell>
          <cell r="O28">
            <v>12809.761908552495</v>
          </cell>
          <cell r="P28">
            <v>13019.844823631127</v>
          </cell>
          <cell r="Q28">
            <v>13079.648820436474</v>
          </cell>
          <cell r="R28">
            <v>22457.85648726573</v>
          </cell>
          <cell r="S28">
            <v>20642.293497577073</v>
          </cell>
          <cell r="T28">
            <v>18199.166523352316</v>
          </cell>
          <cell r="U28">
            <v>18389.381758059291</v>
          </cell>
          <cell r="V28">
            <v>21970.96706735211</v>
          </cell>
          <cell r="W28">
            <v>25159.614918367737</v>
          </cell>
        </row>
        <row r="29">
          <cell r="K29">
            <v>0</v>
          </cell>
        </row>
        <row r="30">
          <cell r="I30" t="str">
            <v>QT1002</v>
          </cell>
          <cell r="K30">
            <v>12520</v>
          </cell>
          <cell r="L30">
            <v>200</v>
          </cell>
          <cell r="M30">
            <v>320</v>
          </cell>
          <cell r="N30">
            <v>720</v>
          </cell>
          <cell r="O30">
            <v>720</v>
          </cell>
          <cell r="P30">
            <v>1280</v>
          </cell>
          <cell r="Q30">
            <v>1520</v>
          </cell>
          <cell r="R30">
            <v>2400</v>
          </cell>
          <cell r="S30">
            <v>1520</v>
          </cell>
          <cell r="T30">
            <v>1520</v>
          </cell>
          <cell r="U30">
            <v>1120</v>
          </cell>
          <cell r="V30">
            <v>480</v>
          </cell>
          <cell r="W30">
            <v>720</v>
          </cell>
        </row>
        <row r="31">
          <cell r="I31" t="str">
            <v>QT1002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I32" t="str">
            <v>QT1002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I33" t="str">
            <v>QT1002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K34">
            <v>0</v>
          </cell>
        </row>
        <row r="35">
          <cell r="I35" t="str">
            <v>QT1007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I36" t="str">
            <v>QT1007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I37" t="str">
            <v>QT1007</v>
          </cell>
          <cell r="K37">
            <v>21623.024104971511</v>
          </cell>
          <cell r="L37">
            <v>1273.0762501249098</v>
          </cell>
          <cell r="M37">
            <v>1519.3151333199401</v>
          </cell>
          <cell r="N37">
            <v>1445.4531434133</v>
          </cell>
          <cell r="O37">
            <v>2159.3963604992</v>
          </cell>
          <cell r="P37">
            <v>2174.0938323651299</v>
          </cell>
          <cell r="Q37">
            <v>2389.5578621299201</v>
          </cell>
          <cell r="R37">
            <v>2016.7348792622699</v>
          </cell>
          <cell r="S37">
            <v>1867.7229706582798</v>
          </cell>
          <cell r="T37">
            <v>2096.18904542256</v>
          </cell>
          <cell r="U37">
            <v>1432.9823784287998</v>
          </cell>
          <cell r="V37">
            <v>1674.3816910954799</v>
          </cell>
          <cell r="W37">
            <v>1574.12055825172</v>
          </cell>
        </row>
        <row r="38">
          <cell r="I38" t="str">
            <v>QT1007</v>
          </cell>
          <cell r="K38">
            <v>87614.242840205377</v>
          </cell>
          <cell r="L38">
            <v>5905.6173185228408</v>
          </cell>
          <cell r="M38">
            <v>5576.3959578310678</v>
          </cell>
          <cell r="N38">
            <v>5376.9835732630809</v>
          </cell>
          <cell r="O38">
            <v>4116.932376525695</v>
          </cell>
          <cell r="P38">
            <v>6948.7301568236007</v>
          </cell>
          <cell r="Q38">
            <v>7445.8962701811297</v>
          </cell>
          <cell r="R38">
            <v>8397.2202596032566</v>
          </cell>
          <cell r="S38">
            <v>9009.2753137046784</v>
          </cell>
          <cell r="T38">
            <v>9118.8424069756711</v>
          </cell>
          <cell r="U38">
            <v>8762.372331917164</v>
          </cell>
          <cell r="V38">
            <v>8426.3049303829739</v>
          </cell>
          <cell r="W38">
            <v>8529.6719444742048</v>
          </cell>
        </row>
        <row r="39">
          <cell r="K39">
            <v>0</v>
          </cell>
        </row>
        <row r="40">
          <cell r="I40" t="str">
            <v>QT1007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I41" t="str">
            <v>QT1007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I42" t="str">
            <v>QT1007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I43" t="str">
            <v>QT1007</v>
          </cell>
          <cell r="K43">
            <v>75098.051395805975</v>
          </cell>
          <cell r="L43">
            <v>6649.7796379602496</v>
          </cell>
          <cell r="M43">
            <v>5706.744319749012</v>
          </cell>
          <cell r="N43">
            <v>5604.8408549469659</v>
          </cell>
          <cell r="O43">
            <v>3556.791021721016</v>
          </cell>
          <cell r="P43">
            <v>4329.9264147616304</v>
          </cell>
          <cell r="Q43">
            <v>5124.8718417282935</v>
          </cell>
          <cell r="R43">
            <v>6933.505736869728</v>
          </cell>
          <cell r="S43">
            <v>6642.706696907635</v>
          </cell>
          <cell r="T43">
            <v>6856.676092436679</v>
          </cell>
          <cell r="U43">
            <v>6620.281570888219</v>
          </cell>
          <cell r="V43">
            <v>8396.029774345845</v>
          </cell>
          <cell r="W43">
            <v>8675.8974334907052</v>
          </cell>
        </row>
        <row r="44">
          <cell r="K44">
            <v>0</v>
          </cell>
        </row>
        <row r="45">
          <cell r="I45" t="str">
            <v>QT1004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I46" t="str">
            <v>QT1004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K47">
            <v>0</v>
          </cell>
        </row>
        <row r="48">
          <cell r="I48" t="str">
            <v>QT1004</v>
          </cell>
          <cell r="K48">
            <v>384715.62777777773</v>
          </cell>
          <cell r="L48">
            <v>26280.579682539679</v>
          </cell>
          <cell r="M48">
            <v>23737.297777777778</v>
          </cell>
          <cell r="N48">
            <v>26280.579682539679</v>
          </cell>
          <cell r="O48">
            <v>21116.428571428565</v>
          </cell>
          <cell r="P48">
            <v>21820.309523809516</v>
          </cell>
          <cell r="Q48">
            <v>21116.428571428565</v>
          </cell>
          <cell r="R48">
            <v>32730.464285714279</v>
          </cell>
          <cell r="S48">
            <v>32730.464285714279</v>
          </cell>
          <cell r="T48">
            <v>31674.642857142851</v>
          </cell>
          <cell r="U48">
            <v>32730.464285714279</v>
          </cell>
          <cell r="V48">
            <v>56310.476190476191</v>
          </cell>
          <cell r="W48">
            <v>58187.492063492056</v>
          </cell>
        </row>
        <row r="49">
          <cell r="I49" t="str">
            <v>QT1004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K50">
            <v>0</v>
          </cell>
        </row>
        <row r="51">
          <cell r="I51" t="str">
            <v>QT1005</v>
          </cell>
          <cell r="K51">
            <v>142134.45132142855</v>
          </cell>
          <cell r="L51">
            <v>5638.9110714285707</v>
          </cell>
          <cell r="M51">
            <v>4866.93</v>
          </cell>
          <cell r="N51">
            <v>7042.5689285714279</v>
          </cell>
          <cell r="O51">
            <v>7419.0750000000007</v>
          </cell>
          <cell r="P51">
            <v>16618.070357142857</v>
          </cell>
          <cell r="Q51">
            <v>15931.692857142854</v>
          </cell>
          <cell r="R51">
            <v>12593.298285714285</v>
          </cell>
          <cell r="S51">
            <v>12066.462142857143</v>
          </cell>
          <cell r="T51">
            <v>13505.421428571426</v>
          </cell>
          <cell r="U51">
            <v>15930.047500000001</v>
          </cell>
          <cell r="V51">
            <v>15546.299999999997</v>
          </cell>
          <cell r="W51">
            <v>14975.67375</v>
          </cell>
        </row>
        <row r="52">
          <cell r="I52" t="str">
            <v>QT1006</v>
          </cell>
          <cell r="K52">
            <v>267664.34399999998</v>
          </cell>
          <cell r="L52">
            <v>15155.098285714283</v>
          </cell>
          <cell r="M52">
            <v>14823.552</v>
          </cell>
          <cell r="N52">
            <v>19630.052571428569</v>
          </cell>
          <cell r="O52">
            <v>20689.405714285713</v>
          </cell>
          <cell r="P52">
            <v>23542.635428571422</v>
          </cell>
          <cell r="Q52">
            <v>23332.834285714282</v>
          </cell>
          <cell r="R52">
            <v>24489.013714285713</v>
          </cell>
          <cell r="S52">
            <v>21614.242285714288</v>
          </cell>
          <cell r="T52">
            <v>23394.754285714283</v>
          </cell>
          <cell r="U52">
            <v>27038.232</v>
          </cell>
          <cell r="V52">
            <v>27884.674285714282</v>
          </cell>
          <cell r="W52">
            <v>26069.84914285714</v>
          </cell>
        </row>
        <row r="53">
          <cell r="I53" t="str">
            <v>QT1005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I54" t="str">
            <v>QT1005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I55" t="str">
            <v>QT1006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K56">
            <v>0</v>
          </cell>
        </row>
        <row r="57">
          <cell r="I57" t="str">
            <v>QT1100</v>
          </cell>
          <cell r="K57">
            <v>13000</v>
          </cell>
          <cell r="L57">
            <v>500</v>
          </cell>
          <cell r="M57">
            <v>500</v>
          </cell>
          <cell r="N57">
            <v>750</v>
          </cell>
          <cell r="O57">
            <v>750</v>
          </cell>
          <cell r="P57">
            <v>1000</v>
          </cell>
          <cell r="Q57">
            <v>1000</v>
          </cell>
          <cell r="R57">
            <v>1000</v>
          </cell>
          <cell r="S57">
            <v>1500</v>
          </cell>
          <cell r="T57">
            <v>1500</v>
          </cell>
          <cell r="U57">
            <v>1500</v>
          </cell>
          <cell r="V57">
            <v>1500</v>
          </cell>
          <cell r="W57">
            <v>1500</v>
          </cell>
        </row>
        <row r="58">
          <cell r="I58" t="str">
            <v>QT1101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I59" t="str">
            <v>QT1101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I60" t="str">
            <v>QT1101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I61" t="str">
            <v>QT1101</v>
          </cell>
          <cell r="K61">
            <v>5032</v>
          </cell>
          <cell r="L61">
            <v>0</v>
          </cell>
          <cell r="M61">
            <v>80</v>
          </cell>
          <cell r="N61">
            <v>80</v>
          </cell>
          <cell r="O61">
            <v>528</v>
          </cell>
          <cell r="P61">
            <v>528</v>
          </cell>
          <cell r="Q61">
            <v>528</v>
          </cell>
          <cell r="R61">
            <v>548</v>
          </cell>
          <cell r="S61">
            <v>548</v>
          </cell>
          <cell r="T61">
            <v>548</v>
          </cell>
          <cell r="U61">
            <v>548</v>
          </cell>
          <cell r="V61">
            <v>548</v>
          </cell>
          <cell r="W61">
            <v>548</v>
          </cell>
        </row>
        <row r="62">
          <cell r="K62">
            <v>0</v>
          </cell>
        </row>
        <row r="63">
          <cell r="K63">
            <v>0</v>
          </cell>
        </row>
        <row r="64">
          <cell r="I64" t="str">
            <v>QT1101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I67" t="str">
            <v>QT1200</v>
          </cell>
          <cell r="K67">
            <v>250000</v>
          </cell>
          <cell r="L67">
            <v>0</v>
          </cell>
          <cell r="M67">
            <v>49000</v>
          </cell>
          <cell r="N67">
            <v>23500</v>
          </cell>
          <cell r="O67">
            <v>29000</v>
          </cell>
          <cell r="P67">
            <v>23500</v>
          </cell>
          <cell r="Q67">
            <v>0</v>
          </cell>
          <cell r="R67">
            <v>72500</v>
          </cell>
          <cell r="S67">
            <v>0</v>
          </cell>
          <cell r="T67">
            <v>29000</v>
          </cell>
          <cell r="U67">
            <v>23500</v>
          </cell>
          <cell r="V67">
            <v>0</v>
          </cell>
          <cell r="W67">
            <v>0</v>
          </cell>
        </row>
        <row r="68">
          <cell r="K68">
            <v>0</v>
          </cell>
        </row>
        <row r="69">
          <cell r="I69" t="str">
            <v>QT1200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I72" t="str">
            <v>QT3004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I75" t="str">
            <v>QT1201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I76" t="str">
            <v>QT1201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K77">
            <v>0</v>
          </cell>
        </row>
        <row r="78">
          <cell r="I78" t="str">
            <v>QT1201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I79" t="str">
            <v>QT1203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K80">
            <v>0</v>
          </cell>
        </row>
        <row r="81">
          <cell r="I81" t="str">
            <v>QT3004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I82" t="str">
            <v>QT3004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K83">
            <v>0</v>
          </cell>
        </row>
        <row r="84">
          <cell r="I84" t="str">
            <v>QT1202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I85" t="str">
            <v>QT1202</v>
          </cell>
          <cell r="K85">
            <v>20009.717265000003</v>
          </cell>
          <cell r="L85">
            <v>802.92567099999997</v>
          </cell>
          <cell r="M85">
            <v>917.40136399999994</v>
          </cell>
          <cell r="N85">
            <v>1152.2412320000001</v>
          </cell>
          <cell r="O85">
            <v>1635.9305300000001</v>
          </cell>
          <cell r="P85">
            <v>1543.80457</v>
          </cell>
          <cell r="Q85">
            <v>3255.0633760000001</v>
          </cell>
          <cell r="R85">
            <v>2091.6118740000002</v>
          </cell>
          <cell r="S85">
            <v>1836.776028</v>
          </cell>
          <cell r="T85">
            <v>1580.328401</v>
          </cell>
          <cell r="U85">
            <v>1549.5503839999999</v>
          </cell>
          <cell r="V85">
            <v>1637.0312650000001</v>
          </cell>
          <cell r="W85">
            <v>2007.0525700000001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I89" t="str">
            <v>QT3000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I90" t="str">
            <v>QT3000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I91" t="str">
            <v>QT3000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I92" t="str">
            <v>QT3000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I94" t="str">
            <v>QT3000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I98" t="str">
            <v>QT1500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I101" t="str">
            <v>QT1501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I104" t="str">
            <v>QT1502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I108" t="str">
            <v>QT2100</v>
          </cell>
          <cell r="K108">
            <v>7758427.4618448559</v>
          </cell>
          <cell r="L108">
            <v>641938.14415927662</v>
          </cell>
          <cell r="M108">
            <v>585031.23855013424</v>
          </cell>
          <cell r="N108">
            <v>564037.90557396994</v>
          </cell>
          <cell r="O108">
            <v>555882.92841498437</v>
          </cell>
          <cell r="P108">
            <v>596034.03121817857</v>
          </cell>
          <cell r="Q108">
            <v>605721.27356023912</v>
          </cell>
          <cell r="R108">
            <v>700739.32552362175</v>
          </cell>
          <cell r="S108">
            <v>700739.32552362175</v>
          </cell>
          <cell r="T108">
            <v>667266.81772942177</v>
          </cell>
          <cell r="U108">
            <v>682399.52215630072</v>
          </cell>
          <cell r="V108">
            <v>717385.20281872491</v>
          </cell>
          <cell r="W108">
            <v>741251.74661638262</v>
          </cell>
          <cell r="X108" t="str">
            <v>V</v>
          </cell>
        </row>
        <row r="109">
          <cell r="I109" t="str">
            <v>QT2100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 t="str">
            <v>V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I113" t="str">
            <v>QT2105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 t="str">
            <v>F</v>
          </cell>
        </row>
        <row r="114">
          <cell r="I114" t="str">
            <v>QT2105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 t="str">
            <v>V</v>
          </cell>
        </row>
        <row r="115">
          <cell r="I115" t="str">
            <v>QT2105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 t="str">
            <v>V</v>
          </cell>
        </row>
        <row r="116">
          <cell r="I116" t="str">
            <v>QT2105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V</v>
          </cell>
        </row>
        <row r="117">
          <cell r="I117" t="str">
            <v>QT2105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F</v>
          </cell>
        </row>
        <row r="118">
          <cell r="I118" t="str">
            <v>QT2105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F</v>
          </cell>
        </row>
        <row r="119">
          <cell r="I119" t="str">
            <v>QT2105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 t="str">
            <v>F</v>
          </cell>
        </row>
        <row r="120">
          <cell r="I120" t="str">
            <v>QT2105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F</v>
          </cell>
        </row>
        <row r="121">
          <cell r="I121" t="str">
            <v>QT2105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F</v>
          </cell>
        </row>
        <row r="122">
          <cell r="I122" t="str">
            <v>QT2109</v>
          </cell>
          <cell r="K122">
            <v>125138.56198502643</v>
          </cell>
          <cell r="L122">
            <v>3174.6640558974354</v>
          </cell>
          <cell r="M122">
            <v>8037.9682159497479</v>
          </cell>
          <cell r="N122">
            <v>11573.472609249904</v>
          </cell>
          <cell r="O122">
            <v>13072.140020225776</v>
          </cell>
          <cell r="P122">
            <v>7735.0053288998788</v>
          </cell>
          <cell r="Q122">
            <v>12341.917802389831</v>
          </cell>
          <cell r="R122">
            <v>12933.685432462831</v>
          </cell>
          <cell r="S122">
            <v>12689.15291054945</v>
          </cell>
          <cell r="T122">
            <v>10955.333570805858</v>
          </cell>
          <cell r="U122">
            <v>19896.780873980464</v>
          </cell>
          <cell r="V122">
            <v>6632.703907902187</v>
          </cell>
          <cell r="W122">
            <v>6095.7372567130642</v>
          </cell>
          <cell r="X122" t="str">
            <v>F</v>
          </cell>
        </row>
        <row r="123">
          <cell r="I123" t="str">
            <v>QT2107</v>
          </cell>
          <cell r="K123">
            <v>1200</v>
          </cell>
          <cell r="L123">
            <v>0</v>
          </cell>
          <cell r="M123">
            <v>150</v>
          </cell>
          <cell r="N123">
            <v>0</v>
          </cell>
          <cell r="O123">
            <v>0</v>
          </cell>
          <cell r="P123">
            <v>250</v>
          </cell>
          <cell r="Q123">
            <v>100</v>
          </cell>
          <cell r="R123">
            <v>0</v>
          </cell>
          <cell r="S123">
            <v>250</v>
          </cell>
          <cell r="T123">
            <v>100</v>
          </cell>
          <cell r="U123">
            <v>0</v>
          </cell>
          <cell r="V123">
            <v>350</v>
          </cell>
          <cell r="W123">
            <v>0</v>
          </cell>
          <cell r="X123" t="str">
            <v>F</v>
          </cell>
        </row>
        <row r="124">
          <cell r="I124" t="str">
            <v>QT2105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F</v>
          </cell>
        </row>
        <row r="125">
          <cell r="I125" t="str">
            <v>QT2107</v>
          </cell>
          <cell r="K125">
            <v>858.52863999999965</v>
          </cell>
          <cell r="L125">
            <v>71.544053333333324</v>
          </cell>
          <cell r="M125">
            <v>71.544053333333324</v>
          </cell>
          <cell r="N125">
            <v>71.544053333333324</v>
          </cell>
          <cell r="O125">
            <v>71.544053333333324</v>
          </cell>
          <cell r="P125">
            <v>71.544053333333324</v>
          </cell>
          <cell r="Q125">
            <v>71.544053333333324</v>
          </cell>
          <cell r="R125">
            <v>71.544053333333324</v>
          </cell>
          <cell r="S125">
            <v>71.544053333333324</v>
          </cell>
          <cell r="T125">
            <v>71.544053333333324</v>
          </cell>
          <cell r="U125">
            <v>71.544053333333324</v>
          </cell>
          <cell r="V125">
            <v>71.544053333333324</v>
          </cell>
          <cell r="W125">
            <v>71.544053333333324</v>
          </cell>
          <cell r="X125" t="str">
            <v>F</v>
          </cell>
        </row>
        <row r="126">
          <cell r="I126" t="str">
            <v>QT2105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 t="str">
            <v>V</v>
          </cell>
        </row>
        <row r="127">
          <cell r="K127">
            <v>0</v>
          </cell>
        </row>
        <row r="128">
          <cell r="I128" t="str">
            <v>QT2105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 t="str">
            <v>V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I131" t="str">
            <v>QT2106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F</v>
          </cell>
        </row>
        <row r="132">
          <cell r="I132" t="str">
            <v>QT2106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 t="str">
            <v>V</v>
          </cell>
        </row>
        <row r="133">
          <cell r="I133" t="str">
            <v>QT2106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 t="str">
            <v>V</v>
          </cell>
        </row>
        <row r="134">
          <cell r="I134" t="str">
            <v>QT2106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V</v>
          </cell>
        </row>
        <row r="135">
          <cell r="I135" t="str">
            <v>QT2106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 t="str">
            <v>F</v>
          </cell>
        </row>
        <row r="136">
          <cell r="I136" t="str">
            <v>QT2106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 t="str">
            <v>F</v>
          </cell>
        </row>
        <row r="137">
          <cell r="I137" t="str">
            <v>QT2106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 t="str">
            <v>F</v>
          </cell>
        </row>
        <row r="138">
          <cell r="I138" t="str">
            <v>QT2106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 t="str">
            <v>F</v>
          </cell>
        </row>
        <row r="139">
          <cell r="I139" t="str">
            <v>QT2106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 t="str">
            <v>F</v>
          </cell>
        </row>
        <row r="140">
          <cell r="I140" t="str">
            <v>QT2106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F</v>
          </cell>
        </row>
        <row r="141">
          <cell r="I141" t="str">
            <v>QT2109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F</v>
          </cell>
        </row>
        <row r="142">
          <cell r="I142" t="str">
            <v>QT2107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 t="str">
            <v>F</v>
          </cell>
        </row>
        <row r="143">
          <cell r="I143" t="str">
            <v>QT2106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 t="str">
            <v>F</v>
          </cell>
        </row>
        <row r="144">
          <cell r="I144" t="str">
            <v>QT2107</v>
          </cell>
          <cell r="K144">
            <v>326.47918723979973</v>
          </cell>
          <cell r="L144">
            <v>27.206598936649979</v>
          </cell>
          <cell r="M144">
            <v>27.206598936649979</v>
          </cell>
          <cell r="N144">
            <v>27.206598936649979</v>
          </cell>
          <cell r="O144">
            <v>27.206598936649979</v>
          </cell>
          <cell r="P144">
            <v>27.206598936649979</v>
          </cell>
          <cell r="Q144">
            <v>27.206598936649979</v>
          </cell>
          <cell r="R144">
            <v>27.206598936649979</v>
          </cell>
          <cell r="S144">
            <v>27.206598936649979</v>
          </cell>
          <cell r="T144">
            <v>27.206598936649979</v>
          </cell>
          <cell r="U144">
            <v>27.206598936649979</v>
          </cell>
          <cell r="V144">
            <v>27.206598936649979</v>
          </cell>
          <cell r="W144">
            <v>27.206598936649979</v>
          </cell>
          <cell r="X144" t="str">
            <v>V</v>
          </cell>
        </row>
        <row r="145">
          <cell r="K145">
            <v>0</v>
          </cell>
        </row>
        <row r="146">
          <cell r="I146" t="str">
            <v>QT2106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V</v>
          </cell>
        </row>
        <row r="147">
          <cell r="K147">
            <v>0</v>
          </cell>
        </row>
        <row r="148">
          <cell r="I148" t="str">
            <v>QT2107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F</v>
          </cell>
        </row>
        <row r="149">
          <cell r="I149" t="str">
            <v>QT2107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F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I154" t="str">
            <v>QT2108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 t="str">
            <v>F</v>
          </cell>
        </row>
        <row r="155">
          <cell r="I155" t="str">
            <v>QT2108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 t="str">
            <v>F</v>
          </cell>
        </row>
        <row r="156">
          <cell r="I156" t="str">
            <v>QT2108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 t="str">
            <v>F</v>
          </cell>
        </row>
        <row r="157">
          <cell r="I157" t="str">
            <v>QT2108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 t="str">
            <v>F</v>
          </cell>
        </row>
        <row r="158">
          <cell r="I158" t="str">
            <v>QT2108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 t="str">
            <v>F</v>
          </cell>
        </row>
        <row r="159">
          <cell r="I159" t="str">
            <v>QT2108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F</v>
          </cell>
        </row>
        <row r="160">
          <cell r="I160" t="str">
            <v>QT2108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F</v>
          </cell>
        </row>
        <row r="161">
          <cell r="I161" t="str">
            <v>QT2108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F</v>
          </cell>
        </row>
        <row r="162">
          <cell r="I162" t="str">
            <v>QT2109</v>
          </cell>
          <cell r="K162">
            <v>63.278652000000001</v>
          </cell>
          <cell r="L162">
            <v>5.2732210000000004</v>
          </cell>
          <cell r="M162">
            <v>5.2732210000000004</v>
          </cell>
          <cell r="N162">
            <v>5.2732210000000004</v>
          </cell>
          <cell r="O162">
            <v>5.2732210000000004</v>
          </cell>
          <cell r="P162">
            <v>5.2732210000000004</v>
          </cell>
          <cell r="Q162">
            <v>5.2732210000000004</v>
          </cell>
          <cell r="R162">
            <v>5.2732210000000004</v>
          </cell>
          <cell r="S162">
            <v>5.2732210000000004</v>
          </cell>
          <cell r="T162">
            <v>5.2732210000000004</v>
          </cell>
          <cell r="U162">
            <v>5.2732210000000004</v>
          </cell>
          <cell r="V162">
            <v>5.2732210000000004</v>
          </cell>
          <cell r="W162">
            <v>5.2732210000000004</v>
          </cell>
          <cell r="X162" t="str">
            <v>F</v>
          </cell>
        </row>
        <row r="163">
          <cell r="I163" t="str">
            <v>QT2110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F</v>
          </cell>
        </row>
        <row r="164">
          <cell r="I164" t="str">
            <v>QT2108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 t="str">
            <v>F</v>
          </cell>
        </row>
        <row r="165">
          <cell r="I165" t="str">
            <v>QT2107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F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I168" t="str">
            <v>QT2110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 t="str">
            <v>V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I171" t="str">
            <v>QT2110</v>
          </cell>
          <cell r="K171">
            <v>648.09365099999991</v>
          </cell>
          <cell r="L171">
            <v>68.528818000000001</v>
          </cell>
          <cell r="M171">
            <v>68.528818000000001</v>
          </cell>
          <cell r="N171">
            <v>68.528818000000001</v>
          </cell>
          <cell r="O171">
            <v>68.528818000000001</v>
          </cell>
          <cell r="P171">
            <v>68.528818000000001</v>
          </cell>
          <cell r="Q171">
            <v>68.528818000000001</v>
          </cell>
          <cell r="R171">
            <v>68.528818000000001</v>
          </cell>
          <cell r="S171">
            <v>68.528818000000001</v>
          </cell>
          <cell r="T171">
            <v>68.528818000000001</v>
          </cell>
          <cell r="U171">
            <v>10.444763</v>
          </cell>
          <cell r="V171">
            <v>10.444763</v>
          </cell>
          <cell r="W171">
            <v>10.444763</v>
          </cell>
          <cell r="X171" t="str">
            <v>F</v>
          </cell>
        </row>
        <row r="172">
          <cell r="I172" t="str">
            <v>QT2110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 t="str">
            <v>F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I175" t="str">
            <v>QT2800</v>
          </cell>
          <cell r="K175">
            <v>7286.4412023333334</v>
          </cell>
          <cell r="L175">
            <v>565.17206441666667</v>
          </cell>
          <cell r="M175">
            <v>570.8540835</v>
          </cell>
          <cell r="N175">
            <v>575.28610258333333</v>
          </cell>
          <cell r="O175">
            <v>583.60211803333334</v>
          </cell>
          <cell r="P175">
            <v>591.91813348333335</v>
          </cell>
          <cell r="Q175">
            <v>603.56748226666673</v>
          </cell>
          <cell r="R175">
            <v>611.88349771666662</v>
          </cell>
          <cell r="S175">
            <v>620.19951316666663</v>
          </cell>
          <cell r="T175">
            <v>628.51552861666664</v>
          </cell>
          <cell r="U175">
            <v>636.83154406666665</v>
          </cell>
          <cell r="V175">
            <v>645.14755951666666</v>
          </cell>
          <cell r="W175">
            <v>653.46357496666678</v>
          </cell>
          <cell r="X175" t="str">
            <v>F</v>
          </cell>
        </row>
        <row r="176">
          <cell r="K176">
            <v>0</v>
          </cell>
        </row>
        <row r="177">
          <cell r="I177" t="str">
            <v>QT2801</v>
          </cell>
          <cell r="K177">
            <v>8087.627466666665</v>
          </cell>
          <cell r="L177">
            <v>416.79173333333335</v>
          </cell>
          <cell r="M177">
            <v>466.79173333333335</v>
          </cell>
          <cell r="N177">
            <v>500.95839999999998</v>
          </cell>
          <cell r="O177">
            <v>625.95839999999998</v>
          </cell>
          <cell r="P177">
            <v>630.95839999999998</v>
          </cell>
          <cell r="Q177">
            <v>635.4050666666667</v>
          </cell>
          <cell r="R177">
            <v>685.4050666666667</v>
          </cell>
          <cell r="S177">
            <v>808.73839999999996</v>
          </cell>
          <cell r="T177">
            <v>825.4050666666667</v>
          </cell>
          <cell r="U177">
            <v>830.4050666666667</v>
          </cell>
          <cell r="V177">
            <v>830.4050666666667</v>
          </cell>
          <cell r="W177">
            <v>830.4050666666667</v>
          </cell>
          <cell r="X177" t="str">
            <v>F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I180" t="str">
            <v>QT2202</v>
          </cell>
          <cell r="K180">
            <v>28768.495882499999</v>
          </cell>
          <cell r="L180">
            <v>1871.2516049999999</v>
          </cell>
          <cell r="M180">
            <v>1650.1487299999999</v>
          </cell>
          <cell r="N180">
            <v>1830.3773174999999</v>
          </cell>
          <cell r="O180">
            <v>1841.6582087500001</v>
          </cell>
          <cell r="P180">
            <v>1901.1823175</v>
          </cell>
          <cell r="Q180">
            <v>1841.6582087500001</v>
          </cell>
          <cell r="R180">
            <v>2661.7741599999999</v>
          </cell>
          <cell r="S180">
            <v>2661.7741599999999</v>
          </cell>
          <cell r="T180">
            <v>2576.1473837499998</v>
          </cell>
          <cell r="U180">
            <v>2661.7741599999999</v>
          </cell>
          <cell r="V180">
            <v>3576.4223587500001</v>
          </cell>
          <cell r="W180">
            <v>3694.3272725000002</v>
          </cell>
          <cell r="X180" t="str">
            <v>V</v>
          </cell>
        </row>
        <row r="181">
          <cell r="I181" t="str">
            <v>QT2203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 t="str">
            <v>V</v>
          </cell>
        </row>
        <row r="182">
          <cell r="I182" t="str">
            <v>QT2203</v>
          </cell>
          <cell r="K182">
            <v>73440.515253999998</v>
          </cell>
          <cell r="L182">
            <v>0</v>
          </cell>
          <cell r="M182">
            <v>800</v>
          </cell>
          <cell r="N182">
            <v>800</v>
          </cell>
          <cell r="O182">
            <v>8161.3628760000001</v>
          </cell>
          <cell r="P182">
            <v>3012.589876</v>
          </cell>
          <cell r="Q182">
            <v>0</v>
          </cell>
          <cell r="R182">
            <v>0</v>
          </cell>
          <cell r="S182">
            <v>0</v>
          </cell>
          <cell r="T182">
            <v>12837.572</v>
          </cell>
          <cell r="U182">
            <v>15778.743376</v>
          </cell>
          <cell r="V182">
            <v>31050.247125999998</v>
          </cell>
          <cell r="W182">
            <v>1000</v>
          </cell>
          <cell r="X182" t="str">
            <v>V</v>
          </cell>
        </row>
        <row r="183">
          <cell r="I183" t="str">
            <v>QT2201</v>
          </cell>
          <cell r="K183">
            <v>123481.16130706279</v>
          </cell>
          <cell r="L183">
            <v>9496.4560255885663</v>
          </cell>
          <cell r="M183">
            <v>9496.4560255885663</v>
          </cell>
          <cell r="N183">
            <v>9496.4560255885663</v>
          </cell>
          <cell r="O183">
            <v>9496.4560255885663</v>
          </cell>
          <cell r="P183">
            <v>9496.4560255885663</v>
          </cell>
          <cell r="Q183">
            <v>9496.4560255885663</v>
          </cell>
          <cell r="R183">
            <v>10616.890025588566</v>
          </cell>
          <cell r="S183">
            <v>10616.890025588566</v>
          </cell>
          <cell r="T183">
            <v>10896.998525588566</v>
          </cell>
          <cell r="U183">
            <v>10896.998525588566</v>
          </cell>
          <cell r="V183">
            <v>11737.324025588567</v>
          </cell>
          <cell r="W183">
            <v>11737.324025588567</v>
          </cell>
          <cell r="X183" t="str">
            <v>F</v>
          </cell>
        </row>
        <row r="184">
          <cell r="I184" t="str">
            <v>QT2201</v>
          </cell>
          <cell r="K184">
            <v>77673.254432414542</v>
          </cell>
          <cell r="L184">
            <v>6054.501077701213</v>
          </cell>
          <cell r="M184">
            <v>6054.501077701213</v>
          </cell>
          <cell r="N184">
            <v>6054.501077701213</v>
          </cell>
          <cell r="O184">
            <v>6054.501077701213</v>
          </cell>
          <cell r="P184">
            <v>6054.501077701213</v>
          </cell>
          <cell r="Q184">
            <v>6054.501077701213</v>
          </cell>
          <cell r="R184">
            <v>6645.0000777012128</v>
          </cell>
          <cell r="S184">
            <v>6645.0000777012128</v>
          </cell>
          <cell r="T184">
            <v>6792.6248277012128</v>
          </cell>
          <cell r="U184">
            <v>6792.6248277012128</v>
          </cell>
          <cell r="V184">
            <v>7235.4990777012126</v>
          </cell>
          <cell r="W184">
            <v>7235.4990777012126</v>
          </cell>
          <cell r="X184" t="str">
            <v>F</v>
          </cell>
        </row>
        <row r="185">
          <cell r="I185" t="str">
            <v>QT2201</v>
          </cell>
          <cell r="K185">
            <v>66469.01858193519</v>
          </cell>
          <cell r="L185">
            <v>5601.7003124008988</v>
          </cell>
          <cell r="M185">
            <v>5084.9000670033556</v>
          </cell>
          <cell r="N185">
            <v>4991.5803506869424</v>
          </cell>
          <cell r="O185">
            <v>4814.1938710310942</v>
          </cell>
          <cell r="P185">
            <v>5146.0390938501496</v>
          </cell>
          <cell r="Q185">
            <v>5326.3943423165629</v>
          </cell>
          <cell r="R185">
            <v>6046.2543560744871</v>
          </cell>
          <cell r="S185">
            <v>6046.2543560744871</v>
          </cell>
          <cell r="T185">
            <v>5723.8767614595836</v>
          </cell>
          <cell r="U185">
            <v>5835.9489924827913</v>
          </cell>
          <cell r="V185">
            <v>5836.5402737658133</v>
          </cell>
          <cell r="W185">
            <v>6015.3358047890188</v>
          </cell>
          <cell r="X185" t="str">
            <v>V</v>
          </cell>
        </row>
        <row r="186">
          <cell r="I186" t="str">
            <v>QT2201</v>
          </cell>
          <cell r="K186">
            <v>1007440.9123799999</v>
          </cell>
          <cell r="L186">
            <v>84215.007379999995</v>
          </cell>
          <cell r="M186">
            <v>76488.816250000003</v>
          </cell>
          <cell r="N186">
            <v>74499.930259999979</v>
          </cell>
          <cell r="O186">
            <v>71910.170010000002</v>
          </cell>
          <cell r="P186">
            <v>76584.257959999988</v>
          </cell>
          <cell r="Q186">
            <v>79615.868849999984</v>
          </cell>
          <cell r="R186">
            <v>92102.885279999988</v>
          </cell>
          <cell r="S186">
            <v>92102.885279999988</v>
          </cell>
          <cell r="T186">
            <v>87293.681790000002</v>
          </cell>
          <cell r="U186">
            <v>89407.39675</v>
          </cell>
          <cell r="V186">
            <v>90235.38992999999</v>
          </cell>
          <cell r="W186">
            <v>92984.622640000001</v>
          </cell>
          <cell r="X186" t="str">
            <v>V</v>
          </cell>
        </row>
        <row r="187">
          <cell r="I187" t="str">
            <v>QT2201</v>
          </cell>
          <cell r="K187">
            <v>1660610.03484589</v>
          </cell>
          <cell r="L187">
            <v>138723.48709906492</v>
          </cell>
          <cell r="M187">
            <v>125739.04992320163</v>
          </cell>
          <cell r="N187">
            <v>124180.17725290163</v>
          </cell>
          <cell r="O187">
            <v>119867.28009489598</v>
          </cell>
          <cell r="P187">
            <v>127974.29037281402</v>
          </cell>
          <cell r="Q187">
            <v>129744.89402507436</v>
          </cell>
          <cell r="R187">
            <v>149599.64588277388</v>
          </cell>
          <cell r="S187">
            <v>149599.64588277388</v>
          </cell>
          <cell r="T187">
            <v>142270.8043050018</v>
          </cell>
          <cell r="U187">
            <v>145694.09133774022</v>
          </cell>
          <cell r="V187">
            <v>151094.62116356616</v>
          </cell>
          <cell r="W187">
            <v>156122.04750608161</v>
          </cell>
          <cell r="X187" t="str">
            <v>V</v>
          </cell>
        </row>
        <row r="188">
          <cell r="I188" t="str">
            <v>QT2201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 t="str">
            <v>V</v>
          </cell>
        </row>
        <row r="189">
          <cell r="I189" t="str">
            <v>QT2201</v>
          </cell>
          <cell r="K189">
            <v>40630.800810875764</v>
          </cell>
          <cell r="L189">
            <v>3164.2526509063141</v>
          </cell>
          <cell r="M189">
            <v>3164.2526509063141</v>
          </cell>
          <cell r="N189">
            <v>3164.2526509063141</v>
          </cell>
          <cell r="O189">
            <v>3164.2526509063141</v>
          </cell>
          <cell r="P189">
            <v>3164.2526509063141</v>
          </cell>
          <cell r="Q189">
            <v>3164.2526509063141</v>
          </cell>
          <cell r="R189">
            <v>3477.1666509063143</v>
          </cell>
          <cell r="S189">
            <v>3477.1666509063143</v>
          </cell>
          <cell r="T189">
            <v>3555.3951509063145</v>
          </cell>
          <cell r="U189">
            <v>3555.3951509063145</v>
          </cell>
          <cell r="V189">
            <v>3790.0806509063145</v>
          </cell>
          <cell r="W189">
            <v>3790.0806509063145</v>
          </cell>
          <cell r="X189" t="str">
            <v>F</v>
          </cell>
        </row>
        <row r="190">
          <cell r="I190" t="str">
            <v>QT2215</v>
          </cell>
          <cell r="K190">
            <v>768772.70334599994</v>
          </cell>
          <cell r="L190">
            <v>61837.850263</v>
          </cell>
          <cell r="M190">
            <v>166043.25926299999</v>
          </cell>
          <cell r="N190">
            <v>25259.350263</v>
          </cell>
          <cell r="O190">
            <v>44296.396853000006</v>
          </cell>
          <cell r="P190">
            <v>285825.275073</v>
          </cell>
          <cell r="Q190">
            <v>23345.209602999999</v>
          </cell>
          <cell r="R190">
            <v>17283.911072999999</v>
          </cell>
          <cell r="S190">
            <v>41646.709603000003</v>
          </cell>
          <cell r="T190">
            <v>40142.411073000003</v>
          </cell>
          <cell r="U190">
            <v>40421.709603000003</v>
          </cell>
          <cell r="V190">
            <v>12687.709603000001</v>
          </cell>
          <cell r="W190">
            <v>9982.9110730000011</v>
          </cell>
          <cell r="X190" t="str">
            <v>V</v>
          </cell>
        </row>
        <row r="191">
          <cell r="I191" t="str">
            <v>QT2221</v>
          </cell>
          <cell r="K191">
            <v>2232.2932611370002</v>
          </cell>
          <cell r="L191">
            <v>293.51471531499999</v>
          </cell>
          <cell r="M191">
            <v>98.714715314999992</v>
          </cell>
          <cell r="N191">
            <v>195.314715315</v>
          </cell>
          <cell r="O191">
            <v>126.314715315</v>
          </cell>
          <cell r="P191">
            <v>307.314715315</v>
          </cell>
          <cell r="Q191">
            <v>71.114715314999998</v>
          </cell>
          <cell r="R191">
            <v>187.316677357</v>
          </cell>
          <cell r="S191">
            <v>132.11667735699999</v>
          </cell>
          <cell r="T191">
            <v>314.56716786750002</v>
          </cell>
          <cell r="U191">
            <v>133.56716786749999</v>
          </cell>
          <cell r="V191">
            <v>220.71863939899998</v>
          </cell>
          <cell r="W191">
            <v>151.71863939899998</v>
          </cell>
          <cell r="X191" t="str">
            <v>F</v>
          </cell>
        </row>
        <row r="192">
          <cell r="I192" t="str">
            <v>QT2204</v>
          </cell>
          <cell r="K192">
            <v>213179.18086466155</v>
          </cell>
          <cell r="L192">
            <v>16974.412534606901</v>
          </cell>
          <cell r="M192">
            <v>16423.600170902788</v>
          </cell>
          <cell r="N192">
            <v>15900.28286778523</v>
          </cell>
          <cell r="O192">
            <v>15438.957725967271</v>
          </cell>
          <cell r="P192">
            <v>16335.409673499518</v>
          </cell>
          <cell r="Q192">
            <v>16953.192425967271</v>
          </cell>
          <cell r="R192">
            <v>19792.219673499516</v>
          </cell>
          <cell r="S192">
            <v>19792.219673499516</v>
          </cell>
          <cell r="T192">
            <v>18795.942425967267</v>
          </cell>
          <cell r="U192">
            <v>19370.015483499516</v>
          </cell>
          <cell r="V192">
            <v>18394.882725967273</v>
          </cell>
          <cell r="W192">
            <v>19008.045483499514</v>
          </cell>
          <cell r="X192" t="str">
            <v>V</v>
          </cell>
        </row>
        <row r="193">
          <cell r="I193" t="str">
            <v>QT2221</v>
          </cell>
          <cell r="K193">
            <v>37818.701240796494</v>
          </cell>
          <cell r="L193">
            <v>8681.5473107470989</v>
          </cell>
          <cell r="M193">
            <v>1007.7624586748001</v>
          </cell>
          <cell r="N193">
            <v>1129.1650607470997</v>
          </cell>
          <cell r="O193">
            <v>947.89602672299998</v>
          </cell>
          <cell r="P193">
            <v>1027.9628107470996</v>
          </cell>
          <cell r="Q193">
            <v>18906.724276722998</v>
          </cell>
          <cell r="R193">
            <v>1027.9628107470996</v>
          </cell>
          <cell r="S193">
            <v>1192.9628107470999</v>
          </cell>
          <cell r="T193">
            <v>892.89602672299998</v>
          </cell>
          <cell r="U193">
            <v>1082.9628107470996</v>
          </cell>
          <cell r="V193">
            <v>1002.896026723</v>
          </cell>
          <cell r="W193">
            <v>917.96281074709975</v>
          </cell>
          <cell r="X193" t="str">
            <v>V</v>
          </cell>
        </row>
        <row r="194">
          <cell r="I194" t="str">
            <v>QT2205</v>
          </cell>
          <cell r="K194">
            <v>1526.1509021311417</v>
          </cell>
          <cell r="L194">
            <v>125.46702859408413</v>
          </cell>
          <cell r="M194">
            <v>113.80133867960981</v>
          </cell>
          <cell r="N194">
            <v>111.15640322743954</v>
          </cell>
          <cell r="O194">
            <v>107.14546226982772</v>
          </cell>
          <cell r="P194">
            <v>115.26259085396561</v>
          </cell>
          <cell r="Q194">
            <v>117.15113476179013</v>
          </cell>
          <cell r="R194">
            <v>138.50624937339515</v>
          </cell>
          <cell r="S194">
            <v>138.50624937339515</v>
          </cell>
          <cell r="T194">
            <v>131.97442326848849</v>
          </cell>
          <cell r="U194">
            <v>134.58266747485015</v>
          </cell>
          <cell r="V194">
            <v>143.90033815785057</v>
          </cell>
          <cell r="W194">
            <v>148.69701609644551</v>
          </cell>
          <cell r="X194" t="str">
            <v>V</v>
          </cell>
        </row>
        <row r="195">
          <cell r="I195" t="str">
            <v>QT2205</v>
          </cell>
          <cell r="K195">
            <v>5631.7794164661364</v>
          </cell>
          <cell r="L195">
            <v>463.36591931217163</v>
          </cell>
          <cell r="M195">
            <v>420.39784655103017</v>
          </cell>
          <cell r="N195">
            <v>407.06483817399095</v>
          </cell>
          <cell r="O195">
            <v>392.65651192116826</v>
          </cell>
          <cell r="P195">
            <v>419.59546928630897</v>
          </cell>
          <cell r="Q195">
            <v>428.11806496408917</v>
          </cell>
          <cell r="R195">
            <v>511.04102604728536</v>
          </cell>
          <cell r="S195">
            <v>511.04102604728536</v>
          </cell>
          <cell r="T195">
            <v>486.43607326689232</v>
          </cell>
          <cell r="U195">
            <v>499.6378240392591</v>
          </cell>
          <cell r="V195">
            <v>537.25810665081417</v>
          </cell>
          <cell r="W195">
            <v>555.16671020584101</v>
          </cell>
          <cell r="X195" t="str">
            <v>V</v>
          </cell>
        </row>
        <row r="196">
          <cell r="I196" t="str">
            <v>QT2205</v>
          </cell>
          <cell r="K196">
            <v>12344.574203638746</v>
          </cell>
          <cell r="L196">
            <v>1014.8649405684029</v>
          </cell>
          <cell r="M196">
            <v>920.50469441923553</v>
          </cell>
          <cell r="N196">
            <v>899.11060953054141</v>
          </cell>
          <cell r="O196">
            <v>866.66731823574764</v>
          </cell>
          <cell r="P196">
            <v>932.32432239401476</v>
          </cell>
          <cell r="Q196">
            <v>947.60018428579383</v>
          </cell>
          <cell r="R196">
            <v>1120.3352634853968</v>
          </cell>
          <cell r="S196">
            <v>1120.3352634853968</v>
          </cell>
          <cell r="T196">
            <v>1067.5012927917462</v>
          </cell>
          <cell r="U196">
            <v>1088.5985932629389</v>
          </cell>
          <cell r="V196">
            <v>1163.9664202522283</v>
          </cell>
          <cell r="W196">
            <v>1202.7653009273022</v>
          </cell>
          <cell r="X196" t="str">
            <v>V</v>
          </cell>
        </row>
        <row r="197">
          <cell r="I197" t="str">
            <v>QT2208</v>
          </cell>
          <cell r="K197">
            <v>177238.3293180544</v>
          </cell>
          <cell r="L197">
            <v>15906.998460662038</v>
          </cell>
          <cell r="M197">
            <v>14442.259985608718</v>
          </cell>
          <cell r="N197">
            <v>13664.063644927128</v>
          </cell>
          <cell r="O197">
            <v>13173.495935925801</v>
          </cell>
          <cell r="P197">
            <v>14153.282041430029</v>
          </cell>
          <cell r="Q197">
            <v>14575.473343606978</v>
          </cell>
          <cell r="R197">
            <v>15194.435440903795</v>
          </cell>
          <cell r="S197">
            <v>15194.435440903795</v>
          </cell>
          <cell r="T197">
            <v>15166.721957488717</v>
          </cell>
          <cell r="U197">
            <v>15188.404442019069</v>
          </cell>
          <cell r="V197">
            <v>15277.080130726437</v>
          </cell>
          <cell r="W197">
            <v>15301.678493851894</v>
          </cell>
          <cell r="X197" t="str">
            <v>V</v>
          </cell>
        </row>
        <row r="198">
          <cell r="I198" t="str">
            <v>QT2208</v>
          </cell>
          <cell r="K198">
            <v>32707.988999583325</v>
          </cell>
          <cell r="L198">
            <v>2747.888660416666</v>
          </cell>
          <cell r="M198">
            <v>2633.5994066666667</v>
          </cell>
          <cell r="N198">
            <v>2747.888660416666</v>
          </cell>
          <cell r="O198">
            <v>2709.7922424999997</v>
          </cell>
          <cell r="P198">
            <v>2747.888660416666</v>
          </cell>
          <cell r="Q198">
            <v>2709.7922424999997</v>
          </cell>
          <cell r="R198">
            <v>2747.888660416666</v>
          </cell>
          <cell r="S198">
            <v>2747.888660416666</v>
          </cell>
          <cell r="T198">
            <v>2709.7922424999997</v>
          </cell>
          <cell r="U198">
            <v>2747.888660416666</v>
          </cell>
          <cell r="V198">
            <v>2709.7922424999997</v>
          </cell>
          <cell r="W198">
            <v>2747.888660416666</v>
          </cell>
          <cell r="X198" t="str">
            <v>V</v>
          </cell>
        </row>
        <row r="199">
          <cell r="I199" t="str">
            <v>QT2208</v>
          </cell>
          <cell r="K199">
            <v>24997.711433333337</v>
          </cell>
          <cell r="L199">
            <v>2048.8395666666665</v>
          </cell>
          <cell r="M199">
            <v>1892.549866666667</v>
          </cell>
          <cell r="N199">
            <v>2048.8395666666665</v>
          </cell>
          <cell r="O199">
            <v>1977.8639999999996</v>
          </cell>
          <cell r="P199">
            <v>2221.6873000000001</v>
          </cell>
          <cell r="Q199">
            <v>2164.0150000000003</v>
          </cell>
          <cell r="R199">
            <v>2221.6873000000001</v>
          </cell>
          <cell r="S199">
            <v>2221.6873000000001</v>
          </cell>
          <cell r="T199">
            <v>2164.0150000000003</v>
          </cell>
          <cell r="U199">
            <v>2029.3312666666668</v>
          </cell>
          <cell r="V199">
            <v>1977.8639999999996</v>
          </cell>
          <cell r="W199">
            <v>2029.3312666666668</v>
          </cell>
          <cell r="X199" t="str">
            <v>V</v>
          </cell>
        </row>
        <row r="200">
          <cell r="I200" t="str">
            <v>QT2211</v>
          </cell>
          <cell r="K200">
            <v>659.7923998</v>
          </cell>
          <cell r="L200">
            <v>56.122223980000001</v>
          </cell>
          <cell r="M200">
            <v>134.38256000000001</v>
          </cell>
          <cell r="N200">
            <v>159.01641592000001</v>
          </cell>
          <cell r="O200">
            <v>2.4</v>
          </cell>
          <cell r="P200">
            <v>87.855040000000002</v>
          </cell>
          <cell r="Q200">
            <v>41.32752</v>
          </cell>
          <cell r="R200">
            <v>2.4</v>
          </cell>
          <cell r="S200">
            <v>29.722223979999999</v>
          </cell>
          <cell r="T200">
            <v>0.75</v>
          </cell>
          <cell r="U200">
            <v>4.8</v>
          </cell>
          <cell r="V200">
            <v>113.69419194000001</v>
          </cell>
          <cell r="W200">
            <v>27.32222398</v>
          </cell>
          <cell r="X200" t="str">
            <v>V</v>
          </cell>
        </row>
        <row r="201">
          <cell r="I201" t="str">
            <v>QT2212</v>
          </cell>
          <cell r="K201">
            <v>69468.73524933173</v>
          </cell>
          <cell r="L201">
            <v>5711.1231790719721</v>
          </cell>
          <cell r="M201">
            <v>5180.113615707196</v>
          </cell>
          <cell r="N201">
            <v>5059.7190201126123</v>
          </cell>
          <cell r="O201">
            <v>4877.1453341842116</v>
          </cell>
          <cell r="P201">
            <v>5246.6282311957966</v>
          </cell>
          <cell r="Q201">
            <v>5332.5927033565749</v>
          </cell>
          <cell r="R201">
            <v>6304.654378975365</v>
          </cell>
          <cell r="S201">
            <v>6304.654378975365</v>
          </cell>
          <cell r="T201">
            <v>6007.3327329030135</v>
          </cell>
          <cell r="U201">
            <v>6126.0571827489121</v>
          </cell>
          <cell r="V201">
            <v>6550.1874551315013</v>
          </cell>
          <cell r="W201">
            <v>6768.5270369692153</v>
          </cell>
          <cell r="X201" t="str">
            <v>V</v>
          </cell>
        </row>
        <row r="202">
          <cell r="I202" t="str">
            <v>QT2212</v>
          </cell>
          <cell r="K202">
            <v>1659.50853492121</v>
          </cell>
          <cell r="L202">
            <v>136.43054858620678</v>
          </cell>
          <cell r="M202">
            <v>123.74549106549848</v>
          </cell>
          <cell r="N202">
            <v>120.86943670477768</v>
          </cell>
          <cell r="O202">
            <v>116.50801297995005</v>
          </cell>
          <cell r="P202">
            <v>125.33442991265271</v>
          </cell>
          <cell r="Q202">
            <v>127.38799796364411</v>
          </cell>
          <cell r="R202">
            <v>150.60915840897857</v>
          </cell>
          <cell r="S202">
            <v>150.60915840897857</v>
          </cell>
          <cell r="T202">
            <v>143.50657035259624</v>
          </cell>
          <cell r="U202">
            <v>146.34272732473559</v>
          </cell>
          <cell r="V202">
            <v>156.47459174419231</v>
          </cell>
          <cell r="W202">
            <v>161.69041146899863</v>
          </cell>
          <cell r="X202" t="str">
            <v>V</v>
          </cell>
        </row>
        <row r="203">
          <cell r="I203" t="str">
            <v>QT2211</v>
          </cell>
          <cell r="K203">
            <v>17479.967603670859</v>
          </cell>
          <cell r="L203">
            <v>1441.1504810113149</v>
          </cell>
          <cell r="M203">
            <v>1306.7047625343469</v>
          </cell>
          <cell r="N203">
            <v>1293.1921456905732</v>
          </cell>
          <cell r="O203">
            <v>1246.9868749291968</v>
          </cell>
          <cell r="P203">
            <v>1340.2579090414824</v>
          </cell>
          <cell r="Q203">
            <v>1357.6705632413232</v>
          </cell>
          <cell r="R203">
            <v>1581.4996957245492</v>
          </cell>
          <cell r="S203">
            <v>1581.4996957245492</v>
          </cell>
          <cell r="T203">
            <v>1508.2501236150665</v>
          </cell>
          <cell r="U203">
            <v>1535.4150135910786</v>
          </cell>
          <cell r="V203">
            <v>1616.7247566724816</v>
          </cell>
          <cell r="W203">
            <v>1670.6155818948969</v>
          </cell>
          <cell r="X203" t="str">
            <v>V</v>
          </cell>
        </row>
        <row r="204">
          <cell r="I204" t="str">
            <v>QT2211</v>
          </cell>
          <cell r="K204">
            <v>125592.54387778134</v>
          </cell>
          <cell r="L204">
            <v>10427.674434952858</v>
          </cell>
          <cell r="M204">
            <v>9818.3199515949455</v>
          </cell>
          <cell r="N204">
            <v>10084.453357213051</v>
          </cell>
          <cell r="O204">
            <v>9860.485374799031</v>
          </cell>
          <cell r="P204">
            <v>10346.954300760326</v>
          </cell>
          <cell r="Q204">
            <v>10277.101322638548</v>
          </cell>
          <cell r="R204">
            <v>10904.4221488286</v>
          </cell>
          <cell r="S204">
            <v>10904.4221488286</v>
          </cell>
          <cell r="T204">
            <v>10632.617935404856</v>
          </cell>
          <cell r="U204">
            <v>10627.78884105943</v>
          </cell>
          <cell r="V204">
            <v>10742.001576312023</v>
          </cell>
          <cell r="W204">
            <v>10966.302485389087</v>
          </cell>
          <cell r="X204" t="str">
            <v>V</v>
          </cell>
        </row>
        <row r="205">
          <cell r="I205" t="str">
            <v>QT2211</v>
          </cell>
          <cell r="K205">
            <v>62943.47961925756</v>
          </cell>
          <cell r="L205">
            <v>5174.6726658370262</v>
          </cell>
          <cell r="M205">
            <v>4693.5412689673376</v>
          </cell>
          <cell r="N205">
            <v>4584.4554370909127</v>
          </cell>
          <cell r="O205">
            <v>4419.0310481481547</v>
          </cell>
          <cell r="P205">
            <v>4753.8081117328356</v>
          </cell>
          <cell r="Q205">
            <v>4831.6978700825703</v>
          </cell>
          <cell r="R205">
            <v>5712.4529903301536</v>
          </cell>
          <cell r="S205">
            <v>5712.4529903301536</v>
          </cell>
          <cell r="T205">
            <v>5443.0590118339178</v>
          </cell>
          <cell r="U205">
            <v>5550.6315761300948</v>
          </cell>
          <cell r="V205">
            <v>5934.9229420201991</v>
          </cell>
          <cell r="W205">
            <v>6132.7537067542016</v>
          </cell>
          <cell r="X205" t="str">
            <v>V</v>
          </cell>
        </row>
        <row r="206">
          <cell r="I206" t="str">
            <v>QT2213</v>
          </cell>
          <cell r="K206">
            <v>6213.839712</v>
          </cell>
          <cell r="L206">
            <v>473.71997599999997</v>
          </cell>
          <cell r="M206">
            <v>473.71997599999997</v>
          </cell>
          <cell r="N206">
            <v>473.71997599999997</v>
          </cell>
          <cell r="O206">
            <v>473.71997599999997</v>
          </cell>
          <cell r="P206">
            <v>473.71997599999997</v>
          </cell>
          <cell r="Q206">
            <v>473.71997599999997</v>
          </cell>
          <cell r="R206">
            <v>738.319976</v>
          </cell>
          <cell r="S206">
            <v>473.71997599999997</v>
          </cell>
          <cell r="T206">
            <v>539.86997599999995</v>
          </cell>
          <cell r="U206">
            <v>473.71997599999997</v>
          </cell>
          <cell r="V206">
            <v>672.16997599999991</v>
          </cell>
          <cell r="W206">
            <v>473.71997599999997</v>
          </cell>
          <cell r="X206" t="str">
            <v>F</v>
          </cell>
        </row>
        <row r="207">
          <cell r="I207" t="str">
            <v>QT2213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 t="str">
            <v>F</v>
          </cell>
        </row>
        <row r="208">
          <cell r="I208" t="str">
            <v>QT2221</v>
          </cell>
          <cell r="K208">
            <v>31805.460381426667</v>
          </cell>
          <cell r="L208">
            <v>16338.76640364889</v>
          </cell>
          <cell r="M208">
            <v>507.36388888888894</v>
          </cell>
          <cell r="N208">
            <v>507.36388888888894</v>
          </cell>
          <cell r="O208">
            <v>507.36388888888894</v>
          </cell>
          <cell r="P208">
            <v>507.36388888888894</v>
          </cell>
          <cell r="Q208">
            <v>507.36388888888894</v>
          </cell>
          <cell r="R208">
            <v>4439.6775888888887</v>
          </cell>
          <cell r="S208">
            <v>507.36388888888894</v>
          </cell>
          <cell r="T208">
            <v>3166.3488888888887</v>
          </cell>
          <cell r="U208">
            <v>507.36388888888894</v>
          </cell>
          <cell r="V208">
            <v>3801.756388888889</v>
          </cell>
          <cell r="W208">
            <v>507.36388888888894</v>
          </cell>
          <cell r="X208" t="str">
            <v>F</v>
          </cell>
        </row>
        <row r="209">
          <cell r="I209" t="str">
            <v>QT2221</v>
          </cell>
          <cell r="K209">
            <v>600</v>
          </cell>
          <cell r="L209">
            <v>50</v>
          </cell>
          <cell r="M209">
            <v>50</v>
          </cell>
          <cell r="N209">
            <v>50</v>
          </cell>
          <cell r="O209">
            <v>50</v>
          </cell>
          <cell r="P209">
            <v>50</v>
          </cell>
          <cell r="Q209">
            <v>50</v>
          </cell>
          <cell r="R209">
            <v>50</v>
          </cell>
          <cell r="S209">
            <v>50</v>
          </cell>
          <cell r="T209">
            <v>50</v>
          </cell>
          <cell r="U209">
            <v>50</v>
          </cell>
          <cell r="V209">
            <v>50</v>
          </cell>
          <cell r="W209">
            <v>50</v>
          </cell>
          <cell r="X209" t="str">
            <v>V</v>
          </cell>
        </row>
        <row r="210">
          <cell r="I210" t="str">
            <v>QT2221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 t="str">
            <v>V</v>
          </cell>
        </row>
        <row r="211">
          <cell r="I211" t="str">
            <v>QT2221</v>
          </cell>
          <cell r="K211">
            <v>8808.6143520000023</v>
          </cell>
          <cell r="L211">
            <v>734.051196</v>
          </cell>
          <cell r="M211">
            <v>734.051196</v>
          </cell>
          <cell r="N211">
            <v>734.051196</v>
          </cell>
          <cell r="O211">
            <v>734.051196</v>
          </cell>
          <cell r="P211">
            <v>734.051196</v>
          </cell>
          <cell r="Q211">
            <v>734.051196</v>
          </cell>
          <cell r="R211">
            <v>734.051196</v>
          </cell>
          <cell r="S211">
            <v>734.051196</v>
          </cell>
          <cell r="T211">
            <v>734.051196</v>
          </cell>
          <cell r="U211">
            <v>734.051196</v>
          </cell>
          <cell r="V211">
            <v>734.051196</v>
          </cell>
          <cell r="W211">
            <v>734.051196</v>
          </cell>
          <cell r="X211" t="str">
            <v>F</v>
          </cell>
        </row>
        <row r="212">
          <cell r="I212" t="str">
            <v>QT2211</v>
          </cell>
          <cell r="K212">
            <v>749.99353199999996</v>
          </cell>
          <cell r="L212">
            <v>62.499460999999997</v>
          </cell>
          <cell r="M212">
            <v>62.499460999999997</v>
          </cell>
          <cell r="N212">
            <v>62.499460999999997</v>
          </cell>
          <cell r="O212">
            <v>62.499460999999997</v>
          </cell>
          <cell r="P212">
            <v>62.499460999999997</v>
          </cell>
          <cell r="Q212">
            <v>62.499460999999997</v>
          </cell>
          <cell r="R212">
            <v>62.499460999999997</v>
          </cell>
          <cell r="S212">
            <v>62.499460999999997</v>
          </cell>
          <cell r="T212">
            <v>62.499460999999997</v>
          </cell>
          <cell r="U212">
            <v>62.499460999999997</v>
          </cell>
          <cell r="V212">
            <v>62.499460999999997</v>
          </cell>
          <cell r="W212">
            <v>62.499460999999997</v>
          </cell>
          <cell r="X212" t="str">
            <v>V</v>
          </cell>
        </row>
        <row r="213">
          <cell r="I213" t="str">
            <v>QT2221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 t="str">
            <v>F</v>
          </cell>
        </row>
        <row r="214">
          <cell r="I214" t="str">
            <v>QT2221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 t="str">
            <v>F</v>
          </cell>
        </row>
        <row r="215">
          <cell r="I215" t="str">
            <v>QT2103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 t="str">
            <v>F</v>
          </cell>
        </row>
        <row r="216">
          <cell r="I216" t="str">
            <v>QT2221</v>
          </cell>
          <cell r="K216">
            <v>50.099999999999994</v>
          </cell>
          <cell r="L216">
            <v>4.4000000000000004</v>
          </cell>
          <cell r="M216">
            <v>4.4000000000000004</v>
          </cell>
          <cell r="N216">
            <v>4.4000000000000004</v>
          </cell>
          <cell r="O216">
            <v>4.4000000000000004</v>
          </cell>
          <cell r="P216">
            <v>4.4000000000000004</v>
          </cell>
          <cell r="Q216">
            <v>4.4000000000000004</v>
          </cell>
          <cell r="R216">
            <v>4.4000000000000004</v>
          </cell>
          <cell r="S216">
            <v>4.4000000000000004</v>
          </cell>
          <cell r="T216">
            <v>4.4000000000000004</v>
          </cell>
          <cell r="U216">
            <v>3.5</v>
          </cell>
          <cell r="V216">
            <v>3.5</v>
          </cell>
          <cell r="W216">
            <v>3.5</v>
          </cell>
          <cell r="X216" t="str">
            <v>F</v>
          </cell>
        </row>
        <row r="217">
          <cell r="I217" t="str">
            <v>QT2221</v>
          </cell>
          <cell r="K217">
            <v>2.4</v>
          </cell>
          <cell r="L217">
            <v>0.2</v>
          </cell>
          <cell r="M217">
            <v>0.2</v>
          </cell>
          <cell r="N217">
            <v>0.2</v>
          </cell>
          <cell r="O217">
            <v>0.2</v>
          </cell>
          <cell r="P217">
            <v>0.2</v>
          </cell>
          <cell r="Q217">
            <v>0.2</v>
          </cell>
          <cell r="R217">
            <v>0.2</v>
          </cell>
          <cell r="S217">
            <v>0.2</v>
          </cell>
          <cell r="T217">
            <v>0.2</v>
          </cell>
          <cell r="U217">
            <v>0.2</v>
          </cell>
          <cell r="V217">
            <v>0.2</v>
          </cell>
          <cell r="W217">
            <v>0.2</v>
          </cell>
          <cell r="X217" t="str">
            <v>F</v>
          </cell>
        </row>
        <row r="218">
          <cell r="I218" t="str">
            <v>QT2221</v>
          </cell>
          <cell r="K218">
            <v>9861.2812050046668</v>
          </cell>
          <cell r="L218">
            <v>1396.7865849065354</v>
          </cell>
          <cell r="M218">
            <v>1380.8478805284835</v>
          </cell>
          <cell r="N218">
            <v>1386.7865849065354</v>
          </cell>
          <cell r="O218">
            <v>968.87734378051823</v>
          </cell>
          <cell r="P218">
            <v>833.12222890653538</v>
          </cell>
          <cell r="Q218">
            <v>839.48208134299978</v>
          </cell>
          <cell r="R218">
            <v>872.39909748049809</v>
          </cell>
          <cell r="S218">
            <v>872.39909748049809</v>
          </cell>
          <cell r="T218">
            <v>884.05214649725622</v>
          </cell>
          <cell r="U218">
            <v>133.75548048049808</v>
          </cell>
          <cell r="V218">
            <v>144.5603337840852</v>
          </cell>
          <cell r="W218">
            <v>148.21234491022139</v>
          </cell>
          <cell r="X218" t="str">
            <v>F</v>
          </cell>
        </row>
        <row r="219">
          <cell r="I219" t="str">
            <v>QT2221</v>
          </cell>
          <cell r="K219">
            <v>4476</v>
          </cell>
          <cell r="L219">
            <v>373</v>
          </cell>
          <cell r="M219">
            <v>373</v>
          </cell>
          <cell r="N219">
            <v>373</v>
          </cell>
          <cell r="O219">
            <v>373</v>
          </cell>
          <cell r="P219">
            <v>373</v>
          </cell>
          <cell r="Q219">
            <v>373</v>
          </cell>
          <cell r="R219">
            <v>373</v>
          </cell>
          <cell r="S219">
            <v>373</v>
          </cell>
          <cell r="T219">
            <v>373</v>
          </cell>
          <cell r="U219">
            <v>373</v>
          </cell>
          <cell r="V219">
            <v>373</v>
          </cell>
          <cell r="W219">
            <v>373</v>
          </cell>
          <cell r="X219" t="str">
            <v>F</v>
          </cell>
        </row>
        <row r="220">
          <cell r="I220" t="str">
            <v>QT2221</v>
          </cell>
          <cell r="K220">
            <v>5.25</v>
          </cell>
          <cell r="L220">
            <v>0</v>
          </cell>
          <cell r="M220">
            <v>0</v>
          </cell>
          <cell r="N220">
            <v>0</v>
          </cell>
          <cell r="O220">
            <v>1.05</v>
          </cell>
          <cell r="P220">
            <v>1.05</v>
          </cell>
          <cell r="Q220">
            <v>1.05</v>
          </cell>
          <cell r="R220">
            <v>1.05</v>
          </cell>
          <cell r="S220">
            <v>1.05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 t="str">
            <v>F</v>
          </cell>
        </row>
        <row r="221">
          <cell r="I221" t="str">
            <v>QT2221</v>
          </cell>
          <cell r="K221">
            <v>107.64</v>
          </cell>
          <cell r="L221">
            <v>8.9700000000000006</v>
          </cell>
          <cell r="M221">
            <v>8.9700000000000006</v>
          </cell>
          <cell r="N221">
            <v>8.9700000000000006</v>
          </cell>
          <cell r="O221">
            <v>8.9700000000000006</v>
          </cell>
          <cell r="P221">
            <v>8.9700000000000006</v>
          </cell>
          <cell r="Q221">
            <v>8.9700000000000006</v>
          </cell>
          <cell r="R221">
            <v>8.9700000000000006</v>
          </cell>
          <cell r="S221">
            <v>8.9700000000000006</v>
          </cell>
          <cell r="T221">
            <v>8.9700000000000006</v>
          </cell>
          <cell r="U221">
            <v>8.9700000000000006</v>
          </cell>
          <cell r="V221">
            <v>8.9700000000000006</v>
          </cell>
          <cell r="W221">
            <v>8.9700000000000006</v>
          </cell>
          <cell r="X221" t="str">
            <v>F</v>
          </cell>
        </row>
        <row r="222">
          <cell r="I222" t="str">
            <v>QT2221</v>
          </cell>
          <cell r="K222">
            <v>836.19370800000002</v>
          </cell>
          <cell r="L222">
            <v>36.884197888888885</v>
          </cell>
          <cell r="M222">
            <v>38.439753444444442</v>
          </cell>
          <cell r="N222">
            <v>52.245308999999999</v>
          </cell>
          <cell r="O222">
            <v>58.578642333333327</v>
          </cell>
          <cell r="P222">
            <v>58.578642333333327</v>
          </cell>
          <cell r="Q222">
            <v>71.773086777777792</v>
          </cell>
          <cell r="R222">
            <v>72.550864555555563</v>
          </cell>
          <cell r="S222">
            <v>80.606420111111106</v>
          </cell>
          <cell r="T222">
            <v>90.24530900000002</v>
          </cell>
          <cell r="U222">
            <v>90.24530900000002</v>
          </cell>
          <cell r="V222">
            <v>90.24530900000002</v>
          </cell>
          <cell r="W222">
            <v>95.800864555555563</v>
          </cell>
          <cell r="X222" t="str">
            <v>F</v>
          </cell>
        </row>
        <row r="223">
          <cell r="I223" t="str">
            <v>QT2221</v>
          </cell>
          <cell r="K223">
            <v>115.5</v>
          </cell>
          <cell r="L223">
            <v>0</v>
          </cell>
          <cell r="M223">
            <v>0</v>
          </cell>
          <cell r="N223">
            <v>38.5</v>
          </cell>
          <cell r="O223">
            <v>0</v>
          </cell>
          <cell r="P223">
            <v>0</v>
          </cell>
          <cell r="Q223">
            <v>0</v>
          </cell>
          <cell r="R223">
            <v>38.5</v>
          </cell>
          <cell r="S223">
            <v>0</v>
          </cell>
          <cell r="T223">
            <v>0</v>
          </cell>
          <cell r="U223">
            <v>38.5</v>
          </cell>
          <cell r="V223">
            <v>0</v>
          </cell>
          <cell r="W223">
            <v>0</v>
          </cell>
          <cell r="X223" t="str">
            <v>F</v>
          </cell>
        </row>
        <row r="224">
          <cell r="I224" t="str">
            <v>QT2221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 t="str">
            <v>F</v>
          </cell>
        </row>
        <row r="225">
          <cell r="I225" t="str">
            <v>QT2221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 t="str">
            <v>F</v>
          </cell>
        </row>
        <row r="226">
          <cell r="I226" t="str">
            <v>QT2221</v>
          </cell>
          <cell r="K226">
            <v>3592.6639800000003</v>
          </cell>
          <cell r="L226">
            <v>249.28866500000001</v>
          </cell>
          <cell r="M226">
            <v>263.68866500000001</v>
          </cell>
          <cell r="N226">
            <v>249.28866500000001</v>
          </cell>
          <cell r="O226">
            <v>263.68866500000001</v>
          </cell>
          <cell r="P226">
            <v>249.28866500000001</v>
          </cell>
          <cell r="Q226">
            <v>263.68866500000001</v>
          </cell>
          <cell r="R226">
            <v>513.88866499999995</v>
          </cell>
          <cell r="S226">
            <v>263.68866500000001</v>
          </cell>
          <cell r="T226">
            <v>315.43866500000001</v>
          </cell>
          <cell r="U226">
            <v>263.68866500000001</v>
          </cell>
          <cell r="V226">
            <v>447.73866500000003</v>
          </cell>
          <cell r="W226">
            <v>249.28866500000001</v>
          </cell>
          <cell r="X226" t="str">
            <v>F</v>
          </cell>
        </row>
        <row r="227">
          <cell r="I227" t="str">
            <v>QT2221</v>
          </cell>
          <cell r="K227">
            <v>560</v>
          </cell>
          <cell r="L227">
            <v>35</v>
          </cell>
          <cell r="M227">
            <v>35</v>
          </cell>
          <cell r="N227">
            <v>60</v>
          </cell>
          <cell r="O227">
            <v>35</v>
          </cell>
          <cell r="P227">
            <v>35</v>
          </cell>
          <cell r="Q227">
            <v>60</v>
          </cell>
          <cell r="R227">
            <v>55</v>
          </cell>
          <cell r="S227">
            <v>35</v>
          </cell>
          <cell r="T227">
            <v>65</v>
          </cell>
          <cell r="U227">
            <v>35</v>
          </cell>
          <cell r="V227">
            <v>50</v>
          </cell>
          <cell r="W227">
            <v>60</v>
          </cell>
          <cell r="X227" t="str">
            <v>F</v>
          </cell>
        </row>
        <row r="228">
          <cell r="K228">
            <v>0</v>
          </cell>
        </row>
        <row r="229">
          <cell r="I229" t="str">
            <v>QT2301</v>
          </cell>
          <cell r="K229">
            <v>263585.12097847479</v>
          </cell>
          <cell r="L229">
            <v>20946.852285625635</v>
          </cell>
          <cell r="M229">
            <v>18996.951548307021</v>
          </cell>
          <cell r="N229">
            <v>18937.909464197055</v>
          </cell>
          <cell r="O229">
            <v>18361.330106900379</v>
          </cell>
          <cell r="P229">
            <v>19426.22554379706</v>
          </cell>
          <cell r="Q229">
            <v>19875.053821186091</v>
          </cell>
          <cell r="R229">
            <v>24118.346135708889</v>
          </cell>
          <cell r="S229">
            <v>24118.346135708889</v>
          </cell>
          <cell r="T229">
            <v>22954.264970040851</v>
          </cell>
          <cell r="U229">
            <v>23665.495035708886</v>
          </cell>
          <cell r="V229">
            <v>25664.432425226565</v>
          </cell>
          <cell r="W229">
            <v>26519.91350606746</v>
          </cell>
          <cell r="X229" t="str">
            <v>V</v>
          </cell>
        </row>
        <row r="230">
          <cell r="I230" t="str">
            <v>QT2302</v>
          </cell>
          <cell r="K230">
            <v>621765.28398655553</v>
          </cell>
          <cell r="L230">
            <v>49166.606486933029</v>
          </cell>
          <cell r="M230">
            <v>44574.576266159092</v>
          </cell>
          <cell r="N230">
            <v>44770.904996272591</v>
          </cell>
          <cell r="O230">
            <v>43171.660556943076</v>
          </cell>
          <cell r="P230">
            <v>45782.21478762621</v>
          </cell>
          <cell r="Q230">
            <v>46709.839748033592</v>
          </cell>
          <cell r="R230">
            <v>56646.556887127495</v>
          </cell>
          <cell r="S230">
            <v>56646.556887127495</v>
          </cell>
          <cell r="T230">
            <v>53989.106242896487</v>
          </cell>
          <cell r="U230">
            <v>55494.0571176597</v>
          </cell>
          <cell r="V230">
            <v>61383.542955627905</v>
          </cell>
          <cell r="W230">
            <v>63429.661054148841</v>
          </cell>
          <cell r="X230" t="str">
            <v>V</v>
          </cell>
        </row>
        <row r="231">
          <cell r="I231" t="str">
            <v>QT2306</v>
          </cell>
          <cell r="K231">
            <v>9609.2425075341052</v>
          </cell>
          <cell r="L231">
            <v>682.90551455807042</v>
          </cell>
          <cell r="M231">
            <v>657.30452482356384</v>
          </cell>
          <cell r="N231">
            <v>682.65385246844176</v>
          </cell>
          <cell r="O231">
            <v>699.13075777351401</v>
          </cell>
          <cell r="P231">
            <v>720.20743157522179</v>
          </cell>
          <cell r="Q231">
            <v>778.44085948665042</v>
          </cell>
          <cell r="R231">
            <v>827.97419441894033</v>
          </cell>
          <cell r="S231">
            <v>827.91453401792432</v>
          </cell>
          <cell r="T231">
            <v>814.43198731185225</v>
          </cell>
          <cell r="U231">
            <v>872.96057553150035</v>
          </cell>
          <cell r="V231">
            <v>1012.7690766182128</v>
          </cell>
          <cell r="W231">
            <v>1032.5491989502127</v>
          </cell>
          <cell r="X231" t="str">
            <v>V</v>
          </cell>
        </row>
        <row r="232">
          <cell r="I232" t="str">
            <v>QT2306</v>
          </cell>
          <cell r="K232">
            <v>35328.701240555572</v>
          </cell>
          <cell r="L232">
            <v>2900.7630776898382</v>
          </cell>
          <cell r="M232">
            <v>2622.5640701714665</v>
          </cell>
          <cell r="N232">
            <v>2557.8255776898382</v>
          </cell>
          <cell r="O232">
            <v>2477.7322180408569</v>
          </cell>
          <cell r="P232">
            <v>2610.7757919755522</v>
          </cell>
          <cell r="Q232">
            <v>2716.6822180408567</v>
          </cell>
          <cell r="R232">
            <v>3264.3817491912569</v>
          </cell>
          <cell r="S232">
            <v>3264.3817491912569</v>
          </cell>
          <cell r="T232">
            <v>3058.2791121205714</v>
          </cell>
          <cell r="U232">
            <v>3160.221749191257</v>
          </cell>
          <cell r="V232">
            <v>3292.6691445505721</v>
          </cell>
          <cell r="W232">
            <v>3402.4247827022568</v>
          </cell>
          <cell r="X232" t="str">
            <v>V</v>
          </cell>
        </row>
        <row r="233">
          <cell r="I233" t="str">
            <v>QT2306</v>
          </cell>
          <cell r="K233">
            <v>58407.990138571418</v>
          </cell>
          <cell r="L233">
            <v>4670.4402928571426</v>
          </cell>
          <cell r="M233">
            <v>4260.5783600000004</v>
          </cell>
          <cell r="N233">
            <v>4138.1492128571426</v>
          </cell>
          <cell r="O233">
            <v>4008.0733285714291</v>
          </cell>
          <cell r="P233">
            <v>4320.6654328571422</v>
          </cell>
          <cell r="Q233">
            <v>4526.844128571428</v>
          </cell>
          <cell r="R233">
            <v>5438.2072842857142</v>
          </cell>
          <cell r="S233">
            <v>5438.2072842857142</v>
          </cell>
          <cell r="T233">
            <v>5203.0908428571411</v>
          </cell>
          <cell r="U233">
            <v>5376.5272042857123</v>
          </cell>
          <cell r="V233">
            <v>5423.2164428571414</v>
          </cell>
          <cell r="W233">
            <v>5603.9903242857135</v>
          </cell>
          <cell r="X233" t="str">
            <v>V</v>
          </cell>
        </row>
        <row r="234">
          <cell r="I234" t="str">
            <v>QT2306</v>
          </cell>
          <cell r="K234">
            <v>4118.656500000001</v>
          </cell>
          <cell r="L234">
            <v>340.91010000000006</v>
          </cell>
          <cell r="M234">
            <v>309.43079999999998</v>
          </cell>
          <cell r="N234">
            <v>301.57110000000006</v>
          </cell>
          <cell r="O234">
            <v>291.57300000000009</v>
          </cell>
          <cell r="P234">
            <v>313.01010000000014</v>
          </cell>
          <cell r="Q234">
            <v>323.97300000000007</v>
          </cell>
          <cell r="R234">
            <v>378.85410000000007</v>
          </cell>
          <cell r="S234">
            <v>378.85410000000007</v>
          </cell>
          <cell r="T234">
            <v>359.07300000000004</v>
          </cell>
          <cell r="U234">
            <v>367.13610000000006</v>
          </cell>
          <cell r="V234">
            <v>370.95300000000015</v>
          </cell>
          <cell r="W234">
            <v>383.31810000000013</v>
          </cell>
          <cell r="X234" t="str">
            <v>V</v>
          </cell>
        </row>
        <row r="235">
          <cell r="I235" t="str">
            <v>QT2306</v>
          </cell>
          <cell r="K235">
            <v>1723.1290992500003</v>
          </cell>
          <cell r="L235">
            <v>154.40954796000003</v>
          </cell>
          <cell r="M235">
            <v>140.15152368</v>
          </cell>
          <cell r="N235">
            <v>136.59160356000004</v>
          </cell>
          <cell r="O235">
            <v>132.06313080000004</v>
          </cell>
          <cell r="P235">
            <v>141.77270796000005</v>
          </cell>
          <cell r="Q235">
            <v>146.73817080000001</v>
          </cell>
          <cell r="R235">
            <v>171.59565036000001</v>
          </cell>
          <cell r="S235">
            <v>171.59565036000001</v>
          </cell>
          <cell r="T235">
            <v>162.63613080000002</v>
          </cell>
          <cell r="U235">
            <v>166.28817756000004</v>
          </cell>
          <cell r="V235">
            <v>98.009904300000031</v>
          </cell>
          <cell r="W235">
            <v>101.27690111000003</v>
          </cell>
          <cell r="X235" t="str">
            <v>V</v>
          </cell>
        </row>
        <row r="236">
          <cell r="I236" t="str">
            <v>QT2306</v>
          </cell>
          <cell r="K236">
            <v>1542.7571992000003</v>
          </cell>
          <cell r="L236">
            <v>127.69734768000002</v>
          </cell>
          <cell r="M236">
            <v>115.90590144000001</v>
          </cell>
          <cell r="N236">
            <v>112.96183248000001</v>
          </cell>
          <cell r="O236">
            <v>109.21676640000004</v>
          </cell>
          <cell r="P236">
            <v>117.24662768000003</v>
          </cell>
          <cell r="Q236">
            <v>121.35308640000004</v>
          </cell>
          <cell r="R236">
            <v>141.91032688000001</v>
          </cell>
          <cell r="S236">
            <v>141.91032688000001</v>
          </cell>
          <cell r="T236">
            <v>134.5007664</v>
          </cell>
          <cell r="U236">
            <v>137.52102448000002</v>
          </cell>
          <cell r="V236">
            <v>138.95075040000003</v>
          </cell>
          <cell r="W236">
            <v>143.58244208000005</v>
          </cell>
          <cell r="X236" t="str">
            <v>V</v>
          </cell>
        </row>
        <row r="237">
          <cell r="I237" t="str">
            <v>QT2306</v>
          </cell>
          <cell r="K237">
            <v>3198.8232150000003</v>
          </cell>
          <cell r="L237">
            <v>264.77351100000004</v>
          </cell>
          <cell r="M237">
            <v>240.32458800000001</v>
          </cell>
          <cell r="N237">
            <v>234.22022100000001</v>
          </cell>
          <cell r="O237">
            <v>226.45503000000011</v>
          </cell>
          <cell r="P237">
            <v>243.10451100000006</v>
          </cell>
          <cell r="Q237">
            <v>251.61903000000007</v>
          </cell>
          <cell r="R237">
            <v>294.24335100000008</v>
          </cell>
          <cell r="S237">
            <v>294.24335100000008</v>
          </cell>
          <cell r="T237">
            <v>278.88003000000003</v>
          </cell>
          <cell r="U237">
            <v>285.14237100000008</v>
          </cell>
          <cell r="V237">
            <v>288.10683000000012</v>
          </cell>
          <cell r="W237">
            <v>297.71039100000007</v>
          </cell>
          <cell r="X237" t="str">
            <v>V</v>
          </cell>
        </row>
        <row r="238">
          <cell r="I238" t="str">
            <v>QT2306</v>
          </cell>
          <cell r="K238">
            <v>15505.77535816714</v>
          </cell>
          <cell r="L238">
            <v>1099.3568364271425</v>
          </cell>
          <cell r="M238">
            <v>992.96746515999996</v>
          </cell>
          <cell r="N238">
            <v>1099.3568364271425</v>
          </cell>
          <cell r="O238">
            <v>1063.8937126714286</v>
          </cell>
          <cell r="P238">
            <v>1099.3568364271425</v>
          </cell>
          <cell r="Q238">
            <v>1063.8937126714286</v>
          </cell>
          <cell r="R238">
            <v>1447.9141852442856</v>
          </cell>
          <cell r="S238">
            <v>1447.9141852442856</v>
          </cell>
          <cell r="T238">
            <v>1401.2072760428571</v>
          </cell>
          <cell r="U238">
            <v>1447.9141852442856</v>
          </cell>
          <cell r="V238">
            <v>1643.6066196428574</v>
          </cell>
          <cell r="W238">
            <v>1698.3935069642855</v>
          </cell>
          <cell r="X238" t="str">
            <v>F</v>
          </cell>
        </row>
        <row r="239">
          <cell r="I239" t="str">
            <v>QT2311</v>
          </cell>
          <cell r="K239">
            <v>12597.57</v>
          </cell>
          <cell r="L239">
            <v>795.43499999999995</v>
          </cell>
          <cell r="M239">
            <v>795.43499999999995</v>
          </cell>
          <cell r="N239">
            <v>795.43499999999995</v>
          </cell>
          <cell r="O239">
            <v>864.69</v>
          </cell>
          <cell r="P239">
            <v>910.86</v>
          </cell>
          <cell r="Q239">
            <v>980.11500000000001</v>
          </cell>
          <cell r="R239">
            <v>1147.4100000000001</v>
          </cell>
          <cell r="S239">
            <v>1147.4100000000001</v>
          </cell>
          <cell r="T239">
            <v>1170.4949999999999</v>
          </cell>
          <cell r="U239">
            <v>1170.4949999999999</v>
          </cell>
          <cell r="V239">
            <v>1409.895</v>
          </cell>
          <cell r="W239">
            <v>1409.895</v>
          </cell>
          <cell r="X239" t="str">
            <v>F</v>
          </cell>
        </row>
        <row r="240">
          <cell r="I240" t="str">
            <v>QT2306</v>
          </cell>
          <cell r="K240">
            <v>3442.9643563787081</v>
          </cell>
          <cell r="L240">
            <v>270.69417200596752</v>
          </cell>
          <cell r="M240">
            <v>245.85322017283994</v>
          </cell>
          <cell r="N240">
            <v>247.12741543495923</v>
          </cell>
          <cell r="O240">
            <v>250.14070978640737</v>
          </cell>
          <cell r="P240">
            <v>265.61231034544119</v>
          </cell>
          <cell r="Q240">
            <v>284.97695706635307</v>
          </cell>
          <cell r="R240">
            <v>334.23227680298601</v>
          </cell>
          <cell r="S240">
            <v>328.64541169452173</v>
          </cell>
          <cell r="T240">
            <v>293.10184003877401</v>
          </cell>
          <cell r="U240">
            <v>300.95219617857452</v>
          </cell>
          <cell r="V240">
            <v>305.71861320584452</v>
          </cell>
          <cell r="W240">
            <v>315.9092336460393</v>
          </cell>
          <cell r="X240" t="str">
            <v>V</v>
          </cell>
        </row>
        <row r="241">
          <cell r="I241" t="str">
            <v>QT2306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 t="str">
            <v>V</v>
          </cell>
        </row>
        <row r="242">
          <cell r="I242" t="str">
            <v>QT2306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 t="str">
            <v>V</v>
          </cell>
        </row>
        <row r="243">
          <cell r="I243" t="str">
            <v>QT2306</v>
          </cell>
          <cell r="K243">
            <v>17887.363496811424</v>
          </cell>
          <cell r="L243">
            <v>1472.7514154914284</v>
          </cell>
          <cell r="M243">
            <v>1335.6030849599999</v>
          </cell>
          <cell r="N243">
            <v>1305.1034154914287</v>
          </cell>
          <cell r="O243">
            <v>1286.4351053142857</v>
          </cell>
          <cell r="P243">
            <v>1370.9802754914288</v>
          </cell>
          <cell r="Q243">
            <v>1401.6351053142855</v>
          </cell>
          <cell r="R243">
            <v>1638.7605096171426</v>
          </cell>
          <cell r="S243">
            <v>1638.7605096171426</v>
          </cell>
          <cell r="T243">
            <v>1559.0172673714285</v>
          </cell>
          <cell r="U243">
            <v>1597.0965096171426</v>
          </cell>
          <cell r="V243">
            <v>1613.7149009142854</v>
          </cell>
          <cell r="W243">
            <v>1667.5053976114284</v>
          </cell>
          <cell r="X243" t="str">
            <v>V</v>
          </cell>
        </row>
        <row r="244">
          <cell r="I244" t="str">
            <v>QT2304</v>
          </cell>
          <cell r="K244">
            <v>42469.195638252961</v>
          </cell>
          <cell r="L244">
            <v>3708.3384988220128</v>
          </cell>
          <cell r="M244">
            <v>3900.5793779933942</v>
          </cell>
          <cell r="N244">
            <v>3099.4309935303318</v>
          </cell>
          <cell r="O244">
            <v>4003.1073028220949</v>
          </cell>
          <cell r="P244">
            <v>2825.3736869639124</v>
          </cell>
          <cell r="Q244">
            <v>3718.4284302352221</v>
          </cell>
          <cell r="R244">
            <v>3267.4204779079132</v>
          </cell>
          <cell r="S244">
            <v>3836.2000655442762</v>
          </cell>
          <cell r="T244">
            <v>2930.2576565008017</v>
          </cell>
          <cell r="U244">
            <v>4180.658924463195</v>
          </cell>
          <cell r="V244">
            <v>3053.0447754516222</v>
          </cell>
          <cell r="W244">
            <v>3946.3554480181911</v>
          </cell>
          <cell r="X244" t="str">
            <v>V</v>
          </cell>
        </row>
        <row r="245">
          <cell r="I245" t="str">
            <v>QT2306</v>
          </cell>
          <cell r="K245">
            <v>4534.3444250000002</v>
          </cell>
          <cell r="L245">
            <v>357.86121000000003</v>
          </cell>
          <cell r="M245">
            <v>326.58947999999998</v>
          </cell>
          <cell r="N245">
            <v>311.74871000000002</v>
          </cell>
          <cell r="O245">
            <v>299.77260000000001</v>
          </cell>
          <cell r="P245">
            <v>320.13219500000002</v>
          </cell>
          <cell r="Q245">
            <v>334.76909999999998</v>
          </cell>
          <cell r="R245">
            <v>429.77841999999998</v>
          </cell>
          <cell r="S245">
            <v>429.77841999999998</v>
          </cell>
          <cell r="T245">
            <v>415.91460000000001</v>
          </cell>
          <cell r="U245">
            <v>429.77841999999998</v>
          </cell>
          <cell r="V245">
            <v>431.91210000000001</v>
          </cell>
          <cell r="W245">
            <v>446.30916999999999</v>
          </cell>
          <cell r="X245" t="str">
            <v>V</v>
          </cell>
        </row>
        <row r="246">
          <cell r="I246" t="str">
            <v>QT2308</v>
          </cell>
          <cell r="K246">
            <v>58303.804140253982</v>
          </cell>
          <cell r="L246">
            <v>5133.03326081255</v>
          </cell>
          <cell r="M246">
            <v>4660.3389574494604</v>
          </cell>
          <cell r="N246">
            <v>3180.7190997869516</v>
          </cell>
          <cell r="O246">
            <v>3348.1953486659854</v>
          </cell>
          <cell r="P246">
            <v>2708.3632658450424</v>
          </cell>
          <cell r="Q246">
            <v>3920.1859422538923</v>
          </cell>
          <cell r="R246">
            <v>6636.7343508676822</v>
          </cell>
          <cell r="S246">
            <v>5642.4993901776579</v>
          </cell>
          <cell r="T246">
            <v>5149.8164096894043</v>
          </cell>
          <cell r="U246">
            <v>5321.476956679051</v>
          </cell>
          <cell r="V246">
            <v>6197.9218809965478</v>
          </cell>
          <cell r="W246">
            <v>6404.5192770297654</v>
          </cell>
          <cell r="X246" t="str">
            <v>V</v>
          </cell>
        </row>
        <row r="247">
          <cell r="I247" t="str">
            <v>QT2311</v>
          </cell>
          <cell r="K247">
            <v>747.11964899999998</v>
          </cell>
          <cell r="L247">
            <v>77.156600999999995</v>
          </cell>
          <cell r="M247">
            <v>77.156600999999995</v>
          </cell>
          <cell r="N247">
            <v>77.156600999999995</v>
          </cell>
          <cell r="O247">
            <v>77.156600999999995</v>
          </cell>
          <cell r="P247">
            <v>77.156600999999995</v>
          </cell>
          <cell r="Q247">
            <v>77.156600999999995</v>
          </cell>
          <cell r="R247">
            <v>77.156600999999995</v>
          </cell>
          <cell r="S247">
            <v>77.156600999999995</v>
          </cell>
          <cell r="T247">
            <v>77.156600999999995</v>
          </cell>
          <cell r="U247">
            <v>17.570080000000001</v>
          </cell>
          <cell r="V247">
            <v>17.570080000000001</v>
          </cell>
          <cell r="W247">
            <v>17.570080000000001</v>
          </cell>
          <cell r="X247" t="str">
            <v>F</v>
          </cell>
        </row>
        <row r="248">
          <cell r="I248" t="str">
            <v>QT2311</v>
          </cell>
          <cell r="K248">
            <v>4021.3194569414945</v>
          </cell>
          <cell r="L248">
            <v>316.16584666394664</v>
          </cell>
          <cell r="M248">
            <v>287.15206882728916</v>
          </cell>
          <cell r="N248">
            <v>288.64030561080682</v>
          </cell>
          <cell r="O248">
            <v>292.15977835310252</v>
          </cell>
          <cell r="P248">
            <v>310.23032510238926</v>
          </cell>
          <cell r="Q248">
            <v>332.8478786333547</v>
          </cell>
          <cell r="R248">
            <v>390.37719207159387</v>
          </cell>
          <cell r="S248">
            <v>383.8518357104827</v>
          </cell>
          <cell r="T248">
            <v>342.33759348382557</v>
          </cell>
          <cell r="U248">
            <v>351.50666601006679</v>
          </cell>
          <cell r="V248">
            <v>357.0737540039193</v>
          </cell>
          <cell r="W248">
            <v>368.97621247071658</v>
          </cell>
          <cell r="X248" t="str">
            <v>V</v>
          </cell>
        </row>
        <row r="249">
          <cell r="I249" t="str">
            <v>QT2311</v>
          </cell>
          <cell r="K249">
            <v>1787.2530919739972</v>
          </cell>
          <cell r="L249">
            <v>140.5181540728652</v>
          </cell>
          <cell r="M249">
            <v>127.6231417010174</v>
          </cell>
          <cell r="N249">
            <v>128.28458027146971</v>
          </cell>
          <cell r="O249">
            <v>129.84879037915667</v>
          </cell>
          <cell r="P249">
            <v>137.88014448995077</v>
          </cell>
          <cell r="Q249">
            <v>147.93239050371318</v>
          </cell>
          <cell r="R249">
            <v>173.50097425404172</v>
          </cell>
          <cell r="S249">
            <v>170.60081587132564</v>
          </cell>
          <cell r="T249">
            <v>152.15004154836691</v>
          </cell>
          <cell r="U249">
            <v>156.22518489336301</v>
          </cell>
          <cell r="V249">
            <v>158.69944622396412</v>
          </cell>
          <cell r="W249">
            <v>163.98942776476295</v>
          </cell>
          <cell r="X249" t="str">
            <v>V</v>
          </cell>
        </row>
        <row r="250">
          <cell r="I250" t="str">
            <v>QT2311</v>
          </cell>
          <cell r="K250">
            <v>2680.8796379609962</v>
          </cell>
          <cell r="L250">
            <v>210.77723110929776</v>
          </cell>
          <cell r="M250">
            <v>191.43471255152613</v>
          </cell>
          <cell r="N250">
            <v>192.42687040720458</v>
          </cell>
          <cell r="O250">
            <v>194.77318556873502</v>
          </cell>
          <cell r="P250">
            <v>206.82021673492619</v>
          </cell>
          <cell r="Q250">
            <v>221.8985857555698</v>
          </cell>
          <cell r="R250">
            <v>260.2514613810626</v>
          </cell>
          <cell r="S250">
            <v>255.90122380698847</v>
          </cell>
          <cell r="T250">
            <v>228.2250623225504</v>
          </cell>
          <cell r="U250">
            <v>234.33777734004454</v>
          </cell>
          <cell r="V250">
            <v>238.0491693359462</v>
          </cell>
          <cell r="W250">
            <v>245.98414164714441</v>
          </cell>
          <cell r="X250" t="str">
            <v>V</v>
          </cell>
        </row>
        <row r="251">
          <cell r="I251" t="str">
            <v>QT2500</v>
          </cell>
          <cell r="K251">
            <v>5449.0867637290639</v>
          </cell>
          <cell r="L251">
            <v>345.38062885714288</v>
          </cell>
          <cell r="M251">
            <v>335.47304800000001</v>
          </cell>
          <cell r="N251">
            <v>392.66868642857139</v>
          </cell>
          <cell r="O251">
            <v>412.60932142857149</v>
          </cell>
          <cell r="P251">
            <v>462.23435000000001</v>
          </cell>
          <cell r="Q251">
            <v>463.66989285714288</v>
          </cell>
          <cell r="R251">
            <v>483.36881571428574</v>
          </cell>
          <cell r="S251">
            <v>451.66479285714286</v>
          </cell>
          <cell r="T251">
            <v>477.80642857142851</v>
          </cell>
          <cell r="U251">
            <v>534.28152389162562</v>
          </cell>
          <cell r="V251">
            <v>550.88842980295567</v>
          </cell>
          <cell r="W251">
            <v>539.04084532019704</v>
          </cell>
          <cell r="X251" t="str">
            <v>V</v>
          </cell>
        </row>
        <row r="252">
          <cell r="I252" t="str">
            <v>QT2500</v>
          </cell>
          <cell r="K252">
            <v>4101.7670183496057</v>
          </cell>
          <cell r="L252">
            <v>334.36370287714283</v>
          </cell>
          <cell r="M252">
            <v>330.94904823428573</v>
          </cell>
          <cell r="N252">
            <v>337.96176144857139</v>
          </cell>
          <cell r="O252">
            <v>340.39868823428571</v>
          </cell>
          <cell r="P252">
            <v>345.65846073428571</v>
          </cell>
          <cell r="Q252">
            <v>348.14913466285714</v>
          </cell>
          <cell r="R252">
            <v>344.48885234142853</v>
          </cell>
          <cell r="S252">
            <v>344.39127532788177</v>
          </cell>
          <cell r="T252">
            <v>344.98471249536942</v>
          </cell>
          <cell r="U252">
            <v>350.09948804955661</v>
          </cell>
          <cell r="V252">
            <v>339.21043441655172</v>
          </cell>
          <cell r="W252">
            <v>341.11145952738917</v>
          </cell>
          <cell r="X252" t="str">
            <v>V</v>
          </cell>
        </row>
        <row r="253">
          <cell r="I253" t="str">
            <v>QT2500</v>
          </cell>
          <cell r="K253">
            <v>19706.975202093596</v>
          </cell>
          <cell r="L253">
            <v>1273.1478428571427</v>
          </cell>
          <cell r="M253">
            <v>1194.9826</v>
          </cell>
          <cell r="N253">
            <v>1275.7465892857142</v>
          </cell>
          <cell r="O253">
            <v>1414.8046428571427</v>
          </cell>
          <cell r="P253">
            <v>1512.8955714285714</v>
          </cell>
          <cell r="Q253">
            <v>1538.8689285714288</v>
          </cell>
          <cell r="R253">
            <v>1845.8109642857144</v>
          </cell>
          <cell r="S253">
            <v>1754.3265714285715</v>
          </cell>
          <cell r="T253">
            <v>1782.1185714285714</v>
          </cell>
          <cell r="U253">
            <v>1917.0984679802957</v>
          </cell>
          <cell r="V253">
            <v>2112.1088054187194</v>
          </cell>
          <cell r="W253">
            <v>2085.0656465517241</v>
          </cell>
          <cell r="X253" t="str">
            <v>V</v>
          </cell>
        </row>
        <row r="254">
          <cell r="I254" t="str">
            <v>QT2500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 t="str">
            <v>V</v>
          </cell>
        </row>
        <row r="255">
          <cell r="I255" t="str">
            <v>QT2311</v>
          </cell>
          <cell r="K255">
            <v>34477.02811419982</v>
          </cell>
          <cell r="L255">
            <v>2712.0667476963104</v>
          </cell>
          <cell r="M255">
            <v>2463.1709664559089</v>
          </cell>
          <cell r="N255">
            <v>2475.1620432067916</v>
          </cell>
          <cell r="O255">
            <v>2504.222585923907</v>
          </cell>
          <cell r="P255">
            <v>2659.3913784367305</v>
          </cell>
          <cell r="Q255">
            <v>2852.3051767620209</v>
          </cell>
          <cell r="R255">
            <v>3345.20538360417</v>
          </cell>
          <cell r="S255">
            <v>3289.8071092076179</v>
          </cell>
          <cell r="T255">
            <v>2935.7441342347265</v>
          </cell>
          <cell r="U255">
            <v>3014.2470008364608</v>
          </cell>
          <cell r="V255">
            <v>3061.8224202468082</v>
          </cell>
          <cell r="W255">
            <v>3163.8831675883689</v>
          </cell>
          <cell r="X255" t="str">
            <v>V</v>
          </cell>
        </row>
        <row r="256">
          <cell r="I256" t="str">
            <v>QT2304</v>
          </cell>
          <cell r="K256">
            <v>41071.464915658544</v>
          </cell>
          <cell r="L256">
            <v>3293.0738328673874</v>
          </cell>
          <cell r="M256">
            <v>2982.6303588839742</v>
          </cell>
          <cell r="N256">
            <v>3062.0886816527545</v>
          </cell>
          <cell r="O256">
            <v>2956.0295079703546</v>
          </cell>
          <cell r="P256">
            <v>3133.5722161469125</v>
          </cell>
          <cell r="Q256">
            <v>3170.5982650644391</v>
          </cell>
          <cell r="R256">
            <v>3721.6307721217868</v>
          </cell>
          <cell r="S256">
            <v>3714.1934301144547</v>
          </cell>
          <cell r="T256">
            <v>3506.2602785019212</v>
          </cell>
          <cell r="U256">
            <v>3600.1056258637204</v>
          </cell>
          <cell r="V256">
            <v>3900.633716788936</v>
          </cell>
          <cell r="W256">
            <v>4030.6482296819017</v>
          </cell>
          <cell r="X256" t="str">
            <v>V</v>
          </cell>
        </row>
        <row r="257">
          <cell r="I257" t="str">
            <v>QT2303</v>
          </cell>
          <cell r="K257">
            <v>504185.99881743168</v>
          </cell>
          <cell r="L257">
            <v>39995.88791804012</v>
          </cell>
          <cell r="M257">
            <v>36146.183714706531</v>
          </cell>
          <cell r="N257">
            <v>37048.750371808659</v>
          </cell>
          <cell r="O257">
            <v>36134.541815226679</v>
          </cell>
          <cell r="P257">
            <v>37810.327699812377</v>
          </cell>
          <cell r="Q257">
            <v>38526.754451797853</v>
          </cell>
          <cell r="R257">
            <v>46464.400545235003</v>
          </cell>
          <cell r="S257">
            <v>45721.851501489051</v>
          </cell>
          <cell r="T257">
            <v>42451.252039805579</v>
          </cell>
          <cell r="U257">
            <v>43582.23930517189</v>
          </cell>
          <cell r="V257">
            <v>49330.433829690788</v>
          </cell>
          <cell r="W257">
            <v>50973.375624647138</v>
          </cell>
          <cell r="X257" t="str">
            <v>V</v>
          </cell>
        </row>
        <row r="258">
          <cell r="I258" t="str">
            <v>QT2305</v>
          </cell>
          <cell r="K258">
            <v>35759.408115582664</v>
          </cell>
          <cell r="L258">
            <v>2499.3306228476858</v>
          </cell>
          <cell r="M258">
            <v>2481.5584677656516</v>
          </cell>
          <cell r="N258">
            <v>2735.5430811333999</v>
          </cell>
          <cell r="O258">
            <v>2740.0577579631981</v>
          </cell>
          <cell r="P258">
            <v>2788.3954165619716</v>
          </cell>
          <cell r="Q258">
            <v>2756.7206151060559</v>
          </cell>
          <cell r="R258">
            <v>3178.7957815733075</v>
          </cell>
          <cell r="S258">
            <v>3178.7957815733075</v>
          </cell>
          <cell r="T258">
            <v>3120.0245628128782</v>
          </cell>
          <cell r="U258">
            <v>3174.3317815733071</v>
          </cell>
          <cell r="V258">
            <v>3518.3900885271637</v>
          </cell>
          <cell r="W258">
            <v>3587.4641581447363</v>
          </cell>
          <cell r="X258" t="str">
            <v>F</v>
          </cell>
        </row>
        <row r="259">
          <cell r="I259" t="str">
            <v>QT2311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 t="str">
            <v>V</v>
          </cell>
        </row>
        <row r="260">
          <cell r="I260" t="str">
            <v>QT2500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 t="str">
            <v>V</v>
          </cell>
        </row>
        <row r="261">
          <cell r="I261" t="str">
            <v>QT2500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 t="str">
            <v>V</v>
          </cell>
        </row>
        <row r="262">
          <cell r="I262" t="str">
            <v>QT2311</v>
          </cell>
          <cell r="K262">
            <v>3523.4650000000001</v>
          </cell>
          <cell r="L262">
            <v>3223.4650000000001</v>
          </cell>
          <cell r="M262">
            <v>0</v>
          </cell>
          <cell r="N262">
            <v>30</v>
          </cell>
          <cell r="O262">
            <v>30</v>
          </cell>
          <cell r="P262">
            <v>30</v>
          </cell>
          <cell r="Q262">
            <v>30</v>
          </cell>
          <cell r="R262">
            <v>30</v>
          </cell>
          <cell r="S262">
            <v>30</v>
          </cell>
          <cell r="T262">
            <v>30</v>
          </cell>
          <cell r="U262">
            <v>30</v>
          </cell>
          <cell r="V262">
            <v>30</v>
          </cell>
          <cell r="W262">
            <v>30</v>
          </cell>
          <cell r="X262" t="str">
            <v>F</v>
          </cell>
        </row>
        <row r="263">
          <cell r="I263" t="str">
            <v>QT2500</v>
          </cell>
          <cell r="K263">
            <v>2643.6252423097148</v>
          </cell>
          <cell r="L263">
            <v>306.04573953771433</v>
          </cell>
          <cell r="M263">
            <v>121.637200252</v>
          </cell>
          <cell r="N263">
            <v>131.08633239485715</v>
          </cell>
          <cell r="O263">
            <v>324.52662525199997</v>
          </cell>
          <cell r="P263">
            <v>152.2224895377143</v>
          </cell>
          <cell r="Q263">
            <v>150.33726810914288</v>
          </cell>
          <cell r="R263">
            <v>356.08059310914291</v>
          </cell>
          <cell r="S263">
            <v>168.60282525200003</v>
          </cell>
          <cell r="T263">
            <v>173.296000252</v>
          </cell>
          <cell r="U263">
            <v>358.98088239485719</v>
          </cell>
          <cell r="V263">
            <v>201.60241096628573</v>
          </cell>
          <cell r="W263">
            <v>199.206875252</v>
          </cell>
          <cell r="X263" t="str">
            <v>V</v>
          </cell>
        </row>
        <row r="264">
          <cell r="I264" t="str">
            <v>QT2500</v>
          </cell>
          <cell r="K264">
            <v>42913.768806955668</v>
          </cell>
          <cell r="L264">
            <v>3320.4101484999997</v>
          </cell>
          <cell r="M264">
            <v>3197.6628479999999</v>
          </cell>
          <cell r="N264">
            <v>3337.7555185714282</v>
          </cell>
          <cell r="O264">
            <v>3476.1810535714289</v>
          </cell>
          <cell r="P264">
            <v>3534.4462589285713</v>
          </cell>
          <cell r="Q264">
            <v>3516.854571428571</v>
          </cell>
          <cell r="R264">
            <v>3697.6540246428572</v>
          </cell>
          <cell r="S264">
            <v>3634.4489571428571</v>
          </cell>
          <cell r="T264">
            <v>3669.6354642857141</v>
          </cell>
          <cell r="U264">
            <v>3735.3134997536949</v>
          </cell>
          <cell r="V264">
            <v>3908.5047820197046</v>
          </cell>
          <cell r="W264">
            <v>3884.9016801108373</v>
          </cell>
          <cell r="X264" t="str">
            <v>V</v>
          </cell>
        </row>
        <row r="265">
          <cell r="I265" t="str">
            <v>QT2311</v>
          </cell>
          <cell r="K265">
            <v>217.92</v>
          </cell>
          <cell r="L265">
            <v>18.16</v>
          </cell>
          <cell r="M265">
            <v>18.16</v>
          </cell>
          <cell r="N265">
            <v>18.16</v>
          </cell>
          <cell r="O265">
            <v>18.16</v>
          </cell>
          <cell r="P265">
            <v>18.16</v>
          </cell>
          <cell r="Q265">
            <v>18.16</v>
          </cell>
          <cell r="R265">
            <v>18.16</v>
          </cell>
          <cell r="S265">
            <v>18.16</v>
          </cell>
          <cell r="T265">
            <v>18.16</v>
          </cell>
          <cell r="U265">
            <v>18.16</v>
          </cell>
          <cell r="V265">
            <v>18.16</v>
          </cell>
          <cell r="W265">
            <v>18.16</v>
          </cell>
          <cell r="X265" t="str">
            <v>F</v>
          </cell>
        </row>
        <row r="266">
          <cell r="I266" t="str">
            <v>QT2311</v>
          </cell>
          <cell r="K266">
            <v>24</v>
          </cell>
          <cell r="L266">
            <v>2</v>
          </cell>
          <cell r="M266">
            <v>2</v>
          </cell>
          <cell r="N266">
            <v>2</v>
          </cell>
          <cell r="O266">
            <v>2</v>
          </cell>
          <cell r="P266">
            <v>2</v>
          </cell>
          <cell r="Q266">
            <v>2</v>
          </cell>
          <cell r="R266">
            <v>2</v>
          </cell>
          <cell r="S266">
            <v>2</v>
          </cell>
          <cell r="T266">
            <v>2</v>
          </cell>
          <cell r="U266">
            <v>2</v>
          </cell>
          <cell r="V266">
            <v>2</v>
          </cell>
          <cell r="W266">
            <v>2</v>
          </cell>
          <cell r="X266" t="str">
            <v>F</v>
          </cell>
        </row>
        <row r="267">
          <cell r="I267" t="str">
            <v>QT2311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 t="str">
            <v>F</v>
          </cell>
        </row>
        <row r="268">
          <cell r="I268" t="str">
            <v>QT2311</v>
          </cell>
          <cell r="K268">
            <v>3.0435750000000006</v>
          </cell>
          <cell r="L268">
            <v>0.338175</v>
          </cell>
          <cell r="M268">
            <v>0.338175</v>
          </cell>
          <cell r="N268">
            <v>0.338175</v>
          </cell>
          <cell r="O268">
            <v>0.338175</v>
          </cell>
          <cell r="P268">
            <v>0.338175</v>
          </cell>
          <cell r="Q268">
            <v>0.338175</v>
          </cell>
          <cell r="R268">
            <v>0.338175</v>
          </cell>
          <cell r="S268">
            <v>0.338175</v>
          </cell>
          <cell r="T268">
            <v>0.338175</v>
          </cell>
          <cell r="U268">
            <v>0</v>
          </cell>
          <cell r="V268">
            <v>0</v>
          </cell>
          <cell r="W268">
            <v>0</v>
          </cell>
          <cell r="X268" t="str">
            <v>F</v>
          </cell>
        </row>
        <row r="269">
          <cell r="I269" t="str">
            <v>QT2311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 t="str">
            <v>F</v>
          </cell>
        </row>
        <row r="270">
          <cell r="I270" t="str">
            <v>QT2311</v>
          </cell>
          <cell r="K270">
            <v>157.25999999999996</v>
          </cell>
          <cell r="L270">
            <v>12.23</v>
          </cell>
          <cell r="M270">
            <v>12.28</v>
          </cell>
          <cell r="N270">
            <v>12.43</v>
          </cell>
          <cell r="O270">
            <v>12.64</v>
          </cell>
          <cell r="P270">
            <v>12.97</v>
          </cell>
          <cell r="Q270">
            <v>13</v>
          </cell>
          <cell r="R270">
            <v>13.3</v>
          </cell>
          <cell r="S270">
            <v>13.3</v>
          </cell>
          <cell r="T270">
            <v>13.68</v>
          </cell>
          <cell r="U270">
            <v>13.73</v>
          </cell>
          <cell r="V270">
            <v>13.85</v>
          </cell>
          <cell r="W270">
            <v>13.85</v>
          </cell>
          <cell r="X270" t="str">
            <v>F</v>
          </cell>
        </row>
        <row r="271">
          <cell r="I271" t="str">
            <v>QT2311</v>
          </cell>
          <cell r="K271">
            <v>20418.162284539281</v>
          </cell>
          <cell r="L271">
            <v>394.17688744444445</v>
          </cell>
          <cell r="M271">
            <v>447.52472077777782</v>
          </cell>
          <cell r="N271">
            <v>1056.5134785062662</v>
          </cell>
          <cell r="O271">
            <v>1062.0188118395997</v>
          </cell>
          <cell r="P271">
            <v>1066.3934785062663</v>
          </cell>
          <cell r="Q271">
            <v>1830.0914351724753</v>
          </cell>
          <cell r="R271">
            <v>1875.7862685058085</v>
          </cell>
          <cell r="S271">
            <v>1907.3782546169193</v>
          </cell>
          <cell r="T271">
            <v>2540.9213922633958</v>
          </cell>
          <cell r="U271">
            <v>2529.6405262633957</v>
          </cell>
          <cell r="V271">
            <v>2535.5587484856178</v>
          </cell>
          <cell r="W271">
            <v>3172.1582821573152</v>
          </cell>
          <cell r="X271" t="str">
            <v>F</v>
          </cell>
        </row>
        <row r="272">
          <cell r="I272" t="str">
            <v>QT2311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 t="str">
            <v>F</v>
          </cell>
        </row>
        <row r="273">
          <cell r="I273" t="str">
            <v>QT2305</v>
          </cell>
          <cell r="K273">
            <v>8258.2629000000015</v>
          </cell>
          <cell r="L273">
            <v>697.17132499999991</v>
          </cell>
          <cell r="M273">
            <v>697.17132499999991</v>
          </cell>
          <cell r="N273">
            <v>697.17132499999991</v>
          </cell>
          <cell r="O273">
            <v>685.19432499999994</v>
          </cell>
          <cell r="P273">
            <v>685.19432499999994</v>
          </cell>
          <cell r="Q273">
            <v>685.19432499999994</v>
          </cell>
          <cell r="R273">
            <v>685.19432499999994</v>
          </cell>
          <cell r="S273">
            <v>685.19432499999994</v>
          </cell>
          <cell r="T273">
            <v>685.19432499999994</v>
          </cell>
          <cell r="U273">
            <v>685.19432499999994</v>
          </cell>
          <cell r="V273">
            <v>685.19432499999994</v>
          </cell>
          <cell r="W273">
            <v>685.19432499999994</v>
          </cell>
          <cell r="X273" t="str">
            <v>F</v>
          </cell>
        </row>
        <row r="274">
          <cell r="I274" t="str">
            <v>QT2311</v>
          </cell>
          <cell r="K274">
            <v>4326.7889520000008</v>
          </cell>
          <cell r="L274">
            <v>360.56574599999999</v>
          </cell>
          <cell r="M274">
            <v>360.56574599999999</v>
          </cell>
          <cell r="N274">
            <v>360.56574599999999</v>
          </cell>
          <cell r="O274">
            <v>360.56574599999999</v>
          </cell>
          <cell r="P274">
            <v>360.56574599999999</v>
          </cell>
          <cell r="Q274">
            <v>360.56574599999999</v>
          </cell>
          <cell r="R274">
            <v>360.56574599999999</v>
          </cell>
          <cell r="S274">
            <v>360.56574599999999</v>
          </cell>
          <cell r="T274">
            <v>360.56574599999999</v>
          </cell>
          <cell r="U274">
            <v>360.56574599999999</v>
          </cell>
          <cell r="V274">
            <v>360.56574599999999</v>
          </cell>
          <cell r="W274">
            <v>360.56574599999999</v>
          </cell>
          <cell r="X274" t="str">
            <v>F</v>
          </cell>
        </row>
        <row r="275">
          <cell r="I275" t="str">
            <v>QT2311</v>
          </cell>
          <cell r="K275">
            <v>1130</v>
          </cell>
          <cell r="L275">
            <v>91.5</v>
          </cell>
          <cell r="M275">
            <v>91.5</v>
          </cell>
          <cell r="N275">
            <v>91.5</v>
          </cell>
          <cell r="O275">
            <v>91.5</v>
          </cell>
          <cell r="P275">
            <v>99.5</v>
          </cell>
          <cell r="Q275">
            <v>99.5</v>
          </cell>
          <cell r="R275">
            <v>99.5</v>
          </cell>
          <cell r="S275">
            <v>99.5</v>
          </cell>
          <cell r="T275">
            <v>91.5</v>
          </cell>
          <cell r="U275">
            <v>91.5</v>
          </cell>
          <cell r="V275">
            <v>91.5</v>
          </cell>
          <cell r="W275">
            <v>91.5</v>
          </cell>
          <cell r="X275" t="str">
            <v>F</v>
          </cell>
        </row>
        <row r="276">
          <cell r="I276" t="str">
            <v>QT2311</v>
          </cell>
          <cell r="K276">
            <v>938.30399999999997</v>
          </cell>
          <cell r="L276">
            <v>75.191999999999993</v>
          </cell>
          <cell r="M276">
            <v>72.191999999999993</v>
          </cell>
          <cell r="N276">
            <v>78.191999999999993</v>
          </cell>
          <cell r="O276">
            <v>81.191999999999993</v>
          </cell>
          <cell r="P276">
            <v>78.191999999999993</v>
          </cell>
          <cell r="Q276">
            <v>78.191999999999993</v>
          </cell>
          <cell r="R276">
            <v>81.191999999999993</v>
          </cell>
          <cell r="S276">
            <v>78.191999999999993</v>
          </cell>
          <cell r="T276">
            <v>78.191999999999993</v>
          </cell>
          <cell r="U276">
            <v>81.191999999999993</v>
          </cell>
          <cell r="V276">
            <v>78.191999999999993</v>
          </cell>
          <cell r="W276">
            <v>78.191999999999993</v>
          </cell>
          <cell r="X276" t="str">
            <v>F</v>
          </cell>
        </row>
        <row r="277">
          <cell r="I277" t="str">
            <v>QT2311</v>
          </cell>
          <cell r="K277">
            <v>448</v>
          </cell>
          <cell r="L277">
            <v>56</v>
          </cell>
          <cell r="M277">
            <v>28</v>
          </cell>
          <cell r="N277">
            <v>28</v>
          </cell>
          <cell r="O277">
            <v>56</v>
          </cell>
          <cell r="P277">
            <v>28</v>
          </cell>
          <cell r="Q277">
            <v>28</v>
          </cell>
          <cell r="R277">
            <v>56</v>
          </cell>
          <cell r="S277">
            <v>28</v>
          </cell>
          <cell r="T277">
            <v>28</v>
          </cell>
          <cell r="U277">
            <v>56</v>
          </cell>
          <cell r="V277">
            <v>28</v>
          </cell>
          <cell r="W277">
            <v>28</v>
          </cell>
          <cell r="X277" t="str">
            <v>F</v>
          </cell>
        </row>
        <row r="278">
          <cell r="I278" t="str">
            <v>QT2311</v>
          </cell>
          <cell r="K278">
            <v>17444.873712922075</v>
          </cell>
          <cell r="L278">
            <v>1386.7735648051944</v>
          </cell>
          <cell r="M278">
            <v>1329.8826143636363</v>
          </cell>
          <cell r="N278">
            <v>1315.5518824805192</v>
          </cell>
          <cell r="O278">
            <v>1305.2005197662336</v>
          </cell>
          <cell r="P278">
            <v>1338.293123766234</v>
          </cell>
          <cell r="Q278">
            <v>1378.9818266493508</v>
          </cell>
          <cell r="R278">
            <v>1554.9353310909096</v>
          </cell>
          <cell r="S278">
            <v>1547.271552233766</v>
          </cell>
          <cell r="T278">
            <v>1507.742651454545</v>
          </cell>
          <cell r="U278">
            <v>1521.1925732727275</v>
          </cell>
          <cell r="V278">
            <v>1617.2483958701296</v>
          </cell>
          <cell r="W278">
            <v>1641.7996771688308</v>
          </cell>
          <cell r="X278" t="str">
            <v>F</v>
          </cell>
        </row>
        <row r="279">
          <cell r="I279" t="str">
            <v>QT2311</v>
          </cell>
          <cell r="K279">
            <v>3817</v>
          </cell>
          <cell r="L279">
            <v>1265</v>
          </cell>
          <cell r="M279">
            <v>232</v>
          </cell>
          <cell r="N279">
            <v>232</v>
          </cell>
          <cell r="O279">
            <v>232</v>
          </cell>
          <cell r="P279">
            <v>232</v>
          </cell>
          <cell r="Q279">
            <v>232</v>
          </cell>
          <cell r="R279">
            <v>232</v>
          </cell>
          <cell r="S279">
            <v>232</v>
          </cell>
          <cell r="T279">
            <v>232</v>
          </cell>
          <cell r="U279">
            <v>232</v>
          </cell>
          <cell r="V279">
            <v>232</v>
          </cell>
          <cell r="W279">
            <v>232</v>
          </cell>
          <cell r="X279" t="str">
            <v>F</v>
          </cell>
        </row>
        <row r="280">
          <cell r="I280" t="str">
            <v>QT2311</v>
          </cell>
          <cell r="K280">
            <v>1106.21</v>
          </cell>
          <cell r="L280">
            <v>109.19499999999999</v>
          </cell>
          <cell r="M280">
            <v>43.74</v>
          </cell>
          <cell r="N280">
            <v>43.74</v>
          </cell>
          <cell r="O280">
            <v>91.344999999999999</v>
          </cell>
          <cell r="P280">
            <v>261.27999999999997</v>
          </cell>
          <cell r="Q280">
            <v>43.74</v>
          </cell>
          <cell r="R280">
            <v>74.459999999999994</v>
          </cell>
          <cell r="S280">
            <v>43.74</v>
          </cell>
          <cell r="T280">
            <v>106.66</v>
          </cell>
          <cell r="U280">
            <v>79.015000000000001</v>
          </cell>
          <cell r="V280">
            <v>87.614999999999995</v>
          </cell>
          <cell r="W280">
            <v>121.68</v>
          </cell>
          <cell r="X280" t="str">
            <v>F</v>
          </cell>
        </row>
        <row r="281">
          <cell r="I281" t="str">
            <v>QT2311</v>
          </cell>
          <cell r="K281">
            <v>1695.5580000000002</v>
          </cell>
          <cell r="L281">
            <v>191.14</v>
          </cell>
          <cell r="M281">
            <v>167.46</v>
          </cell>
          <cell r="N281">
            <v>209.18</v>
          </cell>
          <cell r="O281">
            <v>84.26</v>
          </cell>
          <cell r="P281">
            <v>8.74</v>
          </cell>
          <cell r="Q281">
            <v>231.54</v>
          </cell>
          <cell r="R281">
            <v>91.94</v>
          </cell>
          <cell r="S281">
            <v>84.26</v>
          </cell>
          <cell r="T281">
            <v>209.18</v>
          </cell>
          <cell r="U281">
            <v>197.79900000000001</v>
          </cell>
          <cell r="V281">
            <v>136.91900000000001</v>
          </cell>
          <cell r="W281">
            <v>83.14</v>
          </cell>
          <cell r="X281" t="str">
            <v>F</v>
          </cell>
        </row>
        <row r="282">
          <cell r="K282">
            <v>0</v>
          </cell>
        </row>
        <row r="283">
          <cell r="I283" t="str">
            <v>QT2101</v>
          </cell>
          <cell r="K283">
            <v>3409665.2234400008</v>
          </cell>
          <cell r="L283">
            <v>263313.76861999999</v>
          </cell>
          <cell r="M283">
            <v>263313.76861999999</v>
          </cell>
          <cell r="N283">
            <v>263313.76861999999</v>
          </cell>
          <cell r="O283">
            <v>263313.76861999999</v>
          </cell>
          <cell r="P283">
            <v>263313.76861999999</v>
          </cell>
          <cell r="Q283">
            <v>263313.76861999999</v>
          </cell>
          <cell r="R283">
            <v>292713.76861999999</v>
          </cell>
          <cell r="S283">
            <v>292713.76861999999</v>
          </cell>
          <cell r="T283">
            <v>300063.76861999999</v>
          </cell>
          <cell r="U283">
            <v>300063.76861999999</v>
          </cell>
          <cell r="V283">
            <v>322113.76861999999</v>
          </cell>
          <cell r="W283">
            <v>322113.76861999999</v>
          </cell>
          <cell r="X283" t="str">
            <v>F</v>
          </cell>
        </row>
        <row r="284">
          <cell r="I284" t="str">
            <v>QT2102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 t="str">
            <v>F</v>
          </cell>
        </row>
        <row r="285">
          <cell r="I285" t="str">
            <v>QT2103</v>
          </cell>
          <cell r="K285">
            <v>77508.85954554801</v>
          </cell>
          <cell r="L285">
            <v>5694.607881116357</v>
          </cell>
          <cell r="M285">
            <v>5136.2259595834912</v>
          </cell>
          <cell r="N285">
            <v>5686.3175788180506</v>
          </cell>
          <cell r="O285">
            <v>5495.8665819917433</v>
          </cell>
          <cell r="P285">
            <v>5674.9521862902757</v>
          </cell>
          <cell r="Q285">
            <v>5490.6684696852672</v>
          </cell>
          <cell r="R285">
            <v>6590.694263276845</v>
          </cell>
          <cell r="S285">
            <v>6590.6942632768814</v>
          </cell>
          <cell r="T285">
            <v>9635.8881553328101</v>
          </cell>
          <cell r="U285">
            <v>6807.7433824312275</v>
          </cell>
          <cell r="V285">
            <v>7240.7719884242306</v>
          </cell>
          <cell r="W285">
            <v>7464.4288353208267</v>
          </cell>
          <cell r="X285" t="str">
            <v>F</v>
          </cell>
        </row>
        <row r="286">
          <cell r="I286" t="str">
            <v>QT2103</v>
          </cell>
          <cell r="K286">
            <v>89011.17189840207</v>
          </cell>
          <cell r="L286">
            <v>7167.1508475444271</v>
          </cell>
          <cell r="M286">
            <v>6507.7881625089367</v>
          </cell>
          <cell r="N286">
            <v>6461.3344903480811</v>
          </cell>
          <cell r="O286">
            <v>6424.2512206767724</v>
          </cell>
          <cell r="P286">
            <v>6850.4331477675169</v>
          </cell>
          <cell r="Q286">
            <v>6943.3200547481374</v>
          </cell>
          <cell r="R286">
            <v>8492.946792111843</v>
          </cell>
          <cell r="S286">
            <v>8404.6391151205808</v>
          </cell>
          <cell r="T286">
            <v>7675.2245761173799</v>
          </cell>
          <cell r="U286">
            <v>7867.627038941795</v>
          </cell>
          <cell r="V286">
            <v>7975.306452057348</v>
          </cell>
          <cell r="W286">
            <v>8241.1500004592599</v>
          </cell>
          <cell r="X286" t="str">
            <v>F</v>
          </cell>
        </row>
        <row r="287">
          <cell r="I287" t="str">
            <v>QT2103</v>
          </cell>
          <cell r="K287">
            <v>20943.494735342472</v>
          </cell>
          <cell r="L287">
            <v>1634.4905424657536</v>
          </cell>
          <cell r="M287">
            <v>1476.3140383561645</v>
          </cell>
          <cell r="N287">
            <v>1634.4905424657545</v>
          </cell>
          <cell r="O287">
            <v>1581.7650410958895</v>
          </cell>
          <cell r="P287">
            <v>1634.4905424657545</v>
          </cell>
          <cell r="Q287">
            <v>1581.7650410958909</v>
          </cell>
          <cell r="R287">
            <v>1836.8259287671253</v>
          </cell>
          <cell r="S287">
            <v>1836.8259287671208</v>
          </cell>
          <cell r="T287">
            <v>1826.5277589041077</v>
          </cell>
          <cell r="U287">
            <v>1887.4120175342453</v>
          </cell>
          <cell r="V287">
            <v>1973.4036164383599</v>
          </cell>
          <cell r="W287">
            <v>2039.1837369863024</v>
          </cell>
          <cell r="X287" t="str">
            <v>F</v>
          </cell>
        </row>
        <row r="288">
          <cell r="I288" t="str">
            <v>QT2103</v>
          </cell>
          <cell r="K288">
            <v>14185.844908169596</v>
          </cell>
          <cell r="L288">
            <v>1086.388276126158</v>
          </cell>
          <cell r="M288">
            <v>979.82079640673714</v>
          </cell>
          <cell r="N288">
            <v>1084.760565244922</v>
          </cell>
          <cell r="O288">
            <v>1048.4486060003744</v>
          </cell>
          <cell r="P288">
            <v>1082.6244214535077</v>
          </cell>
          <cell r="Q288">
            <v>1047.4716124382578</v>
          </cell>
          <cell r="R288">
            <v>1254.7396165521927</v>
          </cell>
          <cell r="S288">
            <v>1254.7396165521898</v>
          </cell>
          <cell r="T288">
            <v>1255.951235031087</v>
          </cell>
          <cell r="U288">
            <v>1295.5343473263706</v>
          </cell>
          <cell r="V288">
            <v>1376.4063814529909</v>
          </cell>
          <cell r="W288">
            <v>1418.9594335848064</v>
          </cell>
          <cell r="X288" t="str">
            <v>F</v>
          </cell>
        </row>
        <row r="289">
          <cell r="I289" t="str">
            <v>QT2103</v>
          </cell>
          <cell r="K289">
            <v>2694.3398559079887</v>
          </cell>
          <cell r="L289">
            <v>209.39049228563368</v>
          </cell>
          <cell r="M289">
            <v>189.12689625799172</v>
          </cell>
          <cell r="N289">
            <v>209.39049228563391</v>
          </cell>
          <cell r="O289">
            <v>202.63596027641958</v>
          </cell>
          <cell r="P289">
            <v>209.39049228563411</v>
          </cell>
          <cell r="Q289">
            <v>202.63596027641958</v>
          </cell>
          <cell r="R289">
            <v>236.65072489069325</v>
          </cell>
          <cell r="S289">
            <v>236.65072489069266</v>
          </cell>
          <cell r="T289">
            <v>235.61747276265507</v>
          </cell>
          <cell r="U289">
            <v>243.47138852140941</v>
          </cell>
          <cell r="V289">
            <v>255.43241861055935</v>
          </cell>
          <cell r="W289">
            <v>263.94683256424651</v>
          </cell>
          <cell r="X289" t="str">
            <v>V</v>
          </cell>
        </row>
        <row r="290">
          <cell r="I290" t="str">
            <v>QT2104</v>
          </cell>
          <cell r="K290">
            <v>252286.9099285714</v>
          </cell>
          <cell r="L290">
            <v>20181.197514285712</v>
          </cell>
          <cell r="M290">
            <v>18311.5304</v>
          </cell>
          <cell r="N290">
            <v>18072.092585714283</v>
          </cell>
          <cell r="O290">
            <v>17555.796857142854</v>
          </cell>
          <cell r="P290">
            <v>18786.968085714281</v>
          </cell>
          <cell r="Q290">
            <v>19226.681142857138</v>
          </cell>
          <cell r="R290">
            <v>23284.142514285712</v>
          </cell>
          <cell r="S290">
            <v>23284.142514285712</v>
          </cell>
          <cell r="T290">
            <v>22231.51114285714</v>
          </cell>
          <cell r="U290">
            <v>22757.235514285712</v>
          </cell>
          <cell r="V290">
            <v>23899.481142857141</v>
          </cell>
          <cell r="W290">
            <v>24696.130514285713</v>
          </cell>
          <cell r="X290" t="str">
            <v>V</v>
          </cell>
        </row>
        <row r="291">
          <cell r="I291" t="str">
            <v>QT2104</v>
          </cell>
          <cell r="K291">
            <v>416341.53996438353</v>
          </cell>
          <cell r="L291">
            <v>30489.144460273972</v>
          </cell>
          <cell r="M291">
            <v>27538.58209315069</v>
          </cell>
          <cell r="N291">
            <v>30489.144460273972</v>
          </cell>
          <cell r="O291">
            <v>28858.82367123288</v>
          </cell>
          <cell r="P291">
            <v>30317.127906301364</v>
          </cell>
          <cell r="Q291">
            <v>29819.488405479449</v>
          </cell>
          <cell r="R291">
            <v>36475.001352328756</v>
          </cell>
          <cell r="S291">
            <v>36475.001352328756</v>
          </cell>
          <cell r="T291">
            <v>34337.723671232874</v>
          </cell>
          <cell r="U291">
            <v>35482.314460273963</v>
          </cell>
          <cell r="V291">
            <v>47242.223671232881</v>
          </cell>
          <cell r="W291">
            <v>48816.964460273972</v>
          </cell>
          <cell r="X291" t="str">
            <v>V</v>
          </cell>
        </row>
        <row r="292">
          <cell r="I292" t="str">
            <v>QT2104</v>
          </cell>
          <cell r="K292">
            <v>77069.889939333312</v>
          </cell>
          <cell r="L292">
            <v>6066.9528416666653</v>
          </cell>
          <cell r="M292">
            <v>6758.3218206666661</v>
          </cell>
          <cell r="N292">
            <v>5911.1816456666666</v>
          </cell>
          <cell r="O292">
            <v>6077.4411773333341</v>
          </cell>
          <cell r="P292">
            <v>6240.3748666666661</v>
          </cell>
          <cell r="Q292">
            <v>6712.2528373333325</v>
          </cell>
          <cell r="R292">
            <v>6561.7846173333337</v>
          </cell>
          <cell r="S292">
            <v>6510.792195666666</v>
          </cell>
          <cell r="T292">
            <v>6435.9382439999999</v>
          </cell>
          <cell r="U292">
            <v>6598.2832309999994</v>
          </cell>
          <cell r="V292">
            <v>6598.2832309999994</v>
          </cell>
          <cell r="W292">
            <v>6598.2832309999994</v>
          </cell>
          <cell r="X292" t="str">
            <v>V</v>
          </cell>
        </row>
        <row r="293">
          <cell r="I293" t="str">
            <v>QT2104</v>
          </cell>
          <cell r="K293">
            <v>1524.8799999999999</v>
          </cell>
          <cell r="L293">
            <v>127.07333333333334</v>
          </cell>
          <cell r="M293">
            <v>127.07333333333334</v>
          </cell>
          <cell r="N293">
            <v>127.07333333333334</v>
          </cell>
          <cell r="O293">
            <v>127.07333333333334</v>
          </cell>
          <cell r="P293">
            <v>127.07333333333334</v>
          </cell>
          <cell r="Q293">
            <v>127.07333333333334</v>
          </cell>
          <cell r="R293">
            <v>127.07333333333334</v>
          </cell>
          <cell r="S293">
            <v>127.07333333333334</v>
          </cell>
          <cell r="T293">
            <v>127.07333333333334</v>
          </cell>
          <cell r="U293">
            <v>127.07333333333334</v>
          </cell>
          <cell r="V293">
            <v>127.07333333333334</v>
          </cell>
          <cell r="W293">
            <v>127.07333333333334</v>
          </cell>
          <cell r="X293" t="str">
            <v>F</v>
          </cell>
        </row>
        <row r="294">
          <cell r="I294" t="str">
            <v>QT2107</v>
          </cell>
          <cell r="K294">
            <v>61532.077080000003</v>
          </cell>
          <cell r="L294">
            <v>4715.6180900000008</v>
          </cell>
          <cell r="M294">
            <v>4559.4680900000003</v>
          </cell>
          <cell r="N294">
            <v>4683.2180900000003</v>
          </cell>
          <cell r="O294">
            <v>4731.4180900000001</v>
          </cell>
          <cell r="P294">
            <v>4735.8180900000007</v>
          </cell>
          <cell r="Q294">
            <v>4994.1180900000008</v>
          </cell>
          <cell r="R294">
            <v>5564.8180900000007</v>
          </cell>
          <cell r="S294">
            <v>5573.7680900000005</v>
          </cell>
          <cell r="T294">
            <v>5560.2680900000005</v>
          </cell>
          <cell r="U294">
            <v>5569.4680900000003</v>
          </cell>
          <cell r="V294">
            <v>5370.49809</v>
          </cell>
          <cell r="W294">
            <v>5473.5980900000004</v>
          </cell>
          <cell r="X294" t="str">
            <v>F</v>
          </cell>
        </row>
        <row r="295">
          <cell r="I295" t="str">
            <v>QT2107</v>
          </cell>
          <cell r="K295">
            <v>1531.2</v>
          </cell>
          <cell r="L295">
            <v>0</v>
          </cell>
          <cell r="M295">
            <v>0</v>
          </cell>
          <cell r="N295">
            <v>382.8</v>
          </cell>
          <cell r="O295">
            <v>0</v>
          </cell>
          <cell r="P295">
            <v>0</v>
          </cell>
          <cell r="Q295">
            <v>382.8</v>
          </cell>
          <cell r="R295">
            <v>0</v>
          </cell>
          <cell r="S295">
            <v>0</v>
          </cell>
          <cell r="T295">
            <v>382.8</v>
          </cell>
          <cell r="U295">
            <v>0</v>
          </cell>
          <cell r="V295">
            <v>0</v>
          </cell>
          <cell r="W295">
            <v>382.8</v>
          </cell>
          <cell r="X295" t="str">
            <v>F</v>
          </cell>
        </row>
        <row r="296">
          <cell r="I296" t="str">
            <v>QT2103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 t="str">
            <v>F</v>
          </cell>
        </row>
        <row r="297">
          <cell r="I297" t="str">
            <v>QT2110</v>
          </cell>
          <cell r="K297">
            <v>78.400000000000006</v>
          </cell>
          <cell r="L297">
            <v>78.400000000000006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 t="str">
            <v>F</v>
          </cell>
        </row>
        <row r="298">
          <cell r="I298" t="str">
            <v>QT2104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 t="str">
            <v>F</v>
          </cell>
        </row>
        <row r="299">
          <cell r="I299" t="str">
            <v>QT2104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 t="str">
            <v>F</v>
          </cell>
        </row>
        <row r="300">
          <cell r="I300" t="str">
            <v>QT2110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 t="str">
            <v>F</v>
          </cell>
        </row>
        <row r="301">
          <cell r="I301" t="str">
            <v>QT2110</v>
          </cell>
          <cell r="K301">
            <v>3.5999999999999992</v>
          </cell>
          <cell r="L301">
            <v>0.3</v>
          </cell>
          <cell r="M301">
            <v>0.3</v>
          </cell>
          <cell r="N301">
            <v>0.3</v>
          </cell>
          <cell r="O301">
            <v>0.3</v>
          </cell>
          <cell r="P301">
            <v>0.3</v>
          </cell>
          <cell r="Q301">
            <v>0.3</v>
          </cell>
          <cell r="R301">
            <v>0.3</v>
          </cell>
          <cell r="S301">
            <v>0.3</v>
          </cell>
          <cell r="T301">
            <v>0.3</v>
          </cell>
          <cell r="U301">
            <v>0.3</v>
          </cell>
          <cell r="V301">
            <v>0.3</v>
          </cell>
          <cell r="W301">
            <v>0.3</v>
          </cell>
          <cell r="X301" t="str">
            <v>F</v>
          </cell>
        </row>
        <row r="302">
          <cell r="I302" t="str">
            <v>QT2110</v>
          </cell>
          <cell r="K302">
            <v>990.48399999999992</v>
          </cell>
          <cell r="L302">
            <v>86.028000000000006</v>
          </cell>
          <cell r="M302">
            <v>77.567999999999998</v>
          </cell>
          <cell r="N302">
            <v>72.488</v>
          </cell>
          <cell r="O302">
            <v>72.164000000000001</v>
          </cell>
          <cell r="P302">
            <v>72.164000000000001</v>
          </cell>
          <cell r="Q302">
            <v>78.367999999999995</v>
          </cell>
          <cell r="R302">
            <v>81.123999999999995</v>
          </cell>
          <cell r="S302">
            <v>95.224000000000004</v>
          </cell>
          <cell r="T302">
            <v>87.876000000000005</v>
          </cell>
          <cell r="U302">
            <v>88.44</v>
          </cell>
          <cell r="V302">
            <v>89.52</v>
          </cell>
          <cell r="W302">
            <v>89.52</v>
          </cell>
          <cell r="X302" t="str">
            <v>F</v>
          </cell>
        </row>
        <row r="303">
          <cell r="I303" t="str">
            <v>QT2104</v>
          </cell>
          <cell r="K303">
            <v>41360.166118000001</v>
          </cell>
          <cell r="L303">
            <v>4289.4861789999995</v>
          </cell>
          <cell r="M303">
            <v>2545.4963089999997</v>
          </cell>
          <cell r="N303">
            <v>2078.0607680000003</v>
          </cell>
          <cell r="O303">
            <v>4155.3802429999996</v>
          </cell>
          <cell r="P303">
            <v>5357.8404879999998</v>
          </cell>
          <cell r="Q303">
            <v>2055.7714029999997</v>
          </cell>
          <cell r="R303">
            <v>6605.169543</v>
          </cell>
          <cell r="S303">
            <v>2104.5207680000003</v>
          </cell>
          <cell r="T303">
            <v>2088.846403</v>
          </cell>
          <cell r="U303">
            <v>5090.3982429999996</v>
          </cell>
          <cell r="V303">
            <v>2825.762303</v>
          </cell>
          <cell r="W303">
            <v>2163.4334680000002</v>
          </cell>
          <cell r="X303" t="str">
            <v>F</v>
          </cell>
        </row>
        <row r="304">
          <cell r="I304" t="str">
            <v>QT2110</v>
          </cell>
          <cell r="K304">
            <v>33353.520000000004</v>
          </cell>
          <cell r="L304">
            <v>2555.34</v>
          </cell>
          <cell r="M304">
            <v>2569.38</v>
          </cell>
          <cell r="N304">
            <v>2362.14</v>
          </cell>
          <cell r="O304">
            <v>2367.8999999999996</v>
          </cell>
          <cell r="P304">
            <v>2493.8999999999996</v>
          </cell>
          <cell r="Q304">
            <v>2645.82</v>
          </cell>
          <cell r="R304">
            <v>2951.58</v>
          </cell>
          <cell r="S304">
            <v>2948.34</v>
          </cell>
          <cell r="T304">
            <v>2904.9</v>
          </cell>
          <cell r="U304">
            <v>2862.18</v>
          </cell>
          <cell r="V304">
            <v>3346.74</v>
          </cell>
          <cell r="W304">
            <v>3345.3</v>
          </cell>
          <cell r="X304" t="str">
            <v>F</v>
          </cell>
        </row>
        <row r="305">
          <cell r="I305" t="str">
            <v>QT2110</v>
          </cell>
          <cell r="K305">
            <v>249.01740000000001</v>
          </cell>
          <cell r="L305">
            <v>99.71</v>
          </cell>
          <cell r="M305">
            <v>2.5070000000000001</v>
          </cell>
          <cell r="N305">
            <v>2.5070000000000001</v>
          </cell>
          <cell r="O305">
            <v>2.5070000000000001</v>
          </cell>
          <cell r="P305">
            <v>23.27</v>
          </cell>
          <cell r="Q305">
            <v>2.5070000000000001</v>
          </cell>
          <cell r="R305">
            <v>40.247</v>
          </cell>
          <cell r="S305">
            <v>2.8117999999999999</v>
          </cell>
          <cell r="T305">
            <v>33.009799999999998</v>
          </cell>
          <cell r="U305">
            <v>2.8879999999999999</v>
          </cell>
          <cell r="V305">
            <v>33.936199999999999</v>
          </cell>
          <cell r="W305">
            <v>3.1166</v>
          </cell>
          <cell r="X305" t="str">
            <v>F</v>
          </cell>
        </row>
        <row r="306">
          <cell r="I306" t="str">
            <v>QT2110</v>
          </cell>
          <cell r="K306">
            <v>146.22171423664278</v>
          </cell>
          <cell r="L306">
            <v>11.077256195827971</v>
          </cell>
          <cell r="M306">
            <v>10.301140238587955</v>
          </cell>
          <cell r="N306">
            <v>10.573084514927348</v>
          </cell>
          <cell r="O306">
            <v>10.534698004077157</v>
          </cell>
          <cell r="P306">
            <v>11.140120229213061</v>
          </cell>
          <cell r="Q306">
            <v>10.86178069041256</v>
          </cell>
          <cell r="R306">
            <v>12.598997734754823</v>
          </cell>
          <cell r="S306">
            <v>12.658997734754822</v>
          </cell>
          <cell r="T306">
            <v>12.814916849602447</v>
          </cell>
          <cell r="U306">
            <v>13.143080744589193</v>
          </cell>
          <cell r="V306">
            <v>15.057364573719063</v>
          </cell>
          <cell r="W306">
            <v>15.460276726176362</v>
          </cell>
          <cell r="X306" t="str">
            <v>F</v>
          </cell>
        </row>
        <row r="307">
          <cell r="I307" t="str">
            <v>QT2110</v>
          </cell>
          <cell r="K307">
            <v>12690.3429988152</v>
          </cell>
          <cell r="L307">
            <v>412.18930311111109</v>
          </cell>
          <cell r="M307">
            <v>511.84688644444441</v>
          </cell>
          <cell r="N307">
            <v>554.68771977777783</v>
          </cell>
          <cell r="O307">
            <v>574.04869199999996</v>
          </cell>
          <cell r="P307">
            <v>681.61110795017635</v>
          </cell>
          <cell r="Q307">
            <v>972.73585850931033</v>
          </cell>
          <cell r="R307">
            <v>1215.2887031083444</v>
          </cell>
          <cell r="S307">
            <v>1328.8806022629335</v>
          </cell>
          <cell r="T307">
            <v>1382.7978224539745</v>
          </cell>
          <cell r="U307">
            <v>1434.1976604870836</v>
          </cell>
          <cell r="V307">
            <v>1629.4622317085573</v>
          </cell>
          <cell r="W307">
            <v>1992.5964110014863</v>
          </cell>
          <cell r="X307" t="str">
            <v>F</v>
          </cell>
        </row>
        <row r="308">
          <cell r="I308" t="str">
            <v>QT2110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 t="str">
            <v>F</v>
          </cell>
        </row>
        <row r="309">
          <cell r="I309" t="str">
            <v>QT2109</v>
          </cell>
          <cell r="K309">
            <v>1362.1000000000001</v>
          </cell>
          <cell r="L309">
            <v>254.9</v>
          </cell>
          <cell r="M309">
            <v>34.700000000000003</v>
          </cell>
          <cell r="N309">
            <v>109.5</v>
          </cell>
          <cell r="O309">
            <v>67.2</v>
          </cell>
          <cell r="P309">
            <v>56.4</v>
          </cell>
          <cell r="Q309">
            <v>109.2</v>
          </cell>
          <cell r="R309">
            <v>186.1</v>
          </cell>
          <cell r="S309">
            <v>80.8</v>
          </cell>
          <cell r="T309">
            <v>85.1</v>
          </cell>
          <cell r="U309">
            <v>127.1</v>
          </cell>
          <cell r="V309">
            <v>166.2</v>
          </cell>
          <cell r="W309">
            <v>84.9</v>
          </cell>
          <cell r="X309" t="str">
            <v>F</v>
          </cell>
        </row>
        <row r="310">
          <cell r="I310" t="str">
            <v>QT2110</v>
          </cell>
          <cell r="K310">
            <v>1788.5191882841386</v>
          </cell>
          <cell r="L310">
            <v>2</v>
          </cell>
          <cell r="M310">
            <v>0</v>
          </cell>
          <cell r="N310">
            <v>255.07591062176806</v>
          </cell>
          <cell r="O310">
            <v>597</v>
          </cell>
          <cell r="P310">
            <v>0</v>
          </cell>
          <cell r="Q310">
            <v>0</v>
          </cell>
          <cell r="R310">
            <v>2</v>
          </cell>
          <cell r="S310">
            <v>0</v>
          </cell>
          <cell r="T310">
            <v>91.2</v>
          </cell>
          <cell r="U310">
            <v>839.24327766237059</v>
          </cell>
          <cell r="V310">
            <v>2</v>
          </cell>
          <cell r="W310">
            <v>0</v>
          </cell>
          <cell r="X310" t="str">
            <v>F</v>
          </cell>
        </row>
        <row r="311">
          <cell r="I311" t="str">
            <v>QT2110</v>
          </cell>
          <cell r="K311">
            <v>19683.235608000003</v>
          </cell>
          <cell r="L311">
            <v>1636.9363006666667</v>
          </cell>
          <cell r="M311">
            <v>1636.9363006666667</v>
          </cell>
          <cell r="N311">
            <v>1646.9363006666667</v>
          </cell>
          <cell r="O311">
            <v>1636.9363006666667</v>
          </cell>
          <cell r="P311">
            <v>1636.9363006666667</v>
          </cell>
          <cell r="Q311">
            <v>1646.9363006666667</v>
          </cell>
          <cell r="R311">
            <v>1636.9363006666667</v>
          </cell>
          <cell r="S311">
            <v>1636.9363006666667</v>
          </cell>
          <cell r="T311">
            <v>1646.9363006666667</v>
          </cell>
          <cell r="U311">
            <v>1636.9363006666667</v>
          </cell>
          <cell r="V311">
            <v>1646.9363006666667</v>
          </cell>
          <cell r="W311">
            <v>1636.9363006666667</v>
          </cell>
          <cell r="X311" t="str">
            <v>F</v>
          </cell>
        </row>
        <row r="312">
          <cell r="I312" t="str">
            <v>QT2110</v>
          </cell>
          <cell r="K312">
            <v>701.80000000000007</v>
          </cell>
          <cell r="L312">
            <v>87.983333333333334</v>
          </cell>
          <cell r="M312">
            <v>30.583333333333332</v>
          </cell>
          <cell r="N312">
            <v>71.583333333333329</v>
          </cell>
          <cell r="O312">
            <v>28.583333333333332</v>
          </cell>
          <cell r="P312">
            <v>30.583333333333332</v>
          </cell>
          <cell r="Q312">
            <v>63.583333333333329</v>
          </cell>
          <cell r="R312">
            <v>34.383333333333326</v>
          </cell>
          <cell r="S312">
            <v>30.183333333333334</v>
          </cell>
          <cell r="T312">
            <v>86.583333333333329</v>
          </cell>
          <cell r="U312">
            <v>50.583333333333329</v>
          </cell>
          <cell r="V312">
            <v>108.58333333333333</v>
          </cell>
          <cell r="W312">
            <v>78.583333333333329</v>
          </cell>
          <cell r="X312" t="str">
            <v>F</v>
          </cell>
        </row>
        <row r="313">
          <cell r="I313" t="str">
            <v>QT2110</v>
          </cell>
          <cell r="K313">
            <v>287.28000000000003</v>
          </cell>
          <cell r="L313">
            <v>23.94</v>
          </cell>
          <cell r="M313">
            <v>23.94</v>
          </cell>
          <cell r="N313">
            <v>23.94</v>
          </cell>
          <cell r="O313">
            <v>23.94</v>
          </cell>
          <cell r="P313">
            <v>23.94</v>
          </cell>
          <cell r="Q313">
            <v>23.94</v>
          </cell>
          <cell r="R313">
            <v>23.94</v>
          </cell>
          <cell r="S313">
            <v>23.94</v>
          </cell>
          <cell r="T313">
            <v>23.94</v>
          </cell>
          <cell r="U313">
            <v>23.94</v>
          </cell>
          <cell r="V313">
            <v>23.94</v>
          </cell>
          <cell r="W313">
            <v>23.94</v>
          </cell>
          <cell r="X313" t="str">
            <v>F</v>
          </cell>
        </row>
        <row r="314">
          <cell r="I314" t="str">
            <v>QT2110</v>
          </cell>
          <cell r="K314">
            <v>319.35599999999999</v>
          </cell>
          <cell r="L314">
            <v>79.838999999999999</v>
          </cell>
          <cell r="M314">
            <v>0</v>
          </cell>
          <cell r="N314">
            <v>0</v>
          </cell>
          <cell r="O314">
            <v>79.838999999999999</v>
          </cell>
          <cell r="P314">
            <v>0</v>
          </cell>
          <cell r="Q314">
            <v>0</v>
          </cell>
          <cell r="R314">
            <v>79.838999999999999</v>
          </cell>
          <cell r="S314">
            <v>0</v>
          </cell>
          <cell r="T314">
            <v>0</v>
          </cell>
          <cell r="U314">
            <v>79.838999999999999</v>
          </cell>
          <cell r="V314">
            <v>0</v>
          </cell>
          <cell r="W314">
            <v>0</v>
          </cell>
          <cell r="X314" t="str">
            <v>F</v>
          </cell>
        </row>
        <row r="315">
          <cell r="K315">
            <v>0</v>
          </cell>
        </row>
        <row r="316">
          <cell r="I316" t="str">
            <v>QT2401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 t="str">
            <v>F</v>
          </cell>
        </row>
        <row r="317">
          <cell r="I317" t="str">
            <v>QT2401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 t="str">
            <v>F</v>
          </cell>
        </row>
        <row r="318">
          <cell r="I318" t="str">
            <v>QT2401</v>
          </cell>
          <cell r="K318">
            <v>862.19635000000005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862.19635000000005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 t="str">
            <v>F</v>
          </cell>
        </row>
        <row r="319">
          <cell r="I319" t="str">
            <v>QT2401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 t="str">
            <v>F</v>
          </cell>
        </row>
        <row r="320">
          <cell r="I320" t="str">
            <v>QT2401</v>
          </cell>
          <cell r="K320">
            <v>5101.1125000000002</v>
          </cell>
          <cell r="L320">
            <v>342.13333333333333</v>
          </cell>
          <cell r="M320">
            <v>139.04083333333335</v>
          </cell>
          <cell r="N320">
            <v>176.35833333333335</v>
          </cell>
          <cell r="O320">
            <v>449.69083333333339</v>
          </cell>
          <cell r="P320">
            <v>237.35833333333335</v>
          </cell>
          <cell r="Q320">
            <v>302.65833333333336</v>
          </cell>
          <cell r="R320">
            <v>799.84083333333342</v>
          </cell>
          <cell r="S320">
            <v>244.25833333333335</v>
          </cell>
          <cell r="T320">
            <v>685.70833333333337</v>
          </cell>
          <cell r="U320">
            <v>552.7833333333333</v>
          </cell>
          <cell r="V320">
            <v>777.81583333333322</v>
          </cell>
          <cell r="W320">
            <v>393.46583333333331</v>
          </cell>
          <cell r="X320" t="str">
            <v>F</v>
          </cell>
        </row>
        <row r="321">
          <cell r="I321" t="str">
            <v>QT2401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 t="str">
            <v>F</v>
          </cell>
        </row>
        <row r="322">
          <cell r="I322" t="str">
            <v>QT2401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 t="str">
            <v>F</v>
          </cell>
        </row>
        <row r="323">
          <cell r="I323" t="str">
            <v>QT2401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 t="str">
            <v>F</v>
          </cell>
        </row>
        <row r="324">
          <cell r="I324" t="str">
            <v>QT2401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 t="str">
            <v>F</v>
          </cell>
        </row>
        <row r="325">
          <cell r="I325" t="str">
            <v>QT2401</v>
          </cell>
          <cell r="K325">
            <v>6179.35</v>
          </cell>
          <cell r="L325">
            <v>327.17500000000001</v>
          </cell>
          <cell r="M325">
            <v>327.17500000000001</v>
          </cell>
          <cell r="N325">
            <v>327.17500000000001</v>
          </cell>
          <cell r="O325">
            <v>327.17500000000001</v>
          </cell>
          <cell r="P325">
            <v>327.17500000000001</v>
          </cell>
          <cell r="Q325">
            <v>327.17500000000001</v>
          </cell>
          <cell r="R325">
            <v>327.17500000000001</v>
          </cell>
          <cell r="S325">
            <v>327.17500000000001</v>
          </cell>
          <cell r="T325">
            <v>327.17500000000001</v>
          </cell>
          <cell r="U325">
            <v>330.42500000000001</v>
          </cell>
          <cell r="V325">
            <v>327.17500000000001</v>
          </cell>
          <cell r="W325">
            <v>2577.1750000000002</v>
          </cell>
          <cell r="X325" t="str">
            <v>F</v>
          </cell>
        </row>
        <row r="326">
          <cell r="I326" t="str">
            <v>QT2401</v>
          </cell>
          <cell r="K326">
            <v>156.47999999999993</v>
          </cell>
          <cell r="L326">
            <v>13.04</v>
          </cell>
          <cell r="M326">
            <v>13.04</v>
          </cell>
          <cell r="N326">
            <v>13.04</v>
          </cell>
          <cell r="O326">
            <v>13.04</v>
          </cell>
          <cell r="P326">
            <v>13.04</v>
          </cell>
          <cell r="Q326">
            <v>13.04</v>
          </cell>
          <cell r="R326">
            <v>13.04</v>
          </cell>
          <cell r="S326">
            <v>13.04</v>
          </cell>
          <cell r="T326">
            <v>13.04</v>
          </cell>
          <cell r="U326">
            <v>13.04</v>
          </cell>
          <cell r="V326">
            <v>13.04</v>
          </cell>
          <cell r="W326">
            <v>13.04</v>
          </cell>
          <cell r="X326" t="str">
            <v>F</v>
          </cell>
        </row>
        <row r="327">
          <cell r="I327" t="str">
            <v>QT2401</v>
          </cell>
          <cell r="K327">
            <v>112.94624000000005</v>
          </cell>
          <cell r="L327">
            <v>59.554989999999997</v>
          </cell>
          <cell r="M327">
            <v>4.8537499999999998</v>
          </cell>
          <cell r="N327">
            <v>4.8537499999999998</v>
          </cell>
          <cell r="O327">
            <v>4.8537499999999998</v>
          </cell>
          <cell r="P327">
            <v>4.8537499999999998</v>
          </cell>
          <cell r="Q327">
            <v>4.8537499999999998</v>
          </cell>
          <cell r="R327">
            <v>4.8537499999999998</v>
          </cell>
          <cell r="S327">
            <v>4.8537499999999998</v>
          </cell>
          <cell r="T327">
            <v>4.8537499999999998</v>
          </cell>
          <cell r="U327">
            <v>4.8537499999999998</v>
          </cell>
          <cell r="V327">
            <v>4.8537499999999998</v>
          </cell>
          <cell r="W327">
            <v>4.8537499999999998</v>
          </cell>
          <cell r="X327" t="str">
            <v>F</v>
          </cell>
        </row>
        <row r="328">
          <cell r="I328" t="str">
            <v>QT2401</v>
          </cell>
          <cell r="K328">
            <v>9.9599999999999991</v>
          </cell>
          <cell r="L328">
            <v>0.81</v>
          </cell>
          <cell r="M328">
            <v>0.81</v>
          </cell>
          <cell r="N328">
            <v>0.81</v>
          </cell>
          <cell r="O328">
            <v>0.81</v>
          </cell>
          <cell r="P328">
            <v>0.84</v>
          </cell>
          <cell r="Q328">
            <v>0.84</v>
          </cell>
          <cell r="R328">
            <v>0.84</v>
          </cell>
          <cell r="S328">
            <v>0.84</v>
          </cell>
          <cell r="T328">
            <v>0.84</v>
          </cell>
          <cell r="U328">
            <v>0.84</v>
          </cell>
          <cell r="V328">
            <v>0.84</v>
          </cell>
          <cell r="W328">
            <v>0.84</v>
          </cell>
          <cell r="X328" t="str">
            <v>F</v>
          </cell>
        </row>
        <row r="329">
          <cell r="I329" t="str">
            <v>QT2401</v>
          </cell>
          <cell r="K329">
            <v>224.89462999999998</v>
          </cell>
          <cell r="L329">
            <v>11.889240000000001</v>
          </cell>
          <cell r="M329">
            <v>11.889240000000001</v>
          </cell>
          <cell r="N329">
            <v>11.889240000000001</v>
          </cell>
          <cell r="O329">
            <v>13.137156666666666</v>
          </cell>
          <cell r="P329">
            <v>13.137156666666666</v>
          </cell>
          <cell r="Q329">
            <v>13.553823333333332</v>
          </cell>
          <cell r="R329">
            <v>24.194239999999997</v>
          </cell>
          <cell r="S329">
            <v>24.194239999999997</v>
          </cell>
          <cell r="T329">
            <v>24.194239999999997</v>
          </cell>
          <cell r="U329">
            <v>24.194239999999997</v>
          </cell>
          <cell r="V329">
            <v>26.310906666666664</v>
          </cell>
          <cell r="W329">
            <v>26.310906666666664</v>
          </cell>
          <cell r="X329" t="str">
            <v>F</v>
          </cell>
        </row>
        <row r="330">
          <cell r="I330" t="str">
            <v>QT2401</v>
          </cell>
          <cell r="K330">
            <v>292.99999633333334</v>
          </cell>
          <cell r="L330">
            <v>19.416666666666668</v>
          </cell>
          <cell r="M330">
            <v>19.416666333333335</v>
          </cell>
          <cell r="N330">
            <v>19.416666333333335</v>
          </cell>
          <cell r="O330">
            <v>19.416666333333335</v>
          </cell>
          <cell r="P330">
            <v>19.416666333333335</v>
          </cell>
          <cell r="Q330">
            <v>19.416666333333335</v>
          </cell>
          <cell r="R330">
            <v>19.416666333333335</v>
          </cell>
          <cell r="S330">
            <v>19.416666333333335</v>
          </cell>
          <cell r="T330">
            <v>19.416666333333335</v>
          </cell>
          <cell r="U330">
            <v>19.416666333333335</v>
          </cell>
          <cell r="V330">
            <v>19.416666333333335</v>
          </cell>
          <cell r="W330">
            <v>79.416666333333325</v>
          </cell>
          <cell r="X330" t="str">
            <v>F</v>
          </cell>
        </row>
        <row r="331">
          <cell r="I331" t="str">
            <v>QT2401</v>
          </cell>
          <cell r="K331">
            <v>31.274999999999999</v>
          </cell>
          <cell r="L331">
            <v>2</v>
          </cell>
          <cell r="M331">
            <v>0</v>
          </cell>
          <cell r="N331">
            <v>0</v>
          </cell>
          <cell r="O331">
            <v>3.875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25.4</v>
          </cell>
          <cell r="W331">
            <v>0</v>
          </cell>
          <cell r="X331" t="str">
            <v>F</v>
          </cell>
        </row>
        <row r="332">
          <cell r="I332" t="str">
            <v>QT2401</v>
          </cell>
          <cell r="K332">
            <v>3632.28</v>
          </cell>
          <cell r="L332">
            <v>559.27750000000003</v>
          </cell>
          <cell r="M332">
            <v>1.5</v>
          </cell>
          <cell r="N332">
            <v>20.8</v>
          </cell>
          <cell r="O332">
            <v>656.54750000000001</v>
          </cell>
          <cell r="P332">
            <v>61.79</v>
          </cell>
          <cell r="Q332">
            <v>105.2</v>
          </cell>
          <cell r="R332">
            <v>914.77250000000004</v>
          </cell>
          <cell r="S332">
            <v>190.03</v>
          </cell>
          <cell r="T332">
            <v>72.5</v>
          </cell>
          <cell r="U332">
            <v>605.6875</v>
          </cell>
          <cell r="V332">
            <v>358.375</v>
          </cell>
          <cell r="W332">
            <v>85.8</v>
          </cell>
          <cell r="X332" t="str">
            <v>F</v>
          </cell>
        </row>
        <row r="333">
          <cell r="I333" t="str">
            <v>QT2401</v>
          </cell>
          <cell r="K333">
            <v>809.36999999999989</v>
          </cell>
          <cell r="L333">
            <v>154.80250000000001</v>
          </cell>
          <cell r="M333">
            <v>0.7</v>
          </cell>
          <cell r="N333">
            <v>7.64</v>
          </cell>
          <cell r="O333">
            <v>154.77250000000001</v>
          </cell>
          <cell r="P333">
            <v>21.98</v>
          </cell>
          <cell r="Q333">
            <v>20.86</v>
          </cell>
          <cell r="R333">
            <v>257.6825</v>
          </cell>
          <cell r="S333">
            <v>13.48</v>
          </cell>
          <cell r="T333">
            <v>16.68</v>
          </cell>
          <cell r="U333">
            <v>149.49250000000001</v>
          </cell>
          <cell r="V333">
            <v>3.86</v>
          </cell>
          <cell r="W333">
            <v>7.42</v>
          </cell>
          <cell r="X333" t="str">
            <v>F</v>
          </cell>
        </row>
        <row r="334">
          <cell r="I334" t="str">
            <v>QT2401</v>
          </cell>
          <cell r="K334">
            <v>1329.075</v>
          </cell>
          <cell r="L334">
            <v>174.59</v>
          </cell>
          <cell r="M334">
            <v>0</v>
          </cell>
          <cell r="N334">
            <v>120.295</v>
          </cell>
          <cell r="O334">
            <v>35.840000000000003</v>
          </cell>
          <cell r="P334">
            <v>117.5</v>
          </cell>
          <cell r="Q334">
            <v>200.125</v>
          </cell>
          <cell r="R334">
            <v>153.34</v>
          </cell>
          <cell r="S334">
            <v>23.75</v>
          </cell>
          <cell r="T334">
            <v>120.295</v>
          </cell>
          <cell r="U334">
            <v>200.84</v>
          </cell>
          <cell r="V334">
            <v>182.5</v>
          </cell>
          <cell r="W334">
            <v>0</v>
          </cell>
          <cell r="X334" t="str">
            <v>F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I337" t="str">
            <v>QT2710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 t="str">
            <v>F</v>
          </cell>
        </row>
        <row r="338">
          <cell r="I338" t="str">
            <v>QT2710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 t="str">
            <v>F</v>
          </cell>
        </row>
        <row r="339"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 t="str">
            <v>F</v>
          </cell>
        </row>
        <row r="340">
          <cell r="I340" t="str">
            <v>QT3003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 t="e">
            <v>#REF!</v>
          </cell>
        </row>
        <row r="341">
          <cell r="I341" t="str">
            <v>QT3003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 t="e">
            <v>#REF!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 t="e">
            <v>#REF!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I349" t="str">
            <v>QT2110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 t="str">
            <v>V</v>
          </cell>
        </row>
        <row r="350">
          <cell r="I350" t="str">
            <v>QT2311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 t="str">
            <v>V</v>
          </cell>
        </row>
        <row r="351">
          <cell r="I351" t="str">
            <v>QT2221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 t="str">
            <v>V</v>
          </cell>
        </row>
        <row r="352">
          <cell r="I352" t="str">
            <v>QT2401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 t="str">
            <v>V</v>
          </cell>
        </row>
        <row r="353">
          <cell r="I353" t="str">
            <v>QT2311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 t="str">
            <v>V</v>
          </cell>
        </row>
        <row r="354">
          <cell r="I354" t="str">
            <v>QT2501</v>
          </cell>
          <cell r="K354">
            <v>4113.9642857142853</v>
          </cell>
          <cell r="L354">
            <v>59.785714285714278</v>
          </cell>
          <cell r="M354">
            <v>54</v>
          </cell>
          <cell r="N354">
            <v>59.785714285714278</v>
          </cell>
          <cell r="O354">
            <v>298.92857142857144</v>
          </cell>
          <cell r="P354">
            <v>308.89285714285728</v>
          </cell>
          <cell r="Q354">
            <v>298.92857142857144</v>
          </cell>
          <cell r="R354">
            <v>438.42857142857133</v>
          </cell>
          <cell r="S354">
            <v>438.42857142857133</v>
          </cell>
          <cell r="T354">
            <v>424.28571428571428</v>
          </cell>
          <cell r="U354">
            <v>438.42857142857133</v>
          </cell>
          <cell r="V354">
            <v>636.42857142857144</v>
          </cell>
          <cell r="W354">
            <v>657.64285714285711</v>
          </cell>
          <cell r="X354" t="str">
            <v>V</v>
          </cell>
        </row>
        <row r="355">
          <cell r="I355" t="str">
            <v>QT2501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 t="str">
            <v>V</v>
          </cell>
        </row>
        <row r="356">
          <cell r="I356" t="str">
            <v>QT2501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 t="str">
            <v>V</v>
          </cell>
        </row>
        <row r="357">
          <cell r="I357" t="str">
            <v>QT2501</v>
          </cell>
          <cell r="K357">
            <v>37862.797116602043</v>
          </cell>
          <cell r="L357">
            <v>1082.908825</v>
          </cell>
          <cell r="M357">
            <v>1189.1571280000001</v>
          </cell>
          <cell r="N357">
            <v>1413.9592849999999</v>
          </cell>
          <cell r="O357">
            <v>1875.9666099999999</v>
          </cell>
          <cell r="P357">
            <v>3030.7644323186596</v>
          </cell>
          <cell r="Q357">
            <v>5158.9770656246501</v>
          </cell>
          <cell r="R357">
            <v>4019.2404907043201</v>
          </cell>
          <cell r="S357">
            <v>4132.7971666989097</v>
          </cell>
          <cell r="T357">
            <v>3956.65104072853</v>
          </cell>
          <cell r="U357">
            <v>3934.7368302277605</v>
          </cell>
          <cell r="V357">
            <v>3889.3501383979597</v>
          </cell>
          <cell r="W357">
            <v>4178.28810390125</v>
          </cell>
          <cell r="X357" t="str">
            <v>V</v>
          </cell>
        </row>
        <row r="358">
          <cell r="I358" t="str">
            <v>QT2501</v>
          </cell>
          <cell r="K358">
            <v>8649.209641988602</v>
          </cell>
          <cell r="L358">
            <v>509.23050004996395</v>
          </cell>
          <cell r="M358">
            <v>607.72605332797616</v>
          </cell>
          <cell r="N358">
            <v>578.18125736532011</v>
          </cell>
          <cell r="O358">
            <v>863.75854419967993</v>
          </cell>
          <cell r="P358">
            <v>869.63753294605203</v>
          </cell>
          <cell r="Q358">
            <v>955.8231448519681</v>
          </cell>
          <cell r="R358">
            <v>806.69395170490805</v>
          </cell>
          <cell r="S358">
            <v>747.08918826331194</v>
          </cell>
          <cell r="T358">
            <v>838.47561816902396</v>
          </cell>
          <cell r="U358">
            <v>573.19295137151994</v>
          </cell>
          <cell r="V358">
            <v>669.752676438192</v>
          </cell>
          <cell r="W358">
            <v>629.64822330068807</v>
          </cell>
          <cell r="X358" t="str">
            <v>V</v>
          </cell>
        </row>
        <row r="359">
          <cell r="I359" t="str">
            <v>QT2109</v>
          </cell>
          <cell r="K359">
            <v>102372.47111111111</v>
          </cell>
          <cell r="L359">
            <v>0</v>
          </cell>
          <cell r="M359">
            <v>44400</v>
          </cell>
          <cell r="N359">
            <v>843.11777777777775</v>
          </cell>
          <cell r="O359">
            <v>5100</v>
          </cell>
          <cell r="P359">
            <v>843.11777777777775</v>
          </cell>
          <cell r="Q359">
            <v>0</v>
          </cell>
          <cell r="R359">
            <v>45243.117777777778</v>
          </cell>
          <cell r="S359">
            <v>0</v>
          </cell>
          <cell r="T359">
            <v>5100</v>
          </cell>
          <cell r="U359">
            <v>843.11777777777775</v>
          </cell>
          <cell r="V359">
            <v>0</v>
          </cell>
          <cell r="W359">
            <v>0</v>
          </cell>
          <cell r="X359" t="str">
            <v>F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I364" t="str">
            <v>QT3001</v>
          </cell>
          <cell r="K364">
            <v>727465.06214868231</v>
          </cell>
          <cell r="L364">
            <v>46526.584412610078</v>
          </cell>
          <cell r="M364">
            <v>51887.239322610076</v>
          </cell>
          <cell r="N364">
            <v>57185.76102161008</v>
          </cell>
          <cell r="O364">
            <v>55240.09471804741</v>
          </cell>
          <cell r="P364">
            <v>63784.916294714072</v>
          </cell>
          <cell r="Q364">
            <v>63668.404538047413</v>
          </cell>
          <cell r="R364">
            <v>65667.392781380739</v>
          </cell>
          <cell r="S364">
            <v>65666.381024714079</v>
          </cell>
          <cell r="T364">
            <v>64989.902723714084</v>
          </cell>
          <cell r="U364">
            <v>64322.306860411416</v>
          </cell>
          <cell r="V364">
            <v>64321.295103744742</v>
          </cell>
          <cell r="W364">
            <v>64204.783347078082</v>
          </cell>
          <cell r="X364" t="str">
            <v>F</v>
          </cell>
        </row>
        <row r="365">
          <cell r="I365" t="str">
            <v>QT3001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 t="str">
            <v>F</v>
          </cell>
        </row>
        <row r="366">
          <cell r="I366" t="str">
            <v>QT3001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 t="str">
            <v>F</v>
          </cell>
        </row>
        <row r="367">
          <cell r="I367" t="str">
            <v>QT3001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 t="str">
            <v>F</v>
          </cell>
        </row>
        <row r="368">
          <cell r="I368" t="str">
            <v>QT3001</v>
          </cell>
          <cell r="K368">
            <v>5165.5291109999998</v>
          </cell>
          <cell r="L368">
            <v>584.94832799999995</v>
          </cell>
          <cell r="M368">
            <v>584.94832799999995</v>
          </cell>
          <cell r="N368">
            <v>584.94832799999995</v>
          </cell>
          <cell r="O368">
            <v>568.28166099999999</v>
          </cell>
          <cell r="P368">
            <v>568.28166099999999</v>
          </cell>
          <cell r="Q368">
            <v>568.28166099999999</v>
          </cell>
          <cell r="R368">
            <v>568.28166099999999</v>
          </cell>
          <cell r="S368">
            <v>568.28166099999999</v>
          </cell>
          <cell r="T368">
            <v>568.28166099999999</v>
          </cell>
          <cell r="U368">
            <v>0.99416099999999996</v>
          </cell>
          <cell r="V368">
            <v>0</v>
          </cell>
          <cell r="W368">
            <v>0</v>
          </cell>
          <cell r="X368" t="str">
            <v>F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I372" t="str">
            <v>QT2600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 t="str">
            <v>F</v>
          </cell>
        </row>
        <row r="373">
          <cell r="I373" t="str">
            <v>QT2600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 t="str">
            <v>F</v>
          </cell>
        </row>
        <row r="374">
          <cell r="I374" t="str">
            <v>QT2600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 t="str">
            <v>F</v>
          </cell>
        </row>
        <row r="375">
          <cell r="I375" t="str">
            <v>QT2600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 t="str">
            <v>F</v>
          </cell>
        </row>
        <row r="376">
          <cell r="I376" t="str">
            <v>QT2600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 t="str">
            <v>F</v>
          </cell>
        </row>
        <row r="377">
          <cell r="I377" t="str">
            <v>QT2600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 t="str">
            <v>F</v>
          </cell>
        </row>
        <row r="378">
          <cell r="I378" t="str">
            <v>QT2600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 t="str">
            <v>F</v>
          </cell>
        </row>
        <row r="379">
          <cell r="I379" t="str">
            <v>QT2600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 t="str">
            <v>F</v>
          </cell>
        </row>
        <row r="380">
          <cell r="I380" t="str">
            <v>QT2600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 t="str">
            <v>F</v>
          </cell>
        </row>
        <row r="381">
          <cell r="I381" t="str">
            <v>QT2600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 t="str">
            <v>F</v>
          </cell>
        </row>
        <row r="382">
          <cell r="I382" t="str">
            <v>QT2600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 t="str">
            <v>F</v>
          </cell>
        </row>
        <row r="383">
          <cell r="I383" t="str">
            <v>QT2600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 t="str">
            <v>F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I386" t="str">
            <v>QT2606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 t="str">
            <v>F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I389" t="str">
            <v>QT2606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 t="str">
            <v>F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I392" t="str">
            <v>QT2801</v>
          </cell>
          <cell r="K392">
            <v>146.15194299999999</v>
          </cell>
          <cell r="L392">
            <v>12.559454000000001</v>
          </cell>
          <cell r="M392">
            <v>12.559454000000001</v>
          </cell>
          <cell r="N392">
            <v>12.559454000000001</v>
          </cell>
          <cell r="O392">
            <v>12.559454000000001</v>
          </cell>
          <cell r="P392">
            <v>12.559454000000001</v>
          </cell>
          <cell r="Q392">
            <v>12.559454000000001</v>
          </cell>
          <cell r="R392">
            <v>12.559454000000001</v>
          </cell>
          <cell r="S392">
            <v>12.559454000000001</v>
          </cell>
          <cell r="T392">
            <v>11.934987</v>
          </cell>
          <cell r="U392">
            <v>11.247108000000001</v>
          </cell>
          <cell r="V392">
            <v>11.247108000000001</v>
          </cell>
          <cell r="W392">
            <v>11.247108000000001</v>
          </cell>
          <cell r="X392" t="str">
            <v>F</v>
          </cell>
        </row>
        <row r="393">
          <cell r="K393">
            <v>0</v>
          </cell>
        </row>
        <row r="394">
          <cell r="I394" t="str">
            <v>QT2800</v>
          </cell>
          <cell r="K394">
            <v>11424.995663999998</v>
          </cell>
          <cell r="L394">
            <v>447.15822200000002</v>
          </cell>
          <cell r="M394">
            <v>474.74155533333334</v>
          </cell>
          <cell r="N394">
            <v>571.59850533333338</v>
          </cell>
          <cell r="O394">
            <v>632.24058866666667</v>
          </cell>
          <cell r="P394">
            <v>656.645172</v>
          </cell>
          <cell r="Q394">
            <v>720.22850533333326</v>
          </cell>
          <cell r="R394">
            <v>748.72058866666657</v>
          </cell>
          <cell r="S394">
            <v>825.53725533333341</v>
          </cell>
          <cell r="T394">
            <v>858.45392200000003</v>
          </cell>
          <cell r="U394">
            <v>1282.862672</v>
          </cell>
          <cell r="V394">
            <v>1870.4460053333332</v>
          </cell>
          <cell r="W394">
            <v>2336.3626720000002</v>
          </cell>
          <cell r="X394" t="str">
            <v>F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 t="str">
            <v>F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I400" t="str">
            <v>QT2604</v>
          </cell>
          <cell r="K400" t="e">
            <v>#VALUE!</v>
          </cell>
          <cell r="L400" t="e">
            <v>#VALUE!</v>
          </cell>
          <cell r="M400" t="e">
            <v>#VALUE!</v>
          </cell>
          <cell r="N400" t="e">
            <v>#VALUE!</v>
          </cell>
          <cell r="O400" t="e">
            <v>#VALUE!</v>
          </cell>
          <cell r="P400" t="e">
            <v>#VALUE!</v>
          </cell>
          <cell r="Q400" t="e">
            <v>#VALUE!</v>
          </cell>
          <cell r="R400" t="e">
            <v>#VALUE!</v>
          </cell>
          <cell r="S400" t="e">
            <v>#VALUE!</v>
          </cell>
          <cell r="T400" t="e">
            <v>#VALUE!</v>
          </cell>
          <cell r="U400" t="e">
            <v>#VALUE!</v>
          </cell>
          <cell r="V400" t="e">
            <v>#VALUE!</v>
          </cell>
          <cell r="W400" t="e">
            <v>#VALUE!</v>
          </cell>
          <cell r="X400" t="str">
            <v>F</v>
          </cell>
        </row>
        <row r="401">
          <cell r="I401" t="str">
            <v>QT2604</v>
          </cell>
          <cell r="K401" t="e">
            <v>#VALUE!</v>
          </cell>
          <cell r="L401" t="e">
            <v>#VALUE!</v>
          </cell>
          <cell r="M401" t="e">
            <v>#VALUE!</v>
          </cell>
          <cell r="N401" t="e">
            <v>#VALUE!</v>
          </cell>
          <cell r="O401" t="e">
            <v>#VALUE!</v>
          </cell>
          <cell r="P401" t="e">
            <v>#VALUE!</v>
          </cell>
          <cell r="Q401" t="e">
            <v>#VALUE!</v>
          </cell>
          <cell r="R401" t="e">
            <v>#VALUE!</v>
          </cell>
          <cell r="S401" t="e">
            <v>#VALUE!</v>
          </cell>
          <cell r="T401" t="e">
            <v>#VALUE!</v>
          </cell>
          <cell r="U401" t="e">
            <v>#VALUE!</v>
          </cell>
          <cell r="V401" t="e">
            <v>#VALUE!</v>
          </cell>
          <cell r="W401" t="e">
            <v>#VALUE!</v>
          </cell>
          <cell r="X401" t="str">
            <v>F</v>
          </cell>
        </row>
        <row r="402">
          <cell r="I402" t="str">
            <v>QT2601</v>
          </cell>
          <cell r="K402" t="e">
            <v>#VALUE!</v>
          </cell>
          <cell r="L402" t="e">
            <v>#VALUE!</v>
          </cell>
          <cell r="M402" t="e">
            <v>#VALUE!</v>
          </cell>
          <cell r="N402" t="e">
            <v>#VALUE!</v>
          </cell>
          <cell r="O402" t="e">
            <v>#VALUE!</v>
          </cell>
          <cell r="P402" t="e">
            <v>#VALUE!</v>
          </cell>
          <cell r="Q402" t="e">
            <v>#VALUE!</v>
          </cell>
          <cell r="R402" t="e">
            <v>#VALUE!</v>
          </cell>
          <cell r="S402" t="e">
            <v>#VALUE!</v>
          </cell>
          <cell r="T402" t="e">
            <v>#VALUE!</v>
          </cell>
          <cell r="U402" t="e">
            <v>#VALUE!</v>
          </cell>
          <cell r="V402" t="e">
            <v>#VALUE!</v>
          </cell>
          <cell r="W402" t="e">
            <v>#VALUE!</v>
          </cell>
          <cell r="X402" t="str">
            <v>V</v>
          </cell>
        </row>
        <row r="403">
          <cell r="I403" t="str">
            <v>QT2601</v>
          </cell>
          <cell r="K403" t="e">
            <v>#VALUE!</v>
          </cell>
          <cell r="L403" t="e">
            <v>#VALUE!</v>
          </cell>
          <cell r="M403" t="e">
            <v>#VALUE!</v>
          </cell>
          <cell r="N403" t="e">
            <v>#VALUE!</v>
          </cell>
          <cell r="O403" t="e">
            <v>#VALUE!</v>
          </cell>
          <cell r="P403" t="e">
            <v>#VALUE!</v>
          </cell>
          <cell r="Q403" t="e">
            <v>#VALUE!</v>
          </cell>
          <cell r="R403" t="e">
            <v>#VALUE!</v>
          </cell>
          <cell r="S403" t="e">
            <v>#VALUE!</v>
          </cell>
          <cell r="T403" t="e">
            <v>#VALUE!</v>
          </cell>
          <cell r="U403" t="e">
            <v>#VALUE!</v>
          </cell>
          <cell r="V403" t="e">
            <v>#VALUE!</v>
          </cell>
          <cell r="W403" t="e">
            <v>#VALUE!</v>
          </cell>
          <cell r="X403" t="str">
            <v>V</v>
          </cell>
        </row>
        <row r="404">
          <cell r="I404" t="str">
            <v>QT2601</v>
          </cell>
          <cell r="K404" t="e">
            <v>#VALUE!</v>
          </cell>
          <cell r="L404" t="e">
            <v>#VALUE!</v>
          </cell>
          <cell r="M404" t="e">
            <v>#VALUE!</v>
          </cell>
          <cell r="N404" t="e">
            <v>#VALUE!</v>
          </cell>
          <cell r="O404" t="e">
            <v>#VALUE!</v>
          </cell>
          <cell r="P404" t="e">
            <v>#VALUE!</v>
          </cell>
          <cell r="Q404" t="e">
            <v>#VALUE!</v>
          </cell>
          <cell r="R404" t="e">
            <v>#VALUE!</v>
          </cell>
          <cell r="S404" t="e">
            <v>#VALUE!</v>
          </cell>
          <cell r="T404" t="e">
            <v>#VALUE!</v>
          </cell>
          <cell r="U404" t="e">
            <v>#VALUE!</v>
          </cell>
          <cell r="V404" t="e">
            <v>#VALUE!</v>
          </cell>
          <cell r="W404" t="e">
            <v>#VALUE!</v>
          </cell>
          <cell r="X404" t="str">
            <v>V</v>
          </cell>
        </row>
        <row r="405">
          <cell r="I405" t="str">
            <v>QT2606</v>
          </cell>
          <cell r="K405" t="e">
            <v>#VALUE!</v>
          </cell>
          <cell r="L405" t="e">
            <v>#VALUE!</v>
          </cell>
          <cell r="M405" t="e">
            <v>#VALUE!</v>
          </cell>
          <cell r="N405" t="e">
            <v>#VALUE!</v>
          </cell>
          <cell r="O405" t="e">
            <v>#VALUE!</v>
          </cell>
          <cell r="P405" t="e">
            <v>#VALUE!</v>
          </cell>
          <cell r="Q405" t="e">
            <v>#VALUE!</v>
          </cell>
          <cell r="R405" t="e">
            <v>#VALUE!</v>
          </cell>
          <cell r="S405" t="e">
            <v>#VALUE!</v>
          </cell>
          <cell r="T405" t="e">
            <v>#VALUE!</v>
          </cell>
          <cell r="U405" t="e">
            <v>#VALUE!</v>
          </cell>
          <cell r="V405" t="e">
            <v>#VALUE!</v>
          </cell>
          <cell r="W405" t="e">
            <v>#VALUE!</v>
          </cell>
          <cell r="X405" t="str">
            <v>V</v>
          </cell>
        </row>
        <row r="406">
          <cell r="I406" t="str">
            <v>QT2606</v>
          </cell>
          <cell r="K406" t="e">
            <v>#VALUE!</v>
          </cell>
          <cell r="L406" t="e">
            <v>#VALUE!</v>
          </cell>
          <cell r="M406" t="e">
            <v>#VALUE!</v>
          </cell>
          <cell r="N406" t="e">
            <v>#VALUE!</v>
          </cell>
          <cell r="O406" t="e">
            <v>#VALUE!</v>
          </cell>
          <cell r="P406" t="e">
            <v>#VALUE!</v>
          </cell>
          <cell r="Q406" t="e">
            <v>#VALUE!</v>
          </cell>
          <cell r="R406" t="e">
            <v>#VALUE!</v>
          </cell>
          <cell r="S406" t="e">
            <v>#VALUE!</v>
          </cell>
          <cell r="T406" t="e">
            <v>#VALUE!</v>
          </cell>
          <cell r="U406" t="e">
            <v>#VALUE!</v>
          </cell>
          <cell r="V406" t="e">
            <v>#VALUE!</v>
          </cell>
          <cell r="W406" t="e">
            <v>#VALUE!</v>
          </cell>
          <cell r="X406" t="str">
            <v>V</v>
          </cell>
        </row>
        <row r="407">
          <cell r="I407" t="str">
            <v>QT2606</v>
          </cell>
          <cell r="K407" t="e">
            <v>#VALUE!</v>
          </cell>
          <cell r="L407" t="e">
            <v>#VALUE!</v>
          </cell>
          <cell r="M407" t="e">
            <v>#VALUE!</v>
          </cell>
          <cell r="N407" t="e">
            <v>#VALUE!</v>
          </cell>
          <cell r="O407" t="e">
            <v>#VALUE!</v>
          </cell>
          <cell r="P407" t="e">
            <v>#VALUE!</v>
          </cell>
          <cell r="Q407" t="e">
            <v>#VALUE!</v>
          </cell>
          <cell r="R407" t="e">
            <v>#VALUE!</v>
          </cell>
          <cell r="S407" t="e">
            <v>#VALUE!</v>
          </cell>
          <cell r="T407" t="e">
            <v>#VALUE!</v>
          </cell>
          <cell r="U407" t="e">
            <v>#VALUE!</v>
          </cell>
          <cell r="V407" t="e">
            <v>#VALUE!</v>
          </cell>
          <cell r="W407" t="e">
            <v>#VALUE!</v>
          </cell>
          <cell r="X407" t="str">
            <v>V</v>
          </cell>
        </row>
        <row r="408">
          <cell r="I408" t="str">
            <v>QT2606</v>
          </cell>
          <cell r="K408" t="e">
            <v>#VALUE!</v>
          </cell>
          <cell r="L408" t="e">
            <v>#VALUE!</v>
          </cell>
          <cell r="M408" t="e">
            <v>#VALUE!</v>
          </cell>
          <cell r="N408" t="e">
            <v>#VALUE!</v>
          </cell>
          <cell r="O408" t="e">
            <v>#VALUE!</v>
          </cell>
          <cell r="P408" t="e">
            <v>#VALUE!</v>
          </cell>
          <cell r="Q408" t="e">
            <v>#VALUE!</v>
          </cell>
          <cell r="R408" t="e">
            <v>#VALUE!</v>
          </cell>
          <cell r="S408" t="e">
            <v>#VALUE!</v>
          </cell>
          <cell r="T408" t="e">
            <v>#VALUE!</v>
          </cell>
          <cell r="U408" t="e">
            <v>#VALUE!</v>
          </cell>
          <cell r="V408" t="e">
            <v>#VALUE!</v>
          </cell>
          <cell r="W408" t="e">
            <v>#VALUE!</v>
          </cell>
          <cell r="X408" t="str">
            <v>V</v>
          </cell>
        </row>
        <row r="409">
          <cell r="I409" t="str">
            <v>QT2606</v>
          </cell>
          <cell r="K409" t="e">
            <v>#VALUE!</v>
          </cell>
          <cell r="L409" t="e">
            <v>#VALUE!</v>
          </cell>
          <cell r="M409" t="e">
            <v>#VALUE!</v>
          </cell>
          <cell r="N409" t="e">
            <v>#VALUE!</v>
          </cell>
          <cell r="O409" t="e">
            <v>#VALUE!</v>
          </cell>
          <cell r="P409" t="e">
            <v>#VALUE!</v>
          </cell>
          <cell r="Q409" t="e">
            <v>#VALUE!</v>
          </cell>
          <cell r="R409" t="e">
            <v>#VALUE!</v>
          </cell>
          <cell r="S409" t="e">
            <v>#VALUE!</v>
          </cell>
          <cell r="T409" t="e">
            <v>#VALUE!</v>
          </cell>
          <cell r="U409" t="e">
            <v>#VALUE!</v>
          </cell>
          <cell r="V409" t="e">
            <v>#VALUE!</v>
          </cell>
          <cell r="W409" t="e">
            <v>#VALUE!</v>
          </cell>
          <cell r="X409" t="str">
            <v>V</v>
          </cell>
        </row>
        <row r="410">
          <cell r="I410" t="str">
            <v>QT2602</v>
          </cell>
          <cell r="K410" t="e">
            <v>#VALUE!</v>
          </cell>
          <cell r="L410" t="e">
            <v>#VALUE!</v>
          </cell>
          <cell r="M410" t="e">
            <v>#VALUE!</v>
          </cell>
          <cell r="N410" t="e">
            <v>#VALUE!</v>
          </cell>
          <cell r="O410" t="e">
            <v>#VALUE!</v>
          </cell>
          <cell r="P410" t="e">
            <v>#VALUE!</v>
          </cell>
          <cell r="Q410" t="e">
            <v>#VALUE!</v>
          </cell>
          <cell r="R410" t="e">
            <v>#VALUE!</v>
          </cell>
          <cell r="S410" t="e">
            <v>#VALUE!</v>
          </cell>
          <cell r="T410" t="e">
            <v>#VALUE!</v>
          </cell>
          <cell r="U410" t="e">
            <v>#VALUE!</v>
          </cell>
          <cell r="V410" t="e">
            <v>#VALUE!</v>
          </cell>
          <cell r="W410" t="e">
            <v>#VALUE!</v>
          </cell>
          <cell r="X410" t="str">
            <v>V</v>
          </cell>
        </row>
        <row r="411">
          <cell r="I411" t="str">
            <v>QT2606</v>
          </cell>
          <cell r="K411" t="e">
            <v>#VALUE!</v>
          </cell>
          <cell r="L411" t="e">
            <v>#VALUE!</v>
          </cell>
          <cell r="M411" t="e">
            <v>#VALUE!</v>
          </cell>
          <cell r="N411" t="e">
            <v>#VALUE!</v>
          </cell>
          <cell r="O411" t="e">
            <v>#VALUE!</v>
          </cell>
          <cell r="P411" t="e">
            <v>#VALUE!</v>
          </cell>
          <cell r="Q411" t="e">
            <v>#VALUE!</v>
          </cell>
          <cell r="R411" t="e">
            <v>#VALUE!</v>
          </cell>
          <cell r="S411" t="e">
            <v>#VALUE!</v>
          </cell>
          <cell r="T411" t="e">
            <v>#VALUE!</v>
          </cell>
          <cell r="U411" t="e">
            <v>#VALUE!</v>
          </cell>
          <cell r="V411" t="e">
            <v>#VALUE!</v>
          </cell>
          <cell r="W411" t="e">
            <v>#VALUE!</v>
          </cell>
          <cell r="X411" t="str">
            <v>F</v>
          </cell>
        </row>
        <row r="412">
          <cell r="I412" t="str">
            <v>QT2606</v>
          </cell>
          <cell r="K412" t="e">
            <v>#VALUE!</v>
          </cell>
          <cell r="L412" t="e">
            <v>#VALUE!</v>
          </cell>
          <cell r="M412" t="e">
            <v>#VALUE!</v>
          </cell>
          <cell r="N412" t="e">
            <v>#VALUE!</v>
          </cell>
          <cell r="O412" t="e">
            <v>#VALUE!</v>
          </cell>
          <cell r="P412" t="e">
            <v>#VALUE!</v>
          </cell>
          <cell r="Q412" t="e">
            <v>#VALUE!</v>
          </cell>
          <cell r="R412" t="e">
            <v>#VALUE!</v>
          </cell>
          <cell r="S412" t="e">
            <v>#VALUE!</v>
          </cell>
          <cell r="T412" t="e">
            <v>#VALUE!</v>
          </cell>
          <cell r="U412" t="e">
            <v>#VALUE!</v>
          </cell>
          <cell r="V412" t="e">
            <v>#VALUE!</v>
          </cell>
          <cell r="W412" t="e">
            <v>#VALUE!</v>
          </cell>
          <cell r="X412" t="str">
            <v>F</v>
          </cell>
        </row>
        <row r="413">
          <cell r="I413" t="str">
            <v>QT2606</v>
          </cell>
          <cell r="K413" t="e">
            <v>#VALUE!</v>
          </cell>
          <cell r="L413" t="e">
            <v>#VALUE!</v>
          </cell>
          <cell r="M413" t="e">
            <v>#VALUE!</v>
          </cell>
          <cell r="N413" t="e">
            <v>#VALUE!</v>
          </cell>
          <cell r="O413" t="e">
            <v>#VALUE!</v>
          </cell>
          <cell r="P413" t="e">
            <v>#VALUE!</v>
          </cell>
          <cell r="Q413" t="e">
            <v>#VALUE!</v>
          </cell>
          <cell r="R413" t="e">
            <v>#VALUE!</v>
          </cell>
          <cell r="S413" t="e">
            <v>#VALUE!</v>
          </cell>
          <cell r="T413" t="e">
            <v>#VALUE!</v>
          </cell>
          <cell r="U413" t="e">
            <v>#VALUE!</v>
          </cell>
          <cell r="V413" t="e">
            <v>#VALUE!</v>
          </cell>
          <cell r="W413" t="e">
            <v>#VALUE!</v>
          </cell>
          <cell r="X413" t="str">
            <v>F</v>
          </cell>
        </row>
        <row r="414">
          <cell r="I414" t="str">
            <v>QT2606</v>
          </cell>
          <cell r="K414" t="e">
            <v>#VALUE!</v>
          </cell>
          <cell r="L414" t="e">
            <v>#VALUE!</v>
          </cell>
          <cell r="M414" t="e">
            <v>#VALUE!</v>
          </cell>
          <cell r="N414" t="e">
            <v>#VALUE!</v>
          </cell>
          <cell r="O414" t="e">
            <v>#VALUE!</v>
          </cell>
          <cell r="P414" t="e">
            <v>#VALUE!</v>
          </cell>
          <cell r="Q414" t="e">
            <v>#VALUE!</v>
          </cell>
          <cell r="R414" t="e">
            <v>#VALUE!</v>
          </cell>
          <cell r="S414" t="e">
            <v>#VALUE!</v>
          </cell>
          <cell r="T414" t="e">
            <v>#VALUE!</v>
          </cell>
          <cell r="U414" t="e">
            <v>#VALUE!</v>
          </cell>
          <cell r="V414" t="e">
            <v>#VALUE!</v>
          </cell>
          <cell r="W414" t="e">
            <v>#VALUE!</v>
          </cell>
          <cell r="X414" t="str">
            <v>F</v>
          </cell>
        </row>
        <row r="415">
          <cell r="I415" t="str">
            <v>QT2605</v>
          </cell>
          <cell r="K415" t="e">
            <v>#VALUE!</v>
          </cell>
          <cell r="L415" t="e">
            <v>#VALUE!</v>
          </cell>
          <cell r="M415" t="e">
            <v>#VALUE!</v>
          </cell>
          <cell r="N415" t="e">
            <v>#VALUE!</v>
          </cell>
          <cell r="O415" t="e">
            <v>#VALUE!</v>
          </cell>
          <cell r="P415" t="e">
            <v>#VALUE!</v>
          </cell>
          <cell r="Q415" t="e">
            <v>#VALUE!</v>
          </cell>
          <cell r="R415" t="e">
            <v>#VALUE!</v>
          </cell>
          <cell r="S415" t="e">
            <v>#VALUE!</v>
          </cell>
          <cell r="T415" t="e">
            <v>#VALUE!</v>
          </cell>
          <cell r="U415" t="e">
            <v>#VALUE!</v>
          </cell>
          <cell r="V415" t="e">
            <v>#VALUE!</v>
          </cell>
          <cell r="W415" t="e">
            <v>#VALUE!</v>
          </cell>
          <cell r="X415" t="str">
            <v>V</v>
          </cell>
        </row>
        <row r="416">
          <cell r="I416" t="str">
            <v>QT2703</v>
          </cell>
          <cell r="K416" t="e">
            <v>#VALUE!</v>
          </cell>
          <cell r="L416" t="e">
            <v>#VALUE!</v>
          </cell>
          <cell r="M416" t="e">
            <v>#VALUE!</v>
          </cell>
          <cell r="N416" t="e">
            <v>#VALUE!</v>
          </cell>
          <cell r="O416" t="e">
            <v>#VALUE!</v>
          </cell>
          <cell r="P416" t="e">
            <v>#VALUE!</v>
          </cell>
          <cell r="Q416" t="e">
            <v>#VALUE!</v>
          </cell>
          <cell r="R416" t="e">
            <v>#VALUE!</v>
          </cell>
          <cell r="S416" t="e">
            <v>#VALUE!</v>
          </cell>
          <cell r="T416" t="e">
            <v>#VALUE!</v>
          </cell>
          <cell r="U416" t="e">
            <v>#VALUE!</v>
          </cell>
          <cell r="V416" t="e">
            <v>#VALUE!</v>
          </cell>
          <cell r="W416" t="e">
            <v>#VALUE!</v>
          </cell>
          <cell r="X416" t="str">
            <v>F</v>
          </cell>
        </row>
        <row r="417">
          <cell r="I417" t="str">
            <v>QT2606</v>
          </cell>
          <cell r="K417" t="e">
            <v>#VALUE!</v>
          </cell>
          <cell r="L417" t="e">
            <v>#VALUE!</v>
          </cell>
          <cell r="M417" t="e">
            <v>#VALUE!</v>
          </cell>
          <cell r="N417" t="e">
            <v>#VALUE!</v>
          </cell>
          <cell r="O417" t="e">
            <v>#VALUE!</v>
          </cell>
          <cell r="P417" t="e">
            <v>#VALUE!</v>
          </cell>
          <cell r="Q417" t="e">
            <v>#VALUE!</v>
          </cell>
          <cell r="R417" t="e">
            <v>#VALUE!</v>
          </cell>
          <cell r="S417" t="e">
            <v>#VALUE!</v>
          </cell>
          <cell r="T417" t="e">
            <v>#VALUE!</v>
          </cell>
          <cell r="U417" t="e">
            <v>#VALUE!</v>
          </cell>
          <cell r="V417" t="e">
            <v>#VALUE!</v>
          </cell>
          <cell r="W417" t="e">
            <v>#VALUE!</v>
          </cell>
          <cell r="X417" t="str">
            <v>V</v>
          </cell>
        </row>
        <row r="418">
          <cell r="I418" t="str">
            <v>QT2606</v>
          </cell>
          <cell r="K418" t="e">
            <v>#VALUE!</v>
          </cell>
          <cell r="L418" t="e">
            <v>#VALUE!</v>
          </cell>
          <cell r="M418" t="e">
            <v>#VALUE!</v>
          </cell>
          <cell r="N418" t="e">
            <v>#VALUE!</v>
          </cell>
          <cell r="O418" t="e">
            <v>#VALUE!</v>
          </cell>
          <cell r="P418" t="e">
            <v>#VALUE!</v>
          </cell>
          <cell r="Q418" t="e">
            <v>#VALUE!</v>
          </cell>
          <cell r="R418" t="e">
            <v>#VALUE!</v>
          </cell>
          <cell r="S418" t="e">
            <v>#VALUE!</v>
          </cell>
          <cell r="T418" t="e">
            <v>#VALUE!</v>
          </cell>
          <cell r="U418" t="e">
            <v>#VALUE!</v>
          </cell>
          <cell r="V418" t="e">
            <v>#VALUE!</v>
          </cell>
          <cell r="W418" t="e">
            <v>#VALUE!</v>
          </cell>
          <cell r="X418" t="str">
            <v>F</v>
          </cell>
        </row>
        <row r="419">
          <cell r="I419" t="str">
            <v>QT2605</v>
          </cell>
          <cell r="K419" t="e">
            <v>#VALUE!</v>
          </cell>
          <cell r="L419" t="e">
            <v>#VALUE!</v>
          </cell>
          <cell r="M419" t="e">
            <v>#VALUE!</v>
          </cell>
          <cell r="N419" t="e">
            <v>#VALUE!</v>
          </cell>
          <cell r="O419" t="e">
            <v>#VALUE!</v>
          </cell>
          <cell r="P419" t="e">
            <v>#VALUE!</v>
          </cell>
          <cell r="Q419" t="e">
            <v>#VALUE!</v>
          </cell>
          <cell r="R419" t="e">
            <v>#VALUE!</v>
          </cell>
          <cell r="S419" t="e">
            <v>#VALUE!</v>
          </cell>
          <cell r="T419" t="e">
            <v>#VALUE!</v>
          </cell>
          <cell r="U419" t="e">
            <v>#VALUE!</v>
          </cell>
          <cell r="V419" t="e">
            <v>#VALUE!</v>
          </cell>
          <cell r="W419" t="e">
            <v>#VALUE!</v>
          </cell>
          <cell r="X419" t="str">
            <v>V</v>
          </cell>
        </row>
        <row r="420">
          <cell r="I420" t="str">
            <v>QT2606</v>
          </cell>
          <cell r="K420" t="e">
            <v>#VALUE!</v>
          </cell>
          <cell r="L420" t="e">
            <v>#VALUE!</v>
          </cell>
          <cell r="M420" t="e">
            <v>#VALUE!</v>
          </cell>
          <cell r="N420" t="e">
            <v>#VALUE!</v>
          </cell>
          <cell r="O420" t="e">
            <v>#VALUE!</v>
          </cell>
          <cell r="P420" t="e">
            <v>#VALUE!</v>
          </cell>
          <cell r="Q420" t="e">
            <v>#VALUE!</v>
          </cell>
          <cell r="R420" t="e">
            <v>#VALUE!</v>
          </cell>
          <cell r="S420" t="e">
            <v>#VALUE!</v>
          </cell>
          <cell r="T420" t="e">
            <v>#VALUE!</v>
          </cell>
          <cell r="U420" t="e">
            <v>#VALUE!</v>
          </cell>
          <cell r="V420" t="e">
            <v>#VALUE!</v>
          </cell>
          <cell r="W420" t="e">
            <v>#VALUE!</v>
          </cell>
          <cell r="X420" t="str">
            <v>F</v>
          </cell>
        </row>
        <row r="421">
          <cell r="I421" t="str">
            <v>QT2605</v>
          </cell>
          <cell r="K421" t="e">
            <v>#VALUE!</v>
          </cell>
          <cell r="L421" t="e">
            <v>#VALUE!</v>
          </cell>
          <cell r="M421" t="e">
            <v>#VALUE!</v>
          </cell>
          <cell r="N421" t="e">
            <v>#VALUE!</v>
          </cell>
          <cell r="O421" t="e">
            <v>#VALUE!</v>
          </cell>
          <cell r="P421" t="e">
            <v>#VALUE!</v>
          </cell>
          <cell r="Q421" t="e">
            <v>#VALUE!</v>
          </cell>
          <cell r="R421" t="e">
            <v>#VALUE!</v>
          </cell>
          <cell r="S421" t="e">
            <v>#VALUE!</v>
          </cell>
          <cell r="T421" t="e">
            <v>#VALUE!</v>
          </cell>
          <cell r="U421" t="e">
            <v>#VALUE!</v>
          </cell>
          <cell r="V421" t="e">
            <v>#VALUE!</v>
          </cell>
          <cell r="W421" t="e">
            <v>#VALUE!</v>
          </cell>
          <cell r="X421" t="str">
            <v>V</v>
          </cell>
        </row>
        <row r="422">
          <cell r="I422" t="str">
            <v>QT2601</v>
          </cell>
          <cell r="K422" t="e">
            <v>#VALUE!</v>
          </cell>
          <cell r="L422" t="e">
            <v>#VALUE!</v>
          </cell>
          <cell r="M422" t="e">
            <v>#VALUE!</v>
          </cell>
          <cell r="N422" t="e">
            <v>#VALUE!</v>
          </cell>
          <cell r="O422" t="e">
            <v>#VALUE!</v>
          </cell>
          <cell r="P422" t="e">
            <v>#VALUE!</v>
          </cell>
          <cell r="Q422" t="e">
            <v>#VALUE!</v>
          </cell>
          <cell r="R422" t="e">
            <v>#VALUE!</v>
          </cell>
          <cell r="S422" t="e">
            <v>#VALUE!</v>
          </cell>
          <cell r="T422" t="e">
            <v>#VALUE!</v>
          </cell>
          <cell r="U422" t="e">
            <v>#VALUE!</v>
          </cell>
          <cell r="V422" t="e">
            <v>#VALUE!</v>
          </cell>
          <cell r="W422" t="e">
            <v>#VALUE!</v>
          </cell>
          <cell r="X422" t="str">
            <v>V</v>
          </cell>
        </row>
        <row r="423">
          <cell r="I423" t="str">
            <v>QT2606</v>
          </cell>
          <cell r="K423">
            <v>5399.5441613298126</v>
          </cell>
          <cell r="L423">
            <v>449.9620134441509</v>
          </cell>
          <cell r="M423">
            <v>449.9620134441509</v>
          </cell>
          <cell r="N423">
            <v>449.9620134441509</v>
          </cell>
          <cell r="O423">
            <v>449.9620134441509</v>
          </cell>
          <cell r="P423">
            <v>449.9620134441509</v>
          </cell>
          <cell r="Q423">
            <v>449.9620134441509</v>
          </cell>
          <cell r="R423">
            <v>449.9620134441509</v>
          </cell>
          <cell r="S423">
            <v>449.9620134441509</v>
          </cell>
          <cell r="T423">
            <v>449.9620134441509</v>
          </cell>
          <cell r="U423">
            <v>449.9620134441509</v>
          </cell>
          <cell r="V423">
            <v>449.9620134441509</v>
          </cell>
          <cell r="W423">
            <v>449.9620134441509</v>
          </cell>
          <cell r="X423" t="str">
            <v>V</v>
          </cell>
        </row>
        <row r="424">
          <cell r="I424" t="str">
            <v>QT2613</v>
          </cell>
          <cell r="K424" t="e">
            <v>#VALUE!</v>
          </cell>
          <cell r="L424" t="e">
            <v>#VALUE!</v>
          </cell>
          <cell r="M424" t="e">
            <v>#VALUE!</v>
          </cell>
          <cell r="N424" t="e">
            <v>#VALUE!</v>
          </cell>
          <cell r="O424" t="e">
            <v>#VALUE!</v>
          </cell>
          <cell r="P424" t="e">
            <v>#VALUE!</v>
          </cell>
          <cell r="Q424" t="e">
            <v>#VALUE!</v>
          </cell>
          <cell r="R424" t="e">
            <v>#VALUE!</v>
          </cell>
          <cell r="S424" t="e">
            <v>#VALUE!</v>
          </cell>
          <cell r="T424" t="e">
            <v>#VALUE!</v>
          </cell>
          <cell r="U424" t="e">
            <v>#VALUE!</v>
          </cell>
          <cell r="V424" t="e">
            <v>#VALUE!</v>
          </cell>
          <cell r="W424" t="e">
            <v>#VALUE!</v>
          </cell>
          <cell r="X424" t="str">
            <v>F</v>
          </cell>
        </row>
        <row r="425">
          <cell r="I425" t="str">
            <v>QT2613</v>
          </cell>
          <cell r="K425" t="e">
            <v>#VALUE!</v>
          </cell>
          <cell r="L425" t="e">
            <v>#VALUE!</v>
          </cell>
          <cell r="M425" t="e">
            <v>#VALUE!</v>
          </cell>
          <cell r="N425" t="e">
            <v>#VALUE!</v>
          </cell>
          <cell r="O425" t="e">
            <v>#VALUE!</v>
          </cell>
          <cell r="P425" t="e">
            <v>#VALUE!</v>
          </cell>
          <cell r="Q425" t="e">
            <v>#VALUE!</v>
          </cell>
          <cell r="R425" t="e">
            <v>#VALUE!</v>
          </cell>
          <cell r="S425" t="e">
            <v>#VALUE!</v>
          </cell>
          <cell r="T425" t="e">
            <v>#VALUE!</v>
          </cell>
          <cell r="U425" t="e">
            <v>#VALUE!</v>
          </cell>
          <cell r="V425" t="e">
            <v>#VALUE!</v>
          </cell>
          <cell r="W425" t="e">
            <v>#VALUE!</v>
          </cell>
          <cell r="X425" t="str">
            <v>F</v>
          </cell>
        </row>
        <row r="426">
          <cell r="I426" t="str">
            <v>QT2613</v>
          </cell>
          <cell r="K426" t="e">
            <v>#VALUE!</v>
          </cell>
          <cell r="L426" t="e">
            <v>#VALUE!</v>
          </cell>
          <cell r="M426" t="e">
            <v>#VALUE!</v>
          </cell>
          <cell r="N426" t="e">
            <v>#VALUE!</v>
          </cell>
          <cell r="O426" t="e">
            <v>#VALUE!</v>
          </cell>
          <cell r="P426" t="e">
            <v>#VALUE!</v>
          </cell>
          <cell r="Q426" t="e">
            <v>#VALUE!</v>
          </cell>
          <cell r="R426" t="e">
            <v>#VALUE!</v>
          </cell>
          <cell r="S426" t="e">
            <v>#VALUE!</v>
          </cell>
          <cell r="T426" t="e">
            <v>#VALUE!</v>
          </cell>
          <cell r="U426" t="e">
            <v>#VALUE!</v>
          </cell>
          <cell r="V426" t="e">
            <v>#VALUE!</v>
          </cell>
          <cell r="W426" t="e">
            <v>#VALUE!</v>
          </cell>
          <cell r="X426" t="str">
            <v>F</v>
          </cell>
        </row>
        <row r="427">
          <cell r="I427" t="str">
            <v>QT2613</v>
          </cell>
          <cell r="K427" t="e">
            <v>#VALUE!</v>
          </cell>
          <cell r="L427" t="e">
            <v>#VALUE!</v>
          </cell>
          <cell r="M427" t="e">
            <v>#VALUE!</v>
          </cell>
          <cell r="N427" t="e">
            <v>#VALUE!</v>
          </cell>
          <cell r="O427" t="e">
            <v>#VALUE!</v>
          </cell>
          <cell r="P427" t="e">
            <v>#VALUE!</v>
          </cell>
          <cell r="Q427" t="e">
            <v>#VALUE!</v>
          </cell>
          <cell r="R427" t="e">
            <v>#VALUE!</v>
          </cell>
          <cell r="S427" t="e">
            <v>#VALUE!</v>
          </cell>
          <cell r="T427" t="e">
            <v>#VALUE!</v>
          </cell>
          <cell r="U427" t="e">
            <v>#VALUE!</v>
          </cell>
          <cell r="V427" t="e">
            <v>#VALUE!</v>
          </cell>
          <cell r="W427" t="e">
            <v>#VALUE!</v>
          </cell>
          <cell r="X427" t="str">
            <v>F</v>
          </cell>
        </row>
        <row r="428">
          <cell r="I428" t="str">
            <v>QT2613</v>
          </cell>
          <cell r="K428" t="e">
            <v>#VALUE!</v>
          </cell>
          <cell r="L428" t="e">
            <v>#VALUE!</v>
          </cell>
          <cell r="M428" t="e">
            <v>#VALUE!</v>
          </cell>
          <cell r="N428" t="e">
            <v>#VALUE!</v>
          </cell>
          <cell r="O428" t="e">
            <v>#VALUE!</v>
          </cell>
          <cell r="P428" t="e">
            <v>#VALUE!</v>
          </cell>
          <cell r="Q428" t="e">
            <v>#VALUE!</v>
          </cell>
          <cell r="R428" t="e">
            <v>#VALUE!</v>
          </cell>
          <cell r="S428" t="e">
            <v>#VALUE!</v>
          </cell>
          <cell r="T428" t="e">
            <v>#VALUE!</v>
          </cell>
          <cell r="U428" t="e">
            <v>#VALUE!</v>
          </cell>
          <cell r="V428" t="e">
            <v>#VALUE!</v>
          </cell>
          <cell r="W428" t="e">
            <v>#VALUE!</v>
          </cell>
          <cell r="X428" t="str">
            <v>F</v>
          </cell>
        </row>
        <row r="429">
          <cell r="I429" t="str">
            <v>QT2607</v>
          </cell>
          <cell r="K429" t="e">
            <v>#VALUE!</v>
          </cell>
          <cell r="L429" t="e">
            <v>#VALUE!</v>
          </cell>
          <cell r="M429" t="e">
            <v>#VALUE!</v>
          </cell>
          <cell r="N429" t="e">
            <v>#VALUE!</v>
          </cell>
          <cell r="O429" t="e">
            <v>#VALUE!</v>
          </cell>
          <cell r="P429" t="e">
            <v>#VALUE!</v>
          </cell>
          <cell r="Q429" t="e">
            <v>#VALUE!</v>
          </cell>
          <cell r="R429" t="e">
            <v>#VALUE!</v>
          </cell>
          <cell r="S429" t="e">
            <v>#VALUE!</v>
          </cell>
          <cell r="T429" t="e">
            <v>#VALUE!</v>
          </cell>
          <cell r="U429" t="e">
            <v>#VALUE!</v>
          </cell>
          <cell r="V429" t="e">
            <v>#VALUE!</v>
          </cell>
          <cell r="W429" t="e">
            <v>#VALUE!</v>
          </cell>
          <cell r="X429" t="str">
            <v>F</v>
          </cell>
        </row>
        <row r="430">
          <cell r="I430" t="str">
            <v>QT2706</v>
          </cell>
          <cell r="K430" t="e">
            <v>#VALUE!</v>
          </cell>
          <cell r="L430" t="e">
            <v>#VALUE!</v>
          </cell>
          <cell r="M430" t="e">
            <v>#VALUE!</v>
          </cell>
          <cell r="N430" t="e">
            <v>#VALUE!</v>
          </cell>
          <cell r="O430" t="e">
            <v>#VALUE!</v>
          </cell>
          <cell r="P430" t="e">
            <v>#VALUE!</v>
          </cell>
          <cell r="Q430" t="e">
            <v>#VALUE!</v>
          </cell>
          <cell r="R430" t="e">
            <v>#VALUE!</v>
          </cell>
          <cell r="S430" t="e">
            <v>#VALUE!</v>
          </cell>
          <cell r="T430" t="e">
            <v>#VALUE!</v>
          </cell>
          <cell r="U430" t="e">
            <v>#VALUE!</v>
          </cell>
          <cell r="V430" t="e">
            <v>#VALUE!</v>
          </cell>
          <cell r="W430" t="e">
            <v>#VALUE!</v>
          </cell>
          <cell r="X430" t="str">
            <v>F</v>
          </cell>
        </row>
        <row r="431">
          <cell r="I431" t="str">
            <v>QT2613</v>
          </cell>
          <cell r="K431" t="e">
            <v>#VALUE!</v>
          </cell>
          <cell r="L431" t="e">
            <v>#VALUE!</v>
          </cell>
          <cell r="M431" t="e">
            <v>#VALUE!</v>
          </cell>
          <cell r="N431" t="e">
            <v>#VALUE!</v>
          </cell>
          <cell r="O431" t="e">
            <v>#VALUE!</v>
          </cell>
          <cell r="P431" t="e">
            <v>#VALUE!</v>
          </cell>
          <cell r="Q431" t="e">
            <v>#VALUE!</v>
          </cell>
          <cell r="R431" t="e">
            <v>#VALUE!</v>
          </cell>
          <cell r="S431" t="e">
            <v>#VALUE!</v>
          </cell>
          <cell r="T431" t="e">
            <v>#VALUE!</v>
          </cell>
          <cell r="U431" t="e">
            <v>#VALUE!</v>
          </cell>
          <cell r="V431" t="e">
            <v>#VALUE!</v>
          </cell>
          <cell r="W431" t="e">
            <v>#VALUE!</v>
          </cell>
          <cell r="X431" t="str">
            <v>F</v>
          </cell>
        </row>
        <row r="432">
          <cell r="I432" t="str">
            <v>QT2613</v>
          </cell>
          <cell r="K432" t="e">
            <v>#VALUE!</v>
          </cell>
          <cell r="L432" t="e">
            <v>#VALUE!</v>
          </cell>
          <cell r="M432" t="e">
            <v>#VALUE!</v>
          </cell>
          <cell r="N432" t="e">
            <v>#VALUE!</v>
          </cell>
          <cell r="O432" t="e">
            <v>#VALUE!</v>
          </cell>
          <cell r="P432" t="e">
            <v>#VALUE!</v>
          </cell>
          <cell r="Q432" t="e">
            <v>#VALUE!</v>
          </cell>
          <cell r="R432" t="e">
            <v>#VALUE!</v>
          </cell>
          <cell r="S432" t="e">
            <v>#VALUE!</v>
          </cell>
          <cell r="T432" t="e">
            <v>#VALUE!</v>
          </cell>
          <cell r="U432" t="e">
            <v>#VALUE!</v>
          </cell>
          <cell r="V432" t="e">
            <v>#VALUE!</v>
          </cell>
          <cell r="W432" t="e">
            <v>#VALUE!</v>
          </cell>
          <cell r="X432" t="str">
            <v>F</v>
          </cell>
        </row>
        <row r="433">
          <cell r="I433" t="str">
            <v>QT2613</v>
          </cell>
          <cell r="K433" t="e">
            <v>#VALUE!</v>
          </cell>
          <cell r="L433" t="e">
            <v>#VALUE!</v>
          </cell>
          <cell r="M433" t="e">
            <v>#VALUE!</v>
          </cell>
          <cell r="N433" t="e">
            <v>#VALUE!</v>
          </cell>
          <cell r="O433" t="e">
            <v>#VALUE!</v>
          </cell>
          <cell r="P433" t="e">
            <v>#VALUE!</v>
          </cell>
          <cell r="Q433" t="e">
            <v>#VALUE!</v>
          </cell>
          <cell r="R433" t="e">
            <v>#VALUE!</v>
          </cell>
          <cell r="S433" t="e">
            <v>#VALUE!</v>
          </cell>
          <cell r="T433" t="e">
            <v>#VALUE!</v>
          </cell>
          <cell r="U433" t="e">
            <v>#VALUE!</v>
          </cell>
          <cell r="V433" t="e">
            <v>#VALUE!</v>
          </cell>
          <cell r="W433" t="e">
            <v>#VALUE!</v>
          </cell>
          <cell r="X433" t="str">
            <v>F</v>
          </cell>
        </row>
        <row r="434">
          <cell r="I434" t="str">
            <v>QT2613</v>
          </cell>
          <cell r="K434" t="e">
            <v>#VALUE!</v>
          </cell>
          <cell r="L434" t="e">
            <v>#VALUE!</v>
          </cell>
          <cell r="M434" t="e">
            <v>#VALUE!</v>
          </cell>
          <cell r="N434" t="e">
            <v>#VALUE!</v>
          </cell>
          <cell r="O434" t="e">
            <v>#VALUE!</v>
          </cell>
          <cell r="P434" t="e">
            <v>#VALUE!</v>
          </cell>
          <cell r="Q434" t="e">
            <v>#VALUE!</v>
          </cell>
          <cell r="R434" t="e">
            <v>#VALUE!</v>
          </cell>
          <cell r="S434" t="e">
            <v>#VALUE!</v>
          </cell>
          <cell r="T434" t="e">
            <v>#VALUE!</v>
          </cell>
          <cell r="U434" t="e">
            <v>#VALUE!</v>
          </cell>
          <cell r="V434" t="e">
            <v>#VALUE!</v>
          </cell>
          <cell r="W434" t="e">
            <v>#VALUE!</v>
          </cell>
          <cell r="X434" t="str">
            <v>F</v>
          </cell>
        </row>
        <row r="435">
          <cell r="I435" t="str">
            <v>QT2613</v>
          </cell>
          <cell r="K435" t="e">
            <v>#VALUE!</v>
          </cell>
          <cell r="L435" t="e">
            <v>#VALUE!</v>
          </cell>
          <cell r="M435" t="e">
            <v>#VALUE!</v>
          </cell>
          <cell r="N435" t="e">
            <v>#VALUE!</v>
          </cell>
          <cell r="O435" t="e">
            <v>#VALUE!</v>
          </cell>
          <cell r="P435" t="e">
            <v>#VALUE!</v>
          </cell>
          <cell r="Q435" t="e">
            <v>#VALUE!</v>
          </cell>
          <cell r="R435" t="e">
            <v>#VALUE!</v>
          </cell>
          <cell r="S435" t="e">
            <v>#VALUE!</v>
          </cell>
          <cell r="T435" t="e">
            <v>#VALUE!</v>
          </cell>
          <cell r="U435" t="e">
            <v>#VALUE!</v>
          </cell>
          <cell r="V435" t="e">
            <v>#VALUE!</v>
          </cell>
          <cell r="W435" t="e">
            <v>#VALUE!</v>
          </cell>
          <cell r="X435" t="str">
            <v>F</v>
          </cell>
        </row>
        <row r="436">
          <cell r="I436" t="str">
            <v>QT2613</v>
          </cell>
          <cell r="K436" t="e">
            <v>#VALUE!</v>
          </cell>
          <cell r="L436" t="e">
            <v>#VALUE!</v>
          </cell>
          <cell r="M436" t="e">
            <v>#VALUE!</v>
          </cell>
          <cell r="N436" t="e">
            <v>#VALUE!</v>
          </cell>
          <cell r="O436" t="e">
            <v>#VALUE!</v>
          </cell>
          <cell r="P436" t="e">
            <v>#VALUE!</v>
          </cell>
          <cell r="Q436" t="e">
            <v>#VALUE!</v>
          </cell>
          <cell r="R436" t="e">
            <v>#VALUE!</v>
          </cell>
          <cell r="S436" t="e">
            <v>#VALUE!</v>
          </cell>
          <cell r="T436" t="e">
            <v>#VALUE!</v>
          </cell>
          <cell r="U436" t="e">
            <v>#VALUE!</v>
          </cell>
          <cell r="V436" t="e">
            <v>#VALUE!</v>
          </cell>
          <cell r="W436" t="e">
            <v>#VALUE!</v>
          </cell>
          <cell r="X436" t="str">
            <v>F</v>
          </cell>
        </row>
        <row r="437">
          <cell r="I437" t="str">
            <v>QT2613</v>
          </cell>
          <cell r="K437" t="e">
            <v>#VALUE!</v>
          </cell>
          <cell r="L437" t="e">
            <v>#VALUE!</v>
          </cell>
          <cell r="M437" t="e">
            <v>#VALUE!</v>
          </cell>
          <cell r="N437" t="e">
            <v>#VALUE!</v>
          </cell>
          <cell r="O437" t="e">
            <v>#VALUE!</v>
          </cell>
          <cell r="P437" t="e">
            <v>#VALUE!</v>
          </cell>
          <cell r="Q437" t="e">
            <v>#VALUE!</v>
          </cell>
          <cell r="R437" t="e">
            <v>#VALUE!</v>
          </cell>
          <cell r="S437" t="e">
            <v>#VALUE!</v>
          </cell>
          <cell r="T437" t="e">
            <v>#VALUE!</v>
          </cell>
          <cell r="U437" t="e">
            <v>#VALUE!</v>
          </cell>
          <cell r="V437" t="e">
            <v>#VALUE!</v>
          </cell>
          <cell r="W437" t="e">
            <v>#VALUE!</v>
          </cell>
          <cell r="X437" t="str">
            <v>F</v>
          </cell>
        </row>
        <row r="438">
          <cell r="I438" t="str">
            <v>QT2613</v>
          </cell>
          <cell r="K438" t="e">
            <v>#VALUE!</v>
          </cell>
          <cell r="L438" t="e">
            <v>#VALUE!</v>
          </cell>
          <cell r="M438" t="e">
            <v>#VALUE!</v>
          </cell>
          <cell r="N438" t="e">
            <v>#VALUE!</v>
          </cell>
          <cell r="O438" t="e">
            <v>#VALUE!</v>
          </cell>
          <cell r="P438" t="e">
            <v>#VALUE!</v>
          </cell>
          <cell r="Q438" t="e">
            <v>#VALUE!</v>
          </cell>
          <cell r="R438" t="e">
            <v>#VALUE!</v>
          </cell>
          <cell r="S438" t="e">
            <v>#VALUE!</v>
          </cell>
          <cell r="T438" t="e">
            <v>#VALUE!</v>
          </cell>
          <cell r="U438" t="e">
            <v>#VALUE!</v>
          </cell>
          <cell r="V438" t="e">
            <v>#VALUE!</v>
          </cell>
          <cell r="W438" t="e">
            <v>#VALUE!</v>
          </cell>
          <cell r="X438" t="str">
            <v>F</v>
          </cell>
        </row>
        <row r="439">
          <cell r="I439" t="str">
            <v>QT2613</v>
          </cell>
          <cell r="K439" t="e">
            <v>#VALUE!</v>
          </cell>
          <cell r="L439" t="e">
            <v>#VALUE!</v>
          </cell>
          <cell r="M439" t="e">
            <v>#VALUE!</v>
          </cell>
          <cell r="N439" t="e">
            <v>#VALUE!</v>
          </cell>
          <cell r="O439" t="e">
            <v>#VALUE!</v>
          </cell>
          <cell r="P439" t="e">
            <v>#VALUE!</v>
          </cell>
          <cell r="Q439" t="e">
            <v>#VALUE!</v>
          </cell>
          <cell r="R439" t="e">
            <v>#VALUE!</v>
          </cell>
          <cell r="S439" t="e">
            <v>#VALUE!</v>
          </cell>
          <cell r="T439" t="e">
            <v>#VALUE!</v>
          </cell>
          <cell r="U439" t="e">
            <v>#VALUE!</v>
          </cell>
          <cell r="V439" t="e">
            <v>#VALUE!</v>
          </cell>
          <cell r="W439" t="e">
            <v>#VALUE!</v>
          </cell>
          <cell r="X439" t="str">
            <v>F</v>
          </cell>
        </row>
        <row r="440">
          <cell r="I440" t="str">
            <v>QT2613</v>
          </cell>
          <cell r="K440" t="e">
            <v>#VALUE!</v>
          </cell>
          <cell r="L440" t="e">
            <v>#VALUE!</v>
          </cell>
          <cell r="M440" t="e">
            <v>#VALUE!</v>
          </cell>
          <cell r="N440" t="e">
            <v>#VALUE!</v>
          </cell>
          <cell r="O440" t="e">
            <v>#VALUE!</v>
          </cell>
          <cell r="P440" t="e">
            <v>#VALUE!</v>
          </cell>
          <cell r="Q440" t="e">
            <v>#VALUE!</v>
          </cell>
          <cell r="R440" t="e">
            <v>#VALUE!</v>
          </cell>
          <cell r="S440" t="e">
            <v>#VALUE!</v>
          </cell>
          <cell r="T440" t="e">
            <v>#VALUE!</v>
          </cell>
          <cell r="U440" t="e">
            <v>#VALUE!</v>
          </cell>
          <cell r="V440" t="e">
            <v>#VALUE!</v>
          </cell>
          <cell r="W440" t="e">
            <v>#VALUE!</v>
          </cell>
          <cell r="X440" t="str">
            <v>F</v>
          </cell>
        </row>
        <row r="441">
          <cell r="I441" t="str">
            <v>QT2613</v>
          </cell>
          <cell r="K441" t="e">
            <v>#VALUE!</v>
          </cell>
          <cell r="L441" t="e">
            <v>#VALUE!</v>
          </cell>
          <cell r="M441" t="e">
            <v>#VALUE!</v>
          </cell>
          <cell r="N441" t="e">
            <v>#VALUE!</v>
          </cell>
          <cell r="O441" t="e">
            <v>#VALUE!</v>
          </cell>
          <cell r="P441" t="e">
            <v>#VALUE!</v>
          </cell>
          <cell r="Q441" t="e">
            <v>#VALUE!</v>
          </cell>
          <cell r="R441" t="e">
            <v>#VALUE!</v>
          </cell>
          <cell r="S441" t="e">
            <v>#VALUE!</v>
          </cell>
          <cell r="T441" t="e">
            <v>#VALUE!</v>
          </cell>
          <cell r="U441" t="e">
            <v>#VALUE!</v>
          </cell>
          <cell r="V441" t="e">
            <v>#VALUE!</v>
          </cell>
          <cell r="W441" t="e">
            <v>#VALUE!</v>
          </cell>
          <cell r="X441" t="str">
            <v>F</v>
          </cell>
        </row>
        <row r="442">
          <cell r="I442" t="str">
            <v>QT2613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 t="str">
            <v>F</v>
          </cell>
        </row>
        <row r="443">
          <cell r="I443" t="str">
            <v>QT2613</v>
          </cell>
          <cell r="K443" t="e">
            <v>#VALUE!</v>
          </cell>
          <cell r="L443" t="e">
            <v>#VALUE!</v>
          </cell>
          <cell r="M443" t="e">
            <v>#VALUE!</v>
          </cell>
          <cell r="N443" t="e">
            <v>#VALUE!</v>
          </cell>
          <cell r="O443" t="e">
            <v>#VALUE!</v>
          </cell>
          <cell r="P443" t="e">
            <v>#VALUE!</v>
          </cell>
          <cell r="Q443" t="e">
            <v>#VALUE!</v>
          </cell>
          <cell r="R443" t="e">
            <v>#VALUE!</v>
          </cell>
          <cell r="S443" t="e">
            <v>#VALUE!</v>
          </cell>
          <cell r="T443" t="e">
            <v>#VALUE!</v>
          </cell>
          <cell r="U443" t="e">
            <v>#VALUE!</v>
          </cell>
          <cell r="V443" t="e">
            <v>#VALUE!</v>
          </cell>
          <cell r="W443" t="e">
            <v>#VALUE!</v>
          </cell>
          <cell r="X443" t="str">
            <v>F</v>
          </cell>
        </row>
        <row r="444">
          <cell r="I444" t="str">
            <v>QT2613</v>
          </cell>
          <cell r="K444" t="e">
            <v>#VALUE!</v>
          </cell>
          <cell r="L444" t="e">
            <v>#VALUE!</v>
          </cell>
          <cell r="M444" t="e">
            <v>#VALUE!</v>
          </cell>
          <cell r="N444" t="e">
            <v>#VALUE!</v>
          </cell>
          <cell r="O444" t="e">
            <v>#VALUE!</v>
          </cell>
          <cell r="P444" t="e">
            <v>#VALUE!</v>
          </cell>
          <cell r="Q444" t="e">
            <v>#VALUE!</v>
          </cell>
          <cell r="R444" t="e">
            <v>#VALUE!</v>
          </cell>
          <cell r="S444" t="e">
            <v>#VALUE!</v>
          </cell>
          <cell r="T444" t="e">
            <v>#VALUE!</v>
          </cell>
          <cell r="U444" t="e">
            <v>#VALUE!</v>
          </cell>
          <cell r="V444" t="e">
            <v>#VALUE!</v>
          </cell>
          <cell r="W444" t="e">
            <v>#VALUE!</v>
          </cell>
          <cell r="X444" t="str">
            <v>F</v>
          </cell>
        </row>
        <row r="445">
          <cell r="K445">
            <v>0</v>
          </cell>
        </row>
        <row r="446">
          <cell r="I446" t="str">
            <v>QT2612</v>
          </cell>
          <cell r="K446" t="e">
            <v>#VALUE!</v>
          </cell>
          <cell r="L446" t="e">
            <v>#VALUE!</v>
          </cell>
          <cell r="M446" t="e">
            <v>#VALUE!</v>
          </cell>
          <cell r="N446" t="e">
            <v>#VALUE!</v>
          </cell>
          <cell r="O446" t="e">
            <v>#VALUE!</v>
          </cell>
          <cell r="P446" t="e">
            <v>#VALUE!</v>
          </cell>
          <cell r="Q446" t="e">
            <v>#VALUE!</v>
          </cell>
          <cell r="R446" t="e">
            <v>#VALUE!</v>
          </cell>
          <cell r="S446" t="e">
            <v>#VALUE!</v>
          </cell>
          <cell r="T446" t="e">
            <v>#VALUE!</v>
          </cell>
          <cell r="U446" t="e">
            <v>#VALUE!</v>
          </cell>
          <cell r="V446" t="e">
            <v>#VALUE!</v>
          </cell>
          <cell r="W446" t="e">
            <v>#VALUE!</v>
          </cell>
          <cell r="X446" t="str">
            <v>F</v>
          </cell>
        </row>
        <row r="447">
          <cell r="I447" t="str">
            <v>QT2612</v>
          </cell>
          <cell r="K447" t="e">
            <v>#VALUE!</v>
          </cell>
          <cell r="L447" t="e">
            <v>#VALUE!</v>
          </cell>
          <cell r="M447" t="e">
            <v>#VALUE!</v>
          </cell>
          <cell r="N447" t="e">
            <v>#VALUE!</v>
          </cell>
          <cell r="O447" t="e">
            <v>#VALUE!</v>
          </cell>
          <cell r="P447" t="e">
            <v>#VALUE!</v>
          </cell>
          <cell r="Q447" t="e">
            <v>#VALUE!</v>
          </cell>
          <cell r="R447" t="e">
            <v>#VALUE!</v>
          </cell>
          <cell r="S447" t="e">
            <v>#VALUE!</v>
          </cell>
          <cell r="T447" t="e">
            <v>#VALUE!</v>
          </cell>
          <cell r="U447" t="e">
            <v>#VALUE!</v>
          </cell>
          <cell r="V447" t="e">
            <v>#VALUE!</v>
          </cell>
          <cell r="W447" t="e">
            <v>#VALUE!</v>
          </cell>
          <cell r="X447" t="str">
            <v>F</v>
          </cell>
        </row>
        <row r="448">
          <cell r="I448" t="str">
            <v>QT2612</v>
          </cell>
          <cell r="K448" t="e">
            <v>#VALUE!</v>
          </cell>
          <cell r="L448" t="e">
            <v>#VALUE!</v>
          </cell>
          <cell r="M448" t="e">
            <v>#VALUE!</v>
          </cell>
          <cell r="N448" t="e">
            <v>#VALUE!</v>
          </cell>
          <cell r="O448" t="e">
            <v>#VALUE!</v>
          </cell>
          <cell r="P448" t="e">
            <v>#VALUE!</v>
          </cell>
          <cell r="Q448" t="e">
            <v>#VALUE!</v>
          </cell>
          <cell r="R448" t="e">
            <v>#VALUE!</v>
          </cell>
          <cell r="S448" t="e">
            <v>#VALUE!</v>
          </cell>
          <cell r="T448" t="e">
            <v>#VALUE!</v>
          </cell>
          <cell r="U448" t="e">
            <v>#VALUE!</v>
          </cell>
          <cell r="V448" t="e">
            <v>#VALUE!</v>
          </cell>
          <cell r="W448" t="e">
            <v>#VALUE!</v>
          </cell>
          <cell r="X448" t="str">
            <v>F</v>
          </cell>
        </row>
        <row r="449">
          <cell r="I449" t="str">
            <v>QT2612</v>
          </cell>
          <cell r="K449" t="e">
            <v>#VALUE!</v>
          </cell>
          <cell r="L449" t="e">
            <v>#VALUE!</v>
          </cell>
          <cell r="M449" t="e">
            <v>#VALUE!</v>
          </cell>
          <cell r="N449" t="e">
            <v>#VALUE!</v>
          </cell>
          <cell r="O449" t="e">
            <v>#VALUE!</v>
          </cell>
          <cell r="P449" t="e">
            <v>#VALUE!</v>
          </cell>
          <cell r="Q449" t="e">
            <v>#VALUE!</v>
          </cell>
          <cell r="R449" t="e">
            <v>#VALUE!</v>
          </cell>
          <cell r="S449" t="e">
            <v>#VALUE!</v>
          </cell>
          <cell r="T449" t="e">
            <v>#VALUE!</v>
          </cell>
          <cell r="U449" t="e">
            <v>#VALUE!</v>
          </cell>
          <cell r="V449" t="e">
            <v>#VALUE!</v>
          </cell>
          <cell r="W449" t="e">
            <v>#VALUE!</v>
          </cell>
          <cell r="X449" t="str">
            <v>F</v>
          </cell>
        </row>
        <row r="450">
          <cell r="I450" t="str">
            <v>QT2612</v>
          </cell>
          <cell r="K450" t="e">
            <v>#VALUE!</v>
          </cell>
          <cell r="L450" t="e">
            <v>#VALUE!</v>
          </cell>
          <cell r="M450" t="e">
            <v>#VALUE!</v>
          </cell>
          <cell r="N450" t="e">
            <v>#VALUE!</v>
          </cell>
          <cell r="O450" t="e">
            <v>#VALUE!</v>
          </cell>
          <cell r="P450" t="e">
            <v>#VALUE!</v>
          </cell>
          <cell r="Q450" t="e">
            <v>#VALUE!</v>
          </cell>
          <cell r="R450" t="e">
            <v>#VALUE!</v>
          </cell>
          <cell r="S450" t="e">
            <v>#VALUE!</v>
          </cell>
          <cell r="T450" t="e">
            <v>#VALUE!</v>
          </cell>
          <cell r="U450" t="e">
            <v>#VALUE!</v>
          </cell>
          <cell r="V450" t="e">
            <v>#VALUE!</v>
          </cell>
          <cell r="W450" t="e">
            <v>#VALUE!</v>
          </cell>
          <cell r="X450" t="str">
            <v>F</v>
          </cell>
        </row>
        <row r="451">
          <cell r="I451" t="str">
            <v>QT2612</v>
          </cell>
          <cell r="K451" t="e">
            <v>#VALUE!</v>
          </cell>
          <cell r="L451" t="e">
            <v>#VALUE!</v>
          </cell>
          <cell r="M451" t="e">
            <v>#VALUE!</v>
          </cell>
          <cell r="N451" t="e">
            <v>#VALUE!</v>
          </cell>
          <cell r="O451" t="e">
            <v>#VALUE!</v>
          </cell>
          <cell r="P451" t="e">
            <v>#VALUE!</v>
          </cell>
          <cell r="Q451" t="e">
            <v>#VALUE!</v>
          </cell>
          <cell r="R451" t="e">
            <v>#VALUE!</v>
          </cell>
          <cell r="S451" t="e">
            <v>#VALUE!</v>
          </cell>
          <cell r="T451" t="e">
            <v>#VALUE!</v>
          </cell>
          <cell r="U451" t="e">
            <v>#VALUE!</v>
          </cell>
          <cell r="V451" t="e">
            <v>#VALUE!</v>
          </cell>
          <cell r="W451" t="e">
            <v>#VALUE!</v>
          </cell>
          <cell r="X451" t="str">
            <v>F</v>
          </cell>
        </row>
        <row r="452">
          <cell r="I452" t="str">
            <v>QT2612</v>
          </cell>
          <cell r="K452" t="e">
            <v>#VALUE!</v>
          </cell>
          <cell r="L452" t="e">
            <v>#VALUE!</v>
          </cell>
          <cell r="M452" t="e">
            <v>#VALUE!</v>
          </cell>
          <cell r="N452" t="e">
            <v>#VALUE!</v>
          </cell>
          <cell r="O452" t="e">
            <v>#VALUE!</v>
          </cell>
          <cell r="P452" t="e">
            <v>#VALUE!</v>
          </cell>
          <cell r="Q452" t="e">
            <v>#VALUE!</v>
          </cell>
          <cell r="R452" t="e">
            <v>#VALUE!</v>
          </cell>
          <cell r="S452" t="e">
            <v>#VALUE!</v>
          </cell>
          <cell r="T452" t="e">
            <v>#VALUE!</v>
          </cell>
          <cell r="U452" t="e">
            <v>#VALUE!</v>
          </cell>
          <cell r="V452" t="e">
            <v>#VALUE!</v>
          </cell>
          <cell r="W452" t="e">
            <v>#VALUE!</v>
          </cell>
          <cell r="X452" t="str">
            <v>F</v>
          </cell>
        </row>
        <row r="453">
          <cell r="I453" t="str">
            <v>QT2612</v>
          </cell>
          <cell r="K453" t="e">
            <v>#VALUE!</v>
          </cell>
          <cell r="L453" t="e">
            <v>#VALUE!</v>
          </cell>
          <cell r="M453" t="e">
            <v>#VALUE!</v>
          </cell>
          <cell r="N453" t="e">
            <v>#VALUE!</v>
          </cell>
          <cell r="O453" t="e">
            <v>#VALUE!</v>
          </cell>
          <cell r="P453" t="e">
            <v>#VALUE!</v>
          </cell>
          <cell r="Q453" t="e">
            <v>#VALUE!</v>
          </cell>
          <cell r="R453" t="e">
            <v>#VALUE!</v>
          </cell>
          <cell r="S453" t="e">
            <v>#VALUE!</v>
          </cell>
          <cell r="T453" t="e">
            <v>#VALUE!</v>
          </cell>
          <cell r="U453" t="e">
            <v>#VALUE!</v>
          </cell>
          <cell r="V453" t="e">
            <v>#VALUE!</v>
          </cell>
          <cell r="W453" t="e">
            <v>#VALUE!</v>
          </cell>
          <cell r="X453" t="str">
            <v>F</v>
          </cell>
        </row>
        <row r="454">
          <cell r="I454" t="str">
            <v>QT2611</v>
          </cell>
          <cell r="K454" t="e">
            <v>#VALUE!</v>
          </cell>
          <cell r="L454" t="e">
            <v>#VALUE!</v>
          </cell>
          <cell r="M454" t="e">
            <v>#VALUE!</v>
          </cell>
          <cell r="N454" t="e">
            <v>#VALUE!</v>
          </cell>
          <cell r="O454" t="e">
            <v>#VALUE!</v>
          </cell>
          <cell r="P454" t="e">
            <v>#VALUE!</v>
          </cell>
          <cell r="Q454" t="e">
            <v>#VALUE!</v>
          </cell>
          <cell r="R454" t="e">
            <v>#VALUE!</v>
          </cell>
          <cell r="S454" t="e">
            <v>#VALUE!</v>
          </cell>
          <cell r="T454" t="e">
            <v>#VALUE!</v>
          </cell>
          <cell r="U454" t="e">
            <v>#VALUE!</v>
          </cell>
          <cell r="V454" t="e">
            <v>#VALUE!</v>
          </cell>
          <cell r="W454" t="e">
            <v>#VALUE!</v>
          </cell>
          <cell r="X454" t="str">
            <v>F</v>
          </cell>
        </row>
        <row r="455">
          <cell r="I455" t="str">
            <v>QT2611</v>
          </cell>
          <cell r="K455" t="e">
            <v>#VALUE!</v>
          </cell>
          <cell r="L455" t="e">
            <v>#VALUE!</v>
          </cell>
          <cell r="M455" t="e">
            <v>#VALUE!</v>
          </cell>
          <cell r="N455" t="e">
            <v>#VALUE!</v>
          </cell>
          <cell r="O455" t="e">
            <v>#VALUE!</v>
          </cell>
          <cell r="P455" t="e">
            <v>#VALUE!</v>
          </cell>
          <cell r="Q455" t="e">
            <v>#VALUE!</v>
          </cell>
          <cell r="R455" t="e">
            <v>#VALUE!</v>
          </cell>
          <cell r="S455" t="e">
            <v>#VALUE!</v>
          </cell>
          <cell r="T455" t="e">
            <v>#VALUE!</v>
          </cell>
          <cell r="U455" t="e">
            <v>#VALUE!</v>
          </cell>
          <cell r="V455" t="e">
            <v>#VALUE!</v>
          </cell>
          <cell r="W455" t="e">
            <v>#VALUE!</v>
          </cell>
          <cell r="X455" t="str">
            <v>F</v>
          </cell>
        </row>
        <row r="456">
          <cell r="I456" t="str">
            <v>QT2611</v>
          </cell>
          <cell r="K456" t="e">
            <v>#VALUE!</v>
          </cell>
          <cell r="L456" t="e">
            <v>#VALUE!</v>
          </cell>
          <cell r="M456" t="e">
            <v>#VALUE!</v>
          </cell>
          <cell r="N456" t="e">
            <v>#VALUE!</v>
          </cell>
          <cell r="O456" t="e">
            <v>#VALUE!</v>
          </cell>
          <cell r="P456" t="e">
            <v>#VALUE!</v>
          </cell>
          <cell r="Q456" t="e">
            <v>#VALUE!</v>
          </cell>
          <cell r="R456" t="e">
            <v>#VALUE!</v>
          </cell>
          <cell r="S456" t="e">
            <v>#VALUE!</v>
          </cell>
          <cell r="T456" t="e">
            <v>#VALUE!</v>
          </cell>
          <cell r="U456" t="e">
            <v>#VALUE!</v>
          </cell>
          <cell r="V456" t="e">
            <v>#VALUE!</v>
          </cell>
          <cell r="W456" t="e">
            <v>#VALUE!</v>
          </cell>
          <cell r="X456" t="str">
            <v>F</v>
          </cell>
        </row>
        <row r="457">
          <cell r="I457" t="str">
            <v>QT2611</v>
          </cell>
          <cell r="K457" t="e">
            <v>#VALUE!</v>
          </cell>
          <cell r="L457" t="e">
            <v>#VALUE!</v>
          </cell>
          <cell r="M457" t="e">
            <v>#VALUE!</v>
          </cell>
          <cell r="N457" t="e">
            <v>#VALUE!</v>
          </cell>
          <cell r="O457" t="e">
            <v>#VALUE!</v>
          </cell>
          <cell r="P457" t="e">
            <v>#VALUE!</v>
          </cell>
          <cell r="Q457" t="e">
            <v>#VALUE!</v>
          </cell>
          <cell r="R457" t="e">
            <v>#VALUE!</v>
          </cell>
          <cell r="S457" t="e">
            <v>#VALUE!</v>
          </cell>
          <cell r="T457" t="e">
            <v>#VALUE!</v>
          </cell>
          <cell r="U457" t="e">
            <v>#VALUE!</v>
          </cell>
          <cell r="V457" t="e">
            <v>#VALUE!</v>
          </cell>
          <cell r="W457" t="e">
            <v>#VALUE!</v>
          </cell>
          <cell r="X457" t="str">
            <v>F</v>
          </cell>
        </row>
        <row r="458">
          <cell r="I458" t="str">
            <v>QT2611</v>
          </cell>
          <cell r="K458" t="e">
            <v>#VALUE!</v>
          </cell>
          <cell r="L458" t="e">
            <v>#VALUE!</v>
          </cell>
          <cell r="M458" t="e">
            <v>#VALUE!</v>
          </cell>
          <cell r="N458" t="e">
            <v>#VALUE!</v>
          </cell>
          <cell r="O458" t="e">
            <v>#VALUE!</v>
          </cell>
          <cell r="P458" t="e">
            <v>#VALUE!</v>
          </cell>
          <cell r="Q458" t="e">
            <v>#VALUE!</v>
          </cell>
          <cell r="R458" t="e">
            <v>#VALUE!</v>
          </cell>
          <cell r="S458" t="e">
            <v>#VALUE!</v>
          </cell>
          <cell r="T458" t="e">
            <v>#VALUE!</v>
          </cell>
          <cell r="U458" t="e">
            <v>#VALUE!</v>
          </cell>
          <cell r="V458" t="e">
            <v>#VALUE!</v>
          </cell>
          <cell r="W458" t="e">
            <v>#VALUE!</v>
          </cell>
          <cell r="X458" t="str">
            <v>F</v>
          </cell>
        </row>
        <row r="459">
          <cell r="I459" t="str">
            <v>QT2611</v>
          </cell>
          <cell r="K459" t="e">
            <v>#VALUE!</v>
          </cell>
          <cell r="L459" t="e">
            <v>#VALUE!</v>
          </cell>
          <cell r="M459" t="e">
            <v>#VALUE!</v>
          </cell>
          <cell r="N459" t="e">
            <v>#VALUE!</v>
          </cell>
          <cell r="O459" t="e">
            <v>#VALUE!</v>
          </cell>
          <cell r="P459" t="e">
            <v>#VALUE!</v>
          </cell>
          <cell r="Q459" t="e">
            <v>#VALUE!</v>
          </cell>
          <cell r="R459" t="e">
            <v>#VALUE!</v>
          </cell>
          <cell r="S459" t="e">
            <v>#VALUE!</v>
          </cell>
          <cell r="T459" t="e">
            <v>#VALUE!</v>
          </cell>
          <cell r="U459" t="e">
            <v>#VALUE!</v>
          </cell>
          <cell r="V459" t="e">
            <v>#VALUE!</v>
          </cell>
          <cell r="W459" t="e">
            <v>#VALUE!</v>
          </cell>
          <cell r="X459" t="str">
            <v>F</v>
          </cell>
        </row>
        <row r="460">
          <cell r="I460" t="str">
            <v>QT2611</v>
          </cell>
          <cell r="K460" t="e">
            <v>#VALUE!</v>
          </cell>
          <cell r="L460" t="e">
            <v>#VALUE!</v>
          </cell>
          <cell r="M460" t="e">
            <v>#VALUE!</v>
          </cell>
          <cell r="N460" t="e">
            <v>#VALUE!</v>
          </cell>
          <cell r="O460" t="e">
            <v>#VALUE!</v>
          </cell>
          <cell r="P460" t="e">
            <v>#VALUE!</v>
          </cell>
          <cell r="Q460" t="e">
            <v>#VALUE!</v>
          </cell>
          <cell r="R460" t="e">
            <v>#VALUE!</v>
          </cell>
          <cell r="S460" t="e">
            <v>#VALUE!</v>
          </cell>
          <cell r="T460" t="e">
            <v>#VALUE!</v>
          </cell>
          <cell r="U460" t="e">
            <v>#VALUE!</v>
          </cell>
          <cell r="V460" t="e">
            <v>#VALUE!</v>
          </cell>
          <cell r="W460" t="e">
            <v>#VALUE!</v>
          </cell>
          <cell r="X460" t="str">
            <v>F</v>
          </cell>
        </row>
        <row r="461">
          <cell r="I461" t="str">
            <v>QT2611</v>
          </cell>
          <cell r="K461" t="e">
            <v>#VALUE!</v>
          </cell>
          <cell r="L461" t="e">
            <v>#VALUE!</v>
          </cell>
          <cell r="M461" t="e">
            <v>#VALUE!</v>
          </cell>
          <cell r="N461" t="e">
            <v>#VALUE!</v>
          </cell>
          <cell r="O461" t="e">
            <v>#VALUE!</v>
          </cell>
          <cell r="P461" t="e">
            <v>#VALUE!</v>
          </cell>
          <cell r="Q461" t="e">
            <v>#VALUE!</v>
          </cell>
          <cell r="R461" t="e">
            <v>#VALUE!</v>
          </cell>
          <cell r="S461" t="e">
            <v>#VALUE!</v>
          </cell>
          <cell r="T461" t="e">
            <v>#VALUE!</v>
          </cell>
          <cell r="U461" t="e">
            <v>#VALUE!</v>
          </cell>
          <cell r="V461" t="e">
            <v>#VALUE!</v>
          </cell>
          <cell r="W461" t="e">
            <v>#VALUE!</v>
          </cell>
          <cell r="X461" t="str">
            <v>F</v>
          </cell>
        </row>
        <row r="462">
          <cell r="I462" t="str">
            <v>QT2611</v>
          </cell>
          <cell r="K462" t="e">
            <v>#VALUE!</v>
          </cell>
          <cell r="L462" t="e">
            <v>#VALUE!</v>
          </cell>
          <cell r="M462" t="e">
            <v>#VALUE!</v>
          </cell>
          <cell r="N462" t="e">
            <v>#VALUE!</v>
          </cell>
          <cell r="O462" t="e">
            <v>#VALUE!</v>
          </cell>
          <cell r="P462" t="e">
            <v>#VALUE!</v>
          </cell>
          <cell r="Q462" t="e">
            <v>#VALUE!</v>
          </cell>
          <cell r="R462" t="e">
            <v>#VALUE!</v>
          </cell>
          <cell r="S462" t="e">
            <v>#VALUE!</v>
          </cell>
          <cell r="T462" t="e">
            <v>#VALUE!</v>
          </cell>
          <cell r="U462" t="e">
            <v>#VALUE!</v>
          </cell>
          <cell r="V462" t="e">
            <v>#VALUE!</v>
          </cell>
          <cell r="W462" t="e">
            <v>#VALUE!</v>
          </cell>
          <cell r="X462" t="str">
            <v>F</v>
          </cell>
        </row>
        <row r="463">
          <cell r="I463" t="str">
            <v>QT2611</v>
          </cell>
          <cell r="K463" t="e">
            <v>#VALUE!</v>
          </cell>
          <cell r="L463" t="e">
            <v>#VALUE!</v>
          </cell>
          <cell r="M463" t="e">
            <v>#VALUE!</v>
          </cell>
          <cell r="N463" t="e">
            <v>#VALUE!</v>
          </cell>
          <cell r="O463" t="e">
            <v>#VALUE!</v>
          </cell>
          <cell r="P463" t="e">
            <v>#VALUE!</v>
          </cell>
          <cell r="Q463" t="e">
            <v>#VALUE!</v>
          </cell>
          <cell r="R463" t="e">
            <v>#VALUE!</v>
          </cell>
          <cell r="S463" t="e">
            <v>#VALUE!</v>
          </cell>
          <cell r="T463" t="e">
            <v>#VALUE!</v>
          </cell>
          <cell r="U463" t="e">
            <v>#VALUE!</v>
          </cell>
          <cell r="V463" t="e">
            <v>#VALUE!</v>
          </cell>
          <cell r="W463" t="e">
            <v>#VALUE!</v>
          </cell>
          <cell r="X463" t="str">
            <v>F</v>
          </cell>
        </row>
        <row r="464">
          <cell r="I464" t="str">
            <v>QT2611</v>
          </cell>
          <cell r="K464" t="e">
            <v>#VALUE!</v>
          </cell>
          <cell r="L464" t="e">
            <v>#VALUE!</v>
          </cell>
          <cell r="M464" t="e">
            <v>#VALUE!</v>
          </cell>
          <cell r="N464" t="e">
            <v>#VALUE!</v>
          </cell>
          <cell r="O464" t="e">
            <v>#VALUE!</v>
          </cell>
          <cell r="P464" t="e">
            <v>#VALUE!</v>
          </cell>
          <cell r="Q464" t="e">
            <v>#VALUE!</v>
          </cell>
          <cell r="R464" t="e">
            <v>#VALUE!</v>
          </cell>
          <cell r="S464" t="e">
            <v>#VALUE!</v>
          </cell>
          <cell r="T464" t="e">
            <v>#VALUE!</v>
          </cell>
          <cell r="U464" t="e">
            <v>#VALUE!</v>
          </cell>
          <cell r="V464" t="e">
            <v>#VALUE!</v>
          </cell>
          <cell r="W464" t="e">
            <v>#VALUE!</v>
          </cell>
          <cell r="X464" t="str">
            <v>F</v>
          </cell>
        </row>
        <row r="465">
          <cell r="I465" t="str">
            <v>QT2611</v>
          </cell>
          <cell r="K465" t="e">
            <v>#VALUE!</v>
          </cell>
          <cell r="L465" t="e">
            <v>#VALUE!</v>
          </cell>
          <cell r="M465" t="e">
            <v>#VALUE!</v>
          </cell>
          <cell r="N465" t="e">
            <v>#VALUE!</v>
          </cell>
          <cell r="O465" t="e">
            <v>#VALUE!</v>
          </cell>
          <cell r="P465" t="e">
            <v>#VALUE!</v>
          </cell>
          <cell r="Q465" t="e">
            <v>#VALUE!</v>
          </cell>
          <cell r="R465" t="e">
            <v>#VALUE!</v>
          </cell>
          <cell r="S465" t="e">
            <v>#VALUE!</v>
          </cell>
          <cell r="T465" t="e">
            <v>#VALUE!</v>
          </cell>
          <cell r="U465" t="e">
            <v>#VALUE!</v>
          </cell>
          <cell r="V465" t="e">
            <v>#VALUE!</v>
          </cell>
          <cell r="W465" t="e">
            <v>#VALUE!</v>
          </cell>
          <cell r="X465" t="str">
            <v>F</v>
          </cell>
        </row>
        <row r="466">
          <cell r="I466" t="str">
            <v>QT2613</v>
          </cell>
          <cell r="K466" t="e">
            <v>#VALUE!</v>
          </cell>
          <cell r="L466" t="e">
            <v>#VALUE!</v>
          </cell>
          <cell r="M466" t="e">
            <v>#VALUE!</v>
          </cell>
          <cell r="N466" t="e">
            <v>#VALUE!</v>
          </cell>
          <cell r="O466" t="e">
            <v>#VALUE!</v>
          </cell>
          <cell r="P466" t="e">
            <v>#VALUE!</v>
          </cell>
          <cell r="Q466" t="e">
            <v>#VALUE!</v>
          </cell>
          <cell r="R466" t="e">
            <v>#VALUE!</v>
          </cell>
          <cell r="S466" t="e">
            <v>#VALUE!</v>
          </cell>
          <cell r="T466" t="e">
            <v>#VALUE!</v>
          </cell>
          <cell r="U466" t="e">
            <v>#VALUE!</v>
          </cell>
          <cell r="V466" t="e">
            <v>#VALUE!</v>
          </cell>
          <cell r="W466" t="e">
            <v>#VALUE!</v>
          </cell>
          <cell r="X466" t="str">
            <v>F</v>
          </cell>
        </row>
        <row r="467">
          <cell r="I467" t="str">
            <v>QT2613</v>
          </cell>
          <cell r="K467" t="e">
            <v>#VALUE!</v>
          </cell>
          <cell r="L467" t="e">
            <v>#VALUE!</v>
          </cell>
          <cell r="M467" t="e">
            <v>#VALUE!</v>
          </cell>
          <cell r="N467" t="e">
            <v>#VALUE!</v>
          </cell>
          <cell r="O467" t="e">
            <v>#VALUE!</v>
          </cell>
          <cell r="P467" t="e">
            <v>#VALUE!</v>
          </cell>
          <cell r="Q467" t="e">
            <v>#VALUE!</v>
          </cell>
          <cell r="R467" t="e">
            <v>#VALUE!</v>
          </cell>
          <cell r="S467" t="e">
            <v>#VALUE!</v>
          </cell>
          <cell r="T467" t="e">
            <v>#VALUE!</v>
          </cell>
          <cell r="U467" t="e">
            <v>#VALUE!</v>
          </cell>
          <cell r="V467" t="e">
            <v>#VALUE!</v>
          </cell>
          <cell r="W467" t="e">
            <v>#VALUE!</v>
          </cell>
          <cell r="X467" t="str">
            <v>F</v>
          </cell>
        </row>
        <row r="468">
          <cell r="I468" t="str">
            <v>QT2613</v>
          </cell>
          <cell r="K468" t="e">
            <v>#VALUE!</v>
          </cell>
          <cell r="L468" t="e">
            <v>#VALUE!</v>
          </cell>
          <cell r="M468" t="e">
            <v>#VALUE!</v>
          </cell>
          <cell r="N468" t="e">
            <v>#VALUE!</v>
          </cell>
          <cell r="O468" t="e">
            <v>#VALUE!</v>
          </cell>
          <cell r="P468" t="e">
            <v>#VALUE!</v>
          </cell>
          <cell r="Q468" t="e">
            <v>#VALUE!</v>
          </cell>
          <cell r="R468" t="e">
            <v>#VALUE!</v>
          </cell>
          <cell r="S468" t="e">
            <v>#VALUE!</v>
          </cell>
          <cell r="T468" t="e">
            <v>#VALUE!</v>
          </cell>
          <cell r="U468" t="e">
            <v>#VALUE!</v>
          </cell>
          <cell r="V468" t="e">
            <v>#VALUE!</v>
          </cell>
          <cell r="W468" t="e">
            <v>#VALUE!</v>
          </cell>
          <cell r="X468" t="str">
            <v>F</v>
          </cell>
        </row>
        <row r="469">
          <cell r="I469" t="str">
            <v>QT2611</v>
          </cell>
          <cell r="K469" t="e">
            <v>#VALUE!</v>
          </cell>
          <cell r="L469" t="e">
            <v>#VALUE!</v>
          </cell>
          <cell r="M469" t="e">
            <v>#VALUE!</v>
          </cell>
          <cell r="N469" t="e">
            <v>#VALUE!</v>
          </cell>
          <cell r="O469" t="e">
            <v>#VALUE!</v>
          </cell>
          <cell r="P469" t="e">
            <v>#VALUE!</v>
          </cell>
          <cell r="Q469" t="e">
            <v>#VALUE!</v>
          </cell>
          <cell r="R469" t="e">
            <v>#VALUE!</v>
          </cell>
          <cell r="S469" t="e">
            <v>#VALUE!</v>
          </cell>
          <cell r="T469" t="e">
            <v>#VALUE!</v>
          </cell>
          <cell r="U469" t="e">
            <v>#VALUE!</v>
          </cell>
          <cell r="V469" t="e">
            <v>#VALUE!</v>
          </cell>
          <cell r="W469" t="e">
            <v>#VALUE!</v>
          </cell>
          <cell r="X469" t="str">
            <v>F</v>
          </cell>
        </row>
        <row r="470">
          <cell r="I470" t="str">
            <v>QT2611</v>
          </cell>
          <cell r="K470" t="e">
            <v>#VALUE!</v>
          </cell>
          <cell r="L470" t="e">
            <v>#VALUE!</v>
          </cell>
          <cell r="M470" t="e">
            <v>#VALUE!</v>
          </cell>
          <cell r="N470" t="e">
            <v>#VALUE!</v>
          </cell>
          <cell r="O470" t="e">
            <v>#VALUE!</v>
          </cell>
          <cell r="P470" t="e">
            <v>#VALUE!</v>
          </cell>
          <cell r="Q470" t="e">
            <v>#VALUE!</v>
          </cell>
          <cell r="R470" t="e">
            <v>#VALUE!</v>
          </cell>
          <cell r="S470" t="e">
            <v>#VALUE!</v>
          </cell>
          <cell r="T470" t="e">
            <v>#VALUE!</v>
          </cell>
          <cell r="U470" t="e">
            <v>#VALUE!</v>
          </cell>
          <cell r="V470" t="e">
            <v>#VALUE!</v>
          </cell>
          <cell r="W470" t="e">
            <v>#VALUE!</v>
          </cell>
          <cell r="X470" t="str">
            <v>F</v>
          </cell>
        </row>
        <row r="471">
          <cell r="I471" t="str">
            <v>QT2613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 t="e">
            <v>#N/A</v>
          </cell>
        </row>
        <row r="472">
          <cell r="I472" t="str">
            <v>QT2613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 t="e">
            <v>#N/A</v>
          </cell>
        </row>
        <row r="473">
          <cell r="I473" t="str">
            <v>QT2613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 t="e">
            <v>#N/A</v>
          </cell>
        </row>
        <row r="474">
          <cell r="I474" t="str">
            <v>QT2613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 t="e">
            <v>#N/A</v>
          </cell>
        </row>
        <row r="475">
          <cell r="I475" t="str">
            <v>QT2613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 t="e">
            <v>#N/A</v>
          </cell>
        </row>
        <row r="476">
          <cell r="I476" t="str">
            <v>QT2607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 t="e">
            <v>#N/A</v>
          </cell>
        </row>
        <row r="477">
          <cell r="I477" t="str">
            <v>QT2706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 t="e">
            <v>#N/A</v>
          </cell>
        </row>
        <row r="478">
          <cell r="I478" t="str">
            <v>QT2613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 t="e">
            <v>#N/A</v>
          </cell>
        </row>
        <row r="479">
          <cell r="I479" t="str">
            <v>QT2613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 t="e">
            <v>#N/A</v>
          </cell>
        </row>
        <row r="480">
          <cell r="I480" t="str">
            <v>QT2613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 t="e">
            <v>#N/A</v>
          </cell>
        </row>
        <row r="481">
          <cell r="I481" t="str">
            <v>QT2613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 t="e">
            <v>#N/A</v>
          </cell>
        </row>
        <row r="482">
          <cell r="I482" t="str">
            <v>QT2613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 t="e">
            <v>#N/A</v>
          </cell>
        </row>
        <row r="483">
          <cell r="I483" t="str">
            <v>QT2613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 t="e">
            <v>#N/A</v>
          </cell>
        </row>
        <row r="484">
          <cell r="I484" t="str">
            <v>QT2613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 t="e">
            <v>#N/A</v>
          </cell>
        </row>
        <row r="485">
          <cell r="I485" t="str">
            <v>QT2613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 t="e">
            <v>#N/A</v>
          </cell>
        </row>
        <row r="486">
          <cell r="I486" t="str">
            <v>QT2613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 t="e">
            <v>#N/A</v>
          </cell>
        </row>
        <row r="487">
          <cell r="I487" t="str">
            <v>QT2613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 t="e">
            <v>#N/A</v>
          </cell>
        </row>
        <row r="488">
          <cell r="I488" t="str">
            <v>QT2613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 t="e">
            <v>#N/A</v>
          </cell>
        </row>
        <row r="489">
          <cell r="I489" t="str">
            <v>QT2613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 t="e">
            <v>#N/A</v>
          </cell>
        </row>
        <row r="490">
          <cell r="I490" t="str">
            <v>QT2613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 t="e">
            <v>#N/A</v>
          </cell>
        </row>
        <row r="491">
          <cell r="I491" t="str">
            <v>QT2613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 t="e">
            <v>#N/A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I494" t="str">
            <v>QT2613</v>
          </cell>
          <cell r="K494" t="e">
            <v>#VALUE!</v>
          </cell>
          <cell r="L494" t="e">
            <v>#VALUE!</v>
          </cell>
          <cell r="M494" t="e">
            <v>#VALUE!</v>
          </cell>
          <cell r="N494" t="e">
            <v>#VALUE!</v>
          </cell>
          <cell r="O494" t="e">
            <v>#VALUE!</v>
          </cell>
          <cell r="P494" t="e">
            <v>#VALUE!</v>
          </cell>
          <cell r="Q494" t="e">
            <v>#VALUE!</v>
          </cell>
          <cell r="R494" t="e">
            <v>#VALUE!</v>
          </cell>
          <cell r="S494" t="e">
            <v>#VALUE!</v>
          </cell>
          <cell r="T494" t="e">
            <v>#VALUE!</v>
          </cell>
          <cell r="U494" t="e">
            <v>#VALUE!</v>
          </cell>
          <cell r="V494" t="e">
            <v>#VALUE!</v>
          </cell>
          <cell r="W494" t="e">
            <v>#VALUE!</v>
          </cell>
          <cell r="X494" t="str">
            <v>F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I498" t="str">
            <v>QT2700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 t="str">
            <v>F</v>
          </cell>
        </row>
        <row r="499">
          <cell r="I499" t="str">
            <v>QT2700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 t="str">
            <v>F</v>
          </cell>
        </row>
        <row r="500">
          <cell r="I500" t="str">
            <v>QT2700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 t="str">
            <v>F</v>
          </cell>
        </row>
        <row r="501">
          <cell r="I501" t="str">
            <v>QT2700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 t="str">
            <v>F</v>
          </cell>
        </row>
        <row r="502">
          <cell r="I502" t="str">
            <v>QT2700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 t="str">
            <v>F</v>
          </cell>
        </row>
        <row r="503">
          <cell r="I503" t="str">
            <v>QT2700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 t="str">
            <v>F</v>
          </cell>
        </row>
        <row r="504">
          <cell r="I504" t="str">
            <v>QT2700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 t="str">
            <v>F</v>
          </cell>
        </row>
        <row r="505">
          <cell r="I505" t="str">
            <v>QT2700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 t="str">
            <v>F</v>
          </cell>
        </row>
        <row r="506">
          <cell r="I506" t="str">
            <v>QT2710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 t="str">
            <v>F</v>
          </cell>
        </row>
        <row r="507">
          <cell r="I507" t="str">
            <v>QT2710</v>
          </cell>
          <cell r="K507">
            <v>995</v>
          </cell>
          <cell r="L507">
            <v>25</v>
          </cell>
          <cell r="M507">
            <v>25</v>
          </cell>
          <cell r="N507">
            <v>80</v>
          </cell>
          <cell r="O507">
            <v>80</v>
          </cell>
          <cell r="P507">
            <v>80</v>
          </cell>
          <cell r="Q507">
            <v>95</v>
          </cell>
          <cell r="R507">
            <v>95</v>
          </cell>
          <cell r="S507">
            <v>125</v>
          </cell>
          <cell r="T507">
            <v>125</v>
          </cell>
          <cell r="U507">
            <v>105</v>
          </cell>
          <cell r="V507">
            <v>95</v>
          </cell>
          <cell r="W507">
            <v>65</v>
          </cell>
          <cell r="X507" t="str">
            <v>F</v>
          </cell>
        </row>
        <row r="508">
          <cell r="I508" t="str">
            <v>QT2700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 t="str">
            <v>F</v>
          </cell>
        </row>
        <row r="509">
          <cell r="I509" t="str">
            <v>QT2710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 t="str">
            <v>F</v>
          </cell>
        </row>
        <row r="510">
          <cell r="I510" t="str">
            <v>QT2710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 t="str">
            <v>F</v>
          </cell>
        </row>
        <row r="511">
          <cell r="I511" t="str">
            <v>QT2710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 t="str">
            <v>F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I514" t="str">
            <v>QT2710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 t="str">
            <v>F</v>
          </cell>
        </row>
        <row r="515">
          <cell r="K515">
            <v>0</v>
          </cell>
        </row>
        <row r="516">
          <cell r="K516">
            <v>0</v>
          </cell>
        </row>
        <row r="517">
          <cell r="I517" t="str">
            <v>QT2703</v>
          </cell>
          <cell r="K517">
            <v>12</v>
          </cell>
          <cell r="L517">
            <v>1</v>
          </cell>
          <cell r="M517">
            <v>1</v>
          </cell>
          <cell r="N517">
            <v>1</v>
          </cell>
          <cell r="O517">
            <v>1</v>
          </cell>
          <cell r="P517">
            <v>1</v>
          </cell>
          <cell r="Q517">
            <v>1</v>
          </cell>
          <cell r="R517">
            <v>1</v>
          </cell>
          <cell r="S517">
            <v>1</v>
          </cell>
          <cell r="T517">
            <v>1</v>
          </cell>
          <cell r="U517">
            <v>1</v>
          </cell>
          <cell r="V517">
            <v>1</v>
          </cell>
          <cell r="W517">
            <v>1</v>
          </cell>
          <cell r="X517" t="str">
            <v>F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I520" t="str">
            <v>QT2801</v>
          </cell>
          <cell r="K520">
            <v>6164.1449556666676</v>
          </cell>
          <cell r="L520">
            <v>512.52095588888892</v>
          </cell>
          <cell r="M520">
            <v>529.77095588888892</v>
          </cell>
          <cell r="N520">
            <v>529.77095588888892</v>
          </cell>
          <cell r="O520">
            <v>529.77095588888892</v>
          </cell>
          <cell r="P520">
            <v>529.77095588888892</v>
          </cell>
          <cell r="Q520">
            <v>528.4182538888889</v>
          </cell>
          <cell r="R520">
            <v>528.4182538888889</v>
          </cell>
          <cell r="S520">
            <v>528.4182538888889</v>
          </cell>
          <cell r="T520">
            <v>487.97000788888886</v>
          </cell>
          <cell r="U520">
            <v>486.64160788888887</v>
          </cell>
          <cell r="V520">
            <v>486.64160788888887</v>
          </cell>
          <cell r="W520">
            <v>486.03219088888886</v>
          </cell>
          <cell r="X520" t="str">
            <v>F</v>
          </cell>
        </row>
        <row r="521">
          <cell r="K521">
            <v>0</v>
          </cell>
        </row>
        <row r="522">
          <cell r="I522" t="str">
            <v>QT2800</v>
          </cell>
          <cell r="K522">
            <v>191.92409599999999</v>
          </cell>
          <cell r="L522">
            <v>11.514507999999999</v>
          </cell>
          <cell r="M522">
            <v>12.764507999999999</v>
          </cell>
          <cell r="N522">
            <v>12.764507999999999</v>
          </cell>
          <cell r="O522">
            <v>12.764507999999999</v>
          </cell>
          <cell r="P522">
            <v>12.764507999999999</v>
          </cell>
          <cell r="Q522">
            <v>12.764507999999999</v>
          </cell>
          <cell r="R522">
            <v>19.431174666666667</v>
          </cell>
          <cell r="S522">
            <v>19.431174666666667</v>
          </cell>
          <cell r="T522">
            <v>19.431174666666667</v>
          </cell>
          <cell r="U522">
            <v>19.431174666666667</v>
          </cell>
          <cell r="V522">
            <v>19.431174666666667</v>
          </cell>
          <cell r="W522">
            <v>19.431174666666667</v>
          </cell>
          <cell r="X522" t="str">
            <v>F</v>
          </cell>
        </row>
        <row r="523">
          <cell r="K523">
            <v>0</v>
          </cell>
        </row>
        <row r="524">
          <cell r="K524">
            <v>0</v>
          </cell>
        </row>
        <row r="525">
          <cell r="I525" t="str">
            <v>QT2710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 t="str">
            <v>F</v>
          </cell>
        </row>
        <row r="526">
          <cell r="I526" t="str">
            <v>QT2710</v>
          </cell>
          <cell r="K526">
            <v>184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92</v>
          </cell>
          <cell r="S526">
            <v>0</v>
          </cell>
          <cell r="T526">
            <v>23</v>
          </cell>
          <cell r="U526">
            <v>0</v>
          </cell>
          <cell r="V526">
            <v>69</v>
          </cell>
          <cell r="W526">
            <v>0</v>
          </cell>
          <cell r="X526" t="str">
            <v>F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I529" t="str">
            <v>QT2710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 t="str">
            <v>F</v>
          </cell>
        </row>
        <row r="530">
          <cell r="I530" t="str">
            <v>QT2710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 t="str">
            <v>F</v>
          </cell>
        </row>
        <row r="531">
          <cell r="I531" t="str">
            <v>QT2710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 t="str">
            <v>F</v>
          </cell>
        </row>
        <row r="532">
          <cell r="I532" t="str">
            <v>QT2710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 t="str">
            <v>F</v>
          </cell>
        </row>
        <row r="533">
          <cell r="I533" t="str">
            <v>QT2710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 t="str">
            <v>F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I536" t="str">
            <v>QT2702</v>
          </cell>
          <cell r="K536">
            <v>148</v>
          </cell>
          <cell r="L536">
            <v>12.333333333333334</v>
          </cell>
          <cell r="M536">
            <v>12.333333333333334</v>
          </cell>
          <cell r="N536">
            <v>12.333333333333334</v>
          </cell>
          <cell r="O536">
            <v>12.333333333333334</v>
          </cell>
          <cell r="P536">
            <v>12.333333333333334</v>
          </cell>
          <cell r="Q536">
            <v>12.333333333333334</v>
          </cell>
          <cell r="R536">
            <v>12.333333333333334</v>
          </cell>
          <cell r="S536">
            <v>12.333333333333334</v>
          </cell>
          <cell r="T536">
            <v>12.333333333333334</v>
          </cell>
          <cell r="U536">
            <v>12.333333333333334</v>
          </cell>
          <cell r="V536">
            <v>12.333333333333334</v>
          </cell>
          <cell r="W536">
            <v>12.333333333333334</v>
          </cell>
          <cell r="X536" t="str">
            <v>F</v>
          </cell>
        </row>
        <row r="537">
          <cell r="I537" t="str">
            <v>QT2702</v>
          </cell>
          <cell r="K537">
            <v>40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40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 t="str">
            <v>F</v>
          </cell>
        </row>
        <row r="538">
          <cell r="I538" t="str">
            <v>QT2710</v>
          </cell>
          <cell r="K538">
            <v>3476.6250030000001</v>
          </cell>
          <cell r="L538">
            <v>386.29166700000002</v>
          </cell>
          <cell r="M538">
            <v>386.29166700000002</v>
          </cell>
          <cell r="N538">
            <v>386.29166700000002</v>
          </cell>
          <cell r="O538">
            <v>386.29166700000002</v>
          </cell>
          <cell r="P538">
            <v>386.29166700000002</v>
          </cell>
          <cell r="Q538">
            <v>386.29166700000002</v>
          </cell>
          <cell r="R538">
            <v>386.29166700000002</v>
          </cell>
          <cell r="S538">
            <v>386.29166700000002</v>
          </cell>
          <cell r="T538">
            <v>386.29166700000002</v>
          </cell>
          <cell r="U538">
            <v>0</v>
          </cell>
          <cell r="V538">
            <v>0</v>
          </cell>
          <cell r="W538">
            <v>0</v>
          </cell>
          <cell r="X538" t="str">
            <v>F</v>
          </cell>
        </row>
        <row r="539">
          <cell r="I539" t="str">
            <v>QT2707</v>
          </cell>
          <cell r="K539">
            <v>54000</v>
          </cell>
          <cell r="L539">
            <v>4500</v>
          </cell>
          <cell r="M539">
            <v>4500</v>
          </cell>
          <cell r="N539">
            <v>4500</v>
          </cell>
          <cell r="O539">
            <v>4500</v>
          </cell>
          <cell r="P539">
            <v>4500</v>
          </cell>
          <cell r="Q539">
            <v>4500</v>
          </cell>
          <cell r="R539">
            <v>4500</v>
          </cell>
          <cell r="S539">
            <v>4500</v>
          </cell>
          <cell r="T539">
            <v>4500</v>
          </cell>
          <cell r="U539">
            <v>4500</v>
          </cell>
          <cell r="V539">
            <v>4500</v>
          </cell>
          <cell r="W539">
            <v>4500</v>
          </cell>
          <cell r="X539" t="str">
            <v>F</v>
          </cell>
        </row>
        <row r="540">
          <cell r="I540" t="str">
            <v>QT2707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 t="str">
            <v>F</v>
          </cell>
        </row>
        <row r="541">
          <cell r="I541" t="str">
            <v>QT2710</v>
          </cell>
          <cell r="K541">
            <v>3493.8571428571427</v>
          </cell>
          <cell r="L541">
            <v>1000</v>
          </cell>
          <cell r="M541">
            <v>360.77142857142854</v>
          </cell>
          <cell r="N541">
            <v>445.82857142857148</v>
          </cell>
          <cell r="O541">
            <v>0</v>
          </cell>
          <cell r="P541">
            <v>492.2</v>
          </cell>
          <cell r="Q541">
            <v>0</v>
          </cell>
          <cell r="R541">
            <v>1195.0571428571429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 t="str">
            <v>F</v>
          </cell>
        </row>
        <row r="542">
          <cell r="I542" t="str">
            <v>QT2709</v>
          </cell>
          <cell r="K542">
            <v>1163.0507279999997</v>
          </cell>
          <cell r="L542">
            <v>63.587560666666661</v>
          </cell>
          <cell r="M542">
            <v>63.587560666666661</v>
          </cell>
          <cell r="N542">
            <v>63.587560666666661</v>
          </cell>
          <cell r="O542">
            <v>63.587560666666661</v>
          </cell>
          <cell r="P542">
            <v>63.587560666666661</v>
          </cell>
          <cell r="Q542">
            <v>63.587560666666661</v>
          </cell>
          <cell r="R542">
            <v>263.58756066666666</v>
          </cell>
          <cell r="S542">
            <v>63.587560666666661</v>
          </cell>
          <cell r="T542">
            <v>113.58756066666666</v>
          </cell>
          <cell r="U542">
            <v>63.587560666666661</v>
          </cell>
          <cell r="V542">
            <v>213.58756066666666</v>
          </cell>
          <cell r="W542">
            <v>63.587560666666661</v>
          </cell>
          <cell r="X542" t="str">
            <v>F</v>
          </cell>
        </row>
        <row r="543">
          <cell r="I543" t="str">
            <v>QT2710</v>
          </cell>
          <cell r="K543">
            <v>3466.9252169999991</v>
          </cell>
          <cell r="L543">
            <v>284.07114899999999</v>
          </cell>
          <cell r="M543">
            <v>284.07114899999999</v>
          </cell>
          <cell r="N543">
            <v>284.07114899999999</v>
          </cell>
          <cell r="O543">
            <v>344.07114899999999</v>
          </cell>
          <cell r="P543">
            <v>284.07114899999999</v>
          </cell>
          <cell r="Q543">
            <v>284.07114899999999</v>
          </cell>
          <cell r="R543">
            <v>284.07114899999999</v>
          </cell>
          <cell r="S543">
            <v>284.07114899999999</v>
          </cell>
          <cell r="T543">
            <v>284.07114899999999</v>
          </cell>
          <cell r="U543">
            <v>326.97114900000003</v>
          </cell>
          <cell r="V543">
            <v>266.97114900000003</v>
          </cell>
          <cell r="W543">
            <v>256.342578</v>
          </cell>
          <cell r="X543" t="str">
            <v>F</v>
          </cell>
        </row>
        <row r="544">
          <cell r="I544" t="str">
            <v>QT2710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 t="str">
            <v>F</v>
          </cell>
        </row>
        <row r="545">
          <cell r="I545" t="str">
            <v>QT2710</v>
          </cell>
          <cell r="K545">
            <v>603.86591900000008</v>
          </cell>
          <cell r="L545">
            <v>58.014507999999999</v>
          </cell>
          <cell r="M545">
            <v>85.173557000000002</v>
          </cell>
          <cell r="N545">
            <v>82.498654000000002</v>
          </cell>
          <cell r="O545">
            <v>82.556531000000007</v>
          </cell>
          <cell r="P545">
            <v>85.240109000000004</v>
          </cell>
          <cell r="Q545">
            <v>46.670144000000001</v>
          </cell>
          <cell r="R545">
            <v>28.182192999999998</v>
          </cell>
          <cell r="S545">
            <v>17.849598999999998</v>
          </cell>
          <cell r="T545">
            <v>12.216735999999999</v>
          </cell>
          <cell r="U545">
            <v>29.174085999999999</v>
          </cell>
          <cell r="V545">
            <v>38.144901000000004</v>
          </cell>
          <cell r="W545">
            <v>38.144901000000004</v>
          </cell>
          <cell r="X545" t="str">
            <v>F</v>
          </cell>
        </row>
        <row r="546">
          <cell r="I546" t="str">
            <v>QT2710</v>
          </cell>
          <cell r="K546">
            <v>509</v>
          </cell>
          <cell r="L546">
            <v>41.5</v>
          </cell>
          <cell r="M546">
            <v>41.5</v>
          </cell>
          <cell r="N546">
            <v>41.5</v>
          </cell>
          <cell r="O546">
            <v>41.5</v>
          </cell>
          <cell r="P546">
            <v>41.5</v>
          </cell>
          <cell r="Q546">
            <v>41.5</v>
          </cell>
          <cell r="R546">
            <v>45.5</v>
          </cell>
          <cell r="S546">
            <v>41.5</v>
          </cell>
          <cell r="T546">
            <v>42.5</v>
          </cell>
          <cell r="U546">
            <v>41.5</v>
          </cell>
          <cell r="V546">
            <v>44.5</v>
          </cell>
          <cell r="W546">
            <v>44.5</v>
          </cell>
          <cell r="X546" t="str">
            <v>F</v>
          </cell>
        </row>
        <row r="547">
          <cell r="I547" t="str">
            <v>QT2710</v>
          </cell>
          <cell r="K547">
            <v>3224.6689999999994</v>
          </cell>
          <cell r="L547">
            <v>268.72241666666667</v>
          </cell>
          <cell r="M547">
            <v>268.72241666666667</v>
          </cell>
          <cell r="N547">
            <v>268.72241666666667</v>
          </cell>
          <cell r="O547">
            <v>268.72241666666667</v>
          </cell>
          <cell r="P547">
            <v>268.72241666666667</v>
          </cell>
          <cell r="Q547">
            <v>268.72241666666667</v>
          </cell>
          <cell r="R547">
            <v>268.72241666666667</v>
          </cell>
          <cell r="S547">
            <v>268.72241666666667</v>
          </cell>
          <cell r="T547">
            <v>268.72241666666667</v>
          </cell>
          <cell r="U547">
            <v>268.72241666666667</v>
          </cell>
          <cell r="V547">
            <v>268.72241666666667</v>
          </cell>
          <cell r="W547">
            <v>268.72241666666667</v>
          </cell>
          <cell r="X547" t="str">
            <v>F</v>
          </cell>
        </row>
        <row r="548">
          <cell r="I548" t="str">
            <v>QT2708</v>
          </cell>
          <cell r="K548">
            <v>33366.811953000004</v>
          </cell>
          <cell r="L548">
            <v>2782.6176540000006</v>
          </cell>
          <cell r="M548">
            <v>2782.6176540000006</v>
          </cell>
          <cell r="N548">
            <v>2782.6176540000006</v>
          </cell>
          <cell r="O548">
            <v>2799.6580290000006</v>
          </cell>
          <cell r="P548">
            <v>2755.0575610000005</v>
          </cell>
          <cell r="Q548">
            <v>2850.2444630000005</v>
          </cell>
          <cell r="R548">
            <v>2838.2444630000005</v>
          </cell>
          <cell r="S548">
            <v>2838.2444630000005</v>
          </cell>
          <cell r="T548">
            <v>2838.2444630000005</v>
          </cell>
          <cell r="U548">
            <v>2699.9551830000005</v>
          </cell>
          <cell r="V548">
            <v>2699.6551830000008</v>
          </cell>
          <cell r="W548">
            <v>2699.6551830000008</v>
          </cell>
          <cell r="X548" t="str">
            <v>F</v>
          </cell>
        </row>
        <row r="549">
          <cell r="I549" t="str">
            <v>QT2706</v>
          </cell>
          <cell r="K549">
            <v>3465.1799999999989</v>
          </cell>
          <cell r="L549">
            <v>288.76499999999999</v>
          </cell>
          <cell r="M549">
            <v>288.76499999999999</v>
          </cell>
          <cell r="N549">
            <v>288.76499999999999</v>
          </cell>
          <cell r="O549">
            <v>288.76499999999999</v>
          </cell>
          <cell r="P549">
            <v>288.76499999999999</v>
          </cell>
          <cell r="Q549">
            <v>288.76499999999999</v>
          </cell>
          <cell r="R549">
            <v>288.76499999999999</v>
          </cell>
          <cell r="S549">
            <v>288.76499999999999</v>
          </cell>
          <cell r="T549">
            <v>288.76499999999999</v>
          </cell>
          <cell r="U549">
            <v>288.76499999999999</v>
          </cell>
          <cell r="V549">
            <v>288.76499999999999</v>
          </cell>
          <cell r="W549">
            <v>288.76499999999999</v>
          </cell>
          <cell r="X549" t="str">
            <v>F</v>
          </cell>
        </row>
        <row r="550">
          <cell r="I550" t="str">
            <v>QT2710</v>
          </cell>
          <cell r="K550">
            <v>97.753846153846155</v>
          </cell>
          <cell r="L550">
            <v>3.953846153846154</v>
          </cell>
          <cell r="M550">
            <v>3.9153846153846152</v>
          </cell>
          <cell r="N550">
            <v>3.9923076923076919</v>
          </cell>
          <cell r="O550">
            <v>3.9923076923076919</v>
          </cell>
          <cell r="P550">
            <v>4.0307692307692307</v>
          </cell>
          <cell r="Q550">
            <v>4.1076923076923082</v>
          </cell>
          <cell r="R550">
            <v>53.107692307692304</v>
          </cell>
          <cell r="S550">
            <v>4.1076923076923082</v>
          </cell>
          <cell r="T550">
            <v>4.1076923076923082</v>
          </cell>
          <cell r="U550">
            <v>4.1461538461538456</v>
          </cell>
          <cell r="V550">
            <v>4.1461538461538456</v>
          </cell>
          <cell r="W550">
            <v>4.1461538461538456</v>
          </cell>
          <cell r="X550" t="str">
            <v>F</v>
          </cell>
        </row>
        <row r="551">
          <cell r="I551" t="str">
            <v>QT2710</v>
          </cell>
          <cell r="K551">
            <v>92.730000000000018</v>
          </cell>
          <cell r="L551">
            <v>7.67</v>
          </cell>
          <cell r="M551">
            <v>7.5200000000000005</v>
          </cell>
          <cell r="N551">
            <v>7.61</v>
          </cell>
          <cell r="O551">
            <v>7.6400000000000006</v>
          </cell>
          <cell r="P551">
            <v>7.67</v>
          </cell>
          <cell r="Q551">
            <v>7.73</v>
          </cell>
          <cell r="R551">
            <v>7.78</v>
          </cell>
          <cell r="S551">
            <v>7.78</v>
          </cell>
          <cell r="T551">
            <v>7.8100000000000005</v>
          </cell>
          <cell r="U551">
            <v>7.8400000000000007</v>
          </cell>
          <cell r="V551">
            <v>7.8400000000000007</v>
          </cell>
          <cell r="W551">
            <v>7.8400000000000007</v>
          </cell>
          <cell r="X551" t="str">
            <v>F</v>
          </cell>
        </row>
        <row r="552">
          <cell r="I552" t="str">
            <v>QT2703</v>
          </cell>
          <cell r="K552">
            <v>3999.0311444444451</v>
          </cell>
          <cell r="L552">
            <v>310.2579194444445</v>
          </cell>
          <cell r="M552">
            <v>319.04680833333339</v>
          </cell>
          <cell r="N552">
            <v>326.54958611111113</v>
          </cell>
          <cell r="O552">
            <v>328.7579194444445</v>
          </cell>
          <cell r="P552">
            <v>330.85514166666667</v>
          </cell>
          <cell r="Q552">
            <v>337.48014166666667</v>
          </cell>
          <cell r="R552">
            <v>338.7579194444445</v>
          </cell>
          <cell r="S552">
            <v>339.27180833333335</v>
          </cell>
          <cell r="T552">
            <v>340.79680833333339</v>
          </cell>
          <cell r="U552">
            <v>341.73847499999999</v>
          </cell>
          <cell r="V552">
            <v>342.25236388888891</v>
          </cell>
          <cell r="W552">
            <v>343.26625277777782</v>
          </cell>
          <cell r="X552" t="str">
            <v>F</v>
          </cell>
        </row>
        <row r="553">
          <cell r="I553" t="str">
            <v>QT2710</v>
          </cell>
          <cell r="K553">
            <v>391.25</v>
          </cell>
          <cell r="L553">
            <v>32.505000000000003</v>
          </cell>
          <cell r="M553">
            <v>32.47</v>
          </cell>
          <cell r="N553">
            <v>32.54</v>
          </cell>
          <cell r="O553">
            <v>32.54</v>
          </cell>
          <cell r="P553">
            <v>32.575000000000003</v>
          </cell>
          <cell r="Q553">
            <v>32.645000000000003</v>
          </cell>
          <cell r="R553">
            <v>32.645000000000003</v>
          </cell>
          <cell r="S553">
            <v>32.645000000000003</v>
          </cell>
          <cell r="T553">
            <v>32.645000000000003</v>
          </cell>
          <cell r="U553">
            <v>32.68</v>
          </cell>
          <cell r="V553">
            <v>32.68</v>
          </cell>
          <cell r="W553">
            <v>32.68</v>
          </cell>
          <cell r="X553" t="str">
            <v>F</v>
          </cell>
        </row>
        <row r="554">
          <cell r="I554" t="str">
            <v>QT2710</v>
          </cell>
          <cell r="K554">
            <v>224.47675999999998</v>
          </cell>
          <cell r="L554">
            <v>8.7897299999999987</v>
          </cell>
          <cell r="M554">
            <v>8.7897299999999987</v>
          </cell>
          <cell r="N554">
            <v>8.7897299999999987</v>
          </cell>
          <cell r="O554">
            <v>8.7897299999999987</v>
          </cell>
          <cell r="P554">
            <v>8.7897299999999987</v>
          </cell>
          <cell r="Q554">
            <v>8.7897299999999987</v>
          </cell>
          <cell r="R554">
            <v>8.7897299999999987</v>
          </cell>
          <cell r="S554">
            <v>8.7897299999999987</v>
          </cell>
          <cell r="T554">
            <v>8.7897299999999987</v>
          </cell>
          <cell r="U554">
            <v>8.7897299999999987</v>
          </cell>
          <cell r="V554">
            <v>127.78973000000001</v>
          </cell>
          <cell r="W554">
            <v>8.7897299999999987</v>
          </cell>
          <cell r="X554" t="str">
            <v>F</v>
          </cell>
        </row>
        <row r="555">
          <cell r="I555" t="str">
            <v>QT2701</v>
          </cell>
          <cell r="K555">
            <v>62739.332630999983</v>
          </cell>
          <cell r="L555">
            <v>5626.6503990000001</v>
          </cell>
          <cell r="M555">
            <v>5626.6503990000001</v>
          </cell>
          <cell r="N555">
            <v>5626.6503990000001</v>
          </cell>
          <cell r="O555">
            <v>5626.6503990000001</v>
          </cell>
          <cell r="P555">
            <v>5626.6503990000001</v>
          </cell>
          <cell r="Q555">
            <v>5626.6503990000001</v>
          </cell>
          <cell r="R555">
            <v>5626.6503990000001</v>
          </cell>
          <cell r="S555">
            <v>5626.6503990000001</v>
          </cell>
          <cell r="T555">
            <v>5626.6503990000001</v>
          </cell>
          <cell r="U555">
            <v>4033.1596800000002</v>
          </cell>
          <cell r="V555">
            <v>4033.1596800000002</v>
          </cell>
          <cell r="W555">
            <v>4033.1596800000002</v>
          </cell>
          <cell r="X555" t="str">
            <v>F</v>
          </cell>
        </row>
        <row r="556">
          <cell r="I556" t="str">
            <v>QT2710</v>
          </cell>
          <cell r="K556">
            <v>1663.9327520000004</v>
          </cell>
          <cell r="L556">
            <v>136.24439599999999</v>
          </cell>
          <cell r="M556">
            <v>136.24439599999999</v>
          </cell>
          <cell r="N556">
            <v>136.24439599999999</v>
          </cell>
          <cell r="O556">
            <v>141.24439599999999</v>
          </cell>
          <cell r="P556">
            <v>143.24439599999999</v>
          </cell>
          <cell r="Q556">
            <v>141.24439599999999</v>
          </cell>
          <cell r="R556">
            <v>136.24439599999999</v>
          </cell>
          <cell r="S556">
            <v>136.24439599999999</v>
          </cell>
          <cell r="T556">
            <v>136.24439599999999</v>
          </cell>
          <cell r="U556">
            <v>141.24439599999999</v>
          </cell>
          <cell r="V556">
            <v>136.24439599999999</v>
          </cell>
          <cell r="W556">
            <v>143.24439599999999</v>
          </cell>
          <cell r="X556" t="str">
            <v>F</v>
          </cell>
        </row>
        <row r="557">
          <cell r="I557" t="str">
            <v>QT2704</v>
          </cell>
          <cell r="K557">
            <v>1824</v>
          </cell>
          <cell r="L557">
            <v>152</v>
          </cell>
          <cell r="M557">
            <v>152</v>
          </cell>
          <cell r="N557">
            <v>152</v>
          </cell>
          <cell r="O557">
            <v>152</v>
          </cell>
          <cell r="P557">
            <v>152</v>
          </cell>
          <cell r="Q557">
            <v>152</v>
          </cell>
          <cell r="R557">
            <v>152</v>
          </cell>
          <cell r="S557">
            <v>152</v>
          </cell>
          <cell r="T557">
            <v>152</v>
          </cell>
          <cell r="U557">
            <v>152</v>
          </cell>
          <cell r="V557">
            <v>152</v>
          </cell>
          <cell r="W557">
            <v>152</v>
          </cell>
          <cell r="X557" t="str">
            <v>F</v>
          </cell>
        </row>
        <row r="558">
          <cell r="I558" t="str">
            <v>QT2710</v>
          </cell>
          <cell r="K558">
            <v>673.20000000000016</v>
          </cell>
          <cell r="L558">
            <v>56.1</v>
          </cell>
          <cell r="M558">
            <v>56.1</v>
          </cell>
          <cell r="N558">
            <v>56.1</v>
          </cell>
          <cell r="O558">
            <v>56.1</v>
          </cell>
          <cell r="P558">
            <v>56.1</v>
          </cell>
          <cell r="Q558">
            <v>56.1</v>
          </cell>
          <cell r="R558">
            <v>56.1</v>
          </cell>
          <cell r="S558">
            <v>56.1</v>
          </cell>
          <cell r="T558">
            <v>56.1</v>
          </cell>
          <cell r="U558">
            <v>56.1</v>
          </cell>
          <cell r="V558">
            <v>56.1</v>
          </cell>
          <cell r="W558">
            <v>56.1</v>
          </cell>
          <cell r="X558" t="str">
            <v>F</v>
          </cell>
        </row>
        <row r="559">
          <cell r="I559" t="str">
            <v>QT2705</v>
          </cell>
          <cell r="K559">
            <v>3354.4999999999991</v>
          </cell>
          <cell r="L559">
            <v>285.66666666666663</v>
          </cell>
          <cell r="M559">
            <v>264.66666666666663</v>
          </cell>
          <cell r="N559">
            <v>284.66666666666663</v>
          </cell>
          <cell r="O559">
            <v>469.66666666666663</v>
          </cell>
          <cell r="P559">
            <v>244.66666666666666</v>
          </cell>
          <cell r="Q559">
            <v>264.66666666666663</v>
          </cell>
          <cell r="R559">
            <v>234.66666666666666</v>
          </cell>
          <cell r="S559">
            <v>244.66666666666666</v>
          </cell>
          <cell r="T559">
            <v>304.66666666666669</v>
          </cell>
          <cell r="U559">
            <v>254.66666666666666</v>
          </cell>
          <cell r="V559">
            <v>237.16666666666666</v>
          </cell>
          <cell r="W559">
            <v>264.66666666666663</v>
          </cell>
          <cell r="X559" t="str">
            <v>F</v>
          </cell>
        </row>
        <row r="560">
          <cell r="I560" t="str">
            <v>QT2710</v>
          </cell>
          <cell r="K560">
            <v>938.72054799999989</v>
          </cell>
          <cell r="L560">
            <v>89.393378999999996</v>
          </cell>
          <cell r="M560">
            <v>80.893378999999996</v>
          </cell>
          <cell r="N560">
            <v>95.893378999999996</v>
          </cell>
          <cell r="O560">
            <v>65.893378999999996</v>
          </cell>
          <cell r="P560">
            <v>66.893378999999996</v>
          </cell>
          <cell r="Q560">
            <v>115.893379</v>
          </cell>
          <cell r="R560">
            <v>65.893378999999996</v>
          </cell>
          <cell r="S560">
            <v>80.893378999999996</v>
          </cell>
          <cell r="T560">
            <v>65.893378999999996</v>
          </cell>
          <cell r="U560">
            <v>65.893378999999996</v>
          </cell>
          <cell r="V560">
            <v>79.393378999999996</v>
          </cell>
          <cell r="W560">
            <v>65.893378999999996</v>
          </cell>
          <cell r="X560" t="str">
            <v>F</v>
          </cell>
        </row>
        <row r="561">
          <cell r="I561" t="str">
            <v>QT2710</v>
          </cell>
          <cell r="K561">
            <v>4376</v>
          </cell>
          <cell r="L561">
            <v>590</v>
          </cell>
          <cell r="M561">
            <v>554</v>
          </cell>
          <cell r="N561">
            <v>616</v>
          </cell>
          <cell r="O561">
            <v>574</v>
          </cell>
          <cell r="P561">
            <v>748</v>
          </cell>
          <cell r="Q561">
            <v>43</v>
          </cell>
          <cell r="R561">
            <v>344</v>
          </cell>
          <cell r="S561">
            <v>32</v>
          </cell>
          <cell r="T561">
            <v>596</v>
          </cell>
          <cell r="U561">
            <v>74</v>
          </cell>
          <cell r="V561">
            <v>121</v>
          </cell>
          <cell r="W561">
            <v>84</v>
          </cell>
          <cell r="X561" t="str">
            <v>F</v>
          </cell>
        </row>
        <row r="562">
          <cell r="I562" t="str">
            <v>QT2710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 t="str">
            <v>F</v>
          </cell>
        </row>
        <row r="563">
          <cell r="K563">
            <v>0</v>
          </cell>
        </row>
        <row r="564">
          <cell r="K564">
            <v>0</v>
          </cell>
        </row>
        <row r="565">
          <cell r="I565" t="str">
            <v>QT2710</v>
          </cell>
          <cell r="K565">
            <v>1252.4399999999998</v>
          </cell>
          <cell r="L565">
            <v>95.303333333333342</v>
          </cell>
          <cell r="M565">
            <v>100.30333333333334</v>
          </cell>
          <cell r="N565">
            <v>106.54333333333334</v>
          </cell>
          <cell r="O565">
            <v>100.30333333333334</v>
          </cell>
          <cell r="P565">
            <v>100.30333333333334</v>
          </cell>
          <cell r="Q565">
            <v>113.73333333333335</v>
          </cell>
          <cell r="R565">
            <v>100.30333333333334</v>
          </cell>
          <cell r="S565">
            <v>100.30333333333334</v>
          </cell>
          <cell r="T565">
            <v>106.54333333333334</v>
          </cell>
          <cell r="U565">
            <v>105.32333333333334</v>
          </cell>
          <cell r="V565">
            <v>100.30333333333334</v>
          </cell>
          <cell r="W565">
            <v>123.17333333333335</v>
          </cell>
          <cell r="X565" t="str">
            <v>F</v>
          </cell>
        </row>
        <row r="566">
          <cell r="I566" t="str">
            <v>QT2710</v>
          </cell>
          <cell r="K566">
            <v>2985.1249999999995</v>
          </cell>
          <cell r="L566">
            <v>236.66666666666666</v>
          </cell>
          <cell r="M566">
            <v>216.66666666666666</v>
          </cell>
          <cell r="N566">
            <v>230.41666666666666</v>
          </cell>
          <cell r="O566">
            <v>236.66666666666666</v>
          </cell>
          <cell r="P566">
            <v>216.66666666666666</v>
          </cell>
          <cell r="Q566">
            <v>369.37666666666661</v>
          </cell>
          <cell r="R566">
            <v>236.66666666666666</v>
          </cell>
          <cell r="S566">
            <v>216.66666666666666</v>
          </cell>
          <cell r="T566">
            <v>289.54166666666663</v>
          </cell>
          <cell r="U566">
            <v>236.66666666666666</v>
          </cell>
          <cell r="V566">
            <v>216.66666666666666</v>
          </cell>
          <cell r="W566">
            <v>282.45666666666665</v>
          </cell>
          <cell r="X566" t="str">
            <v>F</v>
          </cell>
        </row>
        <row r="567">
          <cell r="I567" t="str">
            <v>QT2710</v>
          </cell>
          <cell r="K567">
            <v>2.8799999999999995E-4</v>
          </cell>
          <cell r="L567">
            <v>2.4000000000000001E-5</v>
          </cell>
          <cell r="M567">
            <v>2.4000000000000001E-5</v>
          </cell>
          <cell r="N567">
            <v>2.4000000000000001E-5</v>
          </cell>
          <cell r="O567">
            <v>2.4000000000000001E-5</v>
          </cell>
          <cell r="P567">
            <v>2.4000000000000001E-5</v>
          </cell>
          <cell r="Q567">
            <v>2.4000000000000001E-5</v>
          </cell>
          <cell r="R567">
            <v>2.4000000000000001E-5</v>
          </cell>
          <cell r="S567">
            <v>2.4000000000000001E-5</v>
          </cell>
          <cell r="T567">
            <v>2.4000000000000001E-5</v>
          </cell>
          <cell r="U567">
            <v>2.4000000000000001E-5</v>
          </cell>
          <cell r="V567">
            <v>2.4000000000000001E-5</v>
          </cell>
          <cell r="W567">
            <v>2.4000000000000001E-5</v>
          </cell>
          <cell r="X567" t="str">
            <v>F</v>
          </cell>
        </row>
        <row r="568">
          <cell r="I568" t="str">
            <v>QT2710</v>
          </cell>
          <cell r="K568">
            <v>1700</v>
          </cell>
          <cell r="L568">
            <v>125</v>
          </cell>
          <cell r="M568">
            <v>125</v>
          </cell>
          <cell r="N568">
            <v>125</v>
          </cell>
          <cell r="O568">
            <v>125</v>
          </cell>
          <cell r="P568">
            <v>125</v>
          </cell>
          <cell r="Q568">
            <v>175</v>
          </cell>
          <cell r="R568">
            <v>175</v>
          </cell>
          <cell r="S568">
            <v>175</v>
          </cell>
          <cell r="T568">
            <v>125</v>
          </cell>
          <cell r="U568">
            <v>125</v>
          </cell>
          <cell r="V568">
            <v>125</v>
          </cell>
          <cell r="W568">
            <v>175</v>
          </cell>
          <cell r="X568" t="str">
            <v>F</v>
          </cell>
        </row>
        <row r="569">
          <cell r="K569">
            <v>0</v>
          </cell>
        </row>
        <row r="570">
          <cell r="K570">
            <v>0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I573" t="str">
            <v>QT3000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 t="e">
            <v>#REF!</v>
          </cell>
        </row>
        <row r="574">
          <cell r="I574" t="str">
            <v>QT3000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 t="e">
            <v>#REF!</v>
          </cell>
        </row>
        <row r="575">
          <cell r="I575" t="str">
            <v>QT3000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</row>
        <row r="576">
          <cell r="I576" t="str">
            <v>QT3000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</row>
        <row r="577">
          <cell r="K577">
            <v>0</v>
          </cell>
        </row>
        <row r="578">
          <cell r="K578">
            <v>0</v>
          </cell>
        </row>
        <row r="579">
          <cell r="K579">
            <v>0</v>
          </cell>
        </row>
        <row r="580">
          <cell r="I580" t="str">
            <v>QT3001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 t="str">
            <v>F</v>
          </cell>
        </row>
        <row r="581">
          <cell r="I581" t="str">
            <v>QT3001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 t="str">
            <v>F</v>
          </cell>
        </row>
        <row r="582">
          <cell r="K582">
            <v>0</v>
          </cell>
        </row>
        <row r="583">
          <cell r="K583">
            <v>0</v>
          </cell>
        </row>
        <row r="584">
          <cell r="K584">
            <v>0</v>
          </cell>
        </row>
        <row r="585"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</row>
        <row r="586">
          <cell r="K586">
            <v>0</v>
          </cell>
        </row>
        <row r="587">
          <cell r="K587">
            <v>0</v>
          </cell>
        </row>
        <row r="588"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</row>
        <row r="589">
          <cell r="K589">
            <v>0</v>
          </cell>
        </row>
        <row r="590">
          <cell r="K590">
            <v>0</v>
          </cell>
        </row>
        <row r="591">
          <cell r="K591">
            <v>0</v>
          </cell>
        </row>
        <row r="592">
          <cell r="K592">
            <v>0</v>
          </cell>
        </row>
        <row r="593"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 t="e">
            <v>#REF!</v>
          </cell>
        </row>
        <row r="594">
          <cell r="K594">
            <v>0</v>
          </cell>
        </row>
        <row r="595">
          <cell r="K595">
            <v>0</v>
          </cell>
        </row>
        <row r="596">
          <cell r="K596">
            <v>0</v>
          </cell>
        </row>
        <row r="597">
          <cell r="K597">
            <v>0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0</v>
          </cell>
        </row>
        <row r="605">
          <cell r="K605">
            <v>0</v>
          </cell>
        </row>
        <row r="606">
          <cell r="K606">
            <v>0</v>
          </cell>
        </row>
        <row r="607">
          <cell r="K607">
            <v>0</v>
          </cell>
        </row>
        <row r="608">
          <cell r="K608">
            <v>0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0</v>
          </cell>
        </row>
        <row r="613">
          <cell r="K613">
            <v>0</v>
          </cell>
        </row>
        <row r="614">
          <cell r="K614">
            <v>0</v>
          </cell>
        </row>
        <row r="615">
          <cell r="K615">
            <v>0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29">
          <cell r="K629">
            <v>0</v>
          </cell>
        </row>
        <row r="630">
          <cell r="K630">
            <v>0</v>
          </cell>
        </row>
        <row r="631">
          <cell r="K631">
            <v>0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7">
          <cell r="K637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K641">
            <v>0</v>
          </cell>
        </row>
        <row r="642">
          <cell r="K642">
            <v>0</v>
          </cell>
        </row>
        <row r="643">
          <cell r="K643">
            <v>0</v>
          </cell>
        </row>
        <row r="644">
          <cell r="K644">
            <v>0</v>
          </cell>
        </row>
        <row r="645">
          <cell r="K645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49">
          <cell r="K649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3">
          <cell r="K653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7">
          <cell r="K657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1">
          <cell r="K661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5">
          <cell r="K665">
            <v>0</v>
          </cell>
        </row>
        <row r="666">
          <cell r="K666">
            <v>0</v>
          </cell>
        </row>
        <row r="667">
          <cell r="K667">
            <v>0</v>
          </cell>
        </row>
        <row r="668">
          <cell r="K668">
            <v>0</v>
          </cell>
        </row>
        <row r="669">
          <cell r="K669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3">
          <cell r="K673">
            <v>0</v>
          </cell>
        </row>
        <row r="674">
          <cell r="K674">
            <v>0</v>
          </cell>
        </row>
        <row r="675">
          <cell r="K675">
            <v>0</v>
          </cell>
        </row>
        <row r="676">
          <cell r="K676">
            <v>0</v>
          </cell>
        </row>
        <row r="677">
          <cell r="K677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  <row r="684">
          <cell r="K684">
            <v>0</v>
          </cell>
        </row>
        <row r="685">
          <cell r="K685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89">
          <cell r="K689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3">
          <cell r="K693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7">
          <cell r="K697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1">
          <cell r="K701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K709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3">
          <cell r="K713">
            <v>0</v>
          </cell>
        </row>
        <row r="714">
          <cell r="K714">
            <v>0</v>
          </cell>
        </row>
        <row r="715">
          <cell r="K715">
            <v>0</v>
          </cell>
        </row>
        <row r="716">
          <cell r="K716">
            <v>0</v>
          </cell>
        </row>
        <row r="717">
          <cell r="K717">
            <v>0</v>
          </cell>
        </row>
        <row r="718">
          <cell r="K718">
            <v>0</v>
          </cell>
        </row>
        <row r="719">
          <cell r="K719">
            <v>0</v>
          </cell>
        </row>
        <row r="720">
          <cell r="K720">
            <v>0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0</v>
          </cell>
        </row>
        <row r="725">
          <cell r="K725">
            <v>0</v>
          </cell>
        </row>
        <row r="726">
          <cell r="K726">
            <v>0</v>
          </cell>
        </row>
        <row r="727">
          <cell r="K727">
            <v>0</v>
          </cell>
        </row>
        <row r="728">
          <cell r="K728">
            <v>0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0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0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0</v>
          </cell>
        </row>
        <row r="745">
          <cell r="K745">
            <v>0</v>
          </cell>
        </row>
        <row r="746">
          <cell r="K746">
            <v>0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0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0</v>
          </cell>
        </row>
        <row r="761">
          <cell r="K761">
            <v>0</v>
          </cell>
        </row>
        <row r="762">
          <cell r="K762">
            <v>0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0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0</v>
          </cell>
        </row>
        <row r="771">
          <cell r="K771">
            <v>0</v>
          </cell>
        </row>
        <row r="772">
          <cell r="K772">
            <v>0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0</v>
          </cell>
        </row>
        <row r="778">
          <cell r="K778">
            <v>0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0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0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0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0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0</v>
          </cell>
        </row>
        <row r="833">
          <cell r="K833">
            <v>0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0</v>
          </cell>
        </row>
        <row r="837">
          <cell r="K837">
            <v>0</v>
          </cell>
        </row>
        <row r="838">
          <cell r="K838">
            <v>0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0</v>
          </cell>
        </row>
        <row r="842">
          <cell r="K842">
            <v>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0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0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0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0</v>
          </cell>
        </row>
        <row r="863">
          <cell r="K863">
            <v>0</v>
          </cell>
        </row>
        <row r="864">
          <cell r="K864">
            <v>0</v>
          </cell>
        </row>
        <row r="865">
          <cell r="K865">
            <v>0</v>
          </cell>
        </row>
      </sheetData>
      <sheetData sheetId="10"/>
      <sheetData sheetId="11"/>
      <sheetData sheetId="12"/>
      <sheetData sheetId="13">
        <row r="1">
          <cell r="C1" t="str">
            <v>4. Tổng Chi phí Lương từng tháng:</v>
          </cell>
        </row>
        <row r="3">
          <cell r="B3" t="str">
            <v>Center Code</v>
          </cell>
          <cell r="C3" t="str">
            <v>Management Code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</row>
        <row r="4">
          <cell r="E4">
            <v>171767902261.18735</v>
          </cell>
          <cell r="F4">
            <v>165031904382.59442</v>
          </cell>
          <cell r="G4">
            <v>167383099379.07849</v>
          </cell>
          <cell r="H4">
            <v>168446721861.52728</v>
          </cell>
          <cell r="I4">
            <v>171051110264.27054</v>
          </cell>
          <cell r="J4">
            <v>174757837932.55685</v>
          </cell>
          <cell r="K4">
            <v>190993102347.23669</v>
          </cell>
          <cell r="L4">
            <v>191174114445.00052</v>
          </cell>
          <cell r="M4">
            <v>196109423852.56708</v>
          </cell>
          <cell r="N4">
            <v>194027568325.63428</v>
          </cell>
          <cell r="O4">
            <v>202931891807.70416</v>
          </cell>
          <cell r="P4">
            <v>208099593706.9892</v>
          </cell>
        </row>
        <row r="5">
          <cell r="C5" t="str">
            <v>QT2105</v>
          </cell>
          <cell r="E5">
            <v>90401697475.506683</v>
          </cell>
          <cell r="F5">
            <v>86734819727.306686</v>
          </cell>
          <cell r="G5">
            <v>86170202751.006683</v>
          </cell>
          <cell r="H5">
            <v>85267956901.186676</v>
          </cell>
          <cell r="I5">
            <v>87223730060.846664</v>
          </cell>
          <cell r="J5">
            <v>87844696437.806671</v>
          </cell>
          <cell r="K5">
            <v>101527137758</v>
          </cell>
          <cell r="L5">
            <v>101527137758</v>
          </cell>
          <cell r="M5">
            <v>102443826675.90001</v>
          </cell>
          <cell r="N5">
            <v>102902783581.57001</v>
          </cell>
          <cell r="O5">
            <v>110750782347.67337</v>
          </cell>
          <cell r="P5">
            <v>111924965438.63333</v>
          </cell>
        </row>
        <row r="6">
          <cell r="E6">
            <v>10718659862.666666</v>
          </cell>
          <cell r="F6">
            <v>10172262491.666666</v>
          </cell>
          <cell r="G6">
            <v>10667019862.666666</v>
          </cell>
          <cell r="H6">
            <v>10567299120.666666</v>
          </cell>
          <cell r="I6">
            <v>10666659862.666666</v>
          </cell>
          <cell r="J6">
            <v>10558339120.666666</v>
          </cell>
          <cell r="K6">
            <v>10666659862.666666</v>
          </cell>
          <cell r="L6">
            <v>10666659862.666666</v>
          </cell>
          <cell r="M6">
            <v>10596259120.666666</v>
          </cell>
          <cell r="N6">
            <v>10667859862.666666</v>
          </cell>
          <cell r="O6">
            <v>10572099120.666666</v>
          </cell>
          <cell r="P6">
            <v>10666659862.666666</v>
          </cell>
        </row>
        <row r="7">
          <cell r="E7">
            <v>70116812218.190002</v>
          </cell>
          <cell r="F7">
            <v>67428645921.000015</v>
          </cell>
          <cell r="G7">
            <v>65988177493.690002</v>
          </cell>
          <cell r="H7">
            <v>65339347112.480011</v>
          </cell>
          <cell r="I7">
            <v>66641415825.809998</v>
          </cell>
          <cell r="J7">
            <v>67507483709.920006</v>
          </cell>
          <cell r="K7">
            <v>80944823522.963333</v>
          </cell>
          <cell r="L7">
            <v>80944823522.963333</v>
          </cell>
          <cell r="M7">
            <v>82042693948.013336</v>
          </cell>
          <cell r="N7">
            <v>82767351969.053329</v>
          </cell>
          <cell r="O7">
            <v>90827772558.96669</v>
          </cell>
          <cell r="P7">
            <v>91791513826.116653</v>
          </cell>
        </row>
        <row r="8">
          <cell r="E8">
            <v>9566225394.6500015</v>
          </cell>
          <cell r="F8">
            <v>9133911314.6399994</v>
          </cell>
          <cell r="G8">
            <v>9515005394.6500015</v>
          </cell>
          <cell r="H8">
            <v>9361310668.0400009</v>
          </cell>
          <cell r="I8">
            <v>9915654372.3699989</v>
          </cell>
          <cell r="J8">
            <v>9778873607.2199993</v>
          </cell>
          <cell r="K8">
            <v>9915654372.3699989</v>
          </cell>
          <cell r="L8">
            <v>9915654372.3699989</v>
          </cell>
          <cell r="M8">
            <v>9804873607.2199993</v>
          </cell>
          <cell r="N8">
            <v>9467571749.8499985</v>
          </cell>
          <cell r="O8">
            <v>9350910668.0400009</v>
          </cell>
          <cell r="P8">
            <v>9466791749.8499985</v>
          </cell>
        </row>
        <row r="9">
          <cell r="C9" t="str">
            <v>QT2106</v>
          </cell>
          <cell r="E9">
            <v>25656718623.333336</v>
          </cell>
          <cell r="F9">
            <v>23678144623.333332</v>
          </cell>
          <cell r="G9">
            <v>24404246623.333336</v>
          </cell>
          <cell r="H9">
            <v>24038704623.333332</v>
          </cell>
          <cell r="I9">
            <v>24702400623.333336</v>
          </cell>
          <cell r="J9">
            <v>24677278623.333336</v>
          </cell>
          <cell r="K9">
            <v>28435956533.333332</v>
          </cell>
          <cell r="L9">
            <v>28435956533.333332</v>
          </cell>
          <cell r="M9">
            <v>28800533026.666664</v>
          </cell>
          <cell r="N9">
            <v>28996037026.666664</v>
          </cell>
          <cell r="O9">
            <v>30401358660</v>
          </cell>
          <cell r="P9">
            <v>30880243660</v>
          </cell>
        </row>
        <row r="10">
          <cell r="E10">
            <v>6894280543.333333</v>
          </cell>
          <cell r="F10">
            <v>6407644543.333333</v>
          </cell>
          <cell r="G10">
            <v>6638158543.333333</v>
          </cell>
          <cell r="H10">
            <v>6521132543.333333</v>
          </cell>
          <cell r="I10">
            <v>6797692543.333333</v>
          </cell>
          <cell r="J10">
            <v>6736644543.333333</v>
          </cell>
          <cell r="K10">
            <v>7684510533.333333</v>
          </cell>
          <cell r="L10">
            <v>7684510533.333333</v>
          </cell>
          <cell r="M10">
            <v>7824106173.333333</v>
          </cell>
          <cell r="N10">
            <v>7824106173.333333</v>
          </cell>
          <cell r="O10">
            <v>8213014046.666667</v>
          </cell>
          <cell r="P10">
            <v>8321436046.666667</v>
          </cell>
        </row>
        <row r="11">
          <cell r="E11">
            <v>5235016533.333333</v>
          </cell>
          <cell r="F11">
            <v>4776136533.333333</v>
          </cell>
          <cell r="G11">
            <v>5040136533.333333</v>
          </cell>
          <cell r="H11">
            <v>4939976533.333333</v>
          </cell>
          <cell r="I11">
            <v>5112136533.333333</v>
          </cell>
          <cell r="J11">
            <v>5050056533.333333</v>
          </cell>
          <cell r="K11">
            <v>5930378693.333333</v>
          </cell>
          <cell r="L11">
            <v>5930378693.333333</v>
          </cell>
          <cell r="M11">
            <v>5961114853.333333</v>
          </cell>
          <cell r="N11">
            <v>5997018853.333333</v>
          </cell>
          <cell r="O11">
            <v>6264705946.666667</v>
          </cell>
          <cell r="P11">
            <v>6389753946.666667</v>
          </cell>
        </row>
        <row r="12">
          <cell r="E12">
            <v>4291391253.3333335</v>
          </cell>
          <cell r="F12">
            <v>3947219253.3333335</v>
          </cell>
          <cell r="G12">
            <v>4106147253.3333335</v>
          </cell>
          <cell r="H12">
            <v>4062975253.3333335</v>
          </cell>
          <cell r="I12">
            <v>4192835253.3333335</v>
          </cell>
          <cell r="J12">
            <v>4177699253.3333335</v>
          </cell>
          <cell r="K12">
            <v>4781354506.666667</v>
          </cell>
          <cell r="L12">
            <v>4781354506.666667</v>
          </cell>
          <cell r="M12">
            <v>4904170666.666667</v>
          </cell>
          <cell r="N12">
            <v>4904170666.666667</v>
          </cell>
          <cell r="O12">
            <v>5144133453.333333</v>
          </cell>
          <cell r="P12">
            <v>5196430453.333333</v>
          </cell>
        </row>
        <row r="13">
          <cell r="E13">
            <v>9236030293.333334</v>
          </cell>
          <cell r="F13">
            <v>8547144293.333333</v>
          </cell>
          <cell r="G13">
            <v>8619804293.333334</v>
          </cell>
          <cell r="H13">
            <v>8514620293.333333</v>
          </cell>
          <cell r="I13">
            <v>8599736293.333334</v>
          </cell>
          <cell r="J13">
            <v>8712878293.333334</v>
          </cell>
          <cell r="K13">
            <v>10039712800</v>
          </cell>
          <cell r="L13">
            <v>10039712800</v>
          </cell>
          <cell r="M13">
            <v>10111141333.333334</v>
          </cell>
          <cell r="N13">
            <v>10270741333.333334</v>
          </cell>
          <cell r="O13">
            <v>10779505213.333334</v>
          </cell>
          <cell r="P13">
            <v>10972623213.333334</v>
          </cell>
        </row>
        <row r="14">
          <cell r="E14">
            <v>55709486162.347321</v>
          </cell>
          <cell r="F14">
            <v>54618940031.954399</v>
          </cell>
          <cell r="G14">
            <v>56808650004.738457</v>
          </cell>
          <cell r="H14">
            <v>59140060337.007278</v>
          </cell>
          <cell r="I14">
            <v>59124979580.090553</v>
          </cell>
          <cell r="J14">
            <v>62235862871.416847</v>
          </cell>
          <cell r="K14">
            <v>61030008055.903358</v>
          </cell>
          <cell r="L14">
            <v>61211020153.667191</v>
          </cell>
          <cell r="M14">
            <v>64865064150.000397</v>
          </cell>
          <cell r="N14">
            <v>62128747717.397629</v>
          </cell>
          <cell r="O14">
            <v>61779750800.030792</v>
          </cell>
          <cell r="P14">
            <v>65294384608.35585</v>
          </cell>
        </row>
        <row r="15">
          <cell r="C15" t="str">
            <v>QT2700</v>
          </cell>
          <cell r="E15">
            <v>1025309470.1555554</v>
          </cell>
          <cell r="F15">
            <v>1022309470.1555554</v>
          </cell>
          <cell r="G15">
            <v>1022939470.1555554</v>
          </cell>
          <cell r="H15">
            <v>1023509470.1555554</v>
          </cell>
          <cell r="I15">
            <v>1022309470.1555554</v>
          </cell>
          <cell r="J15">
            <v>1025549470.1555554</v>
          </cell>
          <cell r="K15">
            <v>1022309470.1555554</v>
          </cell>
          <cell r="L15">
            <v>1022309470.1555554</v>
          </cell>
          <cell r="M15">
            <v>1027799470.1555554</v>
          </cell>
          <cell r="N15">
            <v>1022939470.1555554</v>
          </cell>
          <cell r="O15">
            <v>1023809470.1555554</v>
          </cell>
          <cell r="P15">
            <v>1025309470.1555554</v>
          </cell>
        </row>
        <row r="16">
          <cell r="C16" t="str">
            <v>QT2700</v>
          </cell>
          <cell r="E16">
            <v>2401965546.6527777</v>
          </cell>
          <cell r="F16">
            <v>2394965546.6527777</v>
          </cell>
          <cell r="G16">
            <v>2396435546.6527777</v>
          </cell>
          <cell r="H16">
            <v>2397765546.6527777</v>
          </cell>
          <cell r="I16">
            <v>2394965546.6527777</v>
          </cell>
          <cell r="J16">
            <v>2402525546.6527777</v>
          </cell>
          <cell r="K16">
            <v>2394965546.6527777</v>
          </cell>
          <cell r="L16">
            <v>2394965546.6527777</v>
          </cell>
          <cell r="M16">
            <v>2407775546.6527777</v>
          </cell>
          <cell r="N16">
            <v>2396435546.6527777</v>
          </cell>
          <cell r="O16">
            <v>2398465546.6527777</v>
          </cell>
          <cell r="P16">
            <v>2401965546.6527777</v>
          </cell>
        </row>
        <row r="17">
          <cell r="C17" t="str">
            <v>QT2700</v>
          </cell>
          <cell r="E17">
            <v>76802861.49393189</v>
          </cell>
          <cell r="F17">
            <v>72802861.49393189</v>
          </cell>
          <cell r="G17">
            <v>73642861.49393189</v>
          </cell>
          <cell r="H17">
            <v>74402861.49393189</v>
          </cell>
          <cell r="I17">
            <v>72802861.49393189</v>
          </cell>
          <cell r="J17">
            <v>77122861.49393189</v>
          </cell>
          <cell r="K17">
            <v>72802861.49393189</v>
          </cell>
          <cell r="L17">
            <v>72802861.49393189</v>
          </cell>
          <cell r="M17">
            <v>80122861.49393189</v>
          </cell>
          <cell r="N17">
            <v>73642861.49393189</v>
          </cell>
          <cell r="O17">
            <v>74802861.49393189</v>
          </cell>
          <cell r="P17">
            <v>82802861.49393189</v>
          </cell>
        </row>
        <row r="18">
          <cell r="C18" t="str">
            <v>QT2700</v>
          </cell>
          <cell r="E18">
            <v>148273379.34229499</v>
          </cell>
          <cell r="F18">
            <v>143273379.34229496</v>
          </cell>
          <cell r="G18">
            <v>144323379.34229496</v>
          </cell>
          <cell r="H18">
            <v>145273379.34229499</v>
          </cell>
          <cell r="I18">
            <v>143273379.34229496</v>
          </cell>
          <cell r="J18">
            <v>148673379.34229499</v>
          </cell>
          <cell r="K18">
            <v>143273379.34229496</v>
          </cell>
          <cell r="L18">
            <v>143273379.34229496</v>
          </cell>
          <cell r="M18">
            <v>152423379.34229499</v>
          </cell>
          <cell r="N18">
            <v>144323379.34229496</v>
          </cell>
          <cell r="O18">
            <v>145773379.34229499</v>
          </cell>
          <cell r="P18">
            <v>154273379.34229499</v>
          </cell>
        </row>
        <row r="19">
          <cell r="B19">
            <v>240000</v>
          </cell>
          <cell r="C19" t="str">
            <v>QT2108</v>
          </cell>
          <cell r="E19">
            <v>9050393343.1195393</v>
          </cell>
          <cell r="F19">
            <v>8677335330.6195393</v>
          </cell>
          <cell r="G19">
            <v>8747945896.8873978</v>
          </cell>
          <cell r="H19">
            <v>8971692385.3840256</v>
          </cell>
          <cell r="I19">
            <v>8836625185.3840256</v>
          </cell>
          <cell r="J19">
            <v>9267703750.3334293</v>
          </cell>
          <cell r="K19">
            <v>9122139182.1817455</v>
          </cell>
          <cell r="L19">
            <v>9134428987.1817455</v>
          </cell>
          <cell r="M19">
            <v>9872871237.1817455</v>
          </cell>
          <cell r="N19">
            <v>9241683224.6817455</v>
          </cell>
          <cell r="O19">
            <v>9716846263.1670628</v>
          </cell>
          <cell r="P19">
            <v>10488846263.167063</v>
          </cell>
        </row>
        <row r="20">
          <cell r="E20">
            <v>8960094745.5661793</v>
          </cell>
          <cell r="F20">
            <v>8742707433.8995113</v>
          </cell>
          <cell r="G20">
            <v>8986442640.397419</v>
          </cell>
          <cell r="H20">
            <v>9282925992.6039143</v>
          </cell>
          <cell r="I20">
            <v>9273033948.8717728</v>
          </cell>
          <cell r="J20">
            <v>9646203170.2720222</v>
          </cell>
          <cell r="K20">
            <v>9444152707.7684898</v>
          </cell>
          <cell r="L20">
            <v>9469042591.1018238</v>
          </cell>
          <cell r="M20">
            <v>10044050016.101826</v>
          </cell>
          <cell r="N20">
            <v>9565150149.4351597</v>
          </cell>
          <cell r="O20">
            <v>9626888543.4226055</v>
          </cell>
          <cell r="P20">
            <v>10238686704.690462</v>
          </cell>
        </row>
        <row r="21">
          <cell r="C21" t="str">
            <v>QT2700</v>
          </cell>
          <cell r="E21">
            <v>1297307884.9238865</v>
          </cell>
          <cell r="F21">
            <v>1304706684.9238865</v>
          </cell>
          <cell r="G21">
            <v>1415258539.9238865</v>
          </cell>
          <cell r="H21">
            <v>1442607339.9238865</v>
          </cell>
          <cell r="I21">
            <v>1447706739.9238865</v>
          </cell>
          <cell r="J21">
            <v>1544235794.9238865</v>
          </cell>
          <cell r="K21">
            <v>1498075794.9238865</v>
          </cell>
          <cell r="L21">
            <v>1498075794.9238865</v>
          </cell>
          <cell r="M21">
            <v>1580735794.9238865</v>
          </cell>
          <cell r="N21">
            <v>1508995794.9238865</v>
          </cell>
          <cell r="O21">
            <v>1485420347.6951168</v>
          </cell>
          <cell r="P21">
            <v>1607519102.6951168</v>
          </cell>
        </row>
        <row r="22">
          <cell r="B22">
            <v>130000</v>
          </cell>
          <cell r="C22" t="str">
            <v>QT2108</v>
          </cell>
          <cell r="E22">
            <v>1275043027.3318496</v>
          </cell>
          <cell r="F22">
            <v>1227406477.3318493</v>
          </cell>
          <cell r="G22">
            <v>1215466593.9985161</v>
          </cell>
          <cell r="H22">
            <v>1290394230.8548656</v>
          </cell>
          <cell r="I22">
            <v>1295189114.1881988</v>
          </cell>
          <cell r="J22">
            <v>1305850124.1241627</v>
          </cell>
          <cell r="K22">
            <v>1295189114.1881988</v>
          </cell>
          <cell r="L22">
            <v>1312378997.5215321</v>
          </cell>
          <cell r="M22">
            <v>1360448997.5215321</v>
          </cell>
          <cell r="N22">
            <v>1318468997.5215321</v>
          </cell>
          <cell r="O22">
            <v>1324878997.5215321</v>
          </cell>
          <cell r="P22">
            <v>1368378997.5215321</v>
          </cell>
        </row>
        <row r="23">
          <cell r="C23" t="str">
            <v>QT2700</v>
          </cell>
          <cell r="E23">
            <v>966751018.89623022</v>
          </cell>
          <cell r="F23">
            <v>935751018.89623022</v>
          </cell>
          <cell r="G23">
            <v>942261018.89623022</v>
          </cell>
          <cell r="H23">
            <v>948151018.89623022</v>
          </cell>
          <cell r="I23">
            <v>935751018.89623022</v>
          </cell>
          <cell r="J23">
            <v>973947831.76230168</v>
          </cell>
          <cell r="K23">
            <v>1020668277.9785179</v>
          </cell>
          <cell r="L23">
            <v>1020668277.9785179</v>
          </cell>
          <cell r="M23">
            <v>1081638277.978518</v>
          </cell>
          <cell r="N23">
            <v>1027808277.9785179</v>
          </cell>
          <cell r="O23">
            <v>1055152119.1947341</v>
          </cell>
          <cell r="P23">
            <v>1144323124.1947341</v>
          </cell>
        </row>
        <row r="24">
          <cell r="B24">
            <v>230000</v>
          </cell>
          <cell r="C24" t="str">
            <v>QT2600</v>
          </cell>
          <cell r="E24">
            <v>1317958752.5882277</v>
          </cell>
          <cell r="F24">
            <v>1284900102.5882277</v>
          </cell>
          <cell r="G24">
            <v>1304240557.5882277</v>
          </cell>
          <cell r="H24">
            <v>1332792920.4542994</v>
          </cell>
          <cell r="I24">
            <v>1335997187.120966</v>
          </cell>
          <cell r="J24">
            <v>1387222304.9870374</v>
          </cell>
          <cell r="K24">
            <v>1350566146.2032537</v>
          </cell>
          <cell r="L24">
            <v>1358266146.2032537</v>
          </cell>
          <cell r="M24">
            <v>1424456146.2032537</v>
          </cell>
          <cell r="N24">
            <v>1367296146.2032537</v>
          </cell>
          <cell r="O24">
            <v>1374766146.2032537</v>
          </cell>
          <cell r="P24">
            <v>1442794547.4711108</v>
          </cell>
        </row>
        <row r="25">
          <cell r="C25" t="str">
            <v>QT2700</v>
          </cell>
          <cell r="E25">
            <v>667161559.38169646</v>
          </cell>
          <cell r="F25">
            <v>665716309.38169646</v>
          </cell>
          <cell r="G25">
            <v>723946968.46398401</v>
          </cell>
          <cell r="H25">
            <v>776321814.68020034</v>
          </cell>
          <cell r="I25">
            <v>764721814.68020034</v>
          </cell>
          <cell r="J25">
            <v>792041814.68020034</v>
          </cell>
          <cell r="K25">
            <v>764721814.68020034</v>
          </cell>
          <cell r="L25">
            <v>764721814.68020034</v>
          </cell>
          <cell r="M25">
            <v>831309239.68020034</v>
          </cell>
          <cell r="N25">
            <v>788959239.68020034</v>
          </cell>
          <cell r="O25">
            <v>795159239.68020034</v>
          </cell>
          <cell r="P25">
            <v>845659239.68020034</v>
          </cell>
        </row>
        <row r="26">
          <cell r="C26" t="str">
            <v>QT2700</v>
          </cell>
          <cell r="E26">
            <v>932992426.67499995</v>
          </cell>
          <cell r="F26">
            <v>898992426.67499995</v>
          </cell>
          <cell r="G26">
            <v>906132426.67499995</v>
          </cell>
          <cell r="H26">
            <v>912592426.67499995</v>
          </cell>
          <cell r="I26">
            <v>898992426.67499995</v>
          </cell>
          <cell r="J26">
            <v>935712426.67499995</v>
          </cell>
          <cell r="K26">
            <v>898992426.67499995</v>
          </cell>
          <cell r="L26">
            <v>898992426.67499995</v>
          </cell>
          <cell r="M26">
            <v>961212426.67499995</v>
          </cell>
          <cell r="N26">
            <v>906132426.67499995</v>
          </cell>
          <cell r="O26">
            <v>915992426.67499995</v>
          </cell>
          <cell r="P26">
            <v>976492426.67499995</v>
          </cell>
        </row>
        <row r="27">
          <cell r="C27" t="str">
            <v>QT2700</v>
          </cell>
          <cell r="E27">
            <v>1430073165.1688499</v>
          </cell>
          <cell r="F27">
            <v>1402427503.5021873</v>
          </cell>
          <cell r="G27">
            <v>1444698811.3850703</v>
          </cell>
          <cell r="H27">
            <v>1536128517.6529274</v>
          </cell>
          <cell r="I27">
            <v>1570737923.9207842</v>
          </cell>
          <cell r="J27">
            <v>1628217923.9207842</v>
          </cell>
          <cell r="K27">
            <v>1570922633.9207842</v>
          </cell>
          <cell r="L27">
            <v>1570922633.9207842</v>
          </cell>
          <cell r="M27">
            <v>1669652633.9207842</v>
          </cell>
          <cell r="N27">
            <v>1591762767.2541175</v>
          </cell>
          <cell r="O27">
            <v>1606502767.2541175</v>
          </cell>
          <cell r="P27">
            <v>1697502767.2541175</v>
          </cell>
        </row>
        <row r="28">
          <cell r="C28" t="str">
            <v>QT2700</v>
          </cell>
          <cell r="E28">
            <v>1072806910.6004372</v>
          </cell>
          <cell r="F28">
            <v>1022806910.6004372</v>
          </cell>
          <cell r="G28">
            <v>1034437723.4665086</v>
          </cell>
          <cell r="H28">
            <v>1043937723.4665086</v>
          </cell>
          <cell r="I28">
            <v>1023937723.4665086</v>
          </cell>
          <cell r="J28">
            <v>1078974949.1986516</v>
          </cell>
          <cell r="K28">
            <v>1045016499.1986516</v>
          </cell>
          <cell r="L28">
            <v>1045016499.1986516</v>
          </cell>
          <cell r="M28">
            <v>1134596499.1986516</v>
          </cell>
          <cell r="N28">
            <v>1055726499.1986516</v>
          </cell>
          <cell r="O28">
            <v>1069016499.1986516</v>
          </cell>
          <cell r="P28">
            <v>1156016499.1986516</v>
          </cell>
        </row>
        <row r="29">
          <cell r="E29">
            <v>7496810601.7251997</v>
          </cell>
          <cell r="F29">
            <v>7436428048.95397</v>
          </cell>
          <cell r="G29">
            <v>7752856155.4684534</v>
          </cell>
          <cell r="H29">
            <v>7937879819.4587307</v>
          </cell>
          <cell r="I29">
            <v>7870679819.4587307</v>
          </cell>
          <cell r="J29">
            <v>8186946861.7795105</v>
          </cell>
          <cell r="K29">
            <v>8026357695.1128445</v>
          </cell>
          <cell r="L29">
            <v>8073012541.3290606</v>
          </cell>
          <cell r="M29">
            <v>8441231694.6623936</v>
          </cell>
          <cell r="N29">
            <v>8231540480.7866001</v>
          </cell>
          <cell r="O29">
            <v>8280776314.1199341</v>
          </cell>
          <cell r="P29">
            <v>8551810769.1199341</v>
          </cell>
        </row>
        <row r="30">
          <cell r="B30">
            <v>250000</v>
          </cell>
          <cell r="C30" t="str">
            <v>QT2108</v>
          </cell>
          <cell r="E30">
            <v>2889725543.0672226</v>
          </cell>
          <cell r="F30">
            <v>2880725543.0672226</v>
          </cell>
          <cell r="G30">
            <v>2882615543.0672226</v>
          </cell>
          <cell r="H30">
            <v>2884325543.0672226</v>
          </cell>
          <cell r="I30">
            <v>2880725543.0672226</v>
          </cell>
          <cell r="J30">
            <v>2890445543.0672226</v>
          </cell>
          <cell r="K30">
            <v>2880725543.0672226</v>
          </cell>
          <cell r="L30">
            <v>2880725543.0672226</v>
          </cell>
          <cell r="M30">
            <v>2897195543.0672226</v>
          </cell>
          <cell r="N30">
            <v>2882615543.0672226</v>
          </cell>
          <cell r="O30">
            <v>2885225543.0672226</v>
          </cell>
          <cell r="P30">
            <v>2889725543.0672226</v>
          </cell>
        </row>
        <row r="31">
          <cell r="B31">
            <v>250000</v>
          </cell>
          <cell r="C31" t="str">
            <v>QT2108</v>
          </cell>
          <cell r="E31">
            <v>961062397.05297351</v>
          </cell>
          <cell r="F31">
            <v>932062397.05297351</v>
          </cell>
          <cell r="G31">
            <v>981976685.94841003</v>
          </cell>
          <cell r="H31">
            <v>1076392330.4811482</v>
          </cell>
          <cell r="I31">
            <v>1062392330.4811482</v>
          </cell>
          <cell r="J31">
            <v>1197321274.4685948</v>
          </cell>
          <cell r="K31">
            <v>1164361274.4685948</v>
          </cell>
          <cell r="L31">
            <v>1164361274.4685948</v>
          </cell>
          <cell r="M31">
            <v>1224571274.4685948</v>
          </cell>
          <cell r="N31">
            <v>1172131274.4685948</v>
          </cell>
          <cell r="O31">
            <v>1179861274.4685948</v>
          </cell>
          <cell r="P31">
            <v>1231361274.4685948</v>
          </cell>
        </row>
        <row r="32">
          <cell r="B32">
            <v>250000</v>
          </cell>
          <cell r="C32" t="str">
            <v>QT2108</v>
          </cell>
          <cell r="E32">
            <v>1026474042.3032738</v>
          </cell>
          <cell r="F32">
            <v>1021474042.3032738</v>
          </cell>
          <cell r="G32">
            <v>1035440592.3032738</v>
          </cell>
          <cell r="H32">
            <v>1038860592.3032738</v>
          </cell>
          <cell r="I32">
            <v>1031660592.3032738</v>
          </cell>
          <cell r="J32">
            <v>1066692142.3032738</v>
          </cell>
          <cell r="K32">
            <v>1048172142.3032738</v>
          </cell>
          <cell r="L32">
            <v>1094826988.51949</v>
          </cell>
          <cell r="M32">
            <v>1134276988.51949</v>
          </cell>
          <cell r="N32">
            <v>1105626988.51949</v>
          </cell>
          <cell r="O32">
            <v>1109926988.51949</v>
          </cell>
          <cell r="P32">
            <v>1148461443.51949</v>
          </cell>
        </row>
        <row r="33">
          <cell r="B33">
            <v>250000</v>
          </cell>
          <cell r="C33" t="str">
            <v>QT2108</v>
          </cell>
          <cell r="E33">
            <v>2619548619.3017306</v>
          </cell>
          <cell r="F33">
            <v>2602166066.5305004</v>
          </cell>
          <cell r="G33">
            <v>2852823334.1495476</v>
          </cell>
          <cell r="H33">
            <v>2938301353.6070871</v>
          </cell>
          <cell r="I33">
            <v>2895901353.6070871</v>
          </cell>
          <cell r="J33">
            <v>3032487901.9404206</v>
          </cell>
          <cell r="K33">
            <v>2933098735.2737541</v>
          </cell>
          <cell r="L33">
            <v>2933098735.2737541</v>
          </cell>
          <cell r="M33">
            <v>3185187888.6070876</v>
          </cell>
          <cell r="N33">
            <v>3071166674.7312937</v>
          </cell>
          <cell r="O33">
            <v>3105762508.0646272</v>
          </cell>
          <cell r="P33">
            <v>3282262508.0646272</v>
          </cell>
        </row>
        <row r="34">
          <cell r="E34">
            <v>14356844313.807512</v>
          </cell>
          <cell r="F34">
            <v>14287057378.736423</v>
          </cell>
          <cell r="G34">
            <v>15099109707.80735</v>
          </cell>
          <cell r="H34">
            <v>16395879207.971491</v>
          </cell>
          <cell r="I34">
            <v>16718398961.90402</v>
          </cell>
          <cell r="J34">
            <v>17795075469.520218</v>
          </cell>
          <cell r="K34">
            <v>17364760375.365292</v>
          </cell>
          <cell r="L34">
            <v>17364760375.365292</v>
          </cell>
          <cell r="M34">
            <v>18223250514.46973</v>
          </cell>
          <cell r="N34">
            <v>17635391045.376678</v>
          </cell>
          <cell r="O34">
            <v>17945358318.464214</v>
          </cell>
          <cell r="P34">
            <v>18813246059.476768</v>
          </cell>
        </row>
        <row r="35">
          <cell r="B35">
            <v>260000</v>
          </cell>
          <cell r="C35" t="str">
            <v>QT2108</v>
          </cell>
          <cell r="E35">
            <v>290340629.6828208</v>
          </cell>
          <cell r="F35">
            <v>285340629.6828208</v>
          </cell>
          <cell r="G35">
            <v>305133429.6828208</v>
          </cell>
          <cell r="H35">
            <v>306273429.6828208</v>
          </cell>
          <cell r="I35">
            <v>303873429.6828208</v>
          </cell>
          <cell r="J35">
            <v>309353429.6828208</v>
          </cell>
          <cell r="K35">
            <v>303873429.6828208</v>
          </cell>
          <cell r="L35">
            <v>303873429.6828208</v>
          </cell>
          <cell r="M35">
            <v>313603429.6828208</v>
          </cell>
          <cell r="N35">
            <v>305133429.6828208</v>
          </cell>
          <cell r="O35">
            <v>306373429.6828208</v>
          </cell>
          <cell r="P35">
            <v>315873429.6828208</v>
          </cell>
        </row>
        <row r="36">
          <cell r="B36">
            <v>260000</v>
          </cell>
          <cell r="C36" t="str">
            <v>QT2108</v>
          </cell>
          <cell r="E36">
            <v>1642023158.9980986</v>
          </cell>
          <cell r="F36">
            <v>1591023158.9980986</v>
          </cell>
          <cell r="G36">
            <v>1622115521.8641701</v>
          </cell>
          <cell r="H36">
            <v>1639902199.0635748</v>
          </cell>
          <cell r="I36">
            <v>1619102199.0635748</v>
          </cell>
          <cell r="J36">
            <v>1671262199.0635748</v>
          </cell>
          <cell r="K36">
            <v>1619102199.0635748</v>
          </cell>
          <cell r="L36">
            <v>1619102199.0635748</v>
          </cell>
          <cell r="M36">
            <v>1709262199.0635748</v>
          </cell>
          <cell r="N36">
            <v>1652030789.0552413</v>
          </cell>
          <cell r="O36">
            <v>1666750351.9213128</v>
          </cell>
          <cell r="P36">
            <v>1761737224.1500826</v>
          </cell>
        </row>
        <row r="37">
          <cell r="B37">
            <v>260000</v>
          </cell>
          <cell r="C37" t="str">
            <v>QT2108</v>
          </cell>
          <cell r="E37">
            <v>12424480525.126595</v>
          </cell>
          <cell r="F37">
            <v>12410693590.055508</v>
          </cell>
          <cell r="G37">
            <v>13171860756.260363</v>
          </cell>
          <cell r="H37">
            <v>14449703579.225096</v>
          </cell>
          <cell r="I37">
            <v>14795423333.157623</v>
          </cell>
          <cell r="J37">
            <v>15814459840.773825</v>
          </cell>
          <cell r="K37">
            <v>15441784746.618895</v>
          </cell>
          <cell r="L37">
            <v>15441784746.618895</v>
          </cell>
          <cell r="M37">
            <v>16200384885.723331</v>
          </cell>
          <cell r="N37">
            <v>15678226826.638615</v>
          </cell>
          <cell r="O37">
            <v>15972234536.860079</v>
          </cell>
          <cell r="P37">
            <v>16735635405.643862</v>
          </cell>
        </row>
        <row r="38">
          <cell r="E38">
            <v>9410281610.7878551</v>
          </cell>
          <cell r="F38">
            <v>9098775292.4039249</v>
          </cell>
          <cell r="G38">
            <v>9816930066.7727776</v>
          </cell>
          <cell r="H38">
            <v>10109543552.967834</v>
          </cell>
          <cell r="I38">
            <v>9996904735.8507156</v>
          </cell>
          <cell r="J38">
            <v>10817872340.890381</v>
          </cell>
          <cell r="K38">
            <v>10614816816.853699</v>
          </cell>
          <cell r="L38">
            <v>10711994380.067984</v>
          </cell>
          <cell r="M38">
            <v>11713849408.963419</v>
          </cell>
          <cell r="N38">
            <v>10962959175.630087</v>
          </cell>
          <cell r="O38">
            <v>9698852719.3696232</v>
          </cell>
          <cell r="P38">
            <v>10603766170.414267</v>
          </cell>
        </row>
        <row r="39">
          <cell r="B39">
            <v>230000</v>
          </cell>
          <cell r="C39" t="str">
            <v>QT2600</v>
          </cell>
          <cell r="E39">
            <v>1660737479.5884206</v>
          </cell>
          <cell r="F39">
            <v>1595737479.5884206</v>
          </cell>
          <cell r="G39">
            <v>1609387479.5884206</v>
          </cell>
          <cell r="H39">
            <v>1621737479.5884206</v>
          </cell>
          <cell r="I39">
            <v>1595737479.5884206</v>
          </cell>
          <cell r="J39">
            <v>1665937479.5884206</v>
          </cell>
          <cell r="K39">
            <v>1595737479.5884206</v>
          </cell>
          <cell r="L39">
            <v>1595737479.5884206</v>
          </cell>
          <cell r="M39">
            <v>1714687479.5884206</v>
          </cell>
          <cell r="N39">
            <v>1609387479.5884206</v>
          </cell>
          <cell r="O39">
            <v>203180217.07795832</v>
          </cell>
          <cell r="P39">
            <v>179180217.07795832</v>
          </cell>
        </row>
        <row r="40">
          <cell r="B40">
            <v>230000</v>
          </cell>
          <cell r="C40" t="str">
            <v>QT2600</v>
          </cell>
          <cell r="E40">
            <v>2541204692.0770206</v>
          </cell>
          <cell r="F40">
            <v>2445770171.2436872</v>
          </cell>
          <cell r="G40">
            <v>2770374550.2878461</v>
          </cell>
          <cell r="H40">
            <v>2810428333.6211791</v>
          </cell>
          <cell r="I40">
            <v>2748406550.2878461</v>
          </cell>
          <cell r="J40">
            <v>2964007555.2878461</v>
          </cell>
          <cell r="K40">
            <v>2887334611.7094965</v>
          </cell>
          <cell r="L40">
            <v>2906105616.7094965</v>
          </cell>
          <cell r="M40">
            <v>3255678950.04283</v>
          </cell>
          <cell r="N40">
            <v>2967227166.7094965</v>
          </cell>
          <cell r="O40">
            <v>3030156422.9594965</v>
          </cell>
          <cell r="P40">
            <v>3454498418.7928295</v>
          </cell>
        </row>
        <row r="41">
          <cell r="B41">
            <v>230000</v>
          </cell>
          <cell r="C41" t="str">
            <v>QT2600</v>
          </cell>
          <cell r="E41">
            <v>1465567790.1672215</v>
          </cell>
          <cell r="F41">
            <v>1430498096.4172215</v>
          </cell>
          <cell r="G41">
            <v>1588549745.1672218</v>
          </cell>
          <cell r="H41">
            <v>1750657892.9648407</v>
          </cell>
          <cell r="I41">
            <v>1770512739.1810567</v>
          </cell>
          <cell r="J41">
            <v>1871685937.0381997</v>
          </cell>
          <cell r="K41">
            <v>1834675862.0471282</v>
          </cell>
          <cell r="L41">
            <v>1866363247.7614138</v>
          </cell>
          <cell r="M41">
            <v>1977453247.7614138</v>
          </cell>
          <cell r="N41">
            <v>1881693247.7614138</v>
          </cell>
          <cell r="O41">
            <v>1893863247.7614138</v>
          </cell>
          <cell r="P41">
            <v>2030453152.9727237</v>
          </cell>
        </row>
        <row r="42">
          <cell r="B42">
            <v>230000</v>
          </cell>
          <cell r="C42" t="str">
            <v>QT2600</v>
          </cell>
          <cell r="E42">
            <v>2657688874.0476766</v>
          </cell>
          <cell r="F42">
            <v>2550514407.3810096</v>
          </cell>
          <cell r="G42">
            <v>2722305080.4590726</v>
          </cell>
          <cell r="H42">
            <v>2805268185.5231752</v>
          </cell>
          <cell r="I42">
            <v>2768879755.5231752</v>
          </cell>
          <cell r="J42">
            <v>3091225385.4769297</v>
          </cell>
          <cell r="K42">
            <v>3085776330.0096684</v>
          </cell>
          <cell r="L42">
            <v>3132495502.5096688</v>
          </cell>
          <cell r="M42">
            <v>3435568892.5096688</v>
          </cell>
          <cell r="N42">
            <v>3201458892.5096688</v>
          </cell>
          <cell r="O42">
            <v>3240328892.5096688</v>
          </cell>
          <cell r="P42">
            <v>3523328892.5096688</v>
          </cell>
        </row>
        <row r="43">
          <cell r="B43">
            <v>230000</v>
          </cell>
          <cell r="C43" t="str">
            <v>QT2600</v>
          </cell>
          <cell r="E43">
            <v>398232128.26875001</v>
          </cell>
          <cell r="F43">
            <v>394232128.26875001</v>
          </cell>
          <cell r="G43">
            <v>395072128.26875001</v>
          </cell>
          <cell r="H43">
            <v>395832128.26875001</v>
          </cell>
          <cell r="I43">
            <v>394232128.26875001</v>
          </cell>
          <cell r="J43">
            <v>398552128.26875001</v>
          </cell>
          <cell r="K43">
            <v>394232128.26875001</v>
          </cell>
          <cell r="L43">
            <v>394232128.26875001</v>
          </cell>
          <cell r="M43">
            <v>401552128.26875001</v>
          </cell>
          <cell r="N43">
            <v>395072128.26875001</v>
          </cell>
          <cell r="O43">
            <v>396232128.26875001</v>
          </cell>
          <cell r="P43">
            <v>399732128.26875001</v>
          </cell>
        </row>
        <row r="44">
          <cell r="B44">
            <v>230000</v>
          </cell>
          <cell r="C44" t="str">
            <v>QT2600</v>
          </cell>
          <cell r="E44">
            <v>686850646.63876772</v>
          </cell>
          <cell r="F44">
            <v>682023009.50483918</v>
          </cell>
          <cell r="G44">
            <v>731241083.00146627</v>
          </cell>
          <cell r="H44">
            <v>725619533.00146627</v>
          </cell>
          <cell r="I44">
            <v>719136083.00146627</v>
          </cell>
          <cell r="J44">
            <v>826463855.23023617</v>
          </cell>
          <cell r="K44">
            <v>817060405.23023617</v>
          </cell>
          <cell r="L44">
            <v>817060405.23023617</v>
          </cell>
          <cell r="M44">
            <v>928908710.79233932</v>
          </cell>
          <cell r="N44">
            <v>908120260.79233932</v>
          </cell>
          <cell r="O44">
            <v>935091810.79233932</v>
          </cell>
          <cell r="P44">
            <v>1016573360.7923393</v>
          </cell>
        </row>
        <row r="45">
          <cell r="B45">
            <v>270000</v>
          </cell>
          <cell r="C45" t="str">
            <v>QT2108</v>
          </cell>
          <cell r="E45">
            <v>2782710289.6964712</v>
          </cell>
          <cell r="F45">
            <v>2743285289.6964712</v>
          </cell>
          <cell r="G45">
            <v>2768024279.7605076</v>
          </cell>
          <cell r="H45">
            <v>2801188120.9767237</v>
          </cell>
          <cell r="I45">
            <v>2795985670.9767237</v>
          </cell>
          <cell r="J45">
            <v>2868190020.9767237</v>
          </cell>
          <cell r="K45">
            <v>2824430020.9767237</v>
          </cell>
          <cell r="L45">
            <v>2824430020.9767237</v>
          </cell>
          <cell r="M45">
            <v>2901690020.9767237</v>
          </cell>
          <cell r="N45">
            <v>2854682383.8427944</v>
          </cell>
          <cell r="O45">
            <v>2868177383.8427944</v>
          </cell>
          <cell r="P45">
            <v>2933677383.8427944</v>
          </cell>
        </row>
        <row r="47">
          <cell r="C47" t="str">
            <v>QT2105</v>
          </cell>
          <cell r="E47">
            <v>916666667</v>
          </cell>
          <cell r="F47">
            <v>916666667</v>
          </cell>
          <cell r="G47">
            <v>916666667</v>
          </cell>
          <cell r="H47">
            <v>916666667</v>
          </cell>
          <cell r="I47">
            <v>916666667</v>
          </cell>
          <cell r="J47">
            <v>916666667</v>
          </cell>
          <cell r="K47">
            <v>916666667</v>
          </cell>
          <cell r="L47">
            <v>916666667</v>
          </cell>
          <cell r="M47">
            <v>916666667</v>
          </cell>
          <cell r="N47">
            <v>916666667</v>
          </cell>
          <cell r="O47">
            <v>916666667</v>
          </cell>
          <cell r="P47">
            <v>916666667</v>
          </cell>
        </row>
        <row r="48">
          <cell r="C48" t="str">
            <v>QT2105</v>
          </cell>
          <cell r="E48">
            <v>154586100</v>
          </cell>
          <cell r="F48">
            <v>154586100</v>
          </cell>
          <cell r="G48">
            <v>154586100</v>
          </cell>
          <cell r="H48">
            <v>154586100</v>
          </cell>
          <cell r="I48">
            <v>154586100</v>
          </cell>
          <cell r="J48">
            <v>154586100</v>
          </cell>
          <cell r="K48">
            <v>154586100</v>
          </cell>
          <cell r="L48">
            <v>154586100</v>
          </cell>
          <cell r="M48">
            <v>154586100</v>
          </cell>
          <cell r="N48">
            <v>154586100</v>
          </cell>
          <cell r="O48">
            <v>154586100</v>
          </cell>
          <cell r="P48">
            <v>154586100</v>
          </cell>
        </row>
        <row r="49">
          <cell r="C49" t="str">
            <v>QT2105</v>
          </cell>
          <cell r="E49">
            <v>379474995</v>
          </cell>
          <cell r="F49">
            <v>379474995</v>
          </cell>
          <cell r="G49">
            <v>379474995</v>
          </cell>
          <cell r="H49">
            <v>379474995</v>
          </cell>
          <cell r="I49">
            <v>379474995</v>
          </cell>
          <cell r="J49">
            <v>379474995</v>
          </cell>
          <cell r="K49">
            <v>379474995</v>
          </cell>
          <cell r="L49">
            <v>379474995</v>
          </cell>
          <cell r="M49">
            <v>379474995</v>
          </cell>
          <cell r="N49">
            <v>379474995</v>
          </cell>
          <cell r="O49">
            <v>379474995</v>
          </cell>
          <cell r="P49">
            <v>379474995</v>
          </cell>
        </row>
        <row r="50">
          <cell r="C50" t="str">
            <v>QT2105</v>
          </cell>
          <cell r="E50">
            <v>308706470</v>
          </cell>
          <cell r="F50">
            <v>308706470</v>
          </cell>
          <cell r="G50">
            <v>308706470</v>
          </cell>
          <cell r="H50">
            <v>308706470</v>
          </cell>
          <cell r="I50">
            <v>308706470</v>
          </cell>
          <cell r="J50">
            <v>308706470</v>
          </cell>
          <cell r="K50">
            <v>308706470</v>
          </cell>
          <cell r="L50">
            <v>308706470</v>
          </cell>
          <cell r="M50">
            <v>308706470</v>
          </cell>
          <cell r="N50">
            <v>308706470</v>
          </cell>
          <cell r="O50">
            <v>308706470</v>
          </cell>
          <cell r="P50">
            <v>308706470</v>
          </cell>
        </row>
        <row r="51">
          <cell r="C51" t="str">
            <v>QT2105</v>
          </cell>
          <cell r="E51">
            <v>340647317</v>
          </cell>
          <cell r="F51">
            <v>340647317</v>
          </cell>
          <cell r="G51">
            <v>340647317</v>
          </cell>
          <cell r="H51">
            <v>340647317</v>
          </cell>
          <cell r="I51">
            <v>340647317</v>
          </cell>
          <cell r="J51">
            <v>340647317</v>
          </cell>
          <cell r="K51">
            <v>340647317</v>
          </cell>
          <cell r="L51">
            <v>340647317</v>
          </cell>
          <cell r="M51">
            <v>340647317</v>
          </cell>
          <cell r="N51">
            <v>340647317</v>
          </cell>
          <cell r="O51">
            <v>340647317</v>
          </cell>
          <cell r="P51">
            <v>340647317</v>
          </cell>
        </row>
        <row r="52">
          <cell r="C52" t="str">
            <v>QT2105</v>
          </cell>
          <cell r="E52">
            <v>248750920</v>
          </cell>
          <cell r="F52">
            <v>248750920</v>
          </cell>
          <cell r="G52">
            <v>248750920</v>
          </cell>
          <cell r="H52">
            <v>248750920</v>
          </cell>
          <cell r="I52">
            <v>248750920</v>
          </cell>
          <cell r="J52">
            <v>248750920</v>
          </cell>
          <cell r="K52">
            <v>248750920</v>
          </cell>
          <cell r="L52">
            <v>248750920</v>
          </cell>
          <cell r="M52">
            <v>248750920</v>
          </cell>
          <cell r="N52">
            <v>248750920</v>
          </cell>
          <cell r="O52">
            <v>248750920</v>
          </cell>
          <cell r="P52">
            <v>248750920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2000"/>
      <sheetName val="BUDGET-BUDGET99-도표"/>
      <sheetName val="AAR+OALUPDT"/>
      <sheetName val="KIMPO"/>
      <sheetName val="#MEAL"/>
      <sheetName val="AAR+OAL"/>
      <sheetName val="BUDGET-BUDGET99-COMP2"/>
      <sheetName val="ACTUAL98"/>
      <sheetName val="BUDGET-BUDGET99-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equency"/>
      <sheetName val="Fleet Plan"/>
      <sheetName val="MR Edit"/>
      <sheetName val="Engine A589 Change Edit"/>
      <sheetName val="BREAK FAN "/>
      <sheetName val="Engine A586 Change Edit"/>
      <sheetName val="A586 Engine change"/>
      <sheetName val="SỬA APU"/>
      <sheetName val="Chi phí đầu tư mua phanh bánh"/>
      <sheetName val="Lịch nhận tàu "/>
    </sheetNames>
    <sheetDataSet>
      <sheetData sheetId="0"/>
      <sheetData sheetId="1">
        <row r="3">
          <cell r="A3" t="str">
            <v>A581 2568</v>
          </cell>
          <cell r="B3">
            <v>1</v>
          </cell>
          <cell r="C3" t="str">
            <v>A319</v>
          </cell>
        </row>
        <row r="4">
          <cell r="A4" t="str">
            <v>A586 2934</v>
          </cell>
          <cell r="B4">
            <v>2</v>
          </cell>
          <cell r="C4" t="str">
            <v>A320_2</v>
          </cell>
        </row>
        <row r="5">
          <cell r="A5" t="str">
            <v>A582 3010</v>
          </cell>
          <cell r="B5">
            <v>3</v>
          </cell>
          <cell r="C5" t="str">
            <v>A320_2</v>
          </cell>
        </row>
        <row r="6">
          <cell r="A6" t="str">
            <v>A587 3004</v>
          </cell>
          <cell r="B6">
            <v>4</v>
          </cell>
          <cell r="C6" t="str">
            <v>A320_2</v>
          </cell>
        </row>
        <row r="7">
          <cell r="A7" t="str">
            <v>A584 3050</v>
          </cell>
          <cell r="B7">
            <v>5</v>
          </cell>
          <cell r="C7" t="str">
            <v>A320_2</v>
          </cell>
        </row>
        <row r="8">
          <cell r="A8" t="str">
            <v>A583 3902</v>
          </cell>
          <cell r="B8">
            <v>6</v>
          </cell>
          <cell r="C8" t="str">
            <v>A320_1</v>
          </cell>
        </row>
        <row r="9">
          <cell r="A9" t="str">
            <v>A595 3453</v>
          </cell>
          <cell r="B9">
            <v>7</v>
          </cell>
          <cell r="C9" t="str">
            <v>A320_2</v>
          </cell>
        </row>
        <row r="10">
          <cell r="A10" t="str">
            <v>A596 9306</v>
          </cell>
          <cell r="B10">
            <v>8</v>
          </cell>
          <cell r="C10" t="str">
            <v>A320_3</v>
          </cell>
        </row>
        <row r="11">
          <cell r="B11">
            <v>9</v>
          </cell>
          <cell r="C11" t="str">
            <v>A320_2</v>
          </cell>
        </row>
        <row r="12">
          <cell r="B12">
            <v>10</v>
          </cell>
          <cell r="C12" t="str">
            <v>A320_2</v>
          </cell>
        </row>
        <row r="13">
          <cell r="B13">
            <v>11</v>
          </cell>
          <cell r="C13" t="str">
            <v>A320_2</v>
          </cell>
        </row>
        <row r="14">
          <cell r="B14">
            <v>12</v>
          </cell>
          <cell r="C14" t="str">
            <v>A320_2</v>
          </cell>
        </row>
        <row r="15">
          <cell r="A15" t="str">
            <v>A592 9115</v>
          </cell>
          <cell r="B15">
            <v>13</v>
          </cell>
          <cell r="C15" t="str">
            <v>A320_2</v>
          </cell>
        </row>
        <row r="16">
          <cell r="A16" t="str">
            <v>A598 9361</v>
          </cell>
          <cell r="B16">
            <v>14</v>
          </cell>
          <cell r="C16" t="str">
            <v>A320_3</v>
          </cell>
        </row>
        <row r="17">
          <cell r="A17" t="str">
            <v>A593 9132</v>
          </cell>
          <cell r="B17">
            <v>15</v>
          </cell>
          <cell r="C17" t="str">
            <v>A320_2</v>
          </cell>
        </row>
        <row r="18">
          <cell r="A18" t="str">
            <v>A599 9457</v>
          </cell>
          <cell r="B18">
            <v>16</v>
          </cell>
          <cell r="C18" t="str">
            <v>A320_3</v>
          </cell>
        </row>
        <row r="19">
          <cell r="A19" t="str">
            <v>TBA- A321 NEO</v>
          </cell>
          <cell r="B19">
            <v>17</v>
          </cell>
          <cell r="C19" t="str">
            <v>A320_3</v>
          </cell>
        </row>
        <row r="20">
          <cell r="A20" t="str">
            <v>8051</v>
          </cell>
          <cell r="B20">
            <v>18</v>
          </cell>
          <cell r="C20" t="str">
            <v>A321_1</v>
          </cell>
        </row>
        <row r="21">
          <cell r="A21" t="str">
            <v>A588 8195</v>
          </cell>
          <cell r="B21">
            <v>19</v>
          </cell>
          <cell r="C21" t="str">
            <v>A321_2</v>
          </cell>
        </row>
        <row r="22">
          <cell r="A22" t="str">
            <v>A585 5044</v>
          </cell>
          <cell r="B22">
            <v>20</v>
          </cell>
          <cell r="C22" t="str">
            <v>A321_3</v>
          </cell>
        </row>
        <row r="23">
          <cell r="A23" t="str">
            <v>A597 5271</v>
          </cell>
          <cell r="B23">
            <v>21</v>
          </cell>
          <cell r="C23" t="str">
            <v>A321_3</v>
          </cell>
        </row>
        <row r="24">
          <cell r="A24" t="str">
            <v>A594 5059</v>
          </cell>
          <cell r="B24">
            <v>22</v>
          </cell>
          <cell r="C24" t="str">
            <v>A321_3</v>
          </cell>
        </row>
        <row r="25">
          <cell r="A25" t="str">
            <v>A591 8312</v>
          </cell>
          <cell r="B25">
            <v>23</v>
          </cell>
          <cell r="C25" t="str">
            <v>A321_4</v>
          </cell>
        </row>
        <row r="26">
          <cell r="A26" t="str">
            <v>A589 8260</v>
          </cell>
          <cell r="B26">
            <v>24</v>
          </cell>
          <cell r="C26" t="str">
            <v>A321_4</v>
          </cell>
        </row>
        <row r="27">
          <cell r="A27" t="str">
            <v>A590 8288</v>
          </cell>
          <cell r="B27">
            <v>25</v>
          </cell>
          <cell r="C27" t="str">
            <v>A321_4</v>
          </cell>
        </row>
        <row r="28">
          <cell r="A28" t="str">
            <v>TBA-A321 5 Nov</v>
          </cell>
          <cell r="B28">
            <v>26</v>
          </cell>
          <cell r="C28" t="str">
            <v>A321_5</v>
          </cell>
        </row>
        <row r="29">
          <cell r="A29" t="str">
            <v>TBA-A321 6 March</v>
          </cell>
          <cell r="B29">
            <v>27</v>
          </cell>
          <cell r="C29" t="str">
            <v>A321_6</v>
          </cell>
        </row>
        <row r="30">
          <cell r="A30" t="str">
            <v>TBA-A321 6 May</v>
          </cell>
          <cell r="B30">
            <v>28</v>
          </cell>
          <cell r="C30" t="str">
            <v>A321_6</v>
          </cell>
        </row>
      </sheetData>
      <sheetData sheetId="2">
        <row r="34">
          <cell r="D34">
            <v>3680403225.8064518</v>
          </cell>
        </row>
      </sheetData>
      <sheetData sheetId="3">
        <row r="15">
          <cell r="I15">
            <v>0</v>
          </cell>
        </row>
      </sheetData>
      <sheetData sheetId="4">
        <row r="3">
          <cell r="C3">
            <v>0</v>
          </cell>
        </row>
      </sheetData>
      <sheetData sheetId="5">
        <row r="16">
          <cell r="I16">
            <v>0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ering P&amp;L"/>
      <sheetName val="Working Pgs"/>
      <sheetName val="Sales"/>
      <sheetName val="Sales Summary Rec"/>
      <sheetName val="Corporate P&amp;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ering P&amp;L"/>
      <sheetName val="Working Pgs"/>
      <sheetName val="Sales"/>
      <sheetName val="Sales Summary Rec"/>
    </sheetNames>
    <sheetDataSet>
      <sheetData sheetId="0" refreshError="1"/>
      <sheetData sheetId="1" refreshError="1"/>
      <sheetData sheetId="2" refreshError="1">
        <row r="6">
          <cell r="B6" t="str">
            <v>PRICING CONVERSION</v>
          </cell>
        </row>
        <row r="10">
          <cell r="D10" t="str">
            <v>FC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ering P&amp;L"/>
      <sheetName val="Sales"/>
      <sheetName val="Working Pgs"/>
      <sheetName val="Pricing Profile"/>
      <sheetName val="Distribution Profile"/>
      <sheetName val="Profile Input"/>
    </sheetNames>
    <sheetDataSet>
      <sheetData sheetId="0"/>
      <sheetData sheetId="1"/>
      <sheetData sheetId="2" refreshError="1">
        <row r="37">
          <cell r="C37">
            <v>40</v>
          </cell>
        </row>
        <row r="39">
          <cell r="C39">
            <v>52</v>
          </cell>
        </row>
        <row r="81">
          <cell r="F81">
            <v>132</v>
          </cell>
        </row>
        <row r="84">
          <cell r="F84">
            <v>116</v>
          </cell>
        </row>
        <row r="87">
          <cell r="F87">
            <v>45.46</v>
          </cell>
        </row>
        <row r="113">
          <cell r="F113">
            <v>735.8</v>
          </cell>
        </row>
        <row r="121">
          <cell r="D121">
            <v>30423.831578947364</v>
          </cell>
        </row>
        <row r="164">
          <cell r="B164">
            <v>0.625</v>
          </cell>
        </row>
        <row r="210">
          <cell r="E210">
            <v>82116.060629571657</v>
          </cell>
        </row>
        <row r="231">
          <cell r="E231">
            <v>182741.88308876858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43A8-62FF-4FA6-A2EF-42697140E34C}">
  <sheetPr>
    <pageSetUpPr fitToPage="1"/>
  </sheetPr>
  <dimension ref="A1:XFD201"/>
  <sheetViews>
    <sheetView showGridLines="0" tabSelected="1" zoomScale="85" zoomScaleNormal="85" workbookViewId="0">
      <pane xSplit="5" ySplit="6" topLeftCell="F7" activePane="bottomRight" state="frozen"/>
      <selection activeCell="CZ1" sqref="CZ1:CZ1048576"/>
      <selection pane="topRight" activeCell="CZ1" sqref="CZ1:CZ1048576"/>
      <selection pane="bottomLeft" activeCell="CZ1" sqref="CZ1:CZ1048576"/>
      <selection pane="bottomRight" activeCell="H5" sqref="H5"/>
    </sheetView>
  </sheetViews>
  <sheetFormatPr defaultColWidth="8.88671875" defaultRowHeight="13.8" outlineLevelCol="1" x14ac:dyDescent="0.25"/>
  <cols>
    <col min="1" max="1" width="5.109375" style="2" customWidth="1"/>
    <col min="2" max="2" width="16.77734375" style="2" bestFit="1" customWidth="1"/>
    <col min="3" max="3" width="39.109375" style="2" customWidth="1"/>
    <col min="4" max="4" width="36.109375" style="2" hidden="1" customWidth="1"/>
    <col min="5" max="5" width="11" style="2" customWidth="1"/>
    <col min="6" max="6" width="7" style="2" customWidth="1"/>
    <col min="7" max="7" width="19.5546875" style="2" customWidth="1"/>
    <col min="8" max="8" width="17.109375" style="7" customWidth="1" outlineLevel="1"/>
    <col min="9" max="15" width="17.109375" style="2" customWidth="1" outlineLevel="1"/>
    <col min="16" max="19" width="13.6640625" style="2" customWidth="1" outlineLevel="1"/>
    <col min="20" max="20" width="19.5546875" style="2" customWidth="1"/>
    <col min="21" max="21" width="5.88671875" style="2" bestFit="1" customWidth="1"/>
    <col min="22" max="22" width="16.33203125" style="2" bestFit="1" customWidth="1"/>
    <col min="23" max="23" width="19" style="2" bestFit="1" customWidth="1"/>
    <col min="24" max="16384" width="8.88671875" style="2"/>
  </cols>
  <sheetData>
    <row r="1" spans="1:20" ht="15" hidden="1" thickBot="1" x14ac:dyDescent="0.35">
      <c r="A1" s="1"/>
      <c r="B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0" ht="15" hidden="1" thickBot="1" x14ac:dyDescent="0.35">
      <c r="A2" s="1"/>
      <c r="B2" s="1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0" ht="18" hidden="1" thickBot="1" x14ac:dyDescent="0.35">
      <c r="A3" s="1"/>
      <c r="B3" s="1"/>
      <c r="E3" s="5"/>
      <c r="F3" s="6">
        <v>2023</v>
      </c>
      <c r="G3" s="6"/>
      <c r="H3" s="6"/>
      <c r="I3" s="6"/>
      <c r="J3" s="6"/>
      <c r="K3" s="6"/>
      <c r="L3" s="6"/>
      <c r="M3" s="6"/>
      <c r="N3" s="6"/>
      <c r="O3" s="6"/>
      <c r="P3" s="4"/>
      <c r="Q3" s="4"/>
      <c r="R3" s="4"/>
      <c r="S3" s="4"/>
      <c r="T3" s="4"/>
    </row>
    <row r="4" spans="1:20" ht="15" hidden="1" thickBot="1" x14ac:dyDescent="0.35">
      <c r="A4" s="1"/>
      <c r="B4" s="1"/>
    </row>
    <row r="5" spans="1:20" s="10" customFormat="1" ht="39.6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9" t="s">
        <v>6</v>
      </c>
      <c r="H5" s="9">
        <v>44927</v>
      </c>
      <c r="I5" s="9">
        <v>44958</v>
      </c>
      <c r="J5" s="9">
        <v>44986</v>
      </c>
      <c r="K5" s="9">
        <v>45017</v>
      </c>
      <c r="L5" s="9">
        <v>45047</v>
      </c>
      <c r="M5" s="9">
        <v>45078</v>
      </c>
      <c r="N5" s="9">
        <v>45108</v>
      </c>
      <c r="O5" s="9">
        <v>45139</v>
      </c>
      <c r="P5" s="9">
        <v>45170</v>
      </c>
      <c r="Q5" s="9">
        <v>45200</v>
      </c>
      <c r="R5" s="9">
        <v>45231</v>
      </c>
      <c r="S5" s="9">
        <v>45261</v>
      </c>
      <c r="T5" s="8" t="s">
        <v>7</v>
      </c>
    </row>
    <row r="6" spans="1:20" s="14" customFormat="1" ht="14.4" thickBot="1" x14ac:dyDescent="0.35">
      <c r="A6" s="11"/>
      <c r="B6" s="11"/>
      <c r="C6" s="11"/>
      <c r="D6" s="11"/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s="20" customFormat="1" x14ac:dyDescent="0.3">
      <c r="A7" s="15" t="s">
        <v>8</v>
      </c>
      <c r="B7" s="15"/>
      <c r="C7" s="16" t="s">
        <v>9</v>
      </c>
      <c r="D7" s="16" t="s">
        <v>10</v>
      </c>
      <c r="E7" s="17"/>
      <c r="F7" s="17"/>
      <c r="G7" s="18"/>
      <c r="H7" s="19">
        <v>31</v>
      </c>
      <c r="I7" s="19">
        <v>28</v>
      </c>
      <c r="J7" s="19">
        <v>31</v>
      </c>
      <c r="K7" s="19">
        <v>30</v>
      </c>
      <c r="L7" s="19">
        <v>31</v>
      </c>
      <c r="M7" s="19">
        <v>30</v>
      </c>
      <c r="N7" s="19">
        <v>31</v>
      </c>
      <c r="O7" s="19">
        <v>31</v>
      </c>
      <c r="P7" s="19">
        <v>30</v>
      </c>
      <c r="Q7" s="19">
        <v>31</v>
      </c>
      <c r="R7" s="19">
        <v>30</v>
      </c>
      <c r="S7" s="19">
        <v>31</v>
      </c>
      <c r="T7" s="18"/>
    </row>
    <row r="8" spans="1:20" s="22" customFormat="1" x14ac:dyDescent="0.3">
      <c r="A8" s="17">
        <v>1</v>
      </c>
      <c r="B8" s="17"/>
      <c r="C8" s="21" t="s">
        <v>11</v>
      </c>
      <c r="D8" s="21" t="s">
        <v>12</v>
      </c>
      <c r="E8" s="17" t="s">
        <v>13</v>
      </c>
      <c r="F8" s="17"/>
      <c r="G8" s="18">
        <f>AVERAGE(H8:S8)</f>
        <v>32.764248865445005</v>
      </c>
      <c r="H8" s="19">
        <f>'[1]Cal.2023'!C21</f>
        <v>30.241500642718766</v>
      </c>
      <c r="I8" s="19">
        <f>'[1]Cal.2023'!D21</f>
        <v>29.465238737956863</v>
      </c>
      <c r="J8" s="19">
        <f>'[1]Cal.2023'!E21</f>
        <v>29.639714928433051</v>
      </c>
      <c r="K8" s="19">
        <f>'[1]Cal.2023'!F21</f>
        <v>29.525782159555529</v>
      </c>
      <c r="L8" s="19">
        <f>'[1]Cal.2023'!G21</f>
        <v>29.925878316259521</v>
      </c>
      <c r="M8" s="19">
        <f>'[1]Cal.2023'!H21</f>
        <v>30.065950013215282</v>
      </c>
      <c r="N8" s="19">
        <f>'[1]Cal.2023'!I21</f>
        <v>34.256426203691461</v>
      </c>
      <c r="O8" s="19">
        <f>'[1]Cal.2023'!J21</f>
        <v>34.256426203691461</v>
      </c>
      <c r="P8" s="19">
        <f>'[1]Cal.2023'!K21</f>
        <v>34.883209565257445</v>
      </c>
      <c r="Q8" s="19">
        <f>'[1]Cal.2023'!L21</f>
        <v>35.090093069104533</v>
      </c>
      <c r="R8" s="19">
        <f>'[1]Cal.2023'!M21</f>
        <v>37.910383272728076</v>
      </c>
      <c r="S8" s="19">
        <f>'[1]Cal.2023'!N21</f>
        <v>37.910383272728069</v>
      </c>
      <c r="T8" s="19"/>
    </row>
    <row r="9" spans="1:20" s="22" customFormat="1" hidden="1" x14ac:dyDescent="0.3">
      <c r="A9" s="17"/>
      <c r="B9" s="17"/>
      <c r="C9" s="21" t="s">
        <v>14</v>
      </c>
      <c r="D9" s="21" t="s">
        <v>15</v>
      </c>
      <c r="E9" s="17"/>
      <c r="F9" s="17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s="20" customFormat="1" ht="26.4" x14ac:dyDescent="0.3">
      <c r="A10" s="15">
        <v>2</v>
      </c>
      <c r="B10" s="15"/>
      <c r="C10" s="21" t="s">
        <v>16</v>
      </c>
      <c r="D10" s="21" t="s">
        <v>17</v>
      </c>
      <c r="E10" s="17" t="s">
        <v>18</v>
      </c>
      <c r="F10" s="17"/>
      <c r="G10" s="18">
        <f>SUM(H10:S10)</f>
        <v>8936265.4598699864</v>
      </c>
      <c r="H10" s="19">
        <f>'[1]Cal.2023'!C56</f>
        <v>702590.77036432608</v>
      </c>
      <c r="I10" s="19">
        <f>'[1]Cal.2023'!D56</f>
        <v>638115.70850508707</v>
      </c>
      <c r="J10" s="19">
        <f>'[1]Cal.2023'!E56</f>
        <v>641422.90135734854</v>
      </c>
      <c r="K10" s="19">
        <f>'[1]Cal.2023'!F56</f>
        <v>649243.95189578354</v>
      </c>
      <c r="L10" s="19">
        <f>'[1]Cal.2023'!G56</f>
        <v>689400.72244975378</v>
      </c>
      <c r="M10" s="19">
        <f>'[1]Cal.2023'!H56</f>
        <v>739661.95251856593</v>
      </c>
      <c r="N10" s="19">
        <f>'[1]Cal.2023'!I56</f>
        <v>867504.87127020909</v>
      </c>
      <c r="O10" s="19">
        <f>'[1]Cal.2023'!J56</f>
        <v>853004.07935662835</v>
      </c>
      <c r="P10" s="19">
        <f>'[1]Cal.2023'!K56</f>
        <v>760750.20774183446</v>
      </c>
      <c r="Q10" s="19">
        <f>'[1]Cal.2023'!L56</f>
        <v>781125.92446681485</v>
      </c>
      <c r="R10" s="19">
        <f>'[1]Cal.2023'!M56</f>
        <v>793497.23111982038</v>
      </c>
      <c r="S10" s="19">
        <f>'[1]Cal.2023'!N56</f>
        <v>819947.13882381434</v>
      </c>
      <c r="T10" s="18"/>
    </row>
    <row r="11" spans="1:20" s="28" customFormat="1" ht="14.4" x14ac:dyDescent="0.3">
      <c r="A11" s="23">
        <v>2.1</v>
      </c>
      <c r="B11" s="24"/>
      <c r="C11" s="25" t="s">
        <v>19</v>
      </c>
      <c r="D11" s="25" t="s">
        <v>20</v>
      </c>
      <c r="E11" s="23" t="s">
        <v>18</v>
      </c>
      <c r="F11" s="23"/>
      <c r="G11" s="26">
        <f>SUM(H11:S11)</f>
        <v>189735.06314285711</v>
      </c>
      <c r="H11" s="27">
        <f>'[1]Cal.2023'!C79</f>
        <v>18557.025142857132</v>
      </c>
      <c r="I11" s="27">
        <f>'[1]Cal.2023'!D79</f>
        <v>16877.023999999994</v>
      </c>
      <c r="J11" s="27">
        <f>'[1]Cal.2023'!E79</f>
        <v>12607.478571428566</v>
      </c>
      <c r="K11" s="27">
        <f>'[1]Cal.2023'!F79</f>
        <v>13490.142857142862</v>
      </c>
      <c r="L11" s="27">
        <f>'[1]Cal.2023'!G79</f>
        <v>11777.661714285707</v>
      </c>
      <c r="M11" s="27">
        <f>'[1]Cal.2023'!H79</f>
        <v>17000.717142857146</v>
      </c>
      <c r="N11" s="27">
        <f>'[1]Cal.2023'!I79</f>
        <v>22410.271999999997</v>
      </c>
      <c r="O11" s="27">
        <f>'[1]Cal.2023'!J79</f>
        <v>18562.056000000008</v>
      </c>
      <c r="P11" s="27">
        <f>'[1]Cal.2023'!K79</f>
        <v>14368.457142857145</v>
      </c>
      <c r="Q11" s="27">
        <f>'[1]Cal.2023'!L79</f>
        <v>14709.765714285708</v>
      </c>
      <c r="R11" s="27">
        <f>'[1]Cal.2023'!M79</f>
        <v>14446.457142857145</v>
      </c>
      <c r="S11" s="27">
        <f>'[1]Cal.2023'!N79</f>
        <v>14928.005714285706</v>
      </c>
      <c r="T11" s="26"/>
    </row>
    <row r="12" spans="1:20" s="28" customFormat="1" ht="14.4" x14ac:dyDescent="0.3">
      <c r="A12" s="23">
        <v>2.2000000000000002</v>
      </c>
      <c r="B12" s="24"/>
      <c r="C12" s="25" t="s">
        <v>21</v>
      </c>
      <c r="D12" s="25" t="s">
        <v>22</v>
      </c>
      <c r="E12" s="23" t="s">
        <v>18</v>
      </c>
      <c r="F12" s="23"/>
      <c r="G12" s="26">
        <f>SUM(H12:S12)</f>
        <v>8746530.3967271298</v>
      </c>
      <c r="H12" s="27">
        <f>H10-H11</f>
        <v>684033.74522146897</v>
      </c>
      <c r="I12" s="27">
        <f t="shared" ref="I12:S12" si="0">I10-I11</f>
        <v>621238.68450508709</v>
      </c>
      <c r="J12" s="27">
        <f t="shared" si="0"/>
        <v>628815.42278591997</v>
      </c>
      <c r="K12" s="27">
        <f t="shared" si="0"/>
        <v>635753.8090386407</v>
      </c>
      <c r="L12" s="27">
        <f t="shared" si="0"/>
        <v>677623.06073546805</v>
      </c>
      <c r="M12" s="27">
        <f t="shared" si="0"/>
        <v>722661.23537570878</v>
      </c>
      <c r="N12" s="27">
        <f t="shared" si="0"/>
        <v>845094.59927020909</v>
      </c>
      <c r="O12" s="27">
        <f t="shared" si="0"/>
        <v>834442.02335662837</v>
      </c>
      <c r="P12" s="27">
        <f t="shared" si="0"/>
        <v>746381.75059897732</v>
      </c>
      <c r="Q12" s="27">
        <f t="shared" si="0"/>
        <v>766416.15875252918</v>
      </c>
      <c r="R12" s="27">
        <f t="shared" si="0"/>
        <v>779050.77397696325</v>
      </c>
      <c r="S12" s="27">
        <f t="shared" si="0"/>
        <v>805019.13310952869</v>
      </c>
      <c r="T12" s="26"/>
    </row>
    <row r="13" spans="1:20" s="20" customFormat="1" ht="26.4" hidden="1" x14ac:dyDescent="0.3">
      <c r="A13" s="15">
        <v>3</v>
      </c>
      <c r="B13" s="15"/>
      <c r="C13" s="21" t="s">
        <v>23</v>
      </c>
      <c r="D13" s="21" t="s">
        <v>24</v>
      </c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s="20" customFormat="1" ht="26.4" hidden="1" x14ac:dyDescent="0.3">
      <c r="A14" s="15">
        <v>4</v>
      </c>
      <c r="B14" s="15"/>
      <c r="C14" s="21" t="s">
        <v>25</v>
      </c>
      <c r="D14" s="21" t="s">
        <v>26</v>
      </c>
      <c r="E14" s="17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s="20" customFormat="1" hidden="1" x14ac:dyDescent="0.3">
      <c r="A15" s="15">
        <v>5</v>
      </c>
      <c r="B15" s="15"/>
      <c r="C15" s="21" t="s">
        <v>27</v>
      </c>
      <c r="D15" s="21" t="s">
        <v>28</v>
      </c>
      <c r="E15" s="17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s="20" customFormat="1" ht="26.4" x14ac:dyDescent="0.3">
      <c r="A16" s="15">
        <v>6</v>
      </c>
      <c r="B16" s="15"/>
      <c r="C16" s="21" t="s">
        <v>29</v>
      </c>
      <c r="D16" s="21" t="s">
        <v>30</v>
      </c>
      <c r="E16" s="17" t="s">
        <v>31</v>
      </c>
      <c r="F16" s="17"/>
      <c r="G16" s="18">
        <f>SUM(H16:S16)</f>
        <v>65375.5</v>
      </c>
      <c r="H16" s="19">
        <f>'[1]Cal.2023'!C9</f>
        <v>5411.2714285714292</v>
      </c>
      <c r="I16" s="19">
        <f>'[1]Cal.2023'!D9</f>
        <v>4911.6000000000004</v>
      </c>
      <c r="J16" s="19">
        <f>'[1]Cal.2023'!E9</f>
        <v>4786.8428571428576</v>
      </c>
      <c r="K16" s="19">
        <f>'[1]Cal.2023'!F9</f>
        <v>4628.1428571428569</v>
      </c>
      <c r="L16" s="19">
        <f>'[1]Cal.2023'!G9</f>
        <v>4968.4142857142861</v>
      </c>
      <c r="M16" s="19">
        <f>'[1]Cal.2023'!H9</f>
        <v>5142.4285714285716</v>
      </c>
      <c r="N16" s="19">
        <f>'[1]Cal.2023'!I9</f>
        <v>6013.5571428571429</v>
      </c>
      <c r="O16" s="19">
        <f>'[1]Cal.2023'!J9</f>
        <v>6013.5571428571429</v>
      </c>
      <c r="P16" s="19">
        <f>'[1]Cal.2023'!K9</f>
        <v>5699.5714285714284</v>
      </c>
      <c r="Q16" s="19">
        <f>'[1]Cal.2023'!L9</f>
        <v>5827.5571428571429</v>
      </c>
      <c r="R16" s="19">
        <f>'[1]Cal.2023'!M9</f>
        <v>5888.1428571428569</v>
      </c>
      <c r="S16" s="19">
        <f>'[1]Cal.2023'!N9</f>
        <v>6084.4142857142861</v>
      </c>
      <c r="T16" s="18"/>
    </row>
    <row r="17" spans="1:20" s="20" customFormat="1" x14ac:dyDescent="0.3">
      <c r="A17" s="15">
        <v>7</v>
      </c>
      <c r="B17" s="15"/>
      <c r="C17" s="21" t="s">
        <v>32</v>
      </c>
      <c r="D17" s="21" t="s">
        <v>33</v>
      </c>
      <c r="E17" s="17" t="s">
        <v>34</v>
      </c>
      <c r="F17" s="17"/>
      <c r="G17" s="18">
        <f>SUM(H17:S17)</f>
        <v>132097.94523809524</v>
      </c>
      <c r="H17" s="19">
        <f>'[1]Cal.2023'!C13</f>
        <v>10870.20904761905</v>
      </c>
      <c r="I17" s="19">
        <f>'[1]Cal.2023'!D13</f>
        <v>9860.2533333333358</v>
      </c>
      <c r="J17" s="19">
        <f>'[1]Cal.2023'!E13</f>
        <v>9632.4233333333359</v>
      </c>
      <c r="K17" s="19">
        <f>'[1]Cal.2023'!F13</f>
        <v>9288.4857142857145</v>
      </c>
      <c r="L17" s="19">
        <f>'[1]Cal.2023'!G13</f>
        <v>9988.1852380952369</v>
      </c>
      <c r="M17" s="19">
        <f>'[1]Cal.2023'!H13</f>
        <v>10173.342857142858</v>
      </c>
      <c r="N17" s="19">
        <f>'[1]Cal.2023'!I13</f>
        <v>12006.359047619046</v>
      </c>
      <c r="O17" s="19">
        <f>'[1]Cal.2023'!J13</f>
        <v>12006.359047619046</v>
      </c>
      <c r="P17" s="19">
        <f>'[1]Cal.2023'!K13</f>
        <v>11433.057142857144</v>
      </c>
      <c r="Q17" s="19">
        <f>'[1]Cal.2023'!L13</f>
        <v>11663.29238095238</v>
      </c>
      <c r="R17" s="19">
        <f>'[1]Cal.2023'!M13</f>
        <v>12381.628571428573</v>
      </c>
      <c r="S17" s="19">
        <f>'[1]Cal.2023'!N13</f>
        <v>12794.349523809522</v>
      </c>
      <c r="T17" s="18"/>
    </row>
    <row r="18" spans="1:20" s="20" customFormat="1" x14ac:dyDescent="0.3">
      <c r="A18" s="15">
        <v>8</v>
      </c>
      <c r="B18" s="15"/>
      <c r="C18" s="21" t="s">
        <v>35</v>
      </c>
      <c r="D18" s="21" t="s">
        <v>36</v>
      </c>
      <c r="E18" s="17" t="s">
        <v>34</v>
      </c>
      <c r="F18" s="17"/>
      <c r="G18" s="18">
        <f>SUM(H18:S18)</f>
        <v>110306.11190476191</v>
      </c>
      <c r="H18" s="19">
        <f>'[1]Cal.2023'!C78</f>
        <v>9066.4519047619069</v>
      </c>
      <c r="I18" s="19">
        <f>'[1]Cal.2023'!D78</f>
        <v>8223.0533333333315</v>
      </c>
      <c r="J18" s="19">
        <f>'[1]Cal.2023'!E78</f>
        <v>8036.8090476190491</v>
      </c>
      <c r="K18" s="19">
        <f>'[1]Cal.2023'!F78</f>
        <v>7745.7714285714283</v>
      </c>
      <c r="L18" s="19">
        <f>'[1]Cal.2023'!G78</f>
        <v>8332.0471428571436</v>
      </c>
      <c r="M18" s="19">
        <f>'[1]Cal.2023'!H78</f>
        <v>8459.1999999999989</v>
      </c>
      <c r="N18" s="19">
        <f>'[1]Cal.2023'!I78</f>
        <v>10001.840000000002</v>
      </c>
      <c r="O18" s="19">
        <f>'[1]Cal.2023'!J78</f>
        <v>10001.840000000002</v>
      </c>
      <c r="P18" s="19">
        <f>'[1]Cal.2023'!K78</f>
        <v>9533.1999999999971</v>
      </c>
      <c r="Q18" s="19">
        <f>'[1]Cal.2023'!L78</f>
        <v>9720.7733333333363</v>
      </c>
      <c r="R18" s="19">
        <f>'[1]Cal.2023'!M78</f>
        <v>10418.914285714283</v>
      </c>
      <c r="S18" s="19">
        <f>'[1]Cal.2023'!N78</f>
        <v>10766.211428571432</v>
      </c>
      <c r="T18" s="18"/>
    </row>
    <row r="19" spans="1:20" s="20" customFormat="1" ht="26.4" x14ac:dyDescent="0.3">
      <c r="A19" s="15">
        <v>9</v>
      </c>
      <c r="B19" s="15"/>
      <c r="C19" s="21" t="s">
        <v>37</v>
      </c>
      <c r="D19" s="21" t="s">
        <v>38</v>
      </c>
      <c r="E19" s="17" t="s">
        <v>39</v>
      </c>
      <c r="F19" s="17"/>
      <c r="G19" s="18">
        <f>SUM(H19:S19)</f>
        <v>10535.624799279893</v>
      </c>
      <c r="H19" s="19">
        <f>'[1]Cal.2023'!C43/1000</f>
        <v>828.69240687691911</v>
      </c>
      <c r="I19" s="19">
        <f>'[1]Cal.2023'!D43/1000</f>
        <v>750.87616513404862</v>
      </c>
      <c r="J19" s="19">
        <f>'[1]Cal.2023'!E43/1000</f>
        <v>766.67353109761268</v>
      </c>
      <c r="K19" s="19">
        <f>'[1]Cal.2023'!F43/1000</f>
        <v>761.44084716685222</v>
      </c>
      <c r="L19" s="19">
        <f>'[1]Cal.2023'!G43/1000</f>
        <v>814.17553479755941</v>
      </c>
      <c r="M19" s="19">
        <f>'[1]Cal.2023'!H43/1000</f>
        <v>846.11837438314615</v>
      </c>
      <c r="N19" s="19">
        <f>'[1]Cal.2023'!I43/1000</f>
        <v>991.06687977407466</v>
      </c>
      <c r="O19" s="19">
        <f>'[1]Cal.2023'!J43/1000</f>
        <v>977.03108561169779</v>
      </c>
      <c r="P19" s="19">
        <f>'[1]Cal.2023'!K43/1000</f>
        <v>888.61074731390443</v>
      </c>
      <c r="Q19" s="19">
        <f>'[1]Cal.2023'!L43/1000</f>
        <v>910.51414327221255</v>
      </c>
      <c r="R19" s="19">
        <f>'[1]Cal.2023'!M43/1000</f>
        <v>983.81561500911425</v>
      </c>
      <c r="S19" s="19">
        <f>'[1]Cal.2023'!N43/1000</f>
        <v>1016.6094688427514</v>
      </c>
      <c r="T19" s="18"/>
    </row>
    <row r="20" spans="1:20" s="20" customFormat="1" ht="26.4" hidden="1" x14ac:dyDescent="0.3">
      <c r="A20" s="15">
        <v>10</v>
      </c>
      <c r="B20" s="15"/>
      <c r="C20" s="21" t="s">
        <v>40</v>
      </c>
      <c r="D20" s="21" t="s">
        <v>41</v>
      </c>
      <c r="E20" s="17"/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s="20" customFormat="1" hidden="1" x14ac:dyDescent="0.3">
      <c r="A21" s="15">
        <v>11</v>
      </c>
      <c r="B21" s="15"/>
      <c r="C21" s="21" t="s">
        <v>42</v>
      </c>
      <c r="D21" s="21" t="s">
        <v>43</v>
      </c>
      <c r="E21" s="17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s="20" customFormat="1" ht="26.4" x14ac:dyDescent="0.3">
      <c r="A22" s="15">
        <v>12</v>
      </c>
      <c r="B22" s="15"/>
      <c r="C22" s="21" t="s">
        <v>44</v>
      </c>
      <c r="D22" s="21" t="s">
        <v>45</v>
      </c>
      <c r="E22" s="17" t="s">
        <v>46</v>
      </c>
      <c r="F22" s="17"/>
      <c r="G22" s="18">
        <f>SUM(H22:S22)</f>
        <v>12592.870946034869</v>
      </c>
      <c r="H22" s="19">
        <f>'[1]Cal.2023'!C29/1000</f>
        <v>1029.1242085065214</v>
      </c>
      <c r="I22" s="19">
        <f>'[1]Cal.2023'!D29/1000</f>
        <v>933.52374626734093</v>
      </c>
      <c r="J22" s="19">
        <f>'[1]Cal.2023'!E29/1000</f>
        <v>926.02379684498999</v>
      </c>
      <c r="K22" s="19">
        <f>'[1]Cal.2023'!F29/1000</f>
        <v>892.43999457375071</v>
      </c>
      <c r="L22" s="19">
        <f>'[1]Cal.2023'!G29/1000</f>
        <v>954.27503069111572</v>
      </c>
      <c r="M22" s="19">
        <f>'[1]Cal.2023'!H29/1000</f>
        <v>964.00729234746495</v>
      </c>
      <c r="N22" s="19">
        <f>'[1]Cal.2023'!I29/1000</f>
        <v>1133.1909687055436</v>
      </c>
      <c r="O22" s="19">
        <f>'[1]Cal.2023'!J29/1000</f>
        <v>1133.1909687055436</v>
      </c>
      <c r="P22" s="19">
        <f>'[1]Cal.2023'!K29/1000</f>
        <v>1080.8613095711448</v>
      </c>
      <c r="Q22" s="19">
        <f>'[1]Cal.2023'!L29/1000</f>
        <v>1108.4317262556235</v>
      </c>
      <c r="R22" s="19">
        <f>'[1]Cal.2023'!M29/1000</f>
        <v>1198.9189689668021</v>
      </c>
      <c r="S22" s="19">
        <f>'[1]Cal.2023'!N29/1000</f>
        <v>1238.8829345990293</v>
      </c>
      <c r="T22" s="18"/>
    </row>
    <row r="23" spans="1:20" s="20" customFormat="1" hidden="1" x14ac:dyDescent="0.3">
      <c r="A23" s="15">
        <v>13</v>
      </c>
      <c r="B23" s="15"/>
      <c r="C23" s="21" t="s">
        <v>47</v>
      </c>
      <c r="D23" s="21" t="s">
        <v>48</v>
      </c>
      <c r="E23" s="17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s="20" customFormat="1" ht="26.4" hidden="1" x14ac:dyDescent="0.3">
      <c r="A24" s="15">
        <v>14</v>
      </c>
      <c r="B24" s="15"/>
      <c r="C24" s="21" t="s">
        <v>49</v>
      </c>
      <c r="D24" s="21" t="s">
        <v>50</v>
      </c>
      <c r="E24" s="17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s="20" customFormat="1" ht="26.4" hidden="1" x14ac:dyDescent="0.3">
      <c r="A25" s="15">
        <v>15</v>
      </c>
      <c r="B25" s="15"/>
      <c r="C25" s="21" t="s">
        <v>51</v>
      </c>
      <c r="D25" s="21" t="s">
        <v>52</v>
      </c>
      <c r="E25" s="17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s="20" customFormat="1" x14ac:dyDescent="0.3">
      <c r="A26" s="15"/>
      <c r="B26" s="15"/>
      <c r="C26" s="21" t="s">
        <v>53</v>
      </c>
      <c r="D26" s="21" t="s">
        <v>54</v>
      </c>
      <c r="E26" s="17" t="s">
        <v>34</v>
      </c>
      <c r="F26" s="17"/>
      <c r="G26" s="29">
        <f>'[2]Cal.2023'!$O$17</f>
        <v>11.26311433043543</v>
      </c>
      <c r="H26" s="30">
        <f>H17/H8/H7</f>
        <v>11.595056373180713</v>
      </c>
      <c r="I26" s="30">
        <f t="shared" ref="I26:S26" si="1">I17/I8/I7</f>
        <v>11.951435652488566</v>
      </c>
      <c r="J26" s="30">
        <f t="shared" si="1"/>
        <v>10.483344191521219</v>
      </c>
      <c r="K26" s="30">
        <f t="shared" si="1"/>
        <v>10.486299357051523</v>
      </c>
      <c r="L26" s="30">
        <f t="shared" si="1"/>
        <v>10.766585374854788</v>
      </c>
      <c r="M26" s="30">
        <f t="shared" si="1"/>
        <v>11.278919456141399</v>
      </c>
      <c r="N26" s="30">
        <f t="shared" si="1"/>
        <v>11.30596351350186</v>
      </c>
      <c r="O26" s="30">
        <f t="shared" si="1"/>
        <v>11.30596351350186</v>
      </c>
      <c r="P26" s="30">
        <f t="shared" si="1"/>
        <v>10.925081422022304</v>
      </c>
      <c r="Q26" s="30">
        <f t="shared" si="1"/>
        <v>10.721978917362822</v>
      </c>
      <c r="R26" s="30">
        <f t="shared" si="1"/>
        <v>10.886752302445201</v>
      </c>
      <c r="S26" s="30">
        <f t="shared" si="1"/>
        <v>10.886752302445201</v>
      </c>
      <c r="T26" s="18"/>
    </row>
    <row r="27" spans="1:20" s="20" customFormat="1" x14ac:dyDescent="0.3">
      <c r="A27" s="15"/>
      <c r="B27" s="15"/>
      <c r="C27" s="21" t="s">
        <v>55</v>
      </c>
      <c r="D27" s="21" t="s">
        <v>56</v>
      </c>
      <c r="E27" s="17" t="s">
        <v>57</v>
      </c>
      <c r="F27" s="17"/>
      <c r="G27" s="18">
        <f>SUM(H27:S27)</f>
        <v>303422.0086203799</v>
      </c>
      <c r="H27" s="31">
        <f>'[3]FOE - CP Nhiên liệu'!EJ334+'[3]FOE - CP Nhiên liệu'!FK334</f>
        <v>24966.883890981117</v>
      </c>
      <c r="I27" s="31">
        <f>'[3]FOE - CP Nhiên liệu'!EK334+'[3]FOE - CP Nhiên liệu'!FL334</f>
        <v>22742.617210911201</v>
      </c>
      <c r="J27" s="31">
        <f>'[3]FOE - CP Nhiên liệu'!EL334+'[3]FOE - CP Nhiên liệu'!FM334</f>
        <v>22011.796717608835</v>
      </c>
      <c r="K27" s="31">
        <f>'[3]FOE - CP Nhiên liệu'!EM334+'[3]FOE - CP Nhiên liệu'!FN334</f>
        <v>21721.343154547711</v>
      </c>
      <c r="L27" s="31">
        <f>'[3]FOE - CP Nhiên liệu'!EN334+'[3]FOE - CP Nhiên liệu'!FO334</f>
        <v>23274.836356931977</v>
      </c>
      <c r="M27" s="31">
        <f>'[3]FOE - CP Nhiên liệu'!EO334+'[3]FOE - CP Nhiên liệu'!FP334</f>
        <v>23594.672612699145</v>
      </c>
      <c r="N27" s="31">
        <f>'[3]FOE - CP Nhiên liệu'!EP334+'[3]FOE - CP Nhiên liệu'!FQ334</f>
        <v>27373.785671217687</v>
      </c>
      <c r="O27" s="31">
        <f>'[3]FOE - CP Nhiên liệu'!EQ334+'[3]FOE - CP Nhiên liệu'!FR334</f>
        <v>27373.785671217687</v>
      </c>
      <c r="P27" s="31">
        <f>'[3]FOE - CP Nhiên liệu'!ER334+'[3]FOE - CP Nhiên liệu'!FS334</f>
        <v>26094.118326984859</v>
      </c>
      <c r="Q27" s="31">
        <f>'[3]FOE - CP Nhiên liệu'!ES334+'[3]FOE - CP Nhiên liệu'!FT334</f>
        <v>26682.361640651689</v>
      </c>
      <c r="R27" s="31">
        <f>'[3]FOE - CP Nhiên liệu'!ET334+'[3]FOE - CP Nhiên liệu'!FU334</f>
        <v>28320.88886883343</v>
      </c>
      <c r="S27" s="31">
        <f>'[3]FOE - CP Nhiên liệu'!EU334+'[3]FOE - CP Nhiên liệu'!FV334</f>
        <v>29264.918497794548</v>
      </c>
      <c r="T27" s="18"/>
    </row>
    <row r="28" spans="1:20" s="20" customFormat="1" x14ac:dyDescent="0.3">
      <c r="A28" s="15"/>
      <c r="B28" s="15"/>
      <c r="C28" s="21" t="s">
        <v>58</v>
      </c>
      <c r="D28" s="21" t="s">
        <v>59</v>
      </c>
      <c r="E28" s="17" t="s">
        <v>60</v>
      </c>
      <c r="F28" s="17"/>
      <c r="G28" s="18">
        <f>G27*1000/G$17</f>
        <v>2296.9472240729233</v>
      </c>
      <c r="H28" s="18">
        <f t="shared" ref="H28:S28" si="2">H27*1000/H$17</f>
        <v>2296.8172720146281</v>
      </c>
      <c r="I28" s="18">
        <f t="shared" si="2"/>
        <v>2306.4942088280891</v>
      </c>
      <c r="J28" s="18">
        <f t="shared" si="2"/>
        <v>2285.1774632284119</v>
      </c>
      <c r="K28" s="18">
        <f t="shared" si="2"/>
        <v>2338.5236111350455</v>
      </c>
      <c r="L28" s="18">
        <f t="shared" si="2"/>
        <v>2330.2367549373289</v>
      </c>
      <c r="M28" s="18">
        <f t="shared" si="2"/>
        <v>2319.26446832891</v>
      </c>
      <c r="N28" s="18">
        <f t="shared" si="2"/>
        <v>2279.9406183547476</v>
      </c>
      <c r="O28" s="18">
        <f t="shared" si="2"/>
        <v>2279.9406183547476</v>
      </c>
      <c r="P28" s="18">
        <f t="shared" si="2"/>
        <v>2282.3395353435526</v>
      </c>
      <c r="Q28" s="18">
        <f t="shared" si="2"/>
        <v>2287.7212342054745</v>
      </c>
      <c r="R28" s="18">
        <f t="shared" si="2"/>
        <v>2287.3314851477417</v>
      </c>
      <c r="S28" s="18">
        <f t="shared" si="2"/>
        <v>2287.3314851477426</v>
      </c>
      <c r="T28" s="18"/>
    </row>
    <row r="29" spans="1:20" s="20" customFormat="1" x14ac:dyDescent="0.3">
      <c r="A29" s="15"/>
      <c r="B29" s="15"/>
      <c r="C29" s="21" t="s">
        <v>61</v>
      </c>
      <c r="D29" s="21" t="s">
        <v>62</v>
      </c>
      <c r="E29" s="17" t="s">
        <v>34</v>
      </c>
      <c r="F29" s="17"/>
      <c r="G29" s="29">
        <f>G$17/G$16</f>
        <v>2.0206032112656156</v>
      </c>
      <c r="H29" s="29">
        <f t="shared" ref="H29:S29" si="3">H$17/H$16</f>
        <v>2.0088086859262897</v>
      </c>
      <c r="I29" s="29">
        <f t="shared" si="3"/>
        <v>2.0075440453891473</v>
      </c>
      <c r="J29" s="29">
        <f t="shared" si="3"/>
        <v>2.01227063866531</v>
      </c>
      <c r="K29" s="29">
        <f t="shared" si="3"/>
        <v>2.0069574343303396</v>
      </c>
      <c r="L29" s="29">
        <f t="shared" si="3"/>
        <v>2.0103366313099795</v>
      </c>
      <c r="M29" s="29">
        <f t="shared" si="3"/>
        <v>1.9783148595716311</v>
      </c>
      <c r="N29" s="29">
        <f t="shared" si="3"/>
        <v>1.9965485921889188</v>
      </c>
      <c r="O29" s="29">
        <f t="shared" si="3"/>
        <v>1.9965485921889188</v>
      </c>
      <c r="P29" s="29">
        <f t="shared" si="3"/>
        <v>2.0059503220793546</v>
      </c>
      <c r="Q29" s="29">
        <f t="shared" si="3"/>
        <v>2.0014033487853684</v>
      </c>
      <c r="R29" s="29">
        <f t="shared" si="3"/>
        <v>2.1028070941601769</v>
      </c>
      <c r="S29" s="29">
        <f t="shared" si="3"/>
        <v>2.1028070941601764</v>
      </c>
      <c r="T29" s="18"/>
    </row>
    <row r="30" spans="1:20" s="20" customFormat="1" hidden="1" x14ac:dyDescent="0.3">
      <c r="A30" s="15">
        <v>16</v>
      </c>
      <c r="B30" s="15"/>
      <c r="C30" s="21" t="s">
        <v>63</v>
      </c>
      <c r="D30" s="21" t="s">
        <v>64</v>
      </c>
      <c r="E30" s="17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s="20" customFormat="1" hidden="1" x14ac:dyDescent="0.3">
      <c r="A31" s="15">
        <v>16.100000000000001</v>
      </c>
      <c r="B31" s="15"/>
      <c r="C31" s="21" t="s">
        <v>65</v>
      </c>
      <c r="D31" s="21" t="s">
        <v>66</v>
      </c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s="28" customFormat="1" ht="14.4" hidden="1" x14ac:dyDescent="0.3">
      <c r="A32" s="24"/>
      <c r="B32" s="24"/>
      <c r="C32" s="25" t="s">
        <v>67</v>
      </c>
      <c r="D32" s="25" t="s">
        <v>68</v>
      </c>
      <c r="E32" s="23"/>
      <c r="F32" s="23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 s="28" customFormat="1" ht="14.4" hidden="1" x14ac:dyDescent="0.3">
      <c r="A33" s="24"/>
      <c r="B33" s="24"/>
      <c r="C33" s="25" t="s">
        <v>69</v>
      </c>
      <c r="D33" s="25" t="s">
        <v>70</v>
      </c>
      <c r="E33" s="23"/>
      <c r="F33" s="23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1:20" s="20" customFormat="1" hidden="1" x14ac:dyDescent="0.3">
      <c r="A34" s="15">
        <v>16.2</v>
      </c>
      <c r="B34" s="15"/>
      <c r="C34" s="21" t="s">
        <v>71</v>
      </c>
      <c r="D34" s="21" t="s">
        <v>72</v>
      </c>
      <c r="E34" s="17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s="28" customFormat="1" ht="14.4" hidden="1" x14ac:dyDescent="0.3">
      <c r="A35" s="24"/>
      <c r="B35" s="24"/>
      <c r="C35" s="25" t="s">
        <v>73</v>
      </c>
      <c r="D35" s="25" t="s">
        <v>74</v>
      </c>
      <c r="E35" s="23"/>
      <c r="F35" s="23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 s="28" customFormat="1" ht="14.4" hidden="1" x14ac:dyDescent="0.3">
      <c r="A36" s="24"/>
      <c r="B36" s="24"/>
      <c r="C36" s="25" t="s">
        <v>75</v>
      </c>
      <c r="D36" s="25" t="s">
        <v>76</v>
      </c>
      <c r="E36" s="23"/>
      <c r="F36" s="23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0" s="28" customFormat="1" ht="14.4" hidden="1" x14ac:dyDescent="0.3">
      <c r="A37" s="24"/>
      <c r="B37" s="24"/>
      <c r="C37" s="25" t="s">
        <v>77</v>
      </c>
      <c r="D37" s="25" t="s">
        <v>78</v>
      </c>
      <c r="E37" s="23"/>
      <c r="F37" s="23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1:20" s="28" customFormat="1" ht="14.4" hidden="1" x14ac:dyDescent="0.3">
      <c r="A38" s="24"/>
      <c r="B38" s="24"/>
      <c r="C38" s="25" t="s">
        <v>79</v>
      </c>
      <c r="D38" s="25" t="s">
        <v>80</v>
      </c>
      <c r="E38" s="23"/>
      <c r="F38" s="23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1:20" s="28" customFormat="1" ht="14.4" x14ac:dyDescent="0.3">
      <c r="A39" s="24" t="s">
        <v>81</v>
      </c>
      <c r="B39" s="24"/>
      <c r="C39" s="32" t="s">
        <v>82</v>
      </c>
      <c r="D39" s="32" t="s">
        <v>83</v>
      </c>
      <c r="E39" s="23"/>
      <c r="F39" s="23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1:20" s="28" customFormat="1" ht="14.4" x14ac:dyDescent="0.3">
      <c r="A40" s="24">
        <v>1</v>
      </c>
      <c r="B40" s="24"/>
      <c r="C40" s="32" t="s">
        <v>84</v>
      </c>
      <c r="D40" s="32" t="s">
        <v>85</v>
      </c>
      <c r="E40" s="23"/>
      <c r="F40" s="23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s="28" customFormat="1" ht="14.4" x14ac:dyDescent="0.3">
      <c r="A41" s="24">
        <v>1.1000000000000001</v>
      </c>
      <c r="B41" s="24"/>
      <c r="C41" s="25" t="s">
        <v>86</v>
      </c>
      <c r="D41" s="25" t="s">
        <v>87</v>
      </c>
      <c r="E41" s="23" t="s">
        <v>88</v>
      </c>
      <c r="F41" s="23"/>
      <c r="G41" s="33">
        <f>SUM(G$86,G$87,G$90)/G$19/'[4]Tỷ giá'!$B$5*100</f>
        <v>5.8233635646855966</v>
      </c>
      <c r="H41" s="33">
        <f>SUM(H$86,H$87,H$90)/H$19/'[4]Tỷ giá'!$B$5*100</f>
        <v>6.3400666500149221</v>
      </c>
      <c r="I41" s="33">
        <f>SUM(I$86,I$87,I$90)/I$19/'[4]Tỷ giá'!$B$5*100</f>
        <v>6.3300051205594245</v>
      </c>
      <c r="J41" s="33">
        <f>SUM(J$86,J$87,J$90)/J$19/'[4]Tỷ giá'!$B$5*100</f>
        <v>5.333220084837845</v>
      </c>
      <c r="K41" s="33">
        <f>SUM(K$86,K$87,K$90)/K$19/'[4]Tỷ giá'!$B$5*100</f>
        <v>5.6063680180468642</v>
      </c>
      <c r="L41" s="33">
        <f>SUM(L$86,L$87,L$90)/L$19/'[4]Tỷ giá'!$B$5*100</f>
        <v>5.6726012624057551</v>
      </c>
      <c r="M41" s="33">
        <f>SUM(M$86,M$87,M$90)/M$19/'[4]Tỷ giá'!$B$5*100</f>
        <v>6.3450054306997714</v>
      </c>
      <c r="N41" s="33">
        <f>SUM(N$86,N$87,N$90)/N$19/'[4]Tỷ giá'!$B$5*100</f>
        <v>6.7714675626187351</v>
      </c>
      <c r="O41" s="33">
        <f>SUM(O$86,O$87,O$90)/O$19/'[4]Tỷ giá'!$B$5*100</f>
        <v>5.8514007514218527</v>
      </c>
      <c r="P41" s="33">
        <f>SUM(P$86,P$87,P$90)/P$19/'[4]Tỷ giá'!$B$5*100</f>
        <v>5.2576242093718388</v>
      </c>
      <c r="Q41" s="33">
        <f>SUM(Q$86,Q$87,Q$90)/Q$19/'[4]Tỷ giá'!$B$5*100</f>
        <v>5.2389764205731906</v>
      </c>
      <c r="R41" s="33">
        <f>SUM(R$86,R$87,R$90)/R$19/'[4]Tỷ giá'!$B$5*100</f>
        <v>5.4832821767160009</v>
      </c>
      <c r="S41" s="33">
        <f>SUM(S$86,S$87,S$90)/S$19/'[4]Tỷ giá'!$B$5*100</f>
        <v>5.642504596891162</v>
      </c>
      <c r="T41" s="26"/>
    </row>
    <row r="42" spans="1:20" s="28" customFormat="1" ht="14.4" hidden="1" x14ac:dyDescent="0.3">
      <c r="A42" s="24">
        <v>1.2</v>
      </c>
      <c r="B42" s="24"/>
      <c r="C42" s="25" t="s">
        <v>89</v>
      </c>
      <c r="D42" s="25" t="s">
        <v>90</v>
      </c>
      <c r="E42" s="23"/>
      <c r="F42" s="23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0" s="28" customFormat="1" ht="26.4" hidden="1" x14ac:dyDescent="0.3">
      <c r="A43" s="24">
        <v>1.3</v>
      </c>
      <c r="B43" s="24"/>
      <c r="C43" s="25" t="s">
        <v>91</v>
      </c>
      <c r="D43" s="25" t="s">
        <v>92</v>
      </c>
      <c r="E43" s="23"/>
      <c r="F43" s="23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0" s="28" customFormat="1" ht="14.4" x14ac:dyDescent="0.3">
      <c r="A44" s="24">
        <v>1.4</v>
      </c>
      <c r="B44" s="24"/>
      <c r="C44" s="25" t="s">
        <v>93</v>
      </c>
      <c r="D44" s="25" t="s">
        <v>94</v>
      </c>
      <c r="E44" s="23" t="s">
        <v>95</v>
      </c>
      <c r="F44" s="23"/>
      <c r="G44" s="26">
        <f>G$84/G$16/'[4]Tỷ giá'!$B$5*10^6</f>
        <v>9955.2653206091672</v>
      </c>
      <c r="H44" s="26">
        <f>H$84/H$16/'[4]Tỷ giá'!$B$5*10^6</f>
        <v>9988.2460352068483</v>
      </c>
      <c r="I44" s="26">
        <f>I$84/I$16/'[4]Tỷ giá'!$B$5*10^6</f>
        <v>10368.753818112533</v>
      </c>
      <c r="J44" s="26">
        <f>J$84/J$16/'[4]Tỷ giá'!$B$5*10^6</f>
        <v>9102.6968716167921</v>
      </c>
      <c r="K44" s="26">
        <f>K$84/K$16/'[4]Tỷ giá'!$B$5*10^6</f>
        <v>9857.4046857487247</v>
      </c>
      <c r="L44" s="26">
        <f>L$84/L$16/'[4]Tỷ giá'!$B$5*10^6</f>
        <v>9975.9693569544215</v>
      </c>
      <c r="M44" s="26">
        <f>M$84/M$16/'[4]Tỷ giá'!$B$5*10^6</f>
        <v>10934.375538276125</v>
      </c>
      <c r="N44" s="26">
        <f>N$84/N$16/'[4]Tỷ giá'!$B$5*10^6</f>
        <v>12065.874767352801</v>
      </c>
      <c r="O44" s="26">
        <f>O$84/O$16/'[4]Tỷ giá'!$B$5*10^6</f>
        <v>9905.3219254197447</v>
      </c>
      <c r="P44" s="26">
        <f>P$84/P$16/'[4]Tỷ giá'!$B$5*10^6</f>
        <v>8862.569759877304</v>
      </c>
      <c r="Q44" s="26">
        <f>Q$84/Q$16/'[4]Tỷ giá'!$B$5*10^6</f>
        <v>8814.7068100177257</v>
      </c>
      <c r="R44" s="26">
        <f>R$84/R$16/'[4]Tỷ giá'!$B$5*10^6</f>
        <v>9637.8665121633458</v>
      </c>
      <c r="S44" s="26">
        <f>S$84/S$16/'[4]Tỷ giá'!$B$5*10^6</f>
        <v>9879.3859813932613</v>
      </c>
      <c r="T44" s="26"/>
    </row>
    <row r="45" spans="1:20" s="28" customFormat="1" ht="14.4" x14ac:dyDescent="0.3">
      <c r="A45" s="24">
        <v>1.5</v>
      </c>
      <c r="B45" s="24"/>
      <c r="C45" s="25" t="s">
        <v>96</v>
      </c>
      <c r="D45" s="25" t="s">
        <v>97</v>
      </c>
      <c r="E45" s="23" t="s">
        <v>95</v>
      </c>
      <c r="F45" s="23"/>
      <c r="G45" s="26">
        <f>G$84/G$17/'[4]Tỷ giá'!$B$5*10^6</f>
        <v>4926.8779071045992</v>
      </c>
      <c r="H45" s="26">
        <f>H$84/H$17/'[4]Tỷ giá'!$B$5*10^6</f>
        <v>4972.2236394060246</v>
      </c>
      <c r="I45" s="26">
        <f>I$84/I$17/'[4]Tỷ giá'!$B$5*10^6</f>
        <v>5164.8948086230548</v>
      </c>
      <c r="J45" s="26">
        <f>J$84/J$17/'[4]Tỷ giá'!$B$5*10^6</f>
        <v>4523.5947375619353</v>
      </c>
      <c r="K45" s="26">
        <f>K$84/K$17/'[4]Tỷ giá'!$B$5*10^6</f>
        <v>4911.6162192238226</v>
      </c>
      <c r="L45" s="26">
        <f>L$84/L$17/'[4]Tỷ giá'!$B$5*10^6</f>
        <v>4962.3377505954613</v>
      </c>
      <c r="M45" s="26">
        <f>M$84/M$17/'[4]Tỷ giá'!$B$5*10^6</f>
        <v>5527.115911490333</v>
      </c>
      <c r="N45" s="26">
        <f>N$84/N$17/'[4]Tỷ giá'!$B$5*10^6</f>
        <v>6043.3664447527235</v>
      </c>
      <c r="O45" s="26">
        <f>O$84/O$17/'[4]Tỷ giá'!$B$5*10^6</f>
        <v>4961.2225638645896</v>
      </c>
      <c r="P45" s="26">
        <f>P$84/P$17/'[4]Tỷ giá'!$B$5*10^6</f>
        <v>4418.1402013437819</v>
      </c>
      <c r="Q45" s="26">
        <f>Q$84/Q$17/'[4]Tỷ giá'!$B$5*10^6</f>
        <v>4404.2630464105514</v>
      </c>
      <c r="R45" s="26">
        <f>R$84/R$17/'[4]Tỷ giá'!$B$5*10^6</f>
        <v>4583.3336490680495</v>
      </c>
      <c r="S45" s="26">
        <f>S$84/S$17/'[4]Tỷ giá'!$B$5*10^6</f>
        <v>4698.189391138093</v>
      </c>
      <c r="T45" s="26"/>
    </row>
    <row r="46" spans="1:20" s="28" customFormat="1" ht="26.4" x14ac:dyDescent="0.3">
      <c r="A46" s="24">
        <v>1.6</v>
      </c>
      <c r="B46" s="24"/>
      <c r="C46" s="25" t="s">
        <v>98</v>
      </c>
      <c r="D46" s="25" t="s">
        <v>99</v>
      </c>
      <c r="E46" s="23" t="s">
        <v>100</v>
      </c>
      <c r="F46" s="23"/>
      <c r="G46" s="33">
        <f>SUM(G$86,G$87,G$90)/G$10</f>
        <v>1.7163985857078923</v>
      </c>
      <c r="H46" s="33">
        <f t="shared" ref="H46:S46" si="4">SUM(H$86,H$87,H$90)/H$10</f>
        <v>1.8694969082914812</v>
      </c>
      <c r="I46" s="33">
        <f t="shared" si="4"/>
        <v>1.862142675244399</v>
      </c>
      <c r="J46" s="33">
        <f t="shared" si="4"/>
        <v>1.5936594506957635</v>
      </c>
      <c r="K46" s="33">
        <f t="shared" si="4"/>
        <v>1.6438033811195194</v>
      </c>
      <c r="L46" s="33">
        <f t="shared" si="4"/>
        <v>1.674821702427622</v>
      </c>
      <c r="M46" s="33">
        <f t="shared" si="4"/>
        <v>1.8145538181988514</v>
      </c>
      <c r="N46" s="33">
        <f t="shared" si="4"/>
        <v>1.9339883414572734</v>
      </c>
      <c r="O46" s="33">
        <f t="shared" si="4"/>
        <v>1.6755489706516995</v>
      </c>
      <c r="P46" s="33">
        <f t="shared" si="4"/>
        <v>1.5353204410070478</v>
      </c>
      <c r="Q46" s="33">
        <f t="shared" si="4"/>
        <v>1.5266943452355535</v>
      </c>
      <c r="R46" s="33">
        <f t="shared" si="4"/>
        <v>1.6996085226854989</v>
      </c>
      <c r="S46" s="33">
        <f t="shared" si="4"/>
        <v>1.7489614054317943</v>
      </c>
      <c r="T46" s="26"/>
    </row>
    <row r="47" spans="1:20" s="28" customFormat="1" ht="26.4" hidden="1" x14ac:dyDescent="0.3">
      <c r="A47" s="24">
        <v>1.7</v>
      </c>
      <c r="B47" s="24"/>
      <c r="C47" s="25" t="s">
        <v>101</v>
      </c>
      <c r="D47" s="25" t="s">
        <v>102</v>
      </c>
      <c r="E47" s="23"/>
      <c r="F47" s="23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 s="28" customFormat="1" ht="26.4" hidden="1" x14ac:dyDescent="0.3">
      <c r="A48" s="24">
        <v>1.8</v>
      </c>
      <c r="B48" s="24"/>
      <c r="C48" s="25" t="s">
        <v>103</v>
      </c>
      <c r="D48" s="25" t="s">
        <v>104</v>
      </c>
      <c r="E48" s="23"/>
      <c r="F48" s="23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1:20" s="28" customFormat="1" ht="14.4" x14ac:dyDescent="0.3">
      <c r="A49" s="24">
        <v>1.9</v>
      </c>
      <c r="B49" s="24"/>
      <c r="C49" s="25" t="s">
        <v>105</v>
      </c>
      <c r="D49" s="25" t="s">
        <v>106</v>
      </c>
      <c r="E49" s="23" t="s">
        <v>88</v>
      </c>
      <c r="F49" s="23"/>
      <c r="G49" s="33">
        <f>G$84/G$22/'[4]Tỷ giá'!$B$5*100</f>
        <v>5.1682451980690898</v>
      </c>
      <c r="H49" s="33">
        <f>H$84/H$22/'[4]Tỷ giá'!$B$5*100</f>
        <v>5.2519520914092048</v>
      </c>
      <c r="I49" s="33">
        <f>I$84/I$22/'[4]Tỷ giá'!$B$5*100</f>
        <v>5.4553696632433688</v>
      </c>
      <c r="J49" s="33">
        <f>J$84/J$22/'[4]Tỷ giá'!$B$5*100</f>
        <v>4.7054060218637472</v>
      </c>
      <c r="K49" s="33">
        <f>K$84/K$22/'[4]Tỷ giá'!$B$5*100</f>
        <v>5.111993788232712</v>
      </c>
      <c r="L49" s="33">
        <f>L$84/L$22/'[4]Tỷ giá'!$B$5*100</f>
        <v>5.193968936926284</v>
      </c>
      <c r="M49" s="33">
        <f>M$84/M$22/'[4]Tỷ giá'!$B$5*100</f>
        <v>5.8328651271751628</v>
      </c>
      <c r="N49" s="33">
        <f>N$84/N$22/'[4]Tỷ giá'!$B$5*100</f>
        <v>6.40305380080102</v>
      </c>
      <c r="O49" s="33">
        <f>O$84/O$22/'[4]Tỷ giá'!$B$5*100</f>
        <v>5.2565031898330883</v>
      </c>
      <c r="P49" s="33">
        <f>P$84/P$22/'[4]Tỷ giá'!$B$5*100</f>
        <v>4.6733886151554351</v>
      </c>
      <c r="Q49" s="33">
        <f>Q$84/Q$22/'[4]Tỷ giá'!$B$5*100</f>
        <v>4.6343140868438022</v>
      </c>
      <c r="R49" s="33">
        <f>R$84/R$22/'[4]Tỷ giá'!$B$5*100</f>
        <v>4.7333586614778396</v>
      </c>
      <c r="S49" s="33">
        <f>S$84/S$22/'[4]Tỷ giá'!$B$5*100</f>
        <v>4.8519739452807622</v>
      </c>
      <c r="T49" s="26"/>
    </row>
    <row r="50" spans="1:20" s="28" customFormat="1" ht="26.4" hidden="1" x14ac:dyDescent="0.3">
      <c r="A50" s="24">
        <v>1.1000000000000001</v>
      </c>
      <c r="B50" s="24"/>
      <c r="C50" s="25" t="s">
        <v>107</v>
      </c>
      <c r="D50" s="25" t="s">
        <v>108</v>
      </c>
      <c r="E50" s="23"/>
      <c r="F50" s="23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1:20" s="28" customFormat="1" ht="14.4" hidden="1" x14ac:dyDescent="0.3">
      <c r="A51" s="24">
        <v>1.1100000000000001</v>
      </c>
      <c r="B51" s="24"/>
      <c r="C51" s="25" t="s">
        <v>109</v>
      </c>
      <c r="D51" s="25" t="s">
        <v>110</v>
      </c>
      <c r="E51" s="23"/>
      <c r="F51" s="23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1:20" s="28" customFormat="1" ht="26.4" hidden="1" x14ac:dyDescent="0.3">
      <c r="A52" s="24">
        <v>1.1200000000000001</v>
      </c>
      <c r="B52" s="24"/>
      <c r="C52" s="25" t="s">
        <v>111</v>
      </c>
      <c r="D52" s="25" t="s">
        <v>112</v>
      </c>
      <c r="E52" s="23"/>
      <c r="F52" s="23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pans="1:20" s="28" customFormat="1" ht="14.4" x14ac:dyDescent="0.3">
      <c r="A53" s="24">
        <v>2</v>
      </c>
      <c r="B53" s="24"/>
      <c r="C53" s="32" t="s">
        <v>113</v>
      </c>
      <c r="D53" s="32" t="s">
        <v>114</v>
      </c>
      <c r="E53" s="23"/>
      <c r="F53" s="23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pans="1:20" s="28" customFormat="1" ht="14.4" x14ac:dyDescent="0.3">
      <c r="A54" s="23">
        <v>2.1</v>
      </c>
      <c r="B54" s="24"/>
      <c r="C54" s="25" t="s">
        <v>115</v>
      </c>
      <c r="D54" s="25" t="s">
        <v>116</v>
      </c>
      <c r="E54" s="23" t="s">
        <v>95</v>
      </c>
      <c r="F54" s="23"/>
      <c r="G54" s="26" t="e">
        <f>SUM(G$177,G$180)/G$17/'[4]Tỷ giá'!$B$5*10^6</f>
        <v>#VALUE!</v>
      </c>
      <c r="H54" s="26" t="e">
        <f>SUM(H$177,H$180)/H$17/'[4]Tỷ giá'!$B$5*10^6</f>
        <v>#VALUE!</v>
      </c>
      <c r="I54" s="26" t="e">
        <f>SUM(I$177,I$180)/I$17/'[4]Tỷ giá'!$B$5*10^6</f>
        <v>#VALUE!</v>
      </c>
      <c r="J54" s="26" t="e">
        <f>SUM(J$177,J$180)/J$17/'[4]Tỷ giá'!$B$5*10^6</f>
        <v>#VALUE!</v>
      </c>
      <c r="K54" s="26" t="e">
        <f>SUM(K$177,K$180)/K$17/'[4]Tỷ giá'!$B$5*10^6</f>
        <v>#VALUE!</v>
      </c>
      <c r="L54" s="26" t="e">
        <f>SUM(L$177,L$180)/L$17/'[4]Tỷ giá'!$B$5*10^6</f>
        <v>#VALUE!</v>
      </c>
      <c r="M54" s="26" t="e">
        <f>SUM(M$177,M$180)/M$17/'[4]Tỷ giá'!$B$5*10^6</f>
        <v>#VALUE!</v>
      </c>
      <c r="N54" s="26" t="e">
        <f>SUM(N$177,N$180)/N$17/'[4]Tỷ giá'!$B$5*10^6</f>
        <v>#VALUE!</v>
      </c>
      <c r="O54" s="26" t="e">
        <f>SUM(O$177,O$180)/O$17/'[4]Tỷ giá'!$B$5*10^6</f>
        <v>#VALUE!</v>
      </c>
      <c r="P54" s="26" t="e">
        <f>SUM(P$177,P$180)/P$17/'[4]Tỷ giá'!$B$5*10^6</f>
        <v>#VALUE!</v>
      </c>
      <c r="Q54" s="26" t="e">
        <f>SUM(Q$177,Q$180)/Q$17/'[4]Tỷ giá'!$B$5*10^6</f>
        <v>#VALUE!</v>
      </c>
      <c r="R54" s="26" t="e">
        <f>SUM(R$177,R$180)/R$17/'[4]Tỷ giá'!$B$5*10^6</f>
        <v>#VALUE!</v>
      </c>
      <c r="S54" s="26" t="e">
        <f>SUM(S$177,S$180)/S$17/'[4]Tỷ giá'!$B$5*10^6</f>
        <v>#VALUE!</v>
      </c>
      <c r="T54" s="26"/>
    </row>
    <row r="55" spans="1:20" s="28" customFormat="1" ht="26.4" x14ac:dyDescent="0.3">
      <c r="A55" s="23">
        <v>2.2000000000000002</v>
      </c>
      <c r="B55" s="24"/>
      <c r="C55" s="25" t="s">
        <v>117</v>
      </c>
      <c r="D55" s="25" t="s">
        <v>118</v>
      </c>
      <c r="E55" s="23" t="s">
        <v>95</v>
      </c>
      <c r="F55" s="23"/>
      <c r="G55" s="26" t="e">
        <f>(G$177+G$180-G$109)/G$17/'[4]Tỷ giá'!$B$5*10^6</f>
        <v>#VALUE!</v>
      </c>
      <c r="H55" s="26" t="e">
        <f>(H$177+H$180-H$109)/H$17/'[4]Tỷ giá'!$B$5*10^6</f>
        <v>#VALUE!</v>
      </c>
      <c r="I55" s="26" t="e">
        <f>(I$177+I$180-I$109)/I$17/'[4]Tỷ giá'!$B$5*10^6</f>
        <v>#VALUE!</v>
      </c>
      <c r="J55" s="26" t="e">
        <f>(J$177+J$180-J$109)/J$17/'[4]Tỷ giá'!$B$5*10^6</f>
        <v>#VALUE!</v>
      </c>
      <c r="K55" s="26" t="e">
        <f>(K$177+K$180-K$109)/K$17/'[4]Tỷ giá'!$B$5*10^6</f>
        <v>#VALUE!</v>
      </c>
      <c r="L55" s="26" t="e">
        <f>(L$177+L$180-L$109)/L$17/'[4]Tỷ giá'!$B$5*10^6</f>
        <v>#VALUE!</v>
      </c>
      <c r="M55" s="26" t="e">
        <f>(M$177+M$180-M$109)/M$17/'[4]Tỷ giá'!$B$5*10^6</f>
        <v>#VALUE!</v>
      </c>
      <c r="N55" s="26" t="e">
        <f>(N$177+N$180-N$109)/N$17/'[4]Tỷ giá'!$B$5*10^6</f>
        <v>#VALUE!</v>
      </c>
      <c r="O55" s="26" t="e">
        <f>(O$177+O$180-O$109)/O$17/'[4]Tỷ giá'!$B$5*10^6</f>
        <v>#VALUE!</v>
      </c>
      <c r="P55" s="26" t="e">
        <f>(P$177+P$180-P$109)/P$17/'[4]Tỷ giá'!$B$5*10^6</f>
        <v>#VALUE!</v>
      </c>
      <c r="Q55" s="26" t="e">
        <f>(Q$177+Q$180-Q$109)/Q$17/'[4]Tỷ giá'!$B$5*10^6</f>
        <v>#VALUE!</v>
      </c>
      <c r="R55" s="26" t="e">
        <f>(R$177+R$180-R$109)/R$17/'[4]Tỷ giá'!$B$5*10^6</f>
        <v>#VALUE!</v>
      </c>
      <c r="S55" s="26" t="e">
        <f>(S$177+S$180-S$109)/S$17/'[4]Tỷ giá'!$B$5*10^6</f>
        <v>#VALUE!</v>
      </c>
      <c r="T55" s="26"/>
    </row>
    <row r="56" spans="1:20" s="28" customFormat="1" ht="14.4" x14ac:dyDescent="0.3">
      <c r="A56" s="23">
        <v>2.2999999999999998</v>
      </c>
      <c r="B56" s="24"/>
      <c r="C56" s="25" t="s">
        <v>119</v>
      </c>
      <c r="D56" s="25" t="s">
        <v>120</v>
      </c>
      <c r="E56" s="23" t="s">
        <v>95</v>
      </c>
      <c r="F56" s="23" t="s">
        <v>121</v>
      </c>
      <c r="G56" s="26" t="e">
        <f>SUMIF('[4]OPEX-ko gồm CP lương'!$X:$X,'Tong hop'!$F$56,'[4]OPEX-ko gồm CP lương'!K:K)/G$17*10^6/'[4]Tỷ giá'!$B$5</f>
        <v>#VALUE!</v>
      </c>
      <c r="H56" s="26" t="e">
        <f>SUMIF('[4]OPEX-ko gồm CP lương'!$X:$X,'Tong hop'!$F$56,'[4]OPEX-ko gồm CP lương'!L:L)/H$17*10^6/'[4]Tỷ giá'!$B$5</f>
        <v>#VALUE!</v>
      </c>
      <c r="I56" s="26" t="e">
        <f>SUMIF('[4]OPEX-ko gồm CP lương'!$X:$X,'Tong hop'!$F$56,'[4]OPEX-ko gồm CP lương'!M:M)/I$17*10^6/'[4]Tỷ giá'!$B$5</f>
        <v>#VALUE!</v>
      </c>
      <c r="J56" s="26" t="e">
        <f>SUMIF('[4]OPEX-ko gồm CP lương'!$X:$X,'Tong hop'!$F$56,'[4]OPEX-ko gồm CP lương'!N:N)/J$17*10^6/'[4]Tỷ giá'!$B$5</f>
        <v>#VALUE!</v>
      </c>
      <c r="K56" s="26" t="e">
        <f>SUMIF('[4]OPEX-ko gồm CP lương'!$X:$X,'Tong hop'!$F$56,'[4]OPEX-ko gồm CP lương'!O:O)/K$17*10^6/'[4]Tỷ giá'!$B$5</f>
        <v>#VALUE!</v>
      </c>
      <c r="L56" s="26" t="e">
        <f>SUMIF('[4]OPEX-ko gồm CP lương'!$X:$X,'Tong hop'!$F$56,'[4]OPEX-ko gồm CP lương'!P:P)/L$17*10^6/'[4]Tỷ giá'!$B$5</f>
        <v>#VALUE!</v>
      </c>
      <c r="M56" s="26" t="e">
        <f>SUMIF('[4]OPEX-ko gồm CP lương'!$X:$X,'Tong hop'!$F$56,'[4]OPEX-ko gồm CP lương'!Q:Q)/M$17*10^6/'[4]Tỷ giá'!$B$5</f>
        <v>#VALUE!</v>
      </c>
      <c r="N56" s="26" t="e">
        <f>SUMIF('[4]OPEX-ko gồm CP lương'!$X:$X,'Tong hop'!$F$56,'[4]OPEX-ko gồm CP lương'!R:R)/N$17*10^6/'[4]Tỷ giá'!$B$5</f>
        <v>#VALUE!</v>
      </c>
      <c r="O56" s="26" t="e">
        <f>SUMIF('[4]OPEX-ko gồm CP lương'!$X:$X,'Tong hop'!$F$56,'[4]OPEX-ko gồm CP lương'!S:S)/O$17*10^6/'[4]Tỷ giá'!$B$5</f>
        <v>#VALUE!</v>
      </c>
      <c r="P56" s="26" t="e">
        <f>SUMIF('[4]OPEX-ko gồm CP lương'!$X:$X,'Tong hop'!$F$56,'[4]OPEX-ko gồm CP lương'!T:T)/P$17*10^6/'[4]Tỷ giá'!$B$5</f>
        <v>#VALUE!</v>
      </c>
      <c r="Q56" s="26" t="e">
        <f>SUMIF('[4]OPEX-ko gồm CP lương'!$X:$X,'Tong hop'!$F$56,'[4]OPEX-ko gồm CP lương'!U:U)/Q$17*10^6/'[4]Tỷ giá'!$B$5</f>
        <v>#VALUE!</v>
      </c>
      <c r="R56" s="26" t="e">
        <f>SUMIF('[4]OPEX-ko gồm CP lương'!$X:$X,'Tong hop'!$F$56,'[4]OPEX-ko gồm CP lương'!V:V)/R$17*10^6/'[4]Tỷ giá'!$B$5</f>
        <v>#VALUE!</v>
      </c>
      <c r="S56" s="26" t="e">
        <f>SUMIF('[4]OPEX-ko gồm CP lương'!$X:$X,'Tong hop'!$F$56,'[4]OPEX-ko gồm CP lương'!W:W)/S$17*10^6/'[4]Tỷ giá'!$B$5</f>
        <v>#VALUE!</v>
      </c>
      <c r="T56" s="26"/>
    </row>
    <row r="57" spans="1:20" s="28" customFormat="1" ht="14.4" x14ac:dyDescent="0.3">
      <c r="A57" s="23">
        <v>2.4</v>
      </c>
      <c r="B57" s="24"/>
      <c r="C57" s="25" t="s">
        <v>122</v>
      </c>
      <c r="D57" s="25" t="s">
        <v>123</v>
      </c>
      <c r="E57" s="23" t="s">
        <v>95</v>
      </c>
      <c r="F57" s="23" t="s">
        <v>124</v>
      </c>
      <c r="G57" s="26" t="e">
        <f>SUMIF('[4]OPEX-ko gồm CP lương'!$X:$X,'Tong hop'!$F$57,'[4]OPEX-ko gồm CP lương'!K:K)/G$17*10^6/'[4]Tỷ giá'!$B$5</f>
        <v>#VALUE!</v>
      </c>
      <c r="H57" s="26" t="e">
        <f>SUMIF('[4]OPEX-ko gồm CP lương'!$X:$X,'Tong hop'!$F$57,'[4]OPEX-ko gồm CP lương'!L:L)/H$17*10^6/'[4]Tỷ giá'!$B$5</f>
        <v>#VALUE!</v>
      </c>
      <c r="I57" s="26" t="e">
        <f>SUMIF('[4]OPEX-ko gồm CP lương'!$X:$X,'Tong hop'!$F$57,'[4]OPEX-ko gồm CP lương'!M:M)/I$17*10^6/'[4]Tỷ giá'!$B$5</f>
        <v>#VALUE!</v>
      </c>
      <c r="J57" s="26" t="e">
        <f>SUMIF('[4]OPEX-ko gồm CP lương'!$X:$X,'Tong hop'!$F$57,'[4]OPEX-ko gồm CP lương'!N:N)/J$17*10^6/'[4]Tỷ giá'!$B$5</f>
        <v>#VALUE!</v>
      </c>
      <c r="K57" s="26" t="e">
        <f>SUMIF('[4]OPEX-ko gồm CP lương'!$X:$X,'Tong hop'!$F$57,'[4]OPEX-ko gồm CP lương'!O:O)/K$17*10^6/'[4]Tỷ giá'!$B$5</f>
        <v>#VALUE!</v>
      </c>
      <c r="L57" s="26" t="e">
        <f>SUMIF('[4]OPEX-ko gồm CP lương'!$X:$X,'Tong hop'!$F$57,'[4]OPEX-ko gồm CP lương'!P:P)/L$17*10^6/'[4]Tỷ giá'!$B$5</f>
        <v>#VALUE!</v>
      </c>
      <c r="M57" s="26" t="e">
        <f>SUMIF('[4]OPEX-ko gồm CP lương'!$X:$X,'Tong hop'!$F$57,'[4]OPEX-ko gồm CP lương'!Q:Q)/M$17*10^6/'[4]Tỷ giá'!$B$5</f>
        <v>#VALUE!</v>
      </c>
      <c r="N57" s="26" t="e">
        <f>SUMIF('[4]OPEX-ko gồm CP lương'!$X:$X,'Tong hop'!$F$57,'[4]OPEX-ko gồm CP lương'!R:R)/N$17*10^6/'[4]Tỷ giá'!$B$5</f>
        <v>#VALUE!</v>
      </c>
      <c r="O57" s="26" t="e">
        <f>SUMIF('[4]OPEX-ko gồm CP lương'!$X:$X,'Tong hop'!$F$57,'[4]OPEX-ko gồm CP lương'!S:S)/O$17*10^6/'[4]Tỷ giá'!$B$5</f>
        <v>#VALUE!</v>
      </c>
      <c r="P57" s="26" t="e">
        <f>SUMIF('[4]OPEX-ko gồm CP lương'!$X:$X,'Tong hop'!$F$57,'[4]OPEX-ko gồm CP lương'!T:T)/P$17*10^6/'[4]Tỷ giá'!$B$5</f>
        <v>#VALUE!</v>
      </c>
      <c r="Q57" s="26" t="e">
        <f>SUMIF('[4]OPEX-ko gồm CP lương'!$X:$X,'Tong hop'!$F$57,'[4]OPEX-ko gồm CP lương'!U:U)/Q$17*10^6/'[4]Tỷ giá'!$B$5</f>
        <v>#VALUE!</v>
      </c>
      <c r="R57" s="26" t="e">
        <f>SUMIF('[4]OPEX-ko gồm CP lương'!$X:$X,'Tong hop'!$F$57,'[4]OPEX-ko gồm CP lương'!V:V)/R$17*10^6/'[4]Tỷ giá'!$B$5</f>
        <v>#VALUE!</v>
      </c>
      <c r="S57" s="26" t="e">
        <f>SUMIF('[4]OPEX-ko gồm CP lương'!$X:$X,'Tong hop'!$F$57,'[4]OPEX-ko gồm CP lương'!W:W)/S$17*10^6/'[4]Tỷ giá'!$B$5</f>
        <v>#VALUE!</v>
      </c>
      <c r="T57" s="26"/>
    </row>
    <row r="58" spans="1:20" s="28" customFormat="1" ht="14.4" x14ac:dyDescent="0.3">
      <c r="A58" s="23">
        <v>2.5</v>
      </c>
      <c r="B58" s="24"/>
      <c r="C58" s="25" t="s">
        <v>125</v>
      </c>
      <c r="D58" s="25" t="s">
        <v>126</v>
      </c>
      <c r="E58" s="23" t="s">
        <v>95</v>
      </c>
      <c r="F58" s="23"/>
      <c r="G58" s="26" t="e">
        <f>SUM(G$177,G$180)/G$16/'[4]Tỷ giá'!$B$5*10^6</f>
        <v>#VALUE!</v>
      </c>
      <c r="H58" s="26" t="e">
        <f>SUM(H$177,H$180)/H$16/'[4]Tỷ giá'!$B$5*10^6</f>
        <v>#VALUE!</v>
      </c>
      <c r="I58" s="26" t="e">
        <f>SUM(I$177,I$180)/I$16/'[4]Tỷ giá'!$B$5*10^6</f>
        <v>#VALUE!</v>
      </c>
      <c r="J58" s="26" t="e">
        <f>SUM(J$177,J$180)/J$16/'[4]Tỷ giá'!$B$5*10^6</f>
        <v>#VALUE!</v>
      </c>
      <c r="K58" s="26" t="e">
        <f>SUM(K$177,K$180)/K$16/'[4]Tỷ giá'!$B$5*10^6</f>
        <v>#VALUE!</v>
      </c>
      <c r="L58" s="26" t="e">
        <f>SUM(L$177,L$180)/L$16/'[4]Tỷ giá'!$B$5*10^6</f>
        <v>#VALUE!</v>
      </c>
      <c r="M58" s="26" t="e">
        <f>SUM(M$177,M$180)/M$16/'[4]Tỷ giá'!$B$5*10^6</f>
        <v>#VALUE!</v>
      </c>
      <c r="N58" s="26" t="e">
        <f>SUM(N$177,N$180)/N$16/'[4]Tỷ giá'!$B$5*10^6</f>
        <v>#VALUE!</v>
      </c>
      <c r="O58" s="26" t="e">
        <f>SUM(O$177,O$180)/O$16/'[4]Tỷ giá'!$B$5*10^6</f>
        <v>#VALUE!</v>
      </c>
      <c r="P58" s="26" t="e">
        <f>SUM(P$177,P$180)/P$16/'[4]Tỷ giá'!$B$5*10^6</f>
        <v>#VALUE!</v>
      </c>
      <c r="Q58" s="26" t="e">
        <f>SUM(Q$177,Q$180)/Q$16/'[4]Tỷ giá'!$B$5*10^6</f>
        <v>#VALUE!</v>
      </c>
      <c r="R58" s="26" t="e">
        <f>SUM(R$177,R$180)/R$16/'[4]Tỷ giá'!$B$5*10^6</f>
        <v>#VALUE!</v>
      </c>
      <c r="S58" s="26" t="e">
        <f>SUM(S$177,S$180)/S$16/'[4]Tỷ giá'!$B$5*10^6</f>
        <v>#VALUE!</v>
      </c>
      <c r="T58" s="26"/>
    </row>
    <row r="59" spans="1:20" s="28" customFormat="1" ht="26.4" x14ac:dyDescent="0.3">
      <c r="A59" s="23">
        <v>2.6</v>
      </c>
      <c r="B59" s="24"/>
      <c r="C59" s="25" t="s">
        <v>127</v>
      </c>
      <c r="D59" s="25" t="s">
        <v>128</v>
      </c>
      <c r="E59" s="23" t="s">
        <v>95</v>
      </c>
      <c r="F59" s="23"/>
      <c r="G59" s="26" t="e">
        <f>(G$177+G$180-G$109)/G$16/'[4]Tỷ giá'!$B$5*10^6</f>
        <v>#VALUE!</v>
      </c>
      <c r="H59" s="26" t="e">
        <f>(H$177+H$180-H$109)/H$16/'[4]Tỷ giá'!$B$5*10^6</f>
        <v>#VALUE!</v>
      </c>
      <c r="I59" s="26" t="e">
        <f>(I$177+I$180-I$109)/I$16/'[4]Tỷ giá'!$B$5*10^6</f>
        <v>#VALUE!</v>
      </c>
      <c r="J59" s="26" t="e">
        <f>(J$177+J$180-J$109)/J$16/'[4]Tỷ giá'!$B$5*10^6</f>
        <v>#VALUE!</v>
      </c>
      <c r="K59" s="26" t="e">
        <f>(K$177+K$180-K$109)/K$16/'[4]Tỷ giá'!$B$5*10^6</f>
        <v>#VALUE!</v>
      </c>
      <c r="L59" s="26" t="e">
        <f>(L$177+L$180-L$109)/L$16/'[4]Tỷ giá'!$B$5*10^6</f>
        <v>#VALUE!</v>
      </c>
      <c r="M59" s="26" t="e">
        <f>(M$177+M$180-M$109)/M$16/'[4]Tỷ giá'!$B$5*10^6</f>
        <v>#VALUE!</v>
      </c>
      <c r="N59" s="26" t="e">
        <f>(N$177+N$180-N$109)/N$16/'[4]Tỷ giá'!$B$5*10^6</f>
        <v>#VALUE!</v>
      </c>
      <c r="O59" s="26" t="e">
        <f>(O$177+O$180-O$109)/O$16/'[4]Tỷ giá'!$B$5*10^6</f>
        <v>#VALUE!</v>
      </c>
      <c r="P59" s="26" t="e">
        <f>(P$177+P$180-P$109)/P$16/'[4]Tỷ giá'!$B$5*10^6</f>
        <v>#VALUE!</v>
      </c>
      <c r="Q59" s="26" t="e">
        <f>(Q$177+Q$180-Q$109)/Q$16/'[4]Tỷ giá'!$B$5*10^6</f>
        <v>#VALUE!</v>
      </c>
      <c r="R59" s="26" t="e">
        <f>(R$177+R$180-R$109)/R$16/'[4]Tỷ giá'!$B$5*10^6</f>
        <v>#VALUE!</v>
      </c>
      <c r="S59" s="26" t="e">
        <f>(S$177+S$180-S$109)/S$16/'[4]Tỷ giá'!$B$5*10^6</f>
        <v>#VALUE!</v>
      </c>
      <c r="T59" s="26"/>
    </row>
    <row r="60" spans="1:20" s="28" customFormat="1" ht="14.4" x14ac:dyDescent="0.3">
      <c r="A60" s="23">
        <v>2.7</v>
      </c>
      <c r="B60" s="24"/>
      <c r="C60" s="25" t="s">
        <v>129</v>
      </c>
      <c r="D60" s="25" t="s">
        <v>130</v>
      </c>
      <c r="E60" s="23" t="s">
        <v>95</v>
      </c>
      <c r="F60" s="23" t="s">
        <v>121</v>
      </c>
      <c r="G60" s="26" t="e">
        <f>SUMIF('[4]OPEX-ko gồm CP lương'!$X:$X,'Tong hop'!$F$60,'[4]OPEX-ko gồm CP lương'!K:K)/G$16*10^6/'[4]Tỷ giá'!$B$5</f>
        <v>#VALUE!</v>
      </c>
      <c r="H60" s="26" t="e">
        <f>SUMIF('[4]OPEX-ko gồm CP lương'!$X:$X,'Tong hop'!$F$60,'[4]OPEX-ko gồm CP lương'!L:L)/H$16*10^6/'[4]Tỷ giá'!$B$5</f>
        <v>#VALUE!</v>
      </c>
      <c r="I60" s="26" t="e">
        <f>SUMIF('[4]OPEX-ko gồm CP lương'!$X:$X,'Tong hop'!$F$60,'[4]OPEX-ko gồm CP lương'!M:M)/I$16*10^6/'[4]Tỷ giá'!$B$5</f>
        <v>#VALUE!</v>
      </c>
      <c r="J60" s="26" t="e">
        <f>SUMIF('[4]OPEX-ko gồm CP lương'!$X:$X,'Tong hop'!$F$60,'[4]OPEX-ko gồm CP lương'!N:N)/J$16*10^6/'[4]Tỷ giá'!$B$5</f>
        <v>#VALUE!</v>
      </c>
      <c r="K60" s="26" t="e">
        <f>SUMIF('[4]OPEX-ko gồm CP lương'!$X:$X,'Tong hop'!$F$60,'[4]OPEX-ko gồm CP lương'!O:O)/K$16*10^6/'[4]Tỷ giá'!$B$5</f>
        <v>#VALUE!</v>
      </c>
      <c r="L60" s="26" t="e">
        <f>SUMIF('[4]OPEX-ko gồm CP lương'!$X:$X,'Tong hop'!$F$60,'[4]OPEX-ko gồm CP lương'!P:P)/L$16*10^6/'[4]Tỷ giá'!$B$5</f>
        <v>#VALUE!</v>
      </c>
      <c r="M60" s="26" t="e">
        <f>SUMIF('[4]OPEX-ko gồm CP lương'!$X:$X,'Tong hop'!$F$60,'[4]OPEX-ko gồm CP lương'!Q:Q)/M$16*10^6/'[4]Tỷ giá'!$B$5</f>
        <v>#VALUE!</v>
      </c>
      <c r="N60" s="26" t="e">
        <f>SUMIF('[4]OPEX-ko gồm CP lương'!$X:$X,'Tong hop'!$F$60,'[4]OPEX-ko gồm CP lương'!R:R)/N$16*10^6/'[4]Tỷ giá'!$B$5</f>
        <v>#VALUE!</v>
      </c>
      <c r="O60" s="26" t="e">
        <f>SUMIF('[4]OPEX-ko gồm CP lương'!$X:$X,'Tong hop'!$F$60,'[4]OPEX-ko gồm CP lương'!S:S)/O$16*10^6/'[4]Tỷ giá'!$B$5</f>
        <v>#VALUE!</v>
      </c>
      <c r="P60" s="26" t="e">
        <f>SUMIF('[4]OPEX-ko gồm CP lương'!$X:$X,'Tong hop'!$F$60,'[4]OPEX-ko gồm CP lương'!T:T)/P$16*10^6/'[4]Tỷ giá'!$B$5</f>
        <v>#VALUE!</v>
      </c>
      <c r="Q60" s="26" t="e">
        <f>SUMIF('[4]OPEX-ko gồm CP lương'!$X:$X,'Tong hop'!$F$60,'[4]OPEX-ko gồm CP lương'!U:U)/Q$16*10^6/'[4]Tỷ giá'!$B$5</f>
        <v>#VALUE!</v>
      </c>
      <c r="R60" s="26" t="e">
        <f>SUMIF('[4]OPEX-ko gồm CP lương'!$X:$X,'Tong hop'!$F$60,'[4]OPEX-ko gồm CP lương'!V:V)/R$16*10^6/'[4]Tỷ giá'!$B$5</f>
        <v>#VALUE!</v>
      </c>
      <c r="S60" s="26" t="e">
        <f>SUMIF('[4]OPEX-ko gồm CP lương'!$X:$X,'Tong hop'!$F$60,'[4]OPEX-ko gồm CP lương'!W:W)/S$16*10^6/'[4]Tỷ giá'!$B$5</f>
        <v>#VALUE!</v>
      </c>
      <c r="T60" s="26"/>
    </row>
    <row r="61" spans="1:20" s="28" customFormat="1" ht="14.4" x14ac:dyDescent="0.3">
      <c r="A61" s="23">
        <v>2.8</v>
      </c>
      <c r="B61" s="24"/>
      <c r="C61" s="25" t="s">
        <v>131</v>
      </c>
      <c r="D61" s="25" t="s">
        <v>132</v>
      </c>
      <c r="E61" s="23" t="s">
        <v>95</v>
      </c>
      <c r="F61" s="23" t="s">
        <v>124</v>
      </c>
      <c r="G61" s="26" t="e">
        <f>SUMIF('[4]OPEX-ko gồm CP lương'!$X:$X,'Tong hop'!$F$61,'[4]OPEX-ko gồm CP lương'!K:K)/G$16*10^6/'[4]Tỷ giá'!$B$5</f>
        <v>#VALUE!</v>
      </c>
      <c r="H61" s="26" t="e">
        <f>SUMIF('[4]OPEX-ko gồm CP lương'!$X:$X,'Tong hop'!$F$61,'[4]OPEX-ko gồm CP lương'!L:L)/H$16*10^6/'[4]Tỷ giá'!$B$5</f>
        <v>#VALUE!</v>
      </c>
      <c r="I61" s="26" t="e">
        <f>SUMIF('[4]OPEX-ko gồm CP lương'!$X:$X,'Tong hop'!$F$61,'[4]OPEX-ko gồm CP lương'!M:M)/I$16*10^6/'[4]Tỷ giá'!$B$5</f>
        <v>#VALUE!</v>
      </c>
      <c r="J61" s="26" t="e">
        <f>SUMIF('[4]OPEX-ko gồm CP lương'!$X:$X,'Tong hop'!$F$61,'[4]OPEX-ko gồm CP lương'!N:N)/J$16*10^6/'[4]Tỷ giá'!$B$5</f>
        <v>#VALUE!</v>
      </c>
      <c r="K61" s="26" t="e">
        <f>SUMIF('[4]OPEX-ko gồm CP lương'!$X:$X,'Tong hop'!$F$61,'[4]OPEX-ko gồm CP lương'!O:O)/K$16*10^6/'[4]Tỷ giá'!$B$5</f>
        <v>#VALUE!</v>
      </c>
      <c r="L61" s="26" t="e">
        <f>SUMIF('[4]OPEX-ko gồm CP lương'!$X:$X,'Tong hop'!$F$61,'[4]OPEX-ko gồm CP lương'!P:P)/L$16*10^6/'[4]Tỷ giá'!$B$5</f>
        <v>#VALUE!</v>
      </c>
      <c r="M61" s="26" t="e">
        <f>SUMIF('[4]OPEX-ko gồm CP lương'!$X:$X,'Tong hop'!$F$61,'[4]OPEX-ko gồm CP lương'!Q:Q)/M$16*10^6/'[4]Tỷ giá'!$B$5</f>
        <v>#VALUE!</v>
      </c>
      <c r="N61" s="26" t="e">
        <f>SUMIF('[4]OPEX-ko gồm CP lương'!$X:$X,'Tong hop'!$F$61,'[4]OPEX-ko gồm CP lương'!R:R)/N$16*10^6/'[4]Tỷ giá'!$B$5</f>
        <v>#VALUE!</v>
      </c>
      <c r="O61" s="26" t="e">
        <f>SUMIF('[4]OPEX-ko gồm CP lương'!$X:$X,'Tong hop'!$F$61,'[4]OPEX-ko gồm CP lương'!S:S)/O$16*10^6/'[4]Tỷ giá'!$B$5</f>
        <v>#VALUE!</v>
      </c>
      <c r="P61" s="26" t="e">
        <f>SUMIF('[4]OPEX-ko gồm CP lương'!$X:$X,'Tong hop'!$F$61,'[4]OPEX-ko gồm CP lương'!T:T)/P$16*10^6/'[4]Tỷ giá'!$B$5</f>
        <v>#VALUE!</v>
      </c>
      <c r="Q61" s="26" t="e">
        <f>SUMIF('[4]OPEX-ko gồm CP lương'!$X:$X,'Tong hop'!$F$61,'[4]OPEX-ko gồm CP lương'!U:U)/Q$16*10^6/'[4]Tỷ giá'!$B$5</f>
        <v>#VALUE!</v>
      </c>
      <c r="R61" s="26" t="e">
        <f>SUMIF('[4]OPEX-ko gồm CP lương'!$X:$X,'Tong hop'!$F$61,'[4]OPEX-ko gồm CP lương'!V:V)/R$16*10^6/'[4]Tỷ giá'!$B$5</f>
        <v>#VALUE!</v>
      </c>
      <c r="S61" s="26" t="e">
        <f>SUMIF('[4]OPEX-ko gồm CP lương'!$X:$X,'Tong hop'!$F$61,'[4]OPEX-ko gồm CP lương'!W:W)/S$16*10^6/'[4]Tỷ giá'!$B$5</f>
        <v>#VALUE!</v>
      </c>
      <c r="T61" s="26"/>
    </row>
    <row r="62" spans="1:20" s="28" customFormat="1" ht="14.4" x14ac:dyDescent="0.3">
      <c r="A62" s="23">
        <v>2.9</v>
      </c>
      <c r="B62" s="24"/>
      <c r="C62" s="25" t="s">
        <v>133</v>
      </c>
      <c r="D62" s="25" t="s">
        <v>134</v>
      </c>
      <c r="E62" s="23" t="s">
        <v>88</v>
      </c>
      <c r="F62" s="23"/>
      <c r="G62" s="33" t="e">
        <f>G$177/G$22/'[4]Tỷ giá'!$B$5*100</f>
        <v>#VALUE!</v>
      </c>
      <c r="H62" s="33" t="e">
        <f>H$177/H$22/'[4]Tỷ giá'!$B$5*100</f>
        <v>#VALUE!</v>
      </c>
      <c r="I62" s="33" t="e">
        <f>I$177/I$22/'[4]Tỷ giá'!$B$5*100</f>
        <v>#VALUE!</v>
      </c>
      <c r="J62" s="33" t="e">
        <f>J$177/J$22/'[4]Tỷ giá'!$B$5*100</f>
        <v>#VALUE!</v>
      </c>
      <c r="K62" s="33" t="e">
        <f>K$177/K$22/'[4]Tỷ giá'!$B$5*100</f>
        <v>#VALUE!</v>
      </c>
      <c r="L62" s="33" t="e">
        <f>L$177/L$22/'[4]Tỷ giá'!$B$5*100</f>
        <v>#VALUE!</v>
      </c>
      <c r="M62" s="33" t="e">
        <f>M$177/M$22/'[4]Tỷ giá'!$B$5*100</f>
        <v>#VALUE!</v>
      </c>
      <c r="N62" s="33" t="e">
        <f>N$177/N$22/'[4]Tỷ giá'!$B$5*100</f>
        <v>#VALUE!</v>
      </c>
      <c r="O62" s="33" t="e">
        <f>O$177/O$22/'[4]Tỷ giá'!$B$5*100</f>
        <v>#VALUE!</v>
      </c>
      <c r="P62" s="33" t="e">
        <f>P$177/P$22/'[4]Tỷ giá'!$B$5*100</f>
        <v>#VALUE!</v>
      </c>
      <c r="Q62" s="33" t="e">
        <f>Q$177/Q$22/'[4]Tỷ giá'!$B$5*100</f>
        <v>#VALUE!</v>
      </c>
      <c r="R62" s="33" t="e">
        <f>R$177/R$22/'[4]Tỷ giá'!$B$5*100</f>
        <v>#VALUE!</v>
      </c>
      <c r="S62" s="33" t="e">
        <f>S$177/S$22/'[4]Tỷ giá'!$B$5*100</f>
        <v>#VALUE!</v>
      </c>
      <c r="T62" s="26"/>
    </row>
    <row r="63" spans="1:20" s="28" customFormat="1" ht="14.4" x14ac:dyDescent="0.3">
      <c r="A63" s="23">
        <v>2.1</v>
      </c>
      <c r="B63" s="24"/>
      <c r="C63" s="25" t="s">
        <v>135</v>
      </c>
      <c r="D63" s="25" t="s">
        <v>136</v>
      </c>
      <c r="E63" s="23" t="s">
        <v>88</v>
      </c>
      <c r="F63" s="23"/>
      <c r="G63" s="33" t="e">
        <f>(G$177-G$109)/G$22/'[4]Tỷ giá'!$B$5*100</f>
        <v>#VALUE!</v>
      </c>
      <c r="H63" s="33" t="e">
        <f>(H$177-H$109)/H$22/'[4]Tỷ giá'!$B$5*100</f>
        <v>#VALUE!</v>
      </c>
      <c r="I63" s="33" t="e">
        <f>(I$177-I$109)/I$22/'[4]Tỷ giá'!$B$5*100</f>
        <v>#VALUE!</v>
      </c>
      <c r="J63" s="33" t="e">
        <f>(J$177-J$109)/J$22/'[4]Tỷ giá'!$B$5*100</f>
        <v>#VALUE!</v>
      </c>
      <c r="K63" s="33" t="e">
        <f>(K$177-K$109)/K$22/'[4]Tỷ giá'!$B$5*100</f>
        <v>#VALUE!</v>
      </c>
      <c r="L63" s="33" t="e">
        <f>(L$177-L$109)/L$22/'[4]Tỷ giá'!$B$5*100</f>
        <v>#VALUE!</v>
      </c>
      <c r="M63" s="33" t="e">
        <f>(M$177-M$109)/M$22/'[4]Tỷ giá'!$B$5*100</f>
        <v>#VALUE!</v>
      </c>
      <c r="N63" s="33" t="e">
        <f>(N$177-N$109)/N$22/'[4]Tỷ giá'!$B$5*100</f>
        <v>#VALUE!</v>
      </c>
      <c r="O63" s="33" t="e">
        <f>(O$177-O$109)/O$22/'[4]Tỷ giá'!$B$5*100</f>
        <v>#VALUE!</v>
      </c>
      <c r="P63" s="33" t="e">
        <f>(P$177-P$109)/P$22/'[4]Tỷ giá'!$B$5*100</f>
        <v>#VALUE!</v>
      </c>
      <c r="Q63" s="33" t="e">
        <f>(Q$177-Q$109)/Q$22/'[4]Tỷ giá'!$B$5*100</f>
        <v>#VALUE!</v>
      </c>
      <c r="R63" s="33" t="e">
        <f>(R$177-R$109)/R$22/'[4]Tỷ giá'!$B$5*100</f>
        <v>#VALUE!</v>
      </c>
      <c r="S63" s="33" t="e">
        <f>(S$177-S$109)/S$22/'[4]Tỷ giá'!$B$5*100</f>
        <v>#VALUE!</v>
      </c>
      <c r="T63" s="26"/>
    </row>
    <row r="64" spans="1:20" s="28" customFormat="1" ht="14.4" x14ac:dyDescent="0.3">
      <c r="A64" s="23">
        <v>2.11</v>
      </c>
      <c r="B64" s="24"/>
      <c r="C64" s="25" t="s">
        <v>137</v>
      </c>
      <c r="D64" s="25" t="s">
        <v>138</v>
      </c>
      <c r="E64" s="23" t="s">
        <v>88</v>
      </c>
      <c r="F64" s="23" t="s">
        <v>121</v>
      </c>
      <c r="G64" s="33" t="e">
        <f>SUMIF('[4]OPEX-ko gồm CP lương'!$X:$X,'Tong hop'!$F$64,'[4]OPEX-ko gồm CP lương'!K:K)/G$22/'[4]Tỷ giá'!$B$5*100</f>
        <v>#VALUE!</v>
      </c>
      <c r="H64" s="33" t="e">
        <f>SUMIF('[4]OPEX-ko gồm CP lương'!$X:$X,'Tong hop'!$F$64,'[4]OPEX-ko gồm CP lương'!L:L)/H$22/'[4]Tỷ giá'!$B$5*100</f>
        <v>#VALUE!</v>
      </c>
      <c r="I64" s="33" t="e">
        <f>SUMIF('[4]OPEX-ko gồm CP lương'!$X:$X,'Tong hop'!$F$64,'[4]OPEX-ko gồm CP lương'!M:M)/I$22/'[4]Tỷ giá'!$B$5*100</f>
        <v>#VALUE!</v>
      </c>
      <c r="J64" s="33" t="e">
        <f>SUMIF('[4]OPEX-ko gồm CP lương'!$X:$X,'Tong hop'!$F$64,'[4]OPEX-ko gồm CP lương'!N:N)/J$22/'[4]Tỷ giá'!$B$5*100</f>
        <v>#VALUE!</v>
      </c>
      <c r="K64" s="33" t="e">
        <f>SUMIF('[4]OPEX-ko gồm CP lương'!$X:$X,'Tong hop'!$F$64,'[4]OPEX-ko gồm CP lương'!O:O)/K$22/'[4]Tỷ giá'!$B$5*100</f>
        <v>#VALUE!</v>
      </c>
      <c r="L64" s="33" t="e">
        <f>SUMIF('[4]OPEX-ko gồm CP lương'!$X:$X,'Tong hop'!$F$64,'[4]OPEX-ko gồm CP lương'!P:P)/L$22/'[4]Tỷ giá'!$B$5*100</f>
        <v>#VALUE!</v>
      </c>
      <c r="M64" s="33" t="e">
        <f>SUMIF('[4]OPEX-ko gồm CP lương'!$X:$X,'Tong hop'!$F$64,'[4]OPEX-ko gồm CP lương'!Q:Q)/M$22/'[4]Tỷ giá'!$B$5*100</f>
        <v>#VALUE!</v>
      </c>
      <c r="N64" s="33" t="e">
        <f>SUMIF('[4]OPEX-ko gồm CP lương'!$X:$X,'Tong hop'!$F$64,'[4]OPEX-ko gồm CP lương'!R:R)/N$22/'[4]Tỷ giá'!$B$5*100</f>
        <v>#VALUE!</v>
      </c>
      <c r="O64" s="33" t="e">
        <f>SUMIF('[4]OPEX-ko gồm CP lương'!$X:$X,'Tong hop'!$F$64,'[4]OPEX-ko gồm CP lương'!S:S)/O$22/'[4]Tỷ giá'!$B$5*100</f>
        <v>#VALUE!</v>
      </c>
      <c r="P64" s="33" t="e">
        <f>SUMIF('[4]OPEX-ko gồm CP lương'!$X:$X,'Tong hop'!$F$64,'[4]OPEX-ko gồm CP lương'!T:T)/P$22/'[4]Tỷ giá'!$B$5*100</f>
        <v>#VALUE!</v>
      </c>
      <c r="Q64" s="33" t="e">
        <f>SUMIF('[4]OPEX-ko gồm CP lương'!$X:$X,'Tong hop'!$F$64,'[4]OPEX-ko gồm CP lương'!U:U)/Q$22/'[4]Tỷ giá'!$B$5*100</f>
        <v>#VALUE!</v>
      </c>
      <c r="R64" s="33" t="e">
        <f>SUMIF('[4]OPEX-ko gồm CP lương'!$X:$X,'Tong hop'!$F$64,'[4]OPEX-ko gồm CP lương'!V:V)/R$22/'[4]Tỷ giá'!$B$5*100</f>
        <v>#VALUE!</v>
      </c>
      <c r="S64" s="33" t="e">
        <f>SUMIF('[4]OPEX-ko gồm CP lương'!$X:$X,'Tong hop'!$F$64,'[4]OPEX-ko gồm CP lương'!W:W)/S$22/'[4]Tỷ giá'!$B$5*100</f>
        <v>#VALUE!</v>
      </c>
      <c r="T64" s="26"/>
    </row>
    <row r="65" spans="1:20" s="28" customFormat="1" ht="14.4" x14ac:dyDescent="0.3">
      <c r="A65" s="23">
        <v>2.12</v>
      </c>
      <c r="B65" s="24"/>
      <c r="C65" s="25" t="s">
        <v>139</v>
      </c>
      <c r="D65" s="25" t="s">
        <v>140</v>
      </c>
      <c r="E65" s="23" t="s">
        <v>88</v>
      </c>
      <c r="F65" s="23" t="s">
        <v>124</v>
      </c>
      <c r="G65" s="33" t="e">
        <f>SUMIF('[4]OPEX-ko gồm CP lương'!$X:$X,'Tong hop'!$F$65,'[4]OPEX-ko gồm CP lương'!K:K)/G$22/'[4]Tỷ giá'!$B$5*100</f>
        <v>#VALUE!</v>
      </c>
      <c r="H65" s="33" t="e">
        <f>SUMIF('[4]OPEX-ko gồm CP lương'!$X:$X,'Tong hop'!$F$65,'[4]OPEX-ko gồm CP lương'!L:L)/H$22/'[4]Tỷ giá'!$B$5*100</f>
        <v>#VALUE!</v>
      </c>
      <c r="I65" s="33" t="e">
        <f>SUMIF('[4]OPEX-ko gồm CP lương'!$X:$X,'Tong hop'!$F$65,'[4]OPEX-ko gồm CP lương'!M:M)/I$22/'[4]Tỷ giá'!$B$5*100</f>
        <v>#VALUE!</v>
      </c>
      <c r="J65" s="33" t="e">
        <f>SUMIF('[4]OPEX-ko gồm CP lương'!$X:$X,'Tong hop'!$F$65,'[4]OPEX-ko gồm CP lương'!N:N)/J$22/'[4]Tỷ giá'!$B$5*100</f>
        <v>#VALUE!</v>
      </c>
      <c r="K65" s="33" t="e">
        <f>SUMIF('[4]OPEX-ko gồm CP lương'!$X:$X,'Tong hop'!$F$65,'[4]OPEX-ko gồm CP lương'!O:O)/K$22/'[4]Tỷ giá'!$B$5*100</f>
        <v>#VALUE!</v>
      </c>
      <c r="L65" s="33" t="e">
        <f>SUMIF('[4]OPEX-ko gồm CP lương'!$X:$X,'Tong hop'!$F$65,'[4]OPEX-ko gồm CP lương'!P:P)/L$22/'[4]Tỷ giá'!$B$5*100</f>
        <v>#VALUE!</v>
      </c>
      <c r="M65" s="33" t="e">
        <f>SUMIF('[4]OPEX-ko gồm CP lương'!$X:$X,'Tong hop'!$F$65,'[4]OPEX-ko gồm CP lương'!Q:Q)/M$22/'[4]Tỷ giá'!$B$5*100</f>
        <v>#VALUE!</v>
      </c>
      <c r="N65" s="33" t="e">
        <f>SUMIF('[4]OPEX-ko gồm CP lương'!$X:$X,'Tong hop'!$F$65,'[4]OPEX-ko gồm CP lương'!R:R)/N$22/'[4]Tỷ giá'!$B$5*100</f>
        <v>#VALUE!</v>
      </c>
      <c r="O65" s="33" t="e">
        <f>SUMIF('[4]OPEX-ko gồm CP lương'!$X:$X,'Tong hop'!$F$65,'[4]OPEX-ko gồm CP lương'!S:S)/O$22/'[4]Tỷ giá'!$B$5*100</f>
        <v>#VALUE!</v>
      </c>
      <c r="P65" s="33" t="e">
        <f>SUMIF('[4]OPEX-ko gồm CP lương'!$X:$X,'Tong hop'!$F$65,'[4]OPEX-ko gồm CP lương'!T:T)/P$22/'[4]Tỷ giá'!$B$5*100</f>
        <v>#VALUE!</v>
      </c>
      <c r="Q65" s="33" t="e">
        <f>SUMIF('[4]OPEX-ko gồm CP lương'!$X:$X,'Tong hop'!$F$65,'[4]OPEX-ko gồm CP lương'!U:U)/Q$22/'[4]Tỷ giá'!$B$5*100</f>
        <v>#VALUE!</v>
      </c>
      <c r="R65" s="33" t="e">
        <f>SUMIF('[4]OPEX-ko gồm CP lương'!$X:$X,'Tong hop'!$F$65,'[4]OPEX-ko gồm CP lương'!V:V)/R$22/'[4]Tỷ giá'!$B$5*100</f>
        <v>#VALUE!</v>
      </c>
      <c r="S65" s="33" t="e">
        <f>SUMIF('[4]OPEX-ko gồm CP lương'!$X:$X,'Tong hop'!$F$65,'[4]OPEX-ko gồm CP lương'!W:W)/S$22/'[4]Tỷ giá'!$B$5*100</f>
        <v>#VALUE!</v>
      </c>
      <c r="T65" s="26"/>
    </row>
    <row r="66" spans="1:20" s="28" customFormat="1" ht="14.4" hidden="1" x14ac:dyDescent="0.3">
      <c r="A66" s="23">
        <v>2.13</v>
      </c>
      <c r="B66" s="24"/>
      <c r="C66" s="25" t="s">
        <v>141</v>
      </c>
      <c r="D66" s="25" t="s">
        <v>142</v>
      </c>
      <c r="E66" s="23"/>
      <c r="F66" s="23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pans="1:20" s="28" customFormat="1" ht="26.4" hidden="1" x14ac:dyDescent="0.3">
      <c r="A67" s="23">
        <v>2.14</v>
      </c>
      <c r="B67" s="24"/>
      <c r="C67" s="25" t="s">
        <v>143</v>
      </c>
      <c r="D67" s="25" t="s">
        <v>144</v>
      </c>
      <c r="E67" s="23"/>
      <c r="F67" s="23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pans="1:20" s="28" customFormat="1" ht="14.4" hidden="1" x14ac:dyDescent="0.3">
      <c r="A68" s="23">
        <v>2.15</v>
      </c>
      <c r="B68" s="24"/>
      <c r="C68" s="25" t="s">
        <v>145</v>
      </c>
      <c r="D68" s="25" t="s">
        <v>146</v>
      </c>
      <c r="E68" s="23"/>
      <c r="F68" s="23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pans="1:20" s="28" customFormat="1" ht="14.4" hidden="1" x14ac:dyDescent="0.3">
      <c r="A69" s="23">
        <v>2.16</v>
      </c>
      <c r="B69" s="24"/>
      <c r="C69" s="25" t="s">
        <v>147</v>
      </c>
      <c r="D69" s="25" t="s">
        <v>148</v>
      </c>
      <c r="E69" s="23"/>
      <c r="F69" s="23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pans="1:20" s="28" customFormat="1" ht="26.4" x14ac:dyDescent="0.3">
      <c r="A70" s="23">
        <v>2.17</v>
      </c>
      <c r="B70" s="24"/>
      <c r="C70" s="25" t="s">
        <v>149</v>
      </c>
      <c r="D70" s="25" t="s">
        <v>150</v>
      </c>
      <c r="E70" s="23" t="s">
        <v>95</v>
      </c>
      <c r="F70" s="23"/>
      <c r="G70" s="26">
        <f>SUM(G$110:G$112,G$114:G$115,G$122:G$132)/G$17*10^6/'[4]Tỷ giá'!$B$5</f>
        <v>2973.7252288185809</v>
      </c>
      <c r="H70" s="26">
        <f>SUM(H$110:H$112,H$114:H$115,H$122:H$132)/H$17*10^6/'[4]Tỷ giá'!$B$5</f>
        <v>2941.7840532548694</v>
      </c>
      <c r="I70" s="26">
        <f>SUM(I$110:I$112,I$114:I$115,I$122:I$132)/I$17*10^6/'[4]Tỷ giá'!$B$5</f>
        <v>3440.1891130628278</v>
      </c>
      <c r="J70" s="26">
        <f>SUM(J$110:J$112,J$114:J$115,J$122:J$132)/J$17*10^6/'[4]Tỷ giá'!$B$5</f>
        <v>2923.4412244109035</v>
      </c>
      <c r="K70" s="26">
        <f>SUM(K$110:K$112,K$114:K$115,K$122:K$132)/K$17*10^6/'[4]Tỷ giá'!$B$5</f>
        <v>3096.8804585328985</v>
      </c>
      <c r="L70" s="26">
        <f>SUM(L$110:L$112,L$114:L$115,L$122:L$132)/L$17*10^6/'[4]Tỷ giá'!$B$5</f>
        <v>3907.6258736330569</v>
      </c>
      <c r="M70" s="26">
        <f>SUM(M$110:M$112,M$114:M$115,M$122:M$132)/M$17*10^6/'[4]Tỷ giá'!$B$5</f>
        <v>2887.2744784239817</v>
      </c>
      <c r="N70" s="26">
        <f>SUM(N$110:N$112,N$114:N$115,N$122:N$132)/N$17*10^6/'[4]Tỷ giá'!$B$5</f>
        <v>2690.0178991236126</v>
      </c>
      <c r="O70" s="26">
        <f>SUM(O$110:O$112,O$114:O$115,O$122:O$132)/O$17*10^6/'[4]Tỷ giá'!$B$5</f>
        <v>2756.362924634052</v>
      </c>
      <c r="P70" s="26">
        <f>SUM(P$110:P$112,P$114:P$115,P$122:P$132)/P$17*10^6/'[4]Tỷ giá'!$B$5</f>
        <v>2932.3219851380541</v>
      </c>
      <c r="Q70" s="26">
        <f>SUM(Q$110:Q$112,Q$114:Q$115,Q$122:Q$132)/Q$17*10^6/'[4]Tỷ giá'!$B$5</f>
        <v>2889.4016657064467</v>
      </c>
      <c r="R70" s="26">
        <f>SUM(R$110:R$112,R$114:R$115,R$122:R$132)/R$17*10^6/'[4]Tỷ giá'!$B$5</f>
        <v>2825.6733678965074</v>
      </c>
      <c r="S70" s="26">
        <f>SUM(S$110:S$112,S$114:S$115,S$122:S$132)/S$17*10^6/'[4]Tỷ giá'!$B$5</f>
        <v>2656.8437816093187</v>
      </c>
      <c r="T70" s="26"/>
    </row>
    <row r="71" spans="1:20" s="28" customFormat="1" ht="14.4" x14ac:dyDescent="0.3">
      <c r="A71" s="23">
        <v>2.1800000000000002</v>
      </c>
      <c r="B71" s="24"/>
      <c r="C71" s="25" t="s">
        <v>151</v>
      </c>
      <c r="D71" s="25" t="s">
        <v>152</v>
      </c>
      <c r="E71" s="23" t="s">
        <v>153</v>
      </c>
      <c r="F71" s="23" t="s">
        <v>121</v>
      </c>
      <c r="G71" s="34" t="e">
        <f>SUMIF('[4]OPEX-ko gồm CP lương'!$X:$X,'Tong hop'!$F$60,'[4]OPEX-ko gồm CP lương'!K:K)/G$84</f>
        <v>#VALUE!</v>
      </c>
      <c r="H71" s="34" t="e">
        <f>SUMIF('[4]OPEX-ko gồm CP lương'!$X:$X,'Tong hop'!$F$60,'[4]OPEX-ko gồm CP lương'!L:L)/H$84</f>
        <v>#VALUE!</v>
      </c>
      <c r="I71" s="34" t="e">
        <f>SUMIF('[4]OPEX-ko gồm CP lương'!$X:$X,'Tong hop'!$F$60,'[4]OPEX-ko gồm CP lương'!M:M)/I$84</f>
        <v>#VALUE!</v>
      </c>
      <c r="J71" s="34" t="e">
        <f>SUMIF('[4]OPEX-ko gồm CP lương'!$X:$X,'Tong hop'!$F$60,'[4]OPEX-ko gồm CP lương'!N:N)/J$84</f>
        <v>#VALUE!</v>
      </c>
      <c r="K71" s="34" t="e">
        <f>SUMIF('[4]OPEX-ko gồm CP lương'!$X:$X,'Tong hop'!$F$60,'[4]OPEX-ko gồm CP lương'!O:O)/K$84</f>
        <v>#VALUE!</v>
      </c>
      <c r="L71" s="34" t="e">
        <f>SUMIF('[4]OPEX-ko gồm CP lương'!$X:$X,'Tong hop'!$F$60,'[4]OPEX-ko gồm CP lương'!P:P)/L$84</f>
        <v>#VALUE!</v>
      </c>
      <c r="M71" s="34" t="e">
        <f>SUMIF('[4]OPEX-ko gồm CP lương'!$X:$X,'Tong hop'!$F$60,'[4]OPEX-ko gồm CP lương'!Q:Q)/M$84</f>
        <v>#VALUE!</v>
      </c>
      <c r="N71" s="34" t="e">
        <f>SUMIF('[4]OPEX-ko gồm CP lương'!$X:$X,'Tong hop'!$F$60,'[4]OPEX-ko gồm CP lương'!R:R)/N$84</f>
        <v>#VALUE!</v>
      </c>
      <c r="O71" s="34" t="e">
        <f>SUMIF('[4]OPEX-ko gồm CP lương'!$X:$X,'Tong hop'!$F$60,'[4]OPEX-ko gồm CP lương'!S:S)/O$84</f>
        <v>#VALUE!</v>
      </c>
      <c r="P71" s="34" t="e">
        <f>SUMIF('[4]OPEX-ko gồm CP lương'!$X:$X,'Tong hop'!$F$60,'[4]OPEX-ko gồm CP lương'!T:T)/P$84</f>
        <v>#VALUE!</v>
      </c>
      <c r="Q71" s="34" t="e">
        <f>SUMIF('[4]OPEX-ko gồm CP lương'!$X:$X,'Tong hop'!$F$60,'[4]OPEX-ko gồm CP lương'!U:U)/Q$84</f>
        <v>#VALUE!</v>
      </c>
      <c r="R71" s="34" t="e">
        <f>SUMIF('[4]OPEX-ko gồm CP lương'!$X:$X,'Tong hop'!$F$60,'[4]OPEX-ko gồm CP lương'!V:V)/R$84</f>
        <v>#VALUE!</v>
      </c>
      <c r="S71" s="34" t="e">
        <f>SUMIF('[4]OPEX-ko gồm CP lương'!$X:$X,'Tong hop'!$F$60,'[4]OPEX-ko gồm CP lương'!W:W)/S$84</f>
        <v>#VALUE!</v>
      </c>
      <c r="T71" s="26"/>
    </row>
    <row r="72" spans="1:20" s="28" customFormat="1" ht="14.4" hidden="1" x14ac:dyDescent="0.3">
      <c r="A72" s="23">
        <v>2.19</v>
      </c>
      <c r="B72" s="24"/>
      <c r="C72" s="25" t="s">
        <v>154</v>
      </c>
      <c r="D72" s="25" t="s">
        <v>155</v>
      </c>
      <c r="E72" s="23"/>
      <c r="F72" s="23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spans="1:20" s="28" customFormat="1" ht="14.4" x14ac:dyDescent="0.3">
      <c r="A73" s="24">
        <v>3</v>
      </c>
      <c r="B73" s="24"/>
      <c r="C73" s="32" t="s">
        <v>156</v>
      </c>
      <c r="D73" s="32" t="s">
        <v>157</v>
      </c>
      <c r="E73" s="23"/>
      <c r="F73" s="23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pans="1:20" s="28" customFormat="1" ht="14.4" hidden="1" x14ac:dyDescent="0.3">
      <c r="A74" s="23">
        <v>3.1</v>
      </c>
      <c r="B74" s="24"/>
      <c r="C74" s="25" t="s">
        <v>158</v>
      </c>
      <c r="D74" s="25" t="s">
        <v>159</v>
      </c>
      <c r="E74" s="23"/>
      <c r="F74" s="23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spans="1:20" s="28" customFormat="1" ht="14.4" x14ac:dyDescent="0.3">
      <c r="A75" s="23">
        <v>3.2</v>
      </c>
      <c r="B75" s="24"/>
      <c r="C75" s="25" t="s">
        <v>160</v>
      </c>
      <c r="D75" s="25" t="s">
        <v>161</v>
      </c>
      <c r="E75" s="23" t="s">
        <v>153</v>
      </c>
      <c r="F75" s="23"/>
      <c r="G75" s="34">
        <f>G$19/G$22</f>
        <v>0.83663406418035724</v>
      </c>
      <c r="H75" s="34">
        <f t="shared" ref="H75:S75" si="5">H$19/H$22</f>
        <v>0.80524041707222926</v>
      </c>
      <c r="I75" s="34">
        <f t="shared" si="5"/>
        <v>0.80434607918266499</v>
      </c>
      <c r="J75" s="34">
        <f t="shared" si="5"/>
        <v>0.82791990196116805</v>
      </c>
      <c r="K75" s="34">
        <f t="shared" si="5"/>
        <v>0.85321237483370904</v>
      </c>
      <c r="L75" s="34">
        <f t="shared" si="5"/>
        <v>0.85318750738757998</v>
      </c>
      <c r="M75" s="34">
        <f t="shared" si="5"/>
        <v>0.87770951641118167</v>
      </c>
      <c r="N75" s="34">
        <f t="shared" si="5"/>
        <v>0.87458063745970482</v>
      </c>
      <c r="O75" s="34">
        <f t="shared" si="5"/>
        <v>0.86219455731082206</v>
      </c>
      <c r="P75" s="34">
        <f t="shared" si="5"/>
        <v>0.82213207138155409</v>
      </c>
      <c r="Q75" s="34">
        <f t="shared" si="5"/>
        <v>0.82144359612297158</v>
      </c>
      <c r="R75" s="34">
        <f t="shared" si="5"/>
        <v>0.82058557790351883</v>
      </c>
      <c r="S75" s="34">
        <f t="shared" si="5"/>
        <v>0.82058557790351849</v>
      </c>
      <c r="T75" s="26"/>
    </row>
    <row r="76" spans="1:20" s="28" customFormat="1" ht="14.4" hidden="1" x14ac:dyDescent="0.3">
      <c r="A76" s="23">
        <v>3.3</v>
      </c>
      <c r="B76" s="24"/>
      <c r="C76" s="25" t="s">
        <v>162</v>
      </c>
      <c r="D76" s="25" t="s">
        <v>163</v>
      </c>
      <c r="E76" s="23"/>
      <c r="F76" s="23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spans="1:20" s="28" customFormat="1" ht="14.4" hidden="1" x14ac:dyDescent="0.3">
      <c r="A77" s="23">
        <v>3.4</v>
      </c>
      <c r="B77" s="24"/>
      <c r="C77" s="25" t="s">
        <v>164</v>
      </c>
      <c r="D77" s="25" t="s">
        <v>165</v>
      </c>
      <c r="E77" s="23"/>
      <c r="F77" s="23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 spans="1:20" s="28" customFormat="1" ht="14.4" hidden="1" x14ac:dyDescent="0.3">
      <c r="A78" s="23">
        <v>3.5</v>
      </c>
      <c r="B78" s="24"/>
      <c r="C78" s="25" t="s">
        <v>166</v>
      </c>
      <c r="D78" s="25" t="s">
        <v>167</v>
      </c>
      <c r="E78" s="23"/>
      <c r="F78" s="23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spans="1:20" s="28" customFormat="1" ht="14.4" x14ac:dyDescent="0.3">
      <c r="A79" s="23">
        <v>3.6</v>
      </c>
      <c r="B79" s="24"/>
      <c r="C79" s="25" t="s">
        <v>168</v>
      </c>
      <c r="D79" s="25" t="s">
        <v>169</v>
      </c>
      <c r="E79" s="23"/>
      <c r="F79" s="23"/>
      <c r="G79" s="34" t="e">
        <f>(G$177/G$22)/(G$84/G$19)</f>
        <v>#VALUE!</v>
      </c>
      <c r="H79" s="34" t="e">
        <f t="shared" ref="H79:S79" si="6">(H$177/H$22)/(H$84/H$19)</f>
        <v>#VALUE!</v>
      </c>
      <c r="I79" s="34" t="e">
        <f t="shared" si="6"/>
        <v>#VALUE!</v>
      </c>
      <c r="J79" s="34" t="e">
        <f t="shared" si="6"/>
        <v>#VALUE!</v>
      </c>
      <c r="K79" s="34" t="e">
        <f t="shared" si="6"/>
        <v>#VALUE!</v>
      </c>
      <c r="L79" s="34" t="e">
        <f t="shared" si="6"/>
        <v>#VALUE!</v>
      </c>
      <c r="M79" s="34" t="e">
        <f t="shared" si="6"/>
        <v>#VALUE!</v>
      </c>
      <c r="N79" s="34" t="e">
        <f t="shared" si="6"/>
        <v>#VALUE!</v>
      </c>
      <c r="O79" s="34" t="e">
        <f t="shared" si="6"/>
        <v>#VALUE!</v>
      </c>
      <c r="P79" s="34" t="e">
        <f t="shared" si="6"/>
        <v>#VALUE!</v>
      </c>
      <c r="Q79" s="34" t="e">
        <f t="shared" si="6"/>
        <v>#VALUE!</v>
      </c>
      <c r="R79" s="34" t="e">
        <f t="shared" si="6"/>
        <v>#VALUE!</v>
      </c>
      <c r="S79" s="34" t="e">
        <f t="shared" si="6"/>
        <v>#VALUE!</v>
      </c>
      <c r="T79" s="26"/>
    </row>
    <row r="80" spans="1:20" s="28" customFormat="1" ht="14.4" x14ac:dyDescent="0.3">
      <c r="A80" s="23">
        <v>3.7</v>
      </c>
      <c r="B80" s="24"/>
      <c r="C80" s="25" t="s">
        <v>170</v>
      </c>
      <c r="D80" s="25" t="s">
        <v>171</v>
      </c>
      <c r="E80" s="23" t="s">
        <v>95</v>
      </c>
      <c r="F80" s="23"/>
      <c r="G80" s="26" t="e">
        <f>G$44-G$58</f>
        <v>#VALUE!</v>
      </c>
      <c r="H80" s="26" t="e">
        <f t="shared" ref="H80:S80" si="7">H$44-H$58</f>
        <v>#VALUE!</v>
      </c>
      <c r="I80" s="26" t="e">
        <f t="shared" si="7"/>
        <v>#VALUE!</v>
      </c>
      <c r="J80" s="26" t="e">
        <f t="shared" si="7"/>
        <v>#VALUE!</v>
      </c>
      <c r="K80" s="26" t="e">
        <f t="shared" si="7"/>
        <v>#VALUE!</v>
      </c>
      <c r="L80" s="26" t="e">
        <f t="shared" si="7"/>
        <v>#VALUE!</v>
      </c>
      <c r="M80" s="26" t="e">
        <f t="shared" si="7"/>
        <v>#VALUE!</v>
      </c>
      <c r="N80" s="26" t="e">
        <f t="shared" si="7"/>
        <v>#VALUE!</v>
      </c>
      <c r="O80" s="26" t="e">
        <f t="shared" si="7"/>
        <v>#VALUE!</v>
      </c>
      <c r="P80" s="26" t="e">
        <f t="shared" si="7"/>
        <v>#VALUE!</v>
      </c>
      <c r="Q80" s="26" t="e">
        <f t="shared" si="7"/>
        <v>#VALUE!</v>
      </c>
      <c r="R80" s="26" t="e">
        <f t="shared" si="7"/>
        <v>#VALUE!</v>
      </c>
      <c r="S80" s="26" t="e">
        <f t="shared" si="7"/>
        <v>#VALUE!</v>
      </c>
      <c r="T80" s="26"/>
    </row>
    <row r="81" spans="1:16384" s="28" customFormat="1" ht="14.4" x14ac:dyDescent="0.3">
      <c r="A81" s="23">
        <v>3.8</v>
      </c>
      <c r="B81" s="24"/>
      <c r="C81" s="25" t="s">
        <v>172</v>
      </c>
      <c r="D81" s="25" t="s">
        <v>173</v>
      </c>
      <c r="E81" s="23" t="s">
        <v>95</v>
      </c>
      <c r="F81" s="23"/>
      <c r="G81" s="26" t="e">
        <f>G$45-G$54</f>
        <v>#VALUE!</v>
      </c>
      <c r="H81" s="26" t="e">
        <f t="shared" ref="H81:S81" si="8">H$45-H$54</f>
        <v>#VALUE!</v>
      </c>
      <c r="I81" s="26" t="e">
        <f t="shared" si="8"/>
        <v>#VALUE!</v>
      </c>
      <c r="J81" s="26" t="e">
        <f t="shared" si="8"/>
        <v>#VALUE!</v>
      </c>
      <c r="K81" s="26" t="e">
        <f t="shared" si="8"/>
        <v>#VALUE!</v>
      </c>
      <c r="L81" s="26" t="e">
        <f t="shared" si="8"/>
        <v>#VALUE!</v>
      </c>
      <c r="M81" s="26" t="e">
        <f t="shared" si="8"/>
        <v>#VALUE!</v>
      </c>
      <c r="N81" s="26" t="e">
        <f t="shared" si="8"/>
        <v>#VALUE!</v>
      </c>
      <c r="O81" s="26" t="e">
        <f t="shared" si="8"/>
        <v>#VALUE!</v>
      </c>
      <c r="P81" s="26" t="e">
        <f t="shared" si="8"/>
        <v>#VALUE!</v>
      </c>
      <c r="Q81" s="26" t="e">
        <f t="shared" si="8"/>
        <v>#VALUE!</v>
      </c>
      <c r="R81" s="26" t="e">
        <f t="shared" si="8"/>
        <v>#VALUE!</v>
      </c>
      <c r="S81" s="26" t="e">
        <f t="shared" si="8"/>
        <v>#VALUE!</v>
      </c>
      <c r="T81" s="26"/>
    </row>
    <row r="82" spans="1:16384" s="28" customFormat="1" ht="14.4" x14ac:dyDescent="0.3">
      <c r="A82" s="23">
        <v>3.9</v>
      </c>
      <c r="B82" s="24"/>
      <c r="C82" s="25" t="s">
        <v>174</v>
      </c>
      <c r="D82" s="25" t="s">
        <v>175</v>
      </c>
      <c r="E82" s="23" t="s">
        <v>153</v>
      </c>
      <c r="F82" s="23"/>
      <c r="G82" s="34" t="e">
        <f>(G$84-G$177)/G$84</f>
        <v>#VALUE!</v>
      </c>
      <c r="H82" s="34" t="e">
        <f t="shared" ref="H82:S82" si="9">(H$84-H$177)/H$84</f>
        <v>#VALUE!</v>
      </c>
      <c r="I82" s="34" t="e">
        <f t="shared" si="9"/>
        <v>#VALUE!</v>
      </c>
      <c r="J82" s="34" t="e">
        <f t="shared" si="9"/>
        <v>#VALUE!</v>
      </c>
      <c r="K82" s="34" t="e">
        <f t="shared" si="9"/>
        <v>#VALUE!</v>
      </c>
      <c r="L82" s="34" t="e">
        <f t="shared" si="9"/>
        <v>#VALUE!</v>
      </c>
      <c r="M82" s="34" t="e">
        <f t="shared" si="9"/>
        <v>#VALUE!</v>
      </c>
      <c r="N82" s="34" t="e">
        <f t="shared" si="9"/>
        <v>#VALUE!</v>
      </c>
      <c r="O82" s="34" t="e">
        <f t="shared" si="9"/>
        <v>#VALUE!</v>
      </c>
      <c r="P82" s="34" t="e">
        <f t="shared" si="9"/>
        <v>#VALUE!</v>
      </c>
      <c r="Q82" s="34" t="e">
        <f t="shared" si="9"/>
        <v>#VALUE!</v>
      </c>
      <c r="R82" s="34" t="e">
        <f t="shared" si="9"/>
        <v>#VALUE!</v>
      </c>
      <c r="S82" s="34" t="e">
        <f t="shared" si="9"/>
        <v>#VALUE!</v>
      </c>
      <c r="T82" s="26"/>
    </row>
    <row r="83" spans="1:16384" s="20" customFormat="1" x14ac:dyDescent="0.3">
      <c r="A83" s="15"/>
      <c r="B83" s="15"/>
      <c r="C83" s="15"/>
      <c r="D83" s="15"/>
      <c r="E83" s="17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16384" s="20" customFormat="1" ht="17.399999999999999" x14ac:dyDescent="0.6">
      <c r="A84" s="15"/>
      <c r="B84" s="15"/>
      <c r="C84" s="15" t="s">
        <v>176</v>
      </c>
      <c r="D84" s="15" t="s">
        <v>177</v>
      </c>
      <c r="E84" s="23" t="s">
        <v>178</v>
      </c>
      <c r="F84" s="23"/>
      <c r="G84" s="35">
        <f>SUM(G85,G95,G98,G103)</f>
        <v>16270761.199187117</v>
      </c>
      <c r="H84" s="35">
        <f>SUM(H85,H95,H98,H103)</f>
        <v>1351227.7597964171</v>
      </c>
      <c r="I84" s="35">
        <f t="shared" ref="I84:S84" si="10">SUM(I85,I95,I98,I103)</f>
        <v>1273179.2813260378</v>
      </c>
      <c r="J84" s="35">
        <f t="shared" si="10"/>
        <v>1089329.4875158868</v>
      </c>
      <c r="K84" s="35">
        <f t="shared" si="10"/>
        <v>1140536.9271578623</v>
      </c>
      <c r="L84" s="35">
        <f t="shared" si="10"/>
        <v>1239118.7166735078</v>
      </c>
      <c r="M84" s="35">
        <f t="shared" si="10"/>
        <v>1405731.1294690203</v>
      </c>
      <c r="N84" s="35">
        <f t="shared" si="10"/>
        <v>1813970.6848008553</v>
      </c>
      <c r="O84" s="35">
        <f t="shared" si="10"/>
        <v>1489155.4854226843</v>
      </c>
      <c r="P84" s="35">
        <f t="shared" si="10"/>
        <v>1262821.2346779457</v>
      </c>
      <c r="Q84" s="35">
        <f t="shared" si="10"/>
        <v>1284205.1908227573</v>
      </c>
      <c r="R84" s="35">
        <f t="shared" si="10"/>
        <v>1418728.3715422736</v>
      </c>
      <c r="S84" s="35">
        <f t="shared" si="10"/>
        <v>1502756.9299818652</v>
      </c>
      <c r="T84" s="18">
        <f>G84-'[4]Tong hop (Division)'!G84</f>
        <v>0</v>
      </c>
    </row>
    <row r="85" spans="1:16384" s="40" customFormat="1" ht="17.399999999999999" x14ac:dyDescent="0.6">
      <c r="A85" s="36">
        <v>1</v>
      </c>
      <c r="B85" s="36" t="s">
        <v>179</v>
      </c>
      <c r="C85" s="37" t="s">
        <v>180</v>
      </c>
      <c r="D85" s="37" t="s">
        <v>181</v>
      </c>
      <c r="E85" s="23" t="s">
        <v>178</v>
      </c>
      <c r="F85" s="23"/>
      <c r="G85" s="35">
        <f>SUM(G86:G94)</f>
        <v>15982719.481922116</v>
      </c>
      <c r="H85" s="35">
        <f>SUM(H86:H94)</f>
        <v>1349924.8341254171</v>
      </c>
      <c r="I85" s="35">
        <f t="shared" ref="I85:S85" si="11">SUM(I86:I94)</f>
        <v>1222681.8799620378</v>
      </c>
      <c r="J85" s="35">
        <f t="shared" si="11"/>
        <v>1063847.2462838867</v>
      </c>
      <c r="K85" s="35">
        <f t="shared" si="11"/>
        <v>1108622.9966278623</v>
      </c>
      <c r="L85" s="35">
        <f t="shared" si="11"/>
        <v>1212546.9121035079</v>
      </c>
      <c r="M85" s="35">
        <f t="shared" si="11"/>
        <v>1400948.0660930204</v>
      </c>
      <c r="N85" s="35">
        <f t="shared" si="11"/>
        <v>1737831.0729268554</v>
      </c>
      <c r="O85" s="35">
        <f t="shared" si="11"/>
        <v>1485270.7093946843</v>
      </c>
      <c r="P85" s="35">
        <f t="shared" si="11"/>
        <v>1230192.9062769457</v>
      </c>
      <c r="Q85" s="35">
        <f t="shared" si="11"/>
        <v>1257107.6404387574</v>
      </c>
      <c r="R85" s="35">
        <f t="shared" si="11"/>
        <v>1415043.3402772734</v>
      </c>
      <c r="S85" s="35">
        <f t="shared" si="11"/>
        <v>1498701.8774118652</v>
      </c>
      <c r="T85" s="38">
        <f>G85-'[4]Tong hop (Division)'!G85</f>
        <v>0</v>
      </c>
      <c r="U85" s="39"/>
      <c r="V85" s="39"/>
    </row>
    <row r="86" spans="1:16384" s="47" customFormat="1" x14ac:dyDescent="0.25">
      <c r="A86" s="41"/>
      <c r="B86" s="42" t="s">
        <v>182</v>
      </c>
      <c r="C86" s="43" t="s">
        <v>183</v>
      </c>
      <c r="D86" s="43" t="s">
        <v>184</v>
      </c>
      <c r="E86" s="43"/>
      <c r="F86" s="43"/>
      <c r="G86" s="44">
        <f t="shared" ref="G86:G148" si="12">SUM(H86:S86)</f>
        <v>10119831.327302052</v>
      </c>
      <c r="H86" s="44">
        <f>SUMIFS('[4]OPEX-ko gồm CP lương'!L:L,'[4]OPEX-ko gồm CP lương'!$I:$I,'Tong hop'!$B86)</f>
        <v>862739.58221532474</v>
      </c>
      <c r="I86" s="44">
        <f>SUMIFS('[4]OPEX-ko gồm CP lương'!M:M,'[4]OPEX-ko gồm CP lương'!$I:$I,'Tong hop'!$B86)</f>
        <v>783830.88075565128</v>
      </c>
      <c r="J86" s="44">
        <f>SUMIFS('[4]OPEX-ko gồm CP lương'!N:N,'[4]OPEX-ko gồm CP lương'!$I:$I,'Tong hop'!$B86)</f>
        <v>665228.83501317701</v>
      </c>
      <c r="K86" s="44">
        <f>SUMIFS('[4]OPEX-ko gồm CP lương'!O:O,'[4]OPEX-ko gồm CP lương'!$I:$I,'Tong hop'!$B86)</f>
        <v>725553.65990666533</v>
      </c>
      <c r="L86" s="44">
        <f>SUMIFS('[4]OPEX-ko gồm CP lương'!P:P,'[4]OPEX-ko gồm CP lương'!$I:$I,'Tong hop'!$B86)</f>
        <v>813445.71839904273</v>
      </c>
      <c r="M86" s="44">
        <f>SUMIFS('[4]OPEX-ko gồm CP lương'!Q:Q,'[4]OPEX-ko gồm CP lương'!$I:$I,'Tong hop'!$B86)</f>
        <v>986172.47399252804</v>
      </c>
      <c r="N86" s="44">
        <f>SUMIFS('[4]OPEX-ko gồm CP lương'!R:R,'[4]OPEX-ko gồm CP lương'!$I:$I,'Tong hop'!$B86)</f>
        <v>1173201.7032580264</v>
      </c>
      <c r="O86" s="44">
        <f>SUMIFS('[4]OPEX-ko gồm CP lương'!S:S,'[4]OPEX-ko gồm CP lương'!$I:$I,'Tong hop'!$B86)</f>
        <v>954018.44246405223</v>
      </c>
      <c r="P86" s="44">
        <f>SUMIFS('[4]OPEX-ko gồm CP lương'!T:T,'[4]OPEX-ko gồm CP lương'!$I:$I,'Tong hop'!$B86)</f>
        <v>753545.55500757089</v>
      </c>
      <c r="Q86" s="44">
        <f>SUMIFS('[4]OPEX-ko gồm CP lương'!U:U,'[4]OPEX-ko gồm CP lương'!$I:$I,'Tong hop'!$B86)</f>
        <v>767976.89639622124</v>
      </c>
      <c r="R86" s="44">
        <f>SUMIFS('[4]OPEX-ko gồm CP lương'!V:V,'[4]OPEX-ko gồm CP lương'!$I:$I,'Tong hop'!$B86)</f>
        <v>794262.43310474232</v>
      </c>
      <c r="S86" s="44">
        <f>SUMIFS('[4]OPEX-ko gồm CP lương'!W:W,'[4]OPEX-ko gồm CP lương'!$I:$I,'Tong hop'!$B86)</f>
        <v>839855.1467890474</v>
      </c>
      <c r="T86" s="45"/>
      <c r="U86" s="46"/>
    </row>
    <row r="87" spans="1:16384" s="47" customFormat="1" x14ac:dyDescent="0.25">
      <c r="A87" s="41"/>
      <c r="B87" s="42" t="s">
        <v>185</v>
      </c>
      <c r="C87" s="43" t="s">
        <v>186</v>
      </c>
      <c r="D87" s="43" t="s">
        <v>187</v>
      </c>
      <c r="E87" s="43"/>
      <c r="F87" s="43"/>
      <c r="G87" s="44">
        <f t="shared" si="12"/>
        <v>4833646.4417513022</v>
      </c>
      <c r="H87" s="44">
        <f>SUMIFS('[4]OPEX-ko gồm CP lương'!L:L,'[4]OPEX-ko gồm CP lương'!$I:$I,'Tong hop'!$B87)</f>
        <v>424471.1110923732</v>
      </c>
      <c r="I87" s="44">
        <f>SUMIFS('[4]OPEX-ko gồm CP lương'!M:M,'[4]OPEX-ko gồm CP lương'!$I:$I,'Tong hop'!$B87)</f>
        <v>380694.31401770882</v>
      </c>
      <c r="J87" s="44">
        <f>SUMIFS('[4]OPEX-ko gồm CP lương'!N:N,'[4]OPEX-ko gồm CP lương'!$I:$I,'Tong hop'!$B87)</f>
        <v>330700.25394511828</v>
      </c>
      <c r="K87" s="44">
        <f>SUMIFS('[4]OPEX-ko gồm CP lương'!O:O,'[4]OPEX-ko gồm CP lương'!$I:$I,'Tong hop'!$B87)</f>
        <v>320559.31481959362</v>
      </c>
      <c r="L87" s="44">
        <f>SUMIFS('[4]OPEX-ko gồm CP lương'!P:P,'[4]OPEX-ko gồm CP lương'!$I:$I,'Tong hop'!$B87)</f>
        <v>319357.26370527683</v>
      </c>
      <c r="M87" s="44">
        <f>SUMIFS('[4]OPEX-ko gồm CP lương'!Q:Q,'[4]OPEX-ko gồm CP lương'!$I:$I,'Tong hop'!$B87)</f>
        <v>334867.51755502459</v>
      </c>
      <c r="N87" s="44">
        <f>SUMIFS('[4]OPEX-ko gồm CP lương'!R:R,'[4]OPEX-ko gồm CP lương'!$I:$I,'Tong hop'!$B87)</f>
        <v>471812.13965023623</v>
      </c>
      <c r="O87" s="44">
        <f>SUMIFS('[4]OPEX-ko gồm CP lương'!S:S,'[4]OPEX-ko gồm CP lương'!$I:$I,'Tong hop'!$B87)</f>
        <v>442501.20037793263</v>
      </c>
      <c r="P87" s="44">
        <f>SUMIFS('[4]OPEX-ko gồm CP lương'!T:T,'[4]OPEX-ko gồm CP lương'!$I:$I,'Tong hop'!$B87)</f>
        <v>382775.14658168255</v>
      </c>
      <c r="Q87" s="44">
        <f>SUMIFS('[4]OPEX-ko gồm CP lương'!U:U,'[4]OPEX-ko gồm CP lương'!$I:$I,'Tong hop'!$B87)</f>
        <v>391833.17111844459</v>
      </c>
      <c r="R87" s="44">
        <f>SUMIFS('[4]OPEX-ko gồm CP lương'!V:V,'[4]OPEX-ko gồm CP lương'!$I:$I,'Tong hop'!$B87)</f>
        <v>498061.74744337326</v>
      </c>
      <c r="S87" s="44">
        <f>SUMIFS('[4]OPEX-ko gồm CP lương'!W:W,'[4]OPEX-ko gồm CP lương'!$I:$I,'Tong hop'!$B87)</f>
        <v>536013.26144453732</v>
      </c>
      <c r="T87" s="45"/>
      <c r="U87" s="46"/>
    </row>
    <row r="88" spans="1:16384" s="47" customFormat="1" x14ac:dyDescent="0.25">
      <c r="A88" s="41"/>
      <c r="B88" s="42" t="s">
        <v>188</v>
      </c>
      <c r="C88" s="43" t="s">
        <v>189</v>
      </c>
      <c r="D88" s="43" t="s">
        <v>190</v>
      </c>
      <c r="E88" s="43"/>
      <c r="F88" s="43"/>
      <c r="G88" s="44">
        <f t="shared" si="12"/>
        <v>12520</v>
      </c>
      <c r="H88" s="44">
        <f>SUMIFS('[4]OPEX-ko gồm CP lương'!L:L,'[4]OPEX-ko gồm CP lương'!$I:$I,'Tong hop'!$B88)</f>
        <v>200</v>
      </c>
      <c r="I88" s="44">
        <f>SUMIFS('[4]OPEX-ko gồm CP lương'!M:M,'[4]OPEX-ko gồm CP lương'!$I:$I,'Tong hop'!$B88)</f>
        <v>320</v>
      </c>
      <c r="J88" s="44">
        <f>SUMIFS('[4]OPEX-ko gồm CP lương'!N:N,'[4]OPEX-ko gồm CP lương'!$I:$I,'Tong hop'!$B88)</f>
        <v>720</v>
      </c>
      <c r="K88" s="44">
        <f>SUMIFS('[4]OPEX-ko gồm CP lương'!O:O,'[4]OPEX-ko gồm CP lương'!$I:$I,'Tong hop'!$B88)</f>
        <v>720</v>
      </c>
      <c r="L88" s="44">
        <f>SUMIFS('[4]OPEX-ko gồm CP lương'!P:P,'[4]OPEX-ko gồm CP lương'!$I:$I,'Tong hop'!$B88)</f>
        <v>1280</v>
      </c>
      <c r="M88" s="44">
        <f>SUMIFS('[4]OPEX-ko gồm CP lương'!Q:Q,'[4]OPEX-ko gồm CP lương'!$I:$I,'Tong hop'!$B88)</f>
        <v>1520</v>
      </c>
      <c r="N88" s="44">
        <f>SUMIFS('[4]OPEX-ko gồm CP lương'!R:R,'[4]OPEX-ko gồm CP lương'!$I:$I,'Tong hop'!$B88)</f>
        <v>2400</v>
      </c>
      <c r="O88" s="44">
        <f>SUMIFS('[4]OPEX-ko gồm CP lương'!S:S,'[4]OPEX-ko gồm CP lương'!$I:$I,'Tong hop'!$B88)</f>
        <v>1520</v>
      </c>
      <c r="P88" s="44">
        <f>SUMIFS('[4]OPEX-ko gồm CP lương'!T:T,'[4]OPEX-ko gồm CP lương'!$I:$I,'Tong hop'!$B88)</f>
        <v>1520</v>
      </c>
      <c r="Q88" s="44">
        <f>SUMIFS('[4]OPEX-ko gồm CP lương'!U:U,'[4]OPEX-ko gồm CP lương'!$I:$I,'Tong hop'!$B88)</f>
        <v>1120</v>
      </c>
      <c r="R88" s="44">
        <f>SUMIFS('[4]OPEX-ko gồm CP lương'!V:V,'[4]OPEX-ko gồm CP lương'!$I:$I,'Tong hop'!$B88)</f>
        <v>480</v>
      </c>
      <c r="S88" s="44">
        <f>SUMIFS('[4]OPEX-ko gồm CP lương'!W:W,'[4]OPEX-ko gồm CP lương'!$I:$I,'Tong hop'!$B88)</f>
        <v>720</v>
      </c>
      <c r="T88" s="45"/>
      <c r="U88" s="46"/>
    </row>
    <row r="89" spans="1:16384" s="47" customFormat="1" x14ac:dyDescent="0.25">
      <c r="A89" s="41"/>
      <c r="B89" s="42" t="s">
        <v>191</v>
      </c>
      <c r="C89" s="43" t="s">
        <v>192</v>
      </c>
      <c r="D89" s="43" t="s">
        <v>193</v>
      </c>
      <c r="E89" s="43"/>
      <c r="F89" s="43"/>
      <c r="G89" s="44">
        <f t="shared" si="12"/>
        <v>0</v>
      </c>
      <c r="H89" s="44">
        <f>SUMIFS('[4]OPEX-ko gồm CP lương'!L:L,'[4]OPEX-ko gồm CP lương'!$I:$I,'Tong hop'!$B89)</f>
        <v>0</v>
      </c>
      <c r="I89" s="44">
        <f>SUMIFS('[4]OPEX-ko gồm CP lương'!M:M,'[4]OPEX-ko gồm CP lương'!$I:$I,'Tong hop'!$B89)</f>
        <v>0</v>
      </c>
      <c r="J89" s="44">
        <f>SUMIFS('[4]OPEX-ko gồm CP lương'!N:N,'[4]OPEX-ko gồm CP lương'!$I:$I,'Tong hop'!$B89)</f>
        <v>0</v>
      </c>
      <c r="K89" s="44">
        <f>SUMIFS('[4]OPEX-ko gồm CP lương'!O:O,'[4]OPEX-ko gồm CP lương'!$I:$I,'Tong hop'!$B89)</f>
        <v>0</v>
      </c>
      <c r="L89" s="44">
        <f>SUMIFS('[4]OPEX-ko gồm CP lương'!P:P,'[4]OPEX-ko gồm CP lương'!$I:$I,'Tong hop'!$B89)</f>
        <v>0</v>
      </c>
      <c r="M89" s="44">
        <f>SUMIFS('[4]OPEX-ko gồm CP lương'!Q:Q,'[4]OPEX-ko gồm CP lương'!$I:$I,'Tong hop'!$B89)</f>
        <v>0</v>
      </c>
      <c r="N89" s="44">
        <f>SUMIFS('[4]OPEX-ko gồm CP lương'!R:R,'[4]OPEX-ko gồm CP lương'!$I:$I,'Tong hop'!$B89)</f>
        <v>0</v>
      </c>
      <c r="O89" s="44">
        <f>SUMIFS('[4]OPEX-ko gồm CP lương'!S:S,'[4]OPEX-ko gồm CP lương'!$I:$I,'Tong hop'!$B89)</f>
        <v>0</v>
      </c>
      <c r="P89" s="44">
        <f>SUMIFS('[4]OPEX-ko gồm CP lương'!T:T,'[4]OPEX-ko gồm CP lương'!$I:$I,'Tong hop'!$B89)</f>
        <v>0</v>
      </c>
      <c r="Q89" s="44">
        <f>SUMIFS('[4]OPEX-ko gồm CP lương'!U:U,'[4]OPEX-ko gồm CP lương'!$I:$I,'Tong hop'!$B89)</f>
        <v>0</v>
      </c>
      <c r="R89" s="44">
        <f>SUMIFS('[4]OPEX-ko gồm CP lương'!V:V,'[4]OPEX-ko gồm CP lương'!$I:$I,'Tong hop'!$B89)</f>
        <v>0</v>
      </c>
      <c r="S89" s="44">
        <f>SUMIFS('[4]OPEX-ko gồm CP lương'!W:W,'[4]OPEX-ko gồm CP lương'!$I:$I,'Tong hop'!$B89)</f>
        <v>0</v>
      </c>
      <c r="T89" s="45"/>
      <c r="U89" s="46"/>
    </row>
    <row r="90" spans="1:16384" s="47" customFormat="1" x14ac:dyDescent="0.25">
      <c r="A90" s="41"/>
      <c r="B90" s="42" t="s">
        <v>194</v>
      </c>
      <c r="C90" s="43" t="s">
        <v>195</v>
      </c>
      <c r="D90" s="43" t="s">
        <v>196</v>
      </c>
      <c r="E90" s="43"/>
      <c r="F90" s="43"/>
      <c r="G90" s="44">
        <f t="shared" si="12"/>
        <v>384715.62777777773</v>
      </c>
      <c r="H90" s="44">
        <f>SUMIFS('[4]OPEX-ko gồm CP lương'!L:L,'[4]OPEX-ko gồm CP lương'!$I:$I,'Tong hop'!$B90)</f>
        <v>26280.579682539679</v>
      </c>
      <c r="I90" s="44">
        <f>SUMIFS('[4]OPEX-ko gồm CP lương'!M:M,'[4]OPEX-ko gồm CP lương'!$I:$I,'Tong hop'!$B90)</f>
        <v>23737.297777777778</v>
      </c>
      <c r="J90" s="44">
        <f>SUMIFS('[4]OPEX-ko gồm CP lương'!N:N,'[4]OPEX-ko gồm CP lương'!$I:$I,'Tong hop'!$B90)</f>
        <v>26280.579682539679</v>
      </c>
      <c r="K90" s="44">
        <f>SUMIFS('[4]OPEX-ko gồm CP lương'!O:O,'[4]OPEX-ko gồm CP lương'!$I:$I,'Tong hop'!$B90)</f>
        <v>21116.428571428565</v>
      </c>
      <c r="L90" s="44">
        <f>SUMIFS('[4]OPEX-ko gồm CP lương'!P:P,'[4]OPEX-ko gồm CP lương'!$I:$I,'Tong hop'!$B90)</f>
        <v>21820.309523809516</v>
      </c>
      <c r="M90" s="44">
        <f>SUMIFS('[4]OPEX-ko gồm CP lương'!Q:Q,'[4]OPEX-ko gồm CP lương'!$I:$I,'Tong hop'!$B90)</f>
        <v>21116.428571428565</v>
      </c>
      <c r="N90" s="44">
        <f>SUMIFS('[4]OPEX-ko gồm CP lương'!R:R,'[4]OPEX-ko gồm CP lương'!$I:$I,'Tong hop'!$B90)</f>
        <v>32730.464285714279</v>
      </c>
      <c r="O90" s="44">
        <f>SUMIFS('[4]OPEX-ko gồm CP lương'!S:S,'[4]OPEX-ko gồm CP lương'!$I:$I,'Tong hop'!$B90)</f>
        <v>32730.464285714279</v>
      </c>
      <c r="P90" s="44">
        <f>SUMIFS('[4]OPEX-ko gồm CP lương'!T:T,'[4]OPEX-ko gồm CP lương'!$I:$I,'Tong hop'!$B90)</f>
        <v>31674.642857142851</v>
      </c>
      <c r="Q90" s="44">
        <f>SUMIFS('[4]OPEX-ko gồm CP lương'!U:U,'[4]OPEX-ko gồm CP lương'!$I:$I,'Tong hop'!$B90)</f>
        <v>32730.464285714279</v>
      </c>
      <c r="R90" s="44">
        <f>SUMIFS('[4]OPEX-ko gồm CP lương'!V:V,'[4]OPEX-ko gồm CP lương'!$I:$I,'Tong hop'!$B90)</f>
        <v>56310.476190476191</v>
      </c>
      <c r="S90" s="44">
        <f>SUMIFS('[4]OPEX-ko gồm CP lương'!W:W,'[4]OPEX-ko gồm CP lương'!$I:$I,'Tong hop'!$B90)</f>
        <v>58187.492063492056</v>
      </c>
      <c r="T90" s="45"/>
      <c r="U90" s="46"/>
    </row>
    <row r="91" spans="1:16384" s="47" customFormat="1" x14ac:dyDescent="0.25">
      <c r="A91" s="41"/>
      <c r="B91" s="42" t="s">
        <v>197</v>
      </c>
      <c r="C91" s="43" t="s">
        <v>198</v>
      </c>
      <c r="D91" s="43" t="s">
        <v>199</v>
      </c>
      <c r="E91" s="43"/>
      <c r="F91" s="43"/>
      <c r="G91" s="44">
        <f t="shared" si="12"/>
        <v>142134.45132142855</v>
      </c>
      <c r="H91" s="44">
        <f>SUMIFS('[4]OPEX-ko gồm CP lương'!L:L,'[4]OPEX-ko gồm CP lương'!$I:$I,'Tong hop'!$B91)</f>
        <v>5638.9110714285707</v>
      </c>
      <c r="I91" s="44">
        <f>SUMIFS('[4]OPEX-ko gồm CP lương'!M:M,'[4]OPEX-ko gồm CP lương'!$I:$I,'Tong hop'!$B91)</f>
        <v>4866.93</v>
      </c>
      <c r="J91" s="44">
        <f>SUMIFS('[4]OPEX-ko gồm CP lương'!N:N,'[4]OPEX-ko gồm CP lương'!$I:$I,'Tong hop'!$B91)</f>
        <v>7042.5689285714279</v>
      </c>
      <c r="K91" s="44">
        <f>SUMIFS('[4]OPEX-ko gồm CP lương'!O:O,'[4]OPEX-ko gồm CP lương'!$I:$I,'Tong hop'!$B91)</f>
        <v>7419.0750000000007</v>
      </c>
      <c r="L91" s="44">
        <f>SUMIFS('[4]OPEX-ko gồm CP lương'!P:P,'[4]OPEX-ko gồm CP lương'!$I:$I,'Tong hop'!$B91)</f>
        <v>16618.070357142857</v>
      </c>
      <c r="M91" s="44">
        <f>SUMIFS('[4]OPEX-ko gồm CP lương'!Q:Q,'[4]OPEX-ko gồm CP lương'!$I:$I,'Tong hop'!$B91)</f>
        <v>15931.692857142854</v>
      </c>
      <c r="N91" s="44">
        <f>SUMIFS('[4]OPEX-ko gồm CP lương'!R:R,'[4]OPEX-ko gồm CP lương'!$I:$I,'Tong hop'!$B91)</f>
        <v>12593.298285714285</v>
      </c>
      <c r="O91" s="44">
        <f>SUMIFS('[4]OPEX-ko gồm CP lương'!S:S,'[4]OPEX-ko gồm CP lương'!$I:$I,'Tong hop'!$B91)</f>
        <v>12066.462142857143</v>
      </c>
      <c r="P91" s="44">
        <f>SUMIFS('[4]OPEX-ko gồm CP lương'!T:T,'[4]OPEX-ko gồm CP lương'!$I:$I,'Tong hop'!$B91)</f>
        <v>13505.421428571426</v>
      </c>
      <c r="Q91" s="44">
        <f>SUMIFS('[4]OPEX-ko gồm CP lương'!U:U,'[4]OPEX-ko gồm CP lương'!$I:$I,'Tong hop'!$B91)</f>
        <v>15930.047500000001</v>
      </c>
      <c r="R91" s="44">
        <f>SUMIFS('[4]OPEX-ko gồm CP lương'!V:V,'[4]OPEX-ko gồm CP lương'!$I:$I,'Tong hop'!$B91)</f>
        <v>15546.299999999997</v>
      </c>
      <c r="S91" s="44">
        <f>SUMIFS('[4]OPEX-ko gồm CP lương'!W:W,'[4]OPEX-ko gồm CP lương'!$I:$I,'Tong hop'!$B91)</f>
        <v>14975.67375</v>
      </c>
      <c r="T91" s="45"/>
      <c r="U91" s="46"/>
      <c r="V91" s="48"/>
      <c r="W91" s="49"/>
    </row>
    <row r="92" spans="1:16384" s="47" customFormat="1" x14ac:dyDescent="0.25">
      <c r="A92" s="41"/>
      <c r="B92" s="42" t="s">
        <v>200</v>
      </c>
      <c r="C92" s="43" t="s">
        <v>201</v>
      </c>
      <c r="D92" s="43" t="s">
        <v>202</v>
      </c>
      <c r="E92" s="43"/>
      <c r="F92" s="43"/>
      <c r="G92" s="44">
        <f t="shared" si="12"/>
        <v>267664.34399999998</v>
      </c>
      <c r="H92" s="44">
        <f>SUMIFS('[4]OPEX-ko gồm CP lương'!L:L,'[4]OPEX-ko gồm CP lương'!$I:$I,'Tong hop'!$B92)</f>
        <v>15155.098285714283</v>
      </c>
      <c r="I92" s="44">
        <f>SUMIFS('[4]OPEX-ko gồm CP lương'!M:M,'[4]OPEX-ko gồm CP lương'!$I:$I,'Tong hop'!$B92)</f>
        <v>14823.552</v>
      </c>
      <c r="J92" s="44">
        <f>SUMIFS('[4]OPEX-ko gồm CP lương'!N:N,'[4]OPEX-ko gồm CP lương'!$I:$I,'Tong hop'!$B92)</f>
        <v>19630.052571428569</v>
      </c>
      <c r="K92" s="44">
        <f>SUMIFS('[4]OPEX-ko gồm CP lương'!O:O,'[4]OPEX-ko gồm CP lương'!$I:$I,'Tong hop'!$B92)</f>
        <v>20689.405714285713</v>
      </c>
      <c r="L92" s="44">
        <f>SUMIFS('[4]OPEX-ko gồm CP lương'!P:P,'[4]OPEX-ko gồm CP lương'!$I:$I,'Tong hop'!$B92)</f>
        <v>23542.635428571422</v>
      </c>
      <c r="M92" s="44">
        <f>SUMIFS('[4]OPEX-ko gồm CP lương'!Q:Q,'[4]OPEX-ko gồm CP lương'!$I:$I,'Tong hop'!$B92)</f>
        <v>23332.834285714282</v>
      </c>
      <c r="N92" s="44">
        <f>SUMIFS('[4]OPEX-ko gồm CP lương'!R:R,'[4]OPEX-ko gồm CP lương'!$I:$I,'Tong hop'!$B92)</f>
        <v>24489.013714285713</v>
      </c>
      <c r="O92" s="44">
        <f>SUMIFS('[4]OPEX-ko gồm CP lương'!S:S,'[4]OPEX-ko gồm CP lương'!$I:$I,'Tong hop'!$B92)</f>
        <v>21614.242285714288</v>
      </c>
      <c r="P92" s="44">
        <f>SUMIFS('[4]OPEX-ko gồm CP lương'!T:T,'[4]OPEX-ko gồm CP lương'!$I:$I,'Tong hop'!$B92)</f>
        <v>23394.754285714283</v>
      </c>
      <c r="Q92" s="44">
        <f>SUMIFS('[4]OPEX-ko gồm CP lương'!U:U,'[4]OPEX-ko gồm CP lương'!$I:$I,'Tong hop'!$B92)</f>
        <v>27038.232</v>
      </c>
      <c r="R92" s="44">
        <f>SUMIFS('[4]OPEX-ko gồm CP lương'!V:V,'[4]OPEX-ko gồm CP lương'!$I:$I,'Tong hop'!$B92)</f>
        <v>27884.674285714282</v>
      </c>
      <c r="S92" s="44">
        <f>SUMIFS('[4]OPEX-ko gồm CP lương'!W:W,'[4]OPEX-ko gồm CP lương'!$I:$I,'Tong hop'!$B92)</f>
        <v>26069.84914285714</v>
      </c>
      <c r="T92" s="45"/>
      <c r="U92" s="46"/>
      <c r="V92" s="48"/>
      <c r="W92" s="49"/>
    </row>
    <row r="93" spans="1:16384" s="47" customFormat="1" x14ac:dyDescent="0.25">
      <c r="A93" s="41"/>
      <c r="B93" s="42" t="s">
        <v>203</v>
      </c>
      <c r="C93" s="43" t="s">
        <v>204</v>
      </c>
      <c r="D93" s="43" t="s">
        <v>205</v>
      </c>
      <c r="E93" s="43"/>
      <c r="F93" s="43"/>
      <c r="G93" s="44">
        <f t="shared" si="12"/>
        <v>196205.88976955428</v>
      </c>
      <c r="H93" s="44">
        <f>SUMIFS('[4]OPEX-ko gồm CP lương'!L:L,'[4]OPEX-ko gồm CP lương'!$I:$I,'Tong hop'!$B93)</f>
        <v>14037.901778036572</v>
      </c>
      <c r="I93" s="44">
        <f>SUMIFS('[4]OPEX-ko gồm CP lương'!M:M,'[4]OPEX-ko gồm CP lương'!$I:$I,'Tong hop'!$B93)</f>
        <v>12996.45541090002</v>
      </c>
      <c r="J93" s="44">
        <f>SUMIFS('[4]OPEX-ko gồm CP lương'!N:N,'[4]OPEX-ko gồm CP lương'!$I:$I,'Tong hop'!$B93)</f>
        <v>12636.706143051917</v>
      </c>
      <c r="K93" s="44">
        <f>SUMIFS('[4]OPEX-ko gồm CP lương'!O:O,'[4]OPEX-ko gồm CP lương'!$I:$I,'Tong hop'!$B93)</f>
        <v>10680.262615888769</v>
      </c>
      <c r="L93" s="44">
        <f>SUMIFS('[4]OPEX-ko gồm CP lương'!P:P,'[4]OPEX-ko gồm CP lương'!$I:$I,'Tong hop'!$B93)</f>
        <v>14326.464689664648</v>
      </c>
      <c r="M93" s="44">
        <f>SUMIFS('[4]OPEX-ko gồm CP lương'!Q:Q,'[4]OPEX-ko gồm CP lương'!$I:$I,'Tong hop'!$B93)</f>
        <v>15807.468831182199</v>
      </c>
      <c r="N93" s="44">
        <f>SUMIFS('[4]OPEX-ko gồm CP lương'!R:R,'[4]OPEX-ko gồm CP lương'!$I:$I,'Tong hop'!$B93)</f>
        <v>18616.603732878109</v>
      </c>
      <c r="O93" s="44">
        <f>SUMIFS('[4]OPEX-ko gồm CP lương'!S:S,'[4]OPEX-ko gồm CP lương'!$I:$I,'Tong hop'!$B93)</f>
        <v>18788.847838413451</v>
      </c>
      <c r="P93" s="44">
        <f>SUMIFS('[4]OPEX-ko gồm CP lương'!T:T,'[4]OPEX-ko gồm CP lương'!$I:$I,'Tong hop'!$B93)</f>
        <v>19303.136116263482</v>
      </c>
      <c r="Q93" s="44">
        <f>SUMIFS('[4]OPEX-ko gồm CP lương'!U:U,'[4]OPEX-ko gồm CP lương'!$I:$I,'Tong hop'!$B93)</f>
        <v>18084.779138377038</v>
      </c>
      <c r="R93" s="44">
        <f>SUMIFS('[4]OPEX-ko gồm CP lương'!V:V,'[4]OPEX-ko gồm CP lương'!$I:$I,'Tong hop'!$B93)</f>
        <v>20293.859252967159</v>
      </c>
      <c r="S93" s="44">
        <f>SUMIFS('[4]OPEX-ko gồm CP lương'!W:W,'[4]OPEX-ko gồm CP lương'!$I:$I,'Tong hop'!$B93)</f>
        <v>20633.404221930916</v>
      </c>
      <c r="T93" s="45"/>
      <c r="U93" s="46"/>
    </row>
    <row r="94" spans="1:16384" s="47" customFormat="1" x14ac:dyDescent="0.25">
      <c r="A94" s="41"/>
      <c r="B94" s="42" t="s">
        <v>206</v>
      </c>
      <c r="C94" s="43" t="s">
        <v>207</v>
      </c>
      <c r="D94" s="43" t="s">
        <v>208</v>
      </c>
      <c r="E94" s="43"/>
      <c r="F94" s="43"/>
      <c r="G94" s="44">
        <f t="shared" si="12"/>
        <v>26001.399999999998</v>
      </c>
      <c r="H94" s="44">
        <f>SUMIFS('[4]OPEX-ko gồm CP lương'!L:L,'[4]OPEX-ko gồm CP lương'!$I:$I,'Tong hop'!$B94)</f>
        <v>1401.65</v>
      </c>
      <c r="I94" s="44">
        <f>SUMIFS('[4]OPEX-ko gồm CP lương'!M:M,'[4]OPEX-ko gồm CP lương'!$I:$I,'Tong hop'!$B94)</f>
        <v>1412.45</v>
      </c>
      <c r="J94" s="44">
        <f>SUMIFS('[4]OPEX-ko gồm CP lương'!N:N,'[4]OPEX-ko gồm CP lương'!$I:$I,'Tong hop'!$B94)</f>
        <v>1608.25</v>
      </c>
      <c r="K94" s="44">
        <f>SUMIFS('[4]OPEX-ko gồm CP lương'!O:O,'[4]OPEX-ko gồm CP lương'!$I:$I,'Tong hop'!$B94)</f>
        <v>1884.85</v>
      </c>
      <c r="L94" s="44">
        <f>SUMIFS('[4]OPEX-ko gồm CP lương'!P:P,'[4]OPEX-ko gồm CP lương'!$I:$I,'Tong hop'!$B94)</f>
        <v>2156.4499999999998</v>
      </c>
      <c r="M94" s="44">
        <f>SUMIFS('[4]OPEX-ko gồm CP lương'!Q:Q,'[4]OPEX-ko gồm CP lương'!$I:$I,'Tong hop'!$B94)</f>
        <v>2199.65</v>
      </c>
      <c r="N94" s="44">
        <f>SUMIFS('[4]OPEX-ko gồm CP lương'!R:R,'[4]OPEX-ko gồm CP lương'!$I:$I,'Tong hop'!$B94)</f>
        <v>1987.85</v>
      </c>
      <c r="O94" s="44">
        <f>SUMIFS('[4]OPEX-ko gồm CP lương'!S:S,'[4]OPEX-ko gồm CP lương'!$I:$I,'Tong hop'!$B94)</f>
        <v>2031.05</v>
      </c>
      <c r="P94" s="44">
        <f>SUMIFS('[4]OPEX-ko gồm CP lương'!T:T,'[4]OPEX-ko gồm CP lương'!$I:$I,'Tong hop'!$B94)</f>
        <v>4474.25</v>
      </c>
      <c r="Q94" s="44">
        <f>SUMIFS('[4]OPEX-ko gồm CP lương'!U:U,'[4]OPEX-ko gồm CP lương'!$I:$I,'Tong hop'!$B94)</f>
        <v>2394.0500000000002</v>
      </c>
      <c r="R94" s="44">
        <f>SUMIFS('[4]OPEX-ko gồm CP lương'!V:V,'[4]OPEX-ko gồm CP lương'!$I:$I,'Tong hop'!$B94)</f>
        <v>2203.85</v>
      </c>
      <c r="S94" s="44">
        <f>SUMIFS('[4]OPEX-ko gồm CP lương'!W:W,'[4]OPEX-ko gồm CP lương'!$I:$I,'Tong hop'!$B94)</f>
        <v>2247.0500000000002</v>
      </c>
      <c r="T94" s="45"/>
      <c r="U94" s="46"/>
    </row>
    <row r="95" spans="1:16384" s="40" customFormat="1" ht="17.399999999999999" x14ac:dyDescent="0.6">
      <c r="A95" s="36"/>
      <c r="B95" s="36" t="s">
        <v>209</v>
      </c>
      <c r="C95" s="37" t="s">
        <v>210</v>
      </c>
      <c r="D95" s="37" t="s">
        <v>211</v>
      </c>
      <c r="E95" s="23" t="s">
        <v>178</v>
      </c>
      <c r="F95" s="23"/>
      <c r="G95" s="35">
        <f>SUM(G96:G97)</f>
        <v>18032</v>
      </c>
      <c r="H95" s="35">
        <f>SUM(H96:H97)</f>
        <v>500</v>
      </c>
      <c r="I95" s="35">
        <f t="shared" ref="I95:S95" si="13">SUM(I96:I97)</f>
        <v>580</v>
      </c>
      <c r="J95" s="35">
        <f t="shared" si="13"/>
        <v>830</v>
      </c>
      <c r="K95" s="35">
        <f t="shared" si="13"/>
        <v>1278</v>
      </c>
      <c r="L95" s="35">
        <f t="shared" si="13"/>
        <v>1528</v>
      </c>
      <c r="M95" s="35">
        <f t="shared" si="13"/>
        <v>1528</v>
      </c>
      <c r="N95" s="35">
        <f t="shared" si="13"/>
        <v>1548</v>
      </c>
      <c r="O95" s="35">
        <f t="shared" si="13"/>
        <v>2048</v>
      </c>
      <c r="P95" s="35">
        <f t="shared" si="13"/>
        <v>2048</v>
      </c>
      <c r="Q95" s="35">
        <f t="shared" si="13"/>
        <v>2048</v>
      </c>
      <c r="R95" s="35">
        <f t="shared" si="13"/>
        <v>2048</v>
      </c>
      <c r="S95" s="35">
        <f t="shared" si="13"/>
        <v>2048</v>
      </c>
      <c r="T95" s="38"/>
      <c r="U95" s="36"/>
      <c r="V95" s="36"/>
      <c r="W95" s="37"/>
      <c r="X95" s="37"/>
      <c r="Y95" s="50"/>
      <c r="Z95" s="50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6"/>
      <c r="AP95" s="36"/>
      <c r="AQ95" s="37"/>
      <c r="AR95" s="37"/>
      <c r="AS95" s="50"/>
      <c r="AT95" s="50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6"/>
      <c r="BJ95" s="36"/>
      <c r="BK95" s="37"/>
      <c r="BL95" s="37"/>
      <c r="BM95" s="50"/>
      <c r="BN95" s="50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6"/>
      <c r="CD95" s="36"/>
      <c r="CE95" s="37"/>
      <c r="CF95" s="37"/>
      <c r="CG95" s="50"/>
      <c r="CH95" s="50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6"/>
      <c r="CX95" s="36"/>
      <c r="CY95" s="37"/>
      <c r="CZ95" s="37"/>
      <c r="DA95" s="50"/>
      <c r="DB95" s="50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6"/>
      <c r="DR95" s="36"/>
      <c r="DS95" s="37"/>
      <c r="DT95" s="37"/>
      <c r="DU95" s="50"/>
      <c r="DV95" s="50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6"/>
      <c r="EL95" s="36"/>
      <c r="EM95" s="37"/>
      <c r="EN95" s="37"/>
      <c r="EO95" s="50"/>
      <c r="EP95" s="50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6"/>
      <c r="FF95" s="36"/>
      <c r="FG95" s="37"/>
      <c r="FH95" s="37"/>
      <c r="FI95" s="50"/>
      <c r="FJ95" s="50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6"/>
      <c r="FZ95" s="36"/>
      <c r="GA95" s="37"/>
      <c r="GB95" s="37"/>
      <c r="GC95" s="50"/>
      <c r="GD95" s="50"/>
      <c r="GE95" s="38"/>
      <c r="GF95" s="38"/>
      <c r="GG95" s="38"/>
      <c r="GH95" s="38"/>
      <c r="GI95" s="38"/>
      <c r="GJ95" s="38"/>
      <c r="GK95" s="38"/>
      <c r="GL95" s="38"/>
      <c r="GM95" s="38"/>
      <c r="GN95" s="38"/>
      <c r="GO95" s="38"/>
      <c r="GP95" s="38"/>
      <c r="GQ95" s="38"/>
      <c r="GR95" s="38"/>
      <c r="GS95" s="36"/>
      <c r="GT95" s="36"/>
      <c r="GU95" s="37"/>
      <c r="GV95" s="37"/>
      <c r="GW95" s="50"/>
      <c r="GX95" s="50"/>
      <c r="GY95" s="38"/>
      <c r="GZ95" s="38"/>
      <c r="HA95" s="38"/>
      <c r="HB95" s="38"/>
      <c r="HC95" s="38"/>
      <c r="HD95" s="38"/>
      <c r="HE95" s="38"/>
      <c r="HF95" s="38"/>
      <c r="HG95" s="38"/>
      <c r="HH95" s="38"/>
      <c r="HI95" s="38"/>
      <c r="HJ95" s="38"/>
      <c r="HK95" s="38"/>
      <c r="HL95" s="38"/>
      <c r="HM95" s="36"/>
      <c r="HN95" s="36"/>
      <c r="HO95" s="37"/>
      <c r="HP95" s="37"/>
      <c r="HQ95" s="50"/>
      <c r="HR95" s="50"/>
      <c r="HS95" s="38"/>
      <c r="HT95" s="38"/>
      <c r="HU95" s="38"/>
      <c r="HV95" s="38"/>
      <c r="HW95" s="38"/>
      <c r="HX95" s="38"/>
      <c r="HY95" s="38"/>
      <c r="HZ95" s="38"/>
      <c r="IA95" s="38"/>
      <c r="IB95" s="38"/>
      <c r="IC95" s="38"/>
      <c r="ID95" s="38"/>
      <c r="IE95" s="38"/>
      <c r="IF95" s="38"/>
      <c r="IG95" s="36"/>
      <c r="IH95" s="36"/>
      <c r="II95" s="37"/>
      <c r="IJ95" s="37"/>
      <c r="IK95" s="50"/>
      <c r="IL95" s="50"/>
      <c r="IM95" s="38"/>
      <c r="IN95" s="38"/>
      <c r="IO95" s="38"/>
      <c r="IP95" s="38"/>
      <c r="IQ95" s="38"/>
      <c r="IR95" s="38"/>
      <c r="IS95" s="38"/>
      <c r="IT95" s="38"/>
      <c r="IU95" s="38"/>
      <c r="IV95" s="38"/>
      <c r="IW95" s="38"/>
      <c r="IX95" s="38"/>
      <c r="IY95" s="38"/>
      <c r="IZ95" s="38"/>
      <c r="JA95" s="36"/>
      <c r="JB95" s="36"/>
      <c r="JC95" s="37"/>
      <c r="JD95" s="37"/>
      <c r="JE95" s="50"/>
      <c r="JF95" s="50"/>
      <c r="JG95" s="38"/>
      <c r="JH95" s="38"/>
      <c r="JI95" s="38"/>
      <c r="JJ95" s="38"/>
      <c r="JK95" s="38"/>
      <c r="JL95" s="38"/>
      <c r="JM95" s="38"/>
      <c r="JN95" s="38"/>
      <c r="JO95" s="38"/>
      <c r="JP95" s="38"/>
      <c r="JQ95" s="38"/>
      <c r="JR95" s="38"/>
      <c r="JS95" s="38"/>
      <c r="JT95" s="38"/>
      <c r="JU95" s="36"/>
      <c r="JV95" s="36"/>
      <c r="JW95" s="37"/>
      <c r="JX95" s="37"/>
      <c r="JY95" s="50"/>
      <c r="JZ95" s="50"/>
      <c r="KA95" s="38"/>
      <c r="KB95" s="38"/>
      <c r="KC95" s="38"/>
      <c r="KD95" s="38"/>
      <c r="KE95" s="38"/>
      <c r="KF95" s="38"/>
      <c r="KG95" s="38"/>
      <c r="KH95" s="38"/>
      <c r="KI95" s="38"/>
      <c r="KJ95" s="38"/>
      <c r="KK95" s="38"/>
      <c r="KL95" s="38"/>
      <c r="KM95" s="38"/>
      <c r="KN95" s="38"/>
      <c r="KO95" s="36"/>
      <c r="KP95" s="36"/>
      <c r="KQ95" s="37"/>
      <c r="KR95" s="37"/>
      <c r="KS95" s="50"/>
      <c r="KT95" s="50"/>
      <c r="KU95" s="38"/>
      <c r="KV95" s="38"/>
      <c r="KW95" s="38"/>
      <c r="KX95" s="38"/>
      <c r="KY95" s="38"/>
      <c r="KZ95" s="38"/>
      <c r="LA95" s="38"/>
      <c r="LB95" s="38"/>
      <c r="LC95" s="38"/>
      <c r="LD95" s="38"/>
      <c r="LE95" s="38"/>
      <c r="LF95" s="38"/>
      <c r="LG95" s="38"/>
      <c r="LH95" s="38"/>
      <c r="LI95" s="36"/>
      <c r="LJ95" s="36"/>
      <c r="LK95" s="37"/>
      <c r="LL95" s="37"/>
      <c r="LM95" s="50"/>
      <c r="LN95" s="50"/>
      <c r="LO95" s="38"/>
      <c r="LP95" s="38"/>
      <c r="LQ95" s="38"/>
      <c r="LR95" s="38"/>
      <c r="LS95" s="38"/>
      <c r="LT95" s="38"/>
      <c r="LU95" s="38"/>
      <c r="LV95" s="38"/>
      <c r="LW95" s="38"/>
      <c r="LX95" s="38"/>
      <c r="LY95" s="38"/>
      <c r="LZ95" s="38"/>
      <c r="MA95" s="38"/>
      <c r="MB95" s="38"/>
      <c r="MC95" s="36"/>
      <c r="MD95" s="36"/>
      <c r="ME95" s="37"/>
      <c r="MF95" s="37"/>
      <c r="MG95" s="50"/>
      <c r="MH95" s="50"/>
      <c r="MI95" s="38"/>
      <c r="MJ95" s="38"/>
      <c r="MK95" s="38"/>
      <c r="ML95" s="38"/>
      <c r="MM95" s="38"/>
      <c r="MN95" s="38"/>
      <c r="MO95" s="38"/>
      <c r="MP95" s="38"/>
      <c r="MQ95" s="38"/>
      <c r="MR95" s="38"/>
      <c r="MS95" s="38"/>
      <c r="MT95" s="38"/>
      <c r="MU95" s="38"/>
      <c r="MV95" s="38"/>
      <c r="MW95" s="36"/>
      <c r="MX95" s="36"/>
      <c r="MY95" s="37"/>
      <c r="MZ95" s="37"/>
      <c r="NA95" s="50"/>
      <c r="NB95" s="50"/>
      <c r="NC95" s="38"/>
      <c r="ND95" s="38"/>
      <c r="NE95" s="38"/>
      <c r="NF95" s="38"/>
      <c r="NG95" s="38"/>
      <c r="NH95" s="38"/>
      <c r="NI95" s="38"/>
      <c r="NJ95" s="38"/>
      <c r="NK95" s="38"/>
      <c r="NL95" s="38"/>
      <c r="NM95" s="38"/>
      <c r="NN95" s="38"/>
      <c r="NO95" s="38"/>
      <c r="NP95" s="38"/>
      <c r="NQ95" s="36"/>
      <c r="NR95" s="36"/>
      <c r="NS95" s="37"/>
      <c r="NT95" s="37"/>
      <c r="NU95" s="50"/>
      <c r="NV95" s="50"/>
      <c r="NW95" s="38"/>
      <c r="NX95" s="38"/>
      <c r="NY95" s="38"/>
      <c r="NZ95" s="38"/>
      <c r="OA95" s="38"/>
      <c r="OB95" s="38"/>
      <c r="OC95" s="38"/>
      <c r="OD95" s="38"/>
      <c r="OE95" s="38"/>
      <c r="OF95" s="38"/>
      <c r="OG95" s="38"/>
      <c r="OH95" s="38"/>
      <c r="OI95" s="38"/>
      <c r="OJ95" s="38"/>
      <c r="OK95" s="36"/>
      <c r="OL95" s="36"/>
      <c r="OM95" s="37"/>
      <c r="ON95" s="37"/>
      <c r="OO95" s="50"/>
      <c r="OP95" s="50"/>
      <c r="OQ95" s="38"/>
      <c r="OR95" s="38"/>
      <c r="OS95" s="38"/>
      <c r="OT95" s="38"/>
      <c r="OU95" s="38"/>
      <c r="OV95" s="38"/>
      <c r="OW95" s="38"/>
      <c r="OX95" s="38"/>
      <c r="OY95" s="38"/>
      <c r="OZ95" s="38"/>
      <c r="PA95" s="38"/>
      <c r="PB95" s="38"/>
      <c r="PC95" s="38"/>
      <c r="PD95" s="38"/>
      <c r="PE95" s="36"/>
      <c r="PF95" s="36"/>
      <c r="PG95" s="37"/>
      <c r="PH95" s="37"/>
      <c r="PI95" s="50"/>
      <c r="PJ95" s="50"/>
      <c r="PK95" s="38"/>
      <c r="PL95" s="38"/>
      <c r="PM95" s="38"/>
      <c r="PN95" s="38"/>
      <c r="PO95" s="38"/>
      <c r="PP95" s="38"/>
      <c r="PQ95" s="38"/>
      <c r="PR95" s="38"/>
      <c r="PS95" s="38"/>
      <c r="PT95" s="38"/>
      <c r="PU95" s="38"/>
      <c r="PV95" s="38"/>
      <c r="PW95" s="38"/>
      <c r="PX95" s="38"/>
      <c r="PY95" s="36"/>
      <c r="PZ95" s="36"/>
      <c r="QA95" s="37"/>
      <c r="QB95" s="37"/>
      <c r="QC95" s="50"/>
      <c r="QD95" s="50"/>
      <c r="QE95" s="38"/>
      <c r="QF95" s="38"/>
      <c r="QG95" s="38"/>
      <c r="QH95" s="38"/>
      <c r="QI95" s="38"/>
      <c r="QJ95" s="38"/>
      <c r="QK95" s="38"/>
      <c r="QL95" s="38"/>
      <c r="QM95" s="38"/>
      <c r="QN95" s="38"/>
      <c r="QO95" s="38"/>
      <c r="QP95" s="38"/>
      <c r="QQ95" s="38"/>
      <c r="QR95" s="38"/>
      <c r="QS95" s="36"/>
      <c r="QT95" s="36"/>
      <c r="QU95" s="37"/>
      <c r="QV95" s="37"/>
      <c r="QW95" s="50"/>
      <c r="QX95" s="50"/>
      <c r="QY95" s="38"/>
      <c r="QZ95" s="38"/>
      <c r="RA95" s="38"/>
      <c r="RB95" s="38"/>
      <c r="RC95" s="38"/>
      <c r="RD95" s="38"/>
      <c r="RE95" s="38"/>
      <c r="RF95" s="38"/>
      <c r="RG95" s="38"/>
      <c r="RH95" s="38"/>
      <c r="RI95" s="38"/>
      <c r="RJ95" s="38"/>
      <c r="RK95" s="38"/>
      <c r="RL95" s="38"/>
      <c r="RM95" s="36"/>
      <c r="RN95" s="36"/>
      <c r="RO95" s="37"/>
      <c r="RP95" s="37"/>
      <c r="RQ95" s="50"/>
      <c r="RR95" s="50"/>
      <c r="RS95" s="38"/>
      <c r="RT95" s="38"/>
      <c r="RU95" s="38"/>
      <c r="RV95" s="38"/>
      <c r="RW95" s="38"/>
      <c r="RX95" s="38"/>
      <c r="RY95" s="38"/>
      <c r="RZ95" s="38"/>
      <c r="SA95" s="38"/>
      <c r="SB95" s="38"/>
      <c r="SC95" s="38"/>
      <c r="SD95" s="38"/>
      <c r="SE95" s="38"/>
      <c r="SF95" s="38"/>
      <c r="SG95" s="36"/>
      <c r="SH95" s="36"/>
      <c r="SI95" s="37"/>
      <c r="SJ95" s="37"/>
      <c r="SK95" s="50"/>
      <c r="SL95" s="50"/>
      <c r="SM95" s="38"/>
      <c r="SN95" s="38"/>
      <c r="SO95" s="38"/>
      <c r="SP95" s="38"/>
      <c r="SQ95" s="38"/>
      <c r="SR95" s="38"/>
      <c r="SS95" s="38"/>
      <c r="ST95" s="38"/>
      <c r="SU95" s="38"/>
      <c r="SV95" s="38"/>
      <c r="SW95" s="38"/>
      <c r="SX95" s="38"/>
      <c r="SY95" s="38"/>
      <c r="SZ95" s="38"/>
      <c r="TA95" s="36"/>
      <c r="TB95" s="36"/>
      <c r="TC95" s="37"/>
      <c r="TD95" s="37"/>
      <c r="TE95" s="50"/>
      <c r="TF95" s="50"/>
      <c r="TG95" s="38"/>
      <c r="TH95" s="38"/>
      <c r="TI95" s="38"/>
      <c r="TJ95" s="38"/>
      <c r="TK95" s="38"/>
      <c r="TL95" s="38"/>
      <c r="TM95" s="38"/>
      <c r="TN95" s="38"/>
      <c r="TO95" s="38"/>
      <c r="TP95" s="38"/>
      <c r="TQ95" s="38"/>
      <c r="TR95" s="38"/>
      <c r="TS95" s="38"/>
      <c r="TT95" s="38"/>
      <c r="TU95" s="36"/>
      <c r="TV95" s="36"/>
      <c r="TW95" s="37"/>
      <c r="TX95" s="37"/>
      <c r="TY95" s="50"/>
      <c r="TZ95" s="50"/>
      <c r="UA95" s="38"/>
      <c r="UB95" s="38"/>
      <c r="UC95" s="38"/>
      <c r="UD95" s="38"/>
      <c r="UE95" s="38"/>
      <c r="UF95" s="38"/>
      <c r="UG95" s="38"/>
      <c r="UH95" s="38"/>
      <c r="UI95" s="38"/>
      <c r="UJ95" s="38"/>
      <c r="UK95" s="38"/>
      <c r="UL95" s="38"/>
      <c r="UM95" s="38"/>
      <c r="UN95" s="38"/>
      <c r="UO95" s="36"/>
      <c r="UP95" s="36"/>
      <c r="UQ95" s="37"/>
      <c r="UR95" s="37"/>
      <c r="US95" s="50"/>
      <c r="UT95" s="50"/>
      <c r="UU95" s="38"/>
      <c r="UV95" s="38"/>
      <c r="UW95" s="38"/>
      <c r="UX95" s="38"/>
      <c r="UY95" s="38"/>
      <c r="UZ95" s="38"/>
      <c r="VA95" s="38"/>
      <c r="VB95" s="38"/>
      <c r="VC95" s="38"/>
      <c r="VD95" s="38"/>
      <c r="VE95" s="38"/>
      <c r="VF95" s="38"/>
      <c r="VG95" s="38"/>
      <c r="VH95" s="38"/>
      <c r="VI95" s="36"/>
      <c r="VJ95" s="36"/>
      <c r="VK95" s="37"/>
      <c r="VL95" s="37"/>
      <c r="VM95" s="50"/>
      <c r="VN95" s="50"/>
      <c r="VO95" s="38"/>
      <c r="VP95" s="38"/>
      <c r="VQ95" s="38"/>
      <c r="VR95" s="38"/>
      <c r="VS95" s="38"/>
      <c r="VT95" s="38"/>
      <c r="VU95" s="38"/>
      <c r="VV95" s="38"/>
      <c r="VW95" s="38"/>
      <c r="VX95" s="38"/>
      <c r="VY95" s="38"/>
      <c r="VZ95" s="38"/>
      <c r="WA95" s="38"/>
      <c r="WB95" s="38"/>
      <c r="WC95" s="36"/>
      <c r="WD95" s="36"/>
      <c r="WE95" s="37"/>
      <c r="WF95" s="37"/>
      <c r="WG95" s="50"/>
      <c r="WH95" s="50"/>
      <c r="WI95" s="38"/>
      <c r="WJ95" s="38"/>
      <c r="WK95" s="38"/>
      <c r="WL95" s="38"/>
      <c r="WM95" s="38"/>
      <c r="WN95" s="38"/>
      <c r="WO95" s="38"/>
      <c r="WP95" s="38"/>
      <c r="WQ95" s="38"/>
      <c r="WR95" s="38"/>
      <c r="WS95" s="38"/>
      <c r="WT95" s="38"/>
      <c r="WU95" s="38"/>
      <c r="WV95" s="38"/>
      <c r="WW95" s="36"/>
      <c r="WX95" s="36"/>
      <c r="WY95" s="37"/>
      <c r="WZ95" s="37"/>
      <c r="XA95" s="50"/>
      <c r="XB95" s="50"/>
      <c r="XC95" s="38"/>
      <c r="XD95" s="38"/>
      <c r="XE95" s="38"/>
      <c r="XF95" s="38"/>
      <c r="XG95" s="38"/>
      <c r="XH95" s="38"/>
      <c r="XI95" s="38"/>
      <c r="XJ95" s="38"/>
      <c r="XK95" s="38"/>
      <c r="XL95" s="38"/>
      <c r="XM95" s="38"/>
      <c r="XN95" s="38"/>
      <c r="XO95" s="38"/>
      <c r="XP95" s="38"/>
      <c r="XQ95" s="36"/>
      <c r="XR95" s="36"/>
      <c r="XS95" s="37"/>
      <c r="XT95" s="37"/>
      <c r="XU95" s="50"/>
      <c r="XV95" s="50"/>
      <c r="XW95" s="38"/>
      <c r="XX95" s="38"/>
      <c r="XY95" s="38"/>
      <c r="XZ95" s="38"/>
      <c r="YA95" s="38"/>
      <c r="YB95" s="38"/>
      <c r="YC95" s="38"/>
      <c r="YD95" s="38"/>
      <c r="YE95" s="38"/>
      <c r="YF95" s="38"/>
      <c r="YG95" s="38"/>
      <c r="YH95" s="38"/>
      <c r="YI95" s="38"/>
      <c r="YJ95" s="38"/>
      <c r="YK95" s="36"/>
      <c r="YL95" s="36"/>
      <c r="YM95" s="37"/>
      <c r="YN95" s="37"/>
      <c r="YO95" s="50"/>
      <c r="YP95" s="50"/>
      <c r="YQ95" s="38"/>
      <c r="YR95" s="38"/>
      <c r="YS95" s="38"/>
      <c r="YT95" s="38"/>
      <c r="YU95" s="38"/>
      <c r="YV95" s="38"/>
      <c r="YW95" s="38"/>
      <c r="YX95" s="38"/>
      <c r="YY95" s="38"/>
      <c r="YZ95" s="38"/>
      <c r="ZA95" s="38"/>
      <c r="ZB95" s="38"/>
      <c r="ZC95" s="38"/>
      <c r="ZD95" s="38"/>
      <c r="ZE95" s="36"/>
      <c r="ZF95" s="36"/>
      <c r="ZG95" s="37"/>
      <c r="ZH95" s="37"/>
      <c r="ZI95" s="50"/>
      <c r="ZJ95" s="50"/>
      <c r="ZK95" s="38"/>
      <c r="ZL95" s="38"/>
      <c r="ZM95" s="38"/>
      <c r="ZN95" s="38"/>
      <c r="ZO95" s="38"/>
      <c r="ZP95" s="38"/>
      <c r="ZQ95" s="38"/>
      <c r="ZR95" s="38"/>
      <c r="ZS95" s="38"/>
      <c r="ZT95" s="38"/>
      <c r="ZU95" s="38"/>
      <c r="ZV95" s="38"/>
      <c r="ZW95" s="38"/>
      <c r="ZX95" s="38"/>
      <c r="ZY95" s="36"/>
      <c r="ZZ95" s="36"/>
      <c r="AAA95" s="37"/>
      <c r="AAB95" s="37"/>
      <c r="AAC95" s="50"/>
      <c r="AAD95" s="50"/>
      <c r="AAE95" s="38"/>
      <c r="AAF95" s="38"/>
      <c r="AAG95" s="38"/>
      <c r="AAH95" s="38"/>
      <c r="AAI95" s="38"/>
      <c r="AAJ95" s="38"/>
      <c r="AAK95" s="38"/>
      <c r="AAL95" s="38"/>
      <c r="AAM95" s="38"/>
      <c r="AAN95" s="38"/>
      <c r="AAO95" s="38"/>
      <c r="AAP95" s="38"/>
      <c r="AAQ95" s="38"/>
      <c r="AAR95" s="38"/>
      <c r="AAS95" s="36"/>
      <c r="AAT95" s="36"/>
      <c r="AAU95" s="37"/>
      <c r="AAV95" s="37"/>
      <c r="AAW95" s="50"/>
      <c r="AAX95" s="50"/>
      <c r="AAY95" s="38"/>
      <c r="AAZ95" s="38"/>
      <c r="ABA95" s="38"/>
      <c r="ABB95" s="38"/>
      <c r="ABC95" s="38"/>
      <c r="ABD95" s="38"/>
      <c r="ABE95" s="38"/>
      <c r="ABF95" s="38"/>
      <c r="ABG95" s="38"/>
      <c r="ABH95" s="38"/>
      <c r="ABI95" s="38"/>
      <c r="ABJ95" s="38"/>
      <c r="ABK95" s="38"/>
      <c r="ABL95" s="38"/>
      <c r="ABM95" s="36"/>
      <c r="ABN95" s="36"/>
      <c r="ABO95" s="37"/>
      <c r="ABP95" s="37"/>
      <c r="ABQ95" s="50"/>
      <c r="ABR95" s="50"/>
      <c r="ABS95" s="38"/>
      <c r="ABT95" s="38"/>
      <c r="ABU95" s="38"/>
      <c r="ABV95" s="38"/>
      <c r="ABW95" s="38"/>
      <c r="ABX95" s="38"/>
      <c r="ABY95" s="38"/>
      <c r="ABZ95" s="38"/>
      <c r="ACA95" s="38"/>
      <c r="ACB95" s="38"/>
      <c r="ACC95" s="38"/>
      <c r="ACD95" s="38"/>
      <c r="ACE95" s="38"/>
      <c r="ACF95" s="38"/>
      <c r="ACG95" s="36"/>
      <c r="ACH95" s="36"/>
      <c r="ACI95" s="37"/>
      <c r="ACJ95" s="37"/>
      <c r="ACK95" s="50"/>
      <c r="ACL95" s="50"/>
      <c r="ACM95" s="38"/>
      <c r="ACN95" s="38"/>
      <c r="ACO95" s="38"/>
      <c r="ACP95" s="38"/>
      <c r="ACQ95" s="38"/>
      <c r="ACR95" s="38"/>
      <c r="ACS95" s="38"/>
      <c r="ACT95" s="38"/>
      <c r="ACU95" s="38"/>
      <c r="ACV95" s="38"/>
      <c r="ACW95" s="38"/>
      <c r="ACX95" s="38"/>
      <c r="ACY95" s="38"/>
      <c r="ACZ95" s="38"/>
      <c r="ADA95" s="36"/>
      <c r="ADB95" s="36"/>
      <c r="ADC95" s="37"/>
      <c r="ADD95" s="37"/>
      <c r="ADE95" s="50"/>
      <c r="ADF95" s="50"/>
      <c r="ADG95" s="38"/>
      <c r="ADH95" s="38"/>
      <c r="ADI95" s="38"/>
      <c r="ADJ95" s="38"/>
      <c r="ADK95" s="38"/>
      <c r="ADL95" s="38"/>
      <c r="ADM95" s="38"/>
      <c r="ADN95" s="38"/>
      <c r="ADO95" s="38"/>
      <c r="ADP95" s="38"/>
      <c r="ADQ95" s="38"/>
      <c r="ADR95" s="38"/>
      <c r="ADS95" s="38"/>
      <c r="ADT95" s="38"/>
      <c r="ADU95" s="36"/>
      <c r="ADV95" s="36"/>
      <c r="ADW95" s="37"/>
      <c r="ADX95" s="37"/>
      <c r="ADY95" s="50"/>
      <c r="ADZ95" s="50"/>
      <c r="AEA95" s="38"/>
      <c r="AEB95" s="38"/>
      <c r="AEC95" s="38"/>
      <c r="AED95" s="38"/>
      <c r="AEE95" s="38"/>
      <c r="AEF95" s="38"/>
      <c r="AEG95" s="38"/>
      <c r="AEH95" s="38"/>
      <c r="AEI95" s="38"/>
      <c r="AEJ95" s="38"/>
      <c r="AEK95" s="38"/>
      <c r="AEL95" s="38"/>
      <c r="AEM95" s="38"/>
      <c r="AEN95" s="38"/>
      <c r="AEO95" s="36"/>
      <c r="AEP95" s="36"/>
      <c r="AEQ95" s="37"/>
      <c r="AER95" s="37"/>
      <c r="AES95" s="50"/>
      <c r="AET95" s="50"/>
      <c r="AEU95" s="38"/>
      <c r="AEV95" s="38"/>
      <c r="AEW95" s="38"/>
      <c r="AEX95" s="38"/>
      <c r="AEY95" s="38"/>
      <c r="AEZ95" s="38"/>
      <c r="AFA95" s="38"/>
      <c r="AFB95" s="38"/>
      <c r="AFC95" s="38"/>
      <c r="AFD95" s="38"/>
      <c r="AFE95" s="38"/>
      <c r="AFF95" s="38"/>
      <c r="AFG95" s="38"/>
      <c r="AFH95" s="38"/>
      <c r="AFI95" s="36"/>
      <c r="AFJ95" s="36"/>
      <c r="AFK95" s="37"/>
      <c r="AFL95" s="37"/>
      <c r="AFM95" s="50"/>
      <c r="AFN95" s="50"/>
      <c r="AFO95" s="38"/>
      <c r="AFP95" s="38"/>
      <c r="AFQ95" s="38"/>
      <c r="AFR95" s="38"/>
      <c r="AFS95" s="38"/>
      <c r="AFT95" s="38"/>
      <c r="AFU95" s="38"/>
      <c r="AFV95" s="38"/>
      <c r="AFW95" s="38"/>
      <c r="AFX95" s="38"/>
      <c r="AFY95" s="38"/>
      <c r="AFZ95" s="38"/>
      <c r="AGA95" s="38"/>
      <c r="AGB95" s="38"/>
      <c r="AGC95" s="36"/>
      <c r="AGD95" s="36"/>
      <c r="AGE95" s="37"/>
      <c r="AGF95" s="37"/>
      <c r="AGG95" s="50"/>
      <c r="AGH95" s="50"/>
      <c r="AGI95" s="38"/>
      <c r="AGJ95" s="38"/>
      <c r="AGK95" s="38"/>
      <c r="AGL95" s="38"/>
      <c r="AGM95" s="38"/>
      <c r="AGN95" s="38"/>
      <c r="AGO95" s="38"/>
      <c r="AGP95" s="38"/>
      <c r="AGQ95" s="38"/>
      <c r="AGR95" s="38"/>
      <c r="AGS95" s="38"/>
      <c r="AGT95" s="38"/>
      <c r="AGU95" s="38"/>
      <c r="AGV95" s="38"/>
      <c r="AGW95" s="36"/>
      <c r="AGX95" s="36"/>
      <c r="AGY95" s="37"/>
      <c r="AGZ95" s="37"/>
      <c r="AHA95" s="50"/>
      <c r="AHB95" s="50"/>
      <c r="AHC95" s="38"/>
      <c r="AHD95" s="38"/>
      <c r="AHE95" s="38"/>
      <c r="AHF95" s="38"/>
      <c r="AHG95" s="38"/>
      <c r="AHH95" s="38"/>
      <c r="AHI95" s="38"/>
      <c r="AHJ95" s="38"/>
      <c r="AHK95" s="38"/>
      <c r="AHL95" s="38"/>
      <c r="AHM95" s="38"/>
      <c r="AHN95" s="38"/>
      <c r="AHO95" s="38"/>
      <c r="AHP95" s="38"/>
      <c r="AHQ95" s="36"/>
      <c r="AHR95" s="36"/>
      <c r="AHS95" s="37"/>
      <c r="AHT95" s="37"/>
      <c r="AHU95" s="50"/>
      <c r="AHV95" s="50"/>
      <c r="AHW95" s="38"/>
      <c r="AHX95" s="38"/>
      <c r="AHY95" s="38"/>
      <c r="AHZ95" s="38"/>
      <c r="AIA95" s="38"/>
      <c r="AIB95" s="38"/>
      <c r="AIC95" s="38"/>
      <c r="AID95" s="38"/>
      <c r="AIE95" s="38"/>
      <c r="AIF95" s="38"/>
      <c r="AIG95" s="38"/>
      <c r="AIH95" s="38"/>
      <c r="AII95" s="38"/>
      <c r="AIJ95" s="38"/>
      <c r="AIK95" s="36"/>
      <c r="AIL95" s="36"/>
      <c r="AIM95" s="37"/>
      <c r="AIN95" s="37"/>
      <c r="AIO95" s="50"/>
      <c r="AIP95" s="50"/>
      <c r="AIQ95" s="38"/>
      <c r="AIR95" s="38"/>
      <c r="AIS95" s="38"/>
      <c r="AIT95" s="38"/>
      <c r="AIU95" s="38"/>
      <c r="AIV95" s="38"/>
      <c r="AIW95" s="38"/>
      <c r="AIX95" s="38"/>
      <c r="AIY95" s="38"/>
      <c r="AIZ95" s="38"/>
      <c r="AJA95" s="38"/>
      <c r="AJB95" s="38"/>
      <c r="AJC95" s="38"/>
      <c r="AJD95" s="38"/>
      <c r="AJE95" s="36"/>
      <c r="AJF95" s="36"/>
      <c r="AJG95" s="37"/>
      <c r="AJH95" s="37"/>
      <c r="AJI95" s="50"/>
      <c r="AJJ95" s="50"/>
      <c r="AJK95" s="38"/>
      <c r="AJL95" s="38"/>
      <c r="AJM95" s="38"/>
      <c r="AJN95" s="38"/>
      <c r="AJO95" s="38"/>
      <c r="AJP95" s="38"/>
      <c r="AJQ95" s="38"/>
      <c r="AJR95" s="38"/>
      <c r="AJS95" s="38"/>
      <c r="AJT95" s="38"/>
      <c r="AJU95" s="38"/>
      <c r="AJV95" s="38"/>
      <c r="AJW95" s="38"/>
      <c r="AJX95" s="38"/>
      <c r="AJY95" s="36"/>
      <c r="AJZ95" s="36"/>
      <c r="AKA95" s="37"/>
      <c r="AKB95" s="37"/>
      <c r="AKC95" s="50"/>
      <c r="AKD95" s="50"/>
      <c r="AKE95" s="38"/>
      <c r="AKF95" s="38"/>
      <c r="AKG95" s="38"/>
      <c r="AKH95" s="38"/>
      <c r="AKI95" s="38"/>
      <c r="AKJ95" s="38"/>
      <c r="AKK95" s="38"/>
      <c r="AKL95" s="38"/>
      <c r="AKM95" s="38"/>
      <c r="AKN95" s="38"/>
      <c r="AKO95" s="38"/>
      <c r="AKP95" s="38"/>
      <c r="AKQ95" s="38"/>
      <c r="AKR95" s="38"/>
      <c r="AKS95" s="36"/>
      <c r="AKT95" s="36"/>
      <c r="AKU95" s="37"/>
      <c r="AKV95" s="37"/>
      <c r="AKW95" s="50"/>
      <c r="AKX95" s="50"/>
      <c r="AKY95" s="38"/>
      <c r="AKZ95" s="38"/>
      <c r="ALA95" s="38"/>
      <c r="ALB95" s="38"/>
      <c r="ALC95" s="38"/>
      <c r="ALD95" s="38"/>
      <c r="ALE95" s="38"/>
      <c r="ALF95" s="38"/>
      <c r="ALG95" s="38"/>
      <c r="ALH95" s="38"/>
      <c r="ALI95" s="38"/>
      <c r="ALJ95" s="38"/>
      <c r="ALK95" s="38"/>
      <c r="ALL95" s="38"/>
      <c r="ALM95" s="36"/>
      <c r="ALN95" s="36"/>
      <c r="ALO95" s="37"/>
      <c r="ALP95" s="37"/>
      <c r="ALQ95" s="50"/>
      <c r="ALR95" s="50"/>
      <c r="ALS95" s="38"/>
      <c r="ALT95" s="38"/>
      <c r="ALU95" s="38"/>
      <c r="ALV95" s="38"/>
      <c r="ALW95" s="38"/>
      <c r="ALX95" s="38"/>
      <c r="ALY95" s="38"/>
      <c r="ALZ95" s="38"/>
      <c r="AMA95" s="38"/>
      <c r="AMB95" s="38"/>
      <c r="AMC95" s="38"/>
      <c r="AMD95" s="38"/>
      <c r="AME95" s="38"/>
      <c r="AMF95" s="38"/>
      <c r="AMG95" s="36"/>
      <c r="AMH95" s="36"/>
      <c r="AMI95" s="37"/>
      <c r="AMJ95" s="37"/>
      <c r="AMK95" s="50"/>
      <c r="AML95" s="50"/>
      <c r="AMM95" s="38"/>
      <c r="AMN95" s="38"/>
      <c r="AMO95" s="38"/>
      <c r="AMP95" s="38"/>
      <c r="AMQ95" s="38"/>
      <c r="AMR95" s="38"/>
      <c r="AMS95" s="38"/>
      <c r="AMT95" s="38"/>
      <c r="AMU95" s="38"/>
      <c r="AMV95" s="38"/>
      <c r="AMW95" s="38"/>
      <c r="AMX95" s="38"/>
      <c r="AMY95" s="38"/>
      <c r="AMZ95" s="38"/>
      <c r="ANA95" s="36"/>
      <c r="ANB95" s="36"/>
      <c r="ANC95" s="37"/>
      <c r="AND95" s="37"/>
      <c r="ANE95" s="50"/>
      <c r="ANF95" s="50"/>
      <c r="ANG95" s="38"/>
      <c r="ANH95" s="38"/>
      <c r="ANI95" s="38"/>
      <c r="ANJ95" s="38"/>
      <c r="ANK95" s="38"/>
      <c r="ANL95" s="38"/>
      <c r="ANM95" s="38"/>
      <c r="ANN95" s="38"/>
      <c r="ANO95" s="38"/>
      <c r="ANP95" s="38"/>
      <c r="ANQ95" s="38"/>
      <c r="ANR95" s="38"/>
      <c r="ANS95" s="38"/>
      <c r="ANT95" s="38"/>
      <c r="ANU95" s="36"/>
      <c r="ANV95" s="36"/>
      <c r="ANW95" s="37"/>
      <c r="ANX95" s="37"/>
      <c r="ANY95" s="50"/>
      <c r="ANZ95" s="50"/>
      <c r="AOA95" s="38"/>
      <c r="AOB95" s="38"/>
      <c r="AOC95" s="38"/>
      <c r="AOD95" s="38"/>
      <c r="AOE95" s="38"/>
      <c r="AOF95" s="38"/>
      <c r="AOG95" s="38"/>
      <c r="AOH95" s="38"/>
      <c r="AOI95" s="38"/>
      <c r="AOJ95" s="38"/>
      <c r="AOK95" s="38"/>
      <c r="AOL95" s="38"/>
      <c r="AOM95" s="38"/>
      <c r="AON95" s="38"/>
      <c r="AOO95" s="36"/>
      <c r="AOP95" s="36"/>
      <c r="AOQ95" s="37"/>
      <c r="AOR95" s="37"/>
      <c r="AOS95" s="50"/>
      <c r="AOT95" s="50"/>
      <c r="AOU95" s="38"/>
      <c r="AOV95" s="38"/>
      <c r="AOW95" s="38"/>
      <c r="AOX95" s="38"/>
      <c r="AOY95" s="38"/>
      <c r="AOZ95" s="38"/>
      <c r="APA95" s="38"/>
      <c r="APB95" s="38"/>
      <c r="APC95" s="38"/>
      <c r="APD95" s="38"/>
      <c r="APE95" s="38"/>
      <c r="APF95" s="38"/>
      <c r="APG95" s="38"/>
      <c r="APH95" s="38"/>
      <c r="API95" s="36"/>
      <c r="APJ95" s="36"/>
      <c r="APK95" s="37"/>
      <c r="APL95" s="37"/>
      <c r="APM95" s="50"/>
      <c r="APN95" s="50"/>
      <c r="APO95" s="38"/>
      <c r="APP95" s="38"/>
      <c r="APQ95" s="38"/>
      <c r="APR95" s="38"/>
      <c r="APS95" s="38"/>
      <c r="APT95" s="38"/>
      <c r="APU95" s="38"/>
      <c r="APV95" s="38"/>
      <c r="APW95" s="38"/>
      <c r="APX95" s="38"/>
      <c r="APY95" s="38"/>
      <c r="APZ95" s="38"/>
      <c r="AQA95" s="38"/>
      <c r="AQB95" s="38"/>
      <c r="AQC95" s="36"/>
      <c r="AQD95" s="36"/>
      <c r="AQE95" s="37"/>
      <c r="AQF95" s="37"/>
      <c r="AQG95" s="50"/>
      <c r="AQH95" s="50"/>
      <c r="AQI95" s="38"/>
      <c r="AQJ95" s="38"/>
      <c r="AQK95" s="38"/>
      <c r="AQL95" s="38"/>
      <c r="AQM95" s="38"/>
      <c r="AQN95" s="38"/>
      <c r="AQO95" s="38"/>
      <c r="AQP95" s="38"/>
      <c r="AQQ95" s="38"/>
      <c r="AQR95" s="38"/>
      <c r="AQS95" s="38"/>
      <c r="AQT95" s="38"/>
      <c r="AQU95" s="38"/>
      <c r="AQV95" s="38"/>
      <c r="AQW95" s="36"/>
      <c r="AQX95" s="36"/>
      <c r="AQY95" s="37"/>
      <c r="AQZ95" s="37"/>
      <c r="ARA95" s="50"/>
      <c r="ARB95" s="50"/>
      <c r="ARC95" s="38"/>
      <c r="ARD95" s="38"/>
      <c r="ARE95" s="38"/>
      <c r="ARF95" s="38"/>
      <c r="ARG95" s="38"/>
      <c r="ARH95" s="38"/>
      <c r="ARI95" s="38"/>
      <c r="ARJ95" s="38"/>
      <c r="ARK95" s="38"/>
      <c r="ARL95" s="38"/>
      <c r="ARM95" s="38"/>
      <c r="ARN95" s="38"/>
      <c r="ARO95" s="38"/>
      <c r="ARP95" s="38"/>
      <c r="ARQ95" s="36"/>
      <c r="ARR95" s="36"/>
      <c r="ARS95" s="37"/>
      <c r="ART95" s="37"/>
      <c r="ARU95" s="50"/>
      <c r="ARV95" s="50"/>
      <c r="ARW95" s="38"/>
      <c r="ARX95" s="38"/>
      <c r="ARY95" s="38"/>
      <c r="ARZ95" s="38"/>
      <c r="ASA95" s="38"/>
      <c r="ASB95" s="38"/>
      <c r="ASC95" s="38"/>
      <c r="ASD95" s="38"/>
      <c r="ASE95" s="38"/>
      <c r="ASF95" s="38"/>
      <c r="ASG95" s="38"/>
      <c r="ASH95" s="38"/>
      <c r="ASI95" s="38"/>
      <c r="ASJ95" s="38"/>
      <c r="ASK95" s="36"/>
      <c r="ASL95" s="36"/>
      <c r="ASM95" s="37"/>
      <c r="ASN95" s="37"/>
      <c r="ASO95" s="50"/>
      <c r="ASP95" s="50"/>
      <c r="ASQ95" s="38"/>
      <c r="ASR95" s="38"/>
      <c r="ASS95" s="38"/>
      <c r="AST95" s="38"/>
      <c r="ASU95" s="38"/>
      <c r="ASV95" s="38"/>
      <c r="ASW95" s="38"/>
      <c r="ASX95" s="38"/>
      <c r="ASY95" s="38"/>
      <c r="ASZ95" s="38"/>
      <c r="ATA95" s="38"/>
      <c r="ATB95" s="38"/>
      <c r="ATC95" s="38"/>
      <c r="ATD95" s="38"/>
      <c r="ATE95" s="36"/>
      <c r="ATF95" s="36"/>
      <c r="ATG95" s="37"/>
      <c r="ATH95" s="37"/>
      <c r="ATI95" s="50"/>
      <c r="ATJ95" s="50"/>
      <c r="ATK95" s="38"/>
      <c r="ATL95" s="38"/>
      <c r="ATM95" s="38"/>
      <c r="ATN95" s="38"/>
      <c r="ATO95" s="38"/>
      <c r="ATP95" s="38"/>
      <c r="ATQ95" s="38"/>
      <c r="ATR95" s="38"/>
      <c r="ATS95" s="38"/>
      <c r="ATT95" s="38"/>
      <c r="ATU95" s="38"/>
      <c r="ATV95" s="38"/>
      <c r="ATW95" s="38"/>
      <c r="ATX95" s="38"/>
      <c r="ATY95" s="36"/>
      <c r="ATZ95" s="36"/>
      <c r="AUA95" s="37"/>
      <c r="AUB95" s="37"/>
      <c r="AUC95" s="50"/>
      <c r="AUD95" s="50"/>
      <c r="AUE95" s="38"/>
      <c r="AUF95" s="38"/>
      <c r="AUG95" s="38"/>
      <c r="AUH95" s="38"/>
      <c r="AUI95" s="38"/>
      <c r="AUJ95" s="38"/>
      <c r="AUK95" s="38"/>
      <c r="AUL95" s="38"/>
      <c r="AUM95" s="38"/>
      <c r="AUN95" s="38"/>
      <c r="AUO95" s="38"/>
      <c r="AUP95" s="38"/>
      <c r="AUQ95" s="38"/>
      <c r="AUR95" s="38"/>
      <c r="AUS95" s="36"/>
      <c r="AUT95" s="36"/>
      <c r="AUU95" s="37"/>
      <c r="AUV95" s="37"/>
      <c r="AUW95" s="50"/>
      <c r="AUX95" s="50"/>
      <c r="AUY95" s="38"/>
      <c r="AUZ95" s="38"/>
      <c r="AVA95" s="38"/>
      <c r="AVB95" s="38"/>
      <c r="AVC95" s="38"/>
      <c r="AVD95" s="38"/>
      <c r="AVE95" s="38"/>
      <c r="AVF95" s="38"/>
      <c r="AVG95" s="38"/>
      <c r="AVH95" s="38"/>
      <c r="AVI95" s="38"/>
      <c r="AVJ95" s="38"/>
      <c r="AVK95" s="38"/>
      <c r="AVL95" s="38"/>
      <c r="AVM95" s="36"/>
      <c r="AVN95" s="36"/>
      <c r="AVO95" s="37"/>
      <c r="AVP95" s="37"/>
      <c r="AVQ95" s="50"/>
      <c r="AVR95" s="50"/>
      <c r="AVS95" s="38"/>
      <c r="AVT95" s="38"/>
      <c r="AVU95" s="38"/>
      <c r="AVV95" s="38"/>
      <c r="AVW95" s="38"/>
      <c r="AVX95" s="38"/>
      <c r="AVY95" s="38"/>
      <c r="AVZ95" s="38"/>
      <c r="AWA95" s="38"/>
      <c r="AWB95" s="38"/>
      <c r="AWC95" s="38"/>
      <c r="AWD95" s="38"/>
      <c r="AWE95" s="38"/>
      <c r="AWF95" s="38"/>
      <c r="AWG95" s="36"/>
      <c r="AWH95" s="36"/>
      <c r="AWI95" s="37"/>
      <c r="AWJ95" s="37"/>
      <c r="AWK95" s="50"/>
      <c r="AWL95" s="50"/>
      <c r="AWM95" s="38"/>
      <c r="AWN95" s="38"/>
      <c r="AWO95" s="38"/>
      <c r="AWP95" s="38"/>
      <c r="AWQ95" s="38"/>
      <c r="AWR95" s="38"/>
      <c r="AWS95" s="38"/>
      <c r="AWT95" s="38"/>
      <c r="AWU95" s="38"/>
      <c r="AWV95" s="38"/>
      <c r="AWW95" s="38"/>
      <c r="AWX95" s="38"/>
      <c r="AWY95" s="38"/>
      <c r="AWZ95" s="38"/>
      <c r="AXA95" s="36"/>
      <c r="AXB95" s="36"/>
      <c r="AXC95" s="37"/>
      <c r="AXD95" s="37"/>
      <c r="AXE95" s="50"/>
      <c r="AXF95" s="50"/>
      <c r="AXG95" s="38"/>
      <c r="AXH95" s="38"/>
      <c r="AXI95" s="38"/>
      <c r="AXJ95" s="38"/>
      <c r="AXK95" s="38"/>
      <c r="AXL95" s="38"/>
      <c r="AXM95" s="38"/>
      <c r="AXN95" s="38"/>
      <c r="AXO95" s="38"/>
      <c r="AXP95" s="38"/>
      <c r="AXQ95" s="38"/>
      <c r="AXR95" s="38"/>
      <c r="AXS95" s="38"/>
      <c r="AXT95" s="38"/>
      <c r="AXU95" s="36"/>
      <c r="AXV95" s="36"/>
      <c r="AXW95" s="37"/>
      <c r="AXX95" s="37"/>
      <c r="AXY95" s="50"/>
      <c r="AXZ95" s="50"/>
      <c r="AYA95" s="38"/>
      <c r="AYB95" s="38"/>
      <c r="AYC95" s="38"/>
      <c r="AYD95" s="38"/>
      <c r="AYE95" s="38"/>
      <c r="AYF95" s="38"/>
      <c r="AYG95" s="38"/>
      <c r="AYH95" s="38"/>
      <c r="AYI95" s="38"/>
      <c r="AYJ95" s="38"/>
      <c r="AYK95" s="38"/>
      <c r="AYL95" s="38"/>
      <c r="AYM95" s="38"/>
      <c r="AYN95" s="38"/>
      <c r="AYO95" s="36"/>
      <c r="AYP95" s="36"/>
      <c r="AYQ95" s="37"/>
      <c r="AYR95" s="37"/>
      <c r="AYS95" s="50"/>
      <c r="AYT95" s="50"/>
      <c r="AYU95" s="38"/>
      <c r="AYV95" s="38"/>
      <c r="AYW95" s="38"/>
      <c r="AYX95" s="38"/>
      <c r="AYY95" s="38"/>
      <c r="AYZ95" s="38"/>
      <c r="AZA95" s="38"/>
      <c r="AZB95" s="38"/>
      <c r="AZC95" s="38"/>
      <c r="AZD95" s="38"/>
      <c r="AZE95" s="38"/>
      <c r="AZF95" s="38"/>
      <c r="AZG95" s="38"/>
      <c r="AZH95" s="38"/>
      <c r="AZI95" s="36"/>
      <c r="AZJ95" s="36"/>
      <c r="AZK95" s="37"/>
      <c r="AZL95" s="37"/>
      <c r="AZM95" s="50"/>
      <c r="AZN95" s="50"/>
      <c r="AZO95" s="38"/>
      <c r="AZP95" s="38"/>
      <c r="AZQ95" s="38"/>
      <c r="AZR95" s="38"/>
      <c r="AZS95" s="38"/>
      <c r="AZT95" s="38"/>
      <c r="AZU95" s="38"/>
      <c r="AZV95" s="38"/>
      <c r="AZW95" s="38"/>
      <c r="AZX95" s="38"/>
      <c r="AZY95" s="38"/>
      <c r="AZZ95" s="38"/>
      <c r="BAA95" s="38"/>
      <c r="BAB95" s="38"/>
      <c r="BAC95" s="36"/>
      <c r="BAD95" s="36"/>
      <c r="BAE95" s="37"/>
      <c r="BAF95" s="37"/>
      <c r="BAG95" s="50"/>
      <c r="BAH95" s="50"/>
      <c r="BAI95" s="38"/>
      <c r="BAJ95" s="38"/>
      <c r="BAK95" s="38"/>
      <c r="BAL95" s="38"/>
      <c r="BAM95" s="38"/>
      <c r="BAN95" s="38"/>
      <c r="BAO95" s="38"/>
      <c r="BAP95" s="38"/>
      <c r="BAQ95" s="38"/>
      <c r="BAR95" s="38"/>
      <c r="BAS95" s="38"/>
      <c r="BAT95" s="38"/>
      <c r="BAU95" s="38"/>
      <c r="BAV95" s="38"/>
      <c r="BAW95" s="36"/>
      <c r="BAX95" s="36"/>
      <c r="BAY95" s="37"/>
      <c r="BAZ95" s="37"/>
      <c r="BBA95" s="50"/>
      <c r="BBB95" s="50"/>
      <c r="BBC95" s="38"/>
      <c r="BBD95" s="38"/>
      <c r="BBE95" s="38"/>
      <c r="BBF95" s="38"/>
      <c r="BBG95" s="38"/>
      <c r="BBH95" s="38"/>
      <c r="BBI95" s="38"/>
      <c r="BBJ95" s="38"/>
      <c r="BBK95" s="38"/>
      <c r="BBL95" s="38"/>
      <c r="BBM95" s="38"/>
      <c r="BBN95" s="38"/>
      <c r="BBO95" s="38"/>
      <c r="BBP95" s="38"/>
      <c r="BBQ95" s="36"/>
      <c r="BBR95" s="36"/>
      <c r="BBS95" s="37"/>
      <c r="BBT95" s="37"/>
      <c r="BBU95" s="50"/>
      <c r="BBV95" s="50"/>
      <c r="BBW95" s="38"/>
      <c r="BBX95" s="38"/>
      <c r="BBY95" s="38"/>
      <c r="BBZ95" s="38"/>
      <c r="BCA95" s="38"/>
      <c r="BCB95" s="38"/>
      <c r="BCC95" s="38"/>
      <c r="BCD95" s="38"/>
      <c r="BCE95" s="38"/>
      <c r="BCF95" s="38"/>
      <c r="BCG95" s="38"/>
      <c r="BCH95" s="38"/>
      <c r="BCI95" s="38"/>
      <c r="BCJ95" s="38"/>
      <c r="BCK95" s="36"/>
      <c r="BCL95" s="36"/>
      <c r="BCM95" s="37"/>
      <c r="BCN95" s="37"/>
      <c r="BCO95" s="50"/>
      <c r="BCP95" s="50"/>
      <c r="BCQ95" s="38"/>
      <c r="BCR95" s="38"/>
      <c r="BCS95" s="38"/>
      <c r="BCT95" s="38"/>
      <c r="BCU95" s="38"/>
      <c r="BCV95" s="38"/>
      <c r="BCW95" s="38"/>
      <c r="BCX95" s="38"/>
      <c r="BCY95" s="38"/>
      <c r="BCZ95" s="38"/>
      <c r="BDA95" s="38"/>
      <c r="BDB95" s="38"/>
      <c r="BDC95" s="38"/>
      <c r="BDD95" s="38"/>
      <c r="BDE95" s="36"/>
      <c r="BDF95" s="36"/>
      <c r="BDG95" s="37"/>
      <c r="BDH95" s="37"/>
      <c r="BDI95" s="50"/>
      <c r="BDJ95" s="50"/>
      <c r="BDK95" s="38"/>
      <c r="BDL95" s="38"/>
      <c r="BDM95" s="38"/>
      <c r="BDN95" s="38"/>
      <c r="BDO95" s="38"/>
      <c r="BDP95" s="38"/>
      <c r="BDQ95" s="38"/>
      <c r="BDR95" s="38"/>
      <c r="BDS95" s="38"/>
      <c r="BDT95" s="38"/>
      <c r="BDU95" s="38"/>
      <c r="BDV95" s="38"/>
      <c r="BDW95" s="38"/>
      <c r="BDX95" s="38"/>
      <c r="BDY95" s="36"/>
      <c r="BDZ95" s="36"/>
      <c r="BEA95" s="37"/>
      <c r="BEB95" s="37"/>
      <c r="BEC95" s="50"/>
      <c r="BED95" s="50"/>
      <c r="BEE95" s="38"/>
      <c r="BEF95" s="38"/>
      <c r="BEG95" s="38"/>
      <c r="BEH95" s="38"/>
      <c r="BEI95" s="38"/>
      <c r="BEJ95" s="38"/>
      <c r="BEK95" s="38"/>
      <c r="BEL95" s="38"/>
      <c r="BEM95" s="38"/>
      <c r="BEN95" s="38"/>
      <c r="BEO95" s="38"/>
      <c r="BEP95" s="38"/>
      <c r="BEQ95" s="38"/>
      <c r="BER95" s="38"/>
      <c r="BES95" s="36"/>
      <c r="BET95" s="36"/>
      <c r="BEU95" s="37"/>
      <c r="BEV95" s="37"/>
      <c r="BEW95" s="50"/>
      <c r="BEX95" s="50"/>
      <c r="BEY95" s="38"/>
      <c r="BEZ95" s="38"/>
      <c r="BFA95" s="38"/>
      <c r="BFB95" s="38"/>
      <c r="BFC95" s="38"/>
      <c r="BFD95" s="38"/>
      <c r="BFE95" s="38"/>
      <c r="BFF95" s="38"/>
      <c r="BFG95" s="38"/>
      <c r="BFH95" s="38"/>
      <c r="BFI95" s="38"/>
      <c r="BFJ95" s="38"/>
      <c r="BFK95" s="38"/>
      <c r="BFL95" s="38"/>
      <c r="BFM95" s="36"/>
      <c r="BFN95" s="36"/>
      <c r="BFO95" s="37"/>
      <c r="BFP95" s="37"/>
      <c r="BFQ95" s="50"/>
      <c r="BFR95" s="50"/>
      <c r="BFS95" s="38"/>
      <c r="BFT95" s="38"/>
      <c r="BFU95" s="38"/>
      <c r="BFV95" s="38"/>
      <c r="BFW95" s="38"/>
      <c r="BFX95" s="38"/>
      <c r="BFY95" s="38"/>
      <c r="BFZ95" s="38"/>
      <c r="BGA95" s="38"/>
      <c r="BGB95" s="38"/>
      <c r="BGC95" s="38"/>
      <c r="BGD95" s="38"/>
      <c r="BGE95" s="38"/>
      <c r="BGF95" s="38"/>
      <c r="BGG95" s="36"/>
      <c r="BGH95" s="36"/>
      <c r="BGI95" s="37"/>
      <c r="BGJ95" s="37"/>
      <c r="BGK95" s="50"/>
      <c r="BGL95" s="50"/>
      <c r="BGM95" s="38"/>
      <c r="BGN95" s="38"/>
      <c r="BGO95" s="38"/>
      <c r="BGP95" s="38"/>
      <c r="BGQ95" s="38"/>
      <c r="BGR95" s="38"/>
      <c r="BGS95" s="38"/>
      <c r="BGT95" s="38"/>
      <c r="BGU95" s="38"/>
      <c r="BGV95" s="38"/>
      <c r="BGW95" s="38"/>
      <c r="BGX95" s="38"/>
      <c r="BGY95" s="38"/>
      <c r="BGZ95" s="38"/>
      <c r="BHA95" s="36"/>
      <c r="BHB95" s="36"/>
      <c r="BHC95" s="37"/>
      <c r="BHD95" s="37"/>
      <c r="BHE95" s="50"/>
      <c r="BHF95" s="50"/>
      <c r="BHG95" s="38"/>
      <c r="BHH95" s="38"/>
      <c r="BHI95" s="38"/>
      <c r="BHJ95" s="38"/>
      <c r="BHK95" s="38"/>
      <c r="BHL95" s="38"/>
      <c r="BHM95" s="38"/>
      <c r="BHN95" s="38"/>
      <c r="BHO95" s="38"/>
      <c r="BHP95" s="38"/>
      <c r="BHQ95" s="38"/>
      <c r="BHR95" s="38"/>
      <c r="BHS95" s="38"/>
      <c r="BHT95" s="38"/>
      <c r="BHU95" s="36"/>
      <c r="BHV95" s="36"/>
      <c r="BHW95" s="37"/>
      <c r="BHX95" s="37"/>
      <c r="BHY95" s="50"/>
      <c r="BHZ95" s="50"/>
      <c r="BIA95" s="38"/>
      <c r="BIB95" s="38"/>
      <c r="BIC95" s="38"/>
      <c r="BID95" s="38"/>
      <c r="BIE95" s="38"/>
      <c r="BIF95" s="38"/>
      <c r="BIG95" s="38"/>
      <c r="BIH95" s="38"/>
      <c r="BII95" s="38"/>
      <c r="BIJ95" s="38"/>
      <c r="BIK95" s="38"/>
      <c r="BIL95" s="38"/>
      <c r="BIM95" s="38"/>
      <c r="BIN95" s="38"/>
      <c r="BIO95" s="36"/>
      <c r="BIP95" s="36"/>
      <c r="BIQ95" s="37"/>
      <c r="BIR95" s="37"/>
      <c r="BIS95" s="50"/>
      <c r="BIT95" s="50"/>
      <c r="BIU95" s="38"/>
      <c r="BIV95" s="38"/>
      <c r="BIW95" s="38"/>
      <c r="BIX95" s="38"/>
      <c r="BIY95" s="38"/>
      <c r="BIZ95" s="38"/>
      <c r="BJA95" s="38"/>
      <c r="BJB95" s="38"/>
      <c r="BJC95" s="38"/>
      <c r="BJD95" s="38"/>
      <c r="BJE95" s="38"/>
      <c r="BJF95" s="38"/>
      <c r="BJG95" s="38"/>
      <c r="BJH95" s="38"/>
      <c r="BJI95" s="36"/>
      <c r="BJJ95" s="36"/>
      <c r="BJK95" s="37"/>
      <c r="BJL95" s="37"/>
      <c r="BJM95" s="50"/>
      <c r="BJN95" s="50"/>
      <c r="BJO95" s="38"/>
      <c r="BJP95" s="38"/>
      <c r="BJQ95" s="38"/>
      <c r="BJR95" s="38"/>
      <c r="BJS95" s="38"/>
      <c r="BJT95" s="38"/>
      <c r="BJU95" s="38"/>
      <c r="BJV95" s="38"/>
      <c r="BJW95" s="38"/>
      <c r="BJX95" s="38"/>
      <c r="BJY95" s="38"/>
      <c r="BJZ95" s="38"/>
      <c r="BKA95" s="38"/>
      <c r="BKB95" s="38"/>
      <c r="BKC95" s="36"/>
      <c r="BKD95" s="36"/>
      <c r="BKE95" s="37"/>
      <c r="BKF95" s="37"/>
      <c r="BKG95" s="50"/>
      <c r="BKH95" s="50"/>
      <c r="BKI95" s="38"/>
      <c r="BKJ95" s="38"/>
      <c r="BKK95" s="38"/>
      <c r="BKL95" s="38"/>
      <c r="BKM95" s="38"/>
      <c r="BKN95" s="38"/>
      <c r="BKO95" s="38"/>
      <c r="BKP95" s="38"/>
      <c r="BKQ95" s="38"/>
      <c r="BKR95" s="38"/>
      <c r="BKS95" s="38"/>
      <c r="BKT95" s="38"/>
      <c r="BKU95" s="38"/>
      <c r="BKV95" s="38"/>
      <c r="BKW95" s="36"/>
      <c r="BKX95" s="36"/>
      <c r="BKY95" s="37"/>
      <c r="BKZ95" s="37"/>
      <c r="BLA95" s="50"/>
      <c r="BLB95" s="50"/>
      <c r="BLC95" s="38"/>
      <c r="BLD95" s="38"/>
      <c r="BLE95" s="38"/>
      <c r="BLF95" s="38"/>
      <c r="BLG95" s="38"/>
      <c r="BLH95" s="38"/>
      <c r="BLI95" s="38"/>
      <c r="BLJ95" s="38"/>
      <c r="BLK95" s="38"/>
      <c r="BLL95" s="38"/>
      <c r="BLM95" s="38"/>
      <c r="BLN95" s="38"/>
      <c r="BLO95" s="38"/>
      <c r="BLP95" s="38"/>
      <c r="BLQ95" s="36"/>
      <c r="BLR95" s="36"/>
      <c r="BLS95" s="37"/>
      <c r="BLT95" s="37"/>
      <c r="BLU95" s="50"/>
      <c r="BLV95" s="50"/>
      <c r="BLW95" s="38"/>
      <c r="BLX95" s="38"/>
      <c r="BLY95" s="38"/>
      <c r="BLZ95" s="38"/>
      <c r="BMA95" s="38"/>
      <c r="BMB95" s="38"/>
      <c r="BMC95" s="38"/>
      <c r="BMD95" s="38"/>
      <c r="BME95" s="38"/>
      <c r="BMF95" s="38"/>
      <c r="BMG95" s="38"/>
      <c r="BMH95" s="38"/>
      <c r="BMI95" s="38"/>
      <c r="BMJ95" s="38"/>
      <c r="BMK95" s="36"/>
      <c r="BML95" s="36"/>
      <c r="BMM95" s="37"/>
      <c r="BMN95" s="37"/>
      <c r="BMO95" s="50"/>
      <c r="BMP95" s="50"/>
      <c r="BMQ95" s="38"/>
      <c r="BMR95" s="38"/>
      <c r="BMS95" s="38"/>
      <c r="BMT95" s="38"/>
      <c r="BMU95" s="38"/>
      <c r="BMV95" s="38"/>
      <c r="BMW95" s="38"/>
      <c r="BMX95" s="38"/>
      <c r="BMY95" s="38"/>
      <c r="BMZ95" s="38"/>
      <c r="BNA95" s="38"/>
      <c r="BNB95" s="38"/>
      <c r="BNC95" s="38"/>
      <c r="BND95" s="38"/>
      <c r="BNE95" s="36"/>
      <c r="BNF95" s="36"/>
      <c r="BNG95" s="37"/>
      <c r="BNH95" s="37"/>
      <c r="BNI95" s="50"/>
      <c r="BNJ95" s="50"/>
      <c r="BNK95" s="38"/>
      <c r="BNL95" s="38"/>
      <c r="BNM95" s="38"/>
      <c r="BNN95" s="38"/>
      <c r="BNO95" s="38"/>
      <c r="BNP95" s="38"/>
      <c r="BNQ95" s="38"/>
      <c r="BNR95" s="38"/>
      <c r="BNS95" s="38"/>
      <c r="BNT95" s="38"/>
      <c r="BNU95" s="38"/>
      <c r="BNV95" s="38"/>
      <c r="BNW95" s="38"/>
      <c r="BNX95" s="38"/>
      <c r="BNY95" s="36"/>
      <c r="BNZ95" s="36"/>
      <c r="BOA95" s="37"/>
      <c r="BOB95" s="37"/>
      <c r="BOC95" s="50"/>
      <c r="BOD95" s="50"/>
      <c r="BOE95" s="38"/>
      <c r="BOF95" s="38"/>
      <c r="BOG95" s="38"/>
      <c r="BOH95" s="38"/>
      <c r="BOI95" s="38"/>
      <c r="BOJ95" s="38"/>
      <c r="BOK95" s="38"/>
      <c r="BOL95" s="38"/>
      <c r="BOM95" s="38"/>
      <c r="BON95" s="38"/>
      <c r="BOO95" s="38"/>
      <c r="BOP95" s="38"/>
      <c r="BOQ95" s="38"/>
      <c r="BOR95" s="38"/>
      <c r="BOS95" s="36"/>
      <c r="BOT95" s="36"/>
      <c r="BOU95" s="37"/>
      <c r="BOV95" s="37"/>
      <c r="BOW95" s="50"/>
      <c r="BOX95" s="50"/>
      <c r="BOY95" s="38"/>
      <c r="BOZ95" s="38"/>
      <c r="BPA95" s="38"/>
      <c r="BPB95" s="38"/>
      <c r="BPC95" s="38"/>
      <c r="BPD95" s="38"/>
      <c r="BPE95" s="38"/>
      <c r="BPF95" s="38"/>
      <c r="BPG95" s="38"/>
      <c r="BPH95" s="38"/>
      <c r="BPI95" s="38"/>
      <c r="BPJ95" s="38"/>
      <c r="BPK95" s="38"/>
      <c r="BPL95" s="38"/>
      <c r="BPM95" s="36"/>
      <c r="BPN95" s="36"/>
      <c r="BPO95" s="37"/>
      <c r="BPP95" s="37"/>
      <c r="BPQ95" s="50"/>
      <c r="BPR95" s="50"/>
      <c r="BPS95" s="38"/>
      <c r="BPT95" s="38"/>
      <c r="BPU95" s="38"/>
      <c r="BPV95" s="38"/>
      <c r="BPW95" s="38"/>
      <c r="BPX95" s="38"/>
      <c r="BPY95" s="38"/>
      <c r="BPZ95" s="38"/>
      <c r="BQA95" s="38"/>
      <c r="BQB95" s="38"/>
      <c r="BQC95" s="38"/>
      <c r="BQD95" s="38"/>
      <c r="BQE95" s="38"/>
      <c r="BQF95" s="38"/>
      <c r="BQG95" s="36"/>
      <c r="BQH95" s="36"/>
      <c r="BQI95" s="37"/>
      <c r="BQJ95" s="37"/>
      <c r="BQK95" s="50"/>
      <c r="BQL95" s="50"/>
      <c r="BQM95" s="38"/>
      <c r="BQN95" s="38"/>
      <c r="BQO95" s="38"/>
      <c r="BQP95" s="38"/>
      <c r="BQQ95" s="38"/>
      <c r="BQR95" s="38"/>
      <c r="BQS95" s="38"/>
      <c r="BQT95" s="38"/>
      <c r="BQU95" s="38"/>
      <c r="BQV95" s="38"/>
      <c r="BQW95" s="38"/>
      <c r="BQX95" s="38"/>
      <c r="BQY95" s="38"/>
      <c r="BQZ95" s="38"/>
      <c r="BRA95" s="36"/>
      <c r="BRB95" s="36"/>
      <c r="BRC95" s="37"/>
      <c r="BRD95" s="37"/>
      <c r="BRE95" s="50"/>
      <c r="BRF95" s="50"/>
      <c r="BRG95" s="38"/>
      <c r="BRH95" s="38"/>
      <c r="BRI95" s="38"/>
      <c r="BRJ95" s="38"/>
      <c r="BRK95" s="38"/>
      <c r="BRL95" s="38"/>
      <c r="BRM95" s="38"/>
      <c r="BRN95" s="38"/>
      <c r="BRO95" s="38"/>
      <c r="BRP95" s="38"/>
      <c r="BRQ95" s="38"/>
      <c r="BRR95" s="38"/>
      <c r="BRS95" s="38"/>
      <c r="BRT95" s="38"/>
      <c r="BRU95" s="36"/>
      <c r="BRV95" s="36"/>
      <c r="BRW95" s="37"/>
      <c r="BRX95" s="37"/>
      <c r="BRY95" s="50"/>
      <c r="BRZ95" s="50"/>
      <c r="BSA95" s="38"/>
      <c r="BSB95" s="38"/>
      <c r="BSC95" s="38"/>
      <c r="BSD95" s="38"/>
      <c r="BSE95" s="38"/>
      <c r="BSF95" s="38"/>
      <c r="BSG95" s="38"/>
      <c r="BSH95" s="38"/>
      <c r="BSI95" s="38"/>
      <c r="BSJ95" s="38"/>
      <c r="BSK95" s="38"/>
      <c r="BSL95" s="38"/>
      <c r="BSM95" s="38"/>
      <c r="BSN95" s="38"/>
      <c r="BSO95" s="36"/>
      <c r="BSP95" s="36"/>
      <c r="BSQ95" s="37"/>
      <c r="BSR95" s="37"/>
      <c r="BSS95" s="50"/>
      <c r="BST95" s="50"/>
      <c r="BSU95" s="38"/>
      <c r="BSV95" s="38"/>
      <c r="BSW95" s="38"/>
      <c r="BSX95" s="38"/>
      <c r="BSY95" s="38"/>
      <c r="BSZ95" s="38"/>
      <c r="BTA95" s="38"/>
      <c r="BTB95" s="38"/>
      <c r="BTC95" s="38"/>
      <c r="BTD95" s="38"/>
      <c r="BTE95" s="38"/>
      <c r="BTF95" s="38"/>
      <c r="BTG95" s="38"/>
      <c r="BTH95" s="38"/>
      <c r="BTI95" s="36"/>
      <c r="BTJ95" s="36"/>
      <c r="BTK95" s="37"/>
      <c r="BTL95" s="37"/>
      <c r="BTM95" s="50"/>
      <c r="BTN95" s="50"/>
      <c r="BTO95" s="38"/>
      <c r="BTP95" s="38"/>
      <c r="BTQ95" s="38"/>
      <c r="BTR95" s="38"/>
      <c r="BTS95" s="38"/>
      <c r="BTT95" s="38"/>
      <c r="BTU95" s="38"/>
      <c r="BTV95" s="38"/>
      <c r="BTW95" s="38"/>
      <c r="BTX95" s="38"/>
      <c r="BTY95" s="38"/>
      <c r="BTZ95" s="38"/>
      <c r="BUA95" s="38"/>
      <c r="BUB95" s="38"/>
      <c r="BUC95" s="36"/>
      <c r="BUD95" s="36"/>
      <c r="BUE95" s="37"/>
      <c r="BUF95" s="37"/>
      <c r="BUG95" s="50"/>
      <c r="BUH95" s="50"/>
      <c r="BUI95" s="38"/>
      <c r="BUJ95" s="38"/>
      <c r="BUK95" s="38"/>
      <c r="BUL95" s="38"/>
      <c r="BUM95" s="38"/>
      <c r="BUN95" s="38"/>
      <c r="BUO95" s="38"/>
      <c r="BUP95" s="38"/>
      <c r="BUQ95" s="38"/>
      <c r="BUR95" s="38"/>
      <c r="BUS95" s="38"/>
      <c r="BUT95" s="38"/>
      <c r="BUU95" s="38"/>
      <c r="BUV95" s="38"/>
      <c r="BUW95" s="36"/>
      <c r="BUX95" s="36"/>
      <c r="BUY95" s="37"/>
      <c r="BUZ95" s="37"/>
      <c r="BVA95" s="50"/>
      <c r="BVB95" s="50"/>
      <c r="BVC95" s="38"/>
      <c r="BVD95" s="38"/>
      <c r="BVE95" s="38"/>
      <c r="BVF95" s="38"/>
      <c r="BVG95" s="38"/>
      <c r="BVH95" s="38"/>
      <c r="BVI95" s="38"/>
      <c r="BVJ95" s="38"/>
      <c r="BVK95" s="38"/>
      <c r="BVL95" s="38"/>
      <c r="BVM95" s="38"/>
      <c r="BVN95" s="38"/>
      <c r="BVO95" s="38"/>
      <c r="BVP95" s="38"/>
      <c r="BVQ95" s="36"/>
      <c r="BVR95" s="36"/>
      <c r="BVS95" s="37"/>
      <c r="BVT95" s="37"/>
      <c r="BVU95" s="50"/>
      <c r="BVV95" s="50"/>
      <c r="BVW95" s="38"/>
      <c r="BVX95" s="38"/>
      <c r="BVY95" s="38"/>
      <c r="BVZ95" s="38"/>
      <c r="BWA95" s="38"/>
      <c r="BWB95" s="38"/>
      <c r="BWC95" s="38"/>
      <c r="BWD95" s="38"/>
      <c r="BWE95" s="38"/>
      <c r="BWF95" s="38"/>
      <c r="BWG95" s="38"/>
      <c r="BWH95" s="38"/>
      <c r="BWI95" s="38"/>
      <c r="BWJ95" s="38"/>
      <c r="BWK95" s="36"/>
      <c r="BWL95" s="36"/>
      <c r="BWM95" s="37"/>
      <c r="BWN95" s="37"/>
      <c r="BWO95" s="50"/>
      <c r="BWP95" s="50"/>
      <c r="BWQ95" s="38"/>
      <c r="BWR95" s="38"/>
      <c r="BWS95" s="38"/>
      <c r="BWT95" s="38"/>
      <c r="BWU95" s="38"/>
      <c r="BWV95" s="38"/>
      <c r="BWW95" s="38"/>
      <c r="BWX95" s="38"/>
      <c r="BWY95" s="38"/>
      <c r="BWZ95" s="38"/>
      <c r="BXA95" s="38"/>
      <c r="BXB95" s="38"/>
      <c r="BXC95" s="38"/>
      <c r="BXD95" s="38"/>
      <c r="BXE95" s="36"/>
      <c r="BXF95" s="36"/>
      <c r="BXG95" s="37"/>
      <c r="BXH95" s="37"/>
      <c r="BXI95" s="50"/>
      <c r="BXJ95" s="50"/>
      <c r="BXK95" s="38"/>
      <c r="BXL95" s="38"/>
      <c r="BXM95" s="38"/>
      <c r="BXN95" s="38"/>
      <c r="BXO95" s="38"/>
      <c r="BXP95" s="38"/>
      <c r="BXQ95" s="38"/>
      <c r="BXR95" s="38"/>
      <c r="BXS95" s="38"/>
      <c r="BXT95" s="38"/>
      <c r="BXU95" s="38"/>
      <c r="BXV95" s="38"/>
      <c r="BXW95" s="38"/>
      <c r="BXX95" s="38"/>
      <c r="BXY95" s="36"/>
      <c r="BXZ95" s="36"/>
      <c r="BYA95" s="37"/>
      <c r="BYB95" s="37"/>
      <c r="BYC95" s="50"/>
      <c r="BYD95" s="50"/>
      <c r="BYE95" s="38"/>
      <c r="BYF95" s="38"/>
      <c r="BYG95" s="38"/>
      <c r="BYH95" s="38"/>
      <c r="BYI95" s="38"/>
      <c r="BYJ95" s="38"/>
      <c r="BYK95" s="38"/>
      <c r="BYL95" s="38"/>
      <c r="BYM95" s="38"/>
      <c r="BYN95" s="38"/>
      <c r="BYO95" s="38"/>
      <c r="BYP95" s="38"/>
      <c r="BYQ95" s="38"/>
      <c r="BYR95" s="38"/>
      <c r="BYS95" s="36"/>
      <c r="BYT95" s="36"/>
      <c r="BYU95" s="37"/>
      <c r="BYV95" s="37"/>
      <c r="BYW95" s="50"/>
      <c r="BYX95" s="50"/>
      <c r="BYY95" s="38"/>
      <c r="BYZ95" s="38"/>
      <c r="BZA95" s="38"/>
      <c r="BZB95" s="38"/>
      <c r="BZC95" s="38"/>
      <c r="BZD95" s="38"/>
      <c r="BZE95" s="38"/>
      <c r="BZF95" s="38"/>
      <c r="BZG95" s="38"/>
      <c r="BZH95" s="38"/>
      <c r="BZI95" s="38"/>
      <c r="BZJ95" s="38"/>
      <c r="BZK95" s="38"/>
      <c r="BZL95" s="38"/>
      <c r="BZM95" s="36"/>
      <c r="BZN95" s="36"/>
      <c r="BZO95" s="37"/>
      <c r="BZP95" s="37"/>
      <c r="BZQ95" s="50"/>
      <c r="BZR95" s="50"/>
      <c r="BZS95" s="38"/>
      <c r="BZT95" s="38"/>
      <c r="BZU95" s="38"/>
      <c r="BZV95" s="38"/>
      <c r="BZW95" s="38"/>
      <c r="BZX95" s="38"/>
      <c r="BZY95" s="38"/>
      <c r="BZZ95" s="38"/>
      <c r="CAA95" s="38"/>
      <c r="CAB95" s="38"/>
      <c r="CAC95" s="38"/>
      <c r="CAD95" s="38"/>
      <c r="CAE95" s="38"/>
      <c r="CAF95" s="38"/>
      <c r="CAG95" s="36"/>
      <c r="CAH95" s="36"/>
      <c r="CAI95" s="37"/>
      <c r="CAJ95" s="37"/>
      <c r="CAK95" s="50"/>
      <c r="CAL95" s="50"/>
      <c r="CAM95" s="38"/>
      <c r="CAN95" s="38"/>
      <c r="CAO95" s="38"/>
      <c r="CAP95" s="38"/>
      <c r="CAQ95" s="38"/>
      <c r="CAR95" s="38"/>
      <c r="CAS95" s="38"/>
      <c r="CAT95" s="38"/>
      <c r="CAU95" s="38"/>
      <c r="CAV95" s="38"/>
      <c r="CAW95" s="38"/>
      <c r="CAX95" s="38"/>
      <c r="CAY95" s="38"/>
      <c r="CAZ95" s="38"/>
      <c r="CBA95" s="36"/>
      <c r="CBB95" s="36"/>
      <c r="CBC95" s="37"/>
      <c r="CBD95" s="37"/>
      <c r="CBE95" s="50"/>
      <c r="CBF95" s="50"/>
      <c r="CBG95" s="38"/>
      <c r="CBH95" s="38"/>
      <c r="CBI95" s="38"/>
      <c r="CBJ95" s="38"/>
      <c r="CBK95" s="38"/>
      <c r="CBL95" s="38"/>
      <c r="CBM95" s="38"/>
      <c r="CBN95" s="38"/>
      <c r="CBO95" s="38"/>
      <c r="CBP95" s="38"/>
      <c r="CBQ95" s="38"/>
      <c r="CBR95" s="38"/>
      <c r="CBS95" s="38"/>
      <c r="CBT95" s="38"/>
      <c r="CBU95" s="36"/>
      <c r="CBV95" s="36"/>
      <c r="CBW95" s="37"/>
      <c r="CBX95" s="37"/>
      <c r="CBY95" s="50"/>
      <c r="CBZ95" s="50"/>
      <c r="CCA95" s="38"/>
      <c r="CCB95" s="38"/>
      <c r="CCC95" s="38"/>
      <c r="CCD95" s="38"/>
      <c r="CCE95" s="38"/>
      <c r="CCF95" s="38"/>
      <c r="CCG95" s="38"/>
      <c r="CCH95" s="38"/>
      <c r="CCI95" s="38"/>
      <c r="CCJ95" s="38"/>
      <c r="CCK95" s="38"/>
      <c r="CCL95" s="38"/>
      <c r="CCM95" s="38"/>
      <c r="CCN95" s="38"/>
      <c r="CCO95" s="36"/>
      <c r="CCP95" s="36"/>
      <c r="CCQ95" s="37"/>
      <c r="CCR95" s="37"/>
      <c r="CCS95" s="50"/>
      <c r="CCT95" s="50"/>
      <c r="CCU95" s="38"/>
      <c r="CCV95" s="38"/>
      <c r="CCW95" s="38"/>
      <c r="CCX95" s="38"/>
      <c r="CCY95" s="38"/>
      <c r="CCZ95" s="38"/>
      <c r="CDA95" s="38"/>
      <c r="CDB95" s="38"/>
      <c r="CDC95" s="38"/>
      <c r="CDD95" s="38"/>
      <c r="CDE95" s="38"/>
      <c r="CDF95" s="38"/>
      <c r="CDG95" s="38"/>
      <c r="CDH95" s="38"/>
      <c r="CDI95" s="36"/>
      <c r="CDJ95" s="36"/>
      <c r="CDK95" s="37"/>
      <c r="CDL95" s="37"/>
      <c r="CDM95" s="50"/>
      <c r="CDN95" s="50"/>
      <c r="CDO95" s="38"/>
      <c r="CDP95" s="38"/>
      <c r="CDQ95" s="38"/>
      <c r="CDR95" s="38"/>
      <c r="CDS95" s="38"/>
      <c r="CDT95" s="38"/>
      <c r="CDU95" s="38"/>
      <c r="CDV95" s="38"/>
      <c r="CDW95" s="38"/>
      <c r="CDX95" s="38"/>
      <c r="CDY95" s="38"/>
      <c r="CDZ95" s="38"/>
      <c r="CEA95" s="38"/>
      <c r="CEB95" s="38"/>
      <c r="CEC95" s="36"/>
      <c r="CED95" s="36"/>
      <c r="CEE95" s="37"/>
      <c r="CEF95" s="37"/>
      <c r="CEG95" s="50"/>
      <c r="CEH95" s="50"/>
      <c r="CEI95" s="38"/>
      <c r="CEJ95" s="38"/>
      <c r="CEK95" s="38"/>
      <c r="CEL95" s="38"/>
      <c r="CEM95" s="38"/>
      <c r="CEN95" s="38"/>
      <c r="CEO95" s="38"/>
      <c r="CEP95" s="38"/>
      <c r="CEQ95" s="38"/>
      <c r="CER95" s="38"/>
      <c r="CES95" s="38"/>
      <c r="CET95" s="38"/>
      <c r="CEU95" s="38"/>
      <c r="CEV95" s="38"/>
      <c r="CEW95" s="36"/>
      <c r="CEX95" s="36"/>
      <c r="CEY95" s="37"/>
      <c r="CEZ95" s="37"/>
      <c r="CFA95" s="50"/>
      <c r="CFB95" s="50"/>
      <c r="CFC95" s="38"/>
      <c r="CFD95" s="38"/>
      <c r="CFE95" s="38"/>
      <c r="CFF95" s="38"/>
      <c r="CFG95" s="38"/>
      <c r="CFH95" s="38"/>
      <c r="CFI95" s="38"/>
      <c r="CFJ95" s="38"/>
      <c r="CFK95" s="38"/>
      <c r="CFL95" s="38"/>
      <c r="CFM95" s="38"/>
      <c r="CFN95" s="38"/>
      <c r="CFO95" s="38"/>
      <c r="CFP95" s="38"/>
      <c r="CFQ95" s="36"/>
      <c r="CFR95" s="36"/>
      <c r="CFS95" s="37"/>
      <c r="CFT95" s="37"/>
      <c r="CFU95" s="50"/>
      <c r="CFV95" s="50"/>
      <c r="CFW95" s="38"/>
      <c r="CFX95" s="38"/>
      <c r="CFY95" s="38"/>
      <c r="CFZ95" s="38"/>
      <c r="CGA95" s="38"/>
      <c r="CGB95" s="38"/>
      <c r="CGC95" s="38"/>
      <c r="CGD95" s="38"/>
      <c r="CGE95" s="38"/>
      <c r="CGF95" s="38"/>
      <c r="CGG95" s="38"/>
      <c r="CGH95" s="38"/>
      <c r="CGI95" s="38"/>
      <c r="CGJ95" s="38"/>
      <c r="CGK95" s="36"/>
      <c r="CGL95" s="36"/>
      <c r="CGM95" s="37"/>
      <c r="CGN95" s="37"/>
      <c r="CGO95" s="50"/>
      <c r="CGP95" s="50"/>
      <c r="CGQ95" s="38"/>
      <c r="CGR95" s="38"/>
      <c r="CGS95" s="38"/>
      <c r="CGT95" s="38"/>
      <c r="CGU95" s="38"/>
      <c r="CGV95" s="38"/>
      <c r="CGW95" s="38"/>
      <c r="CGX95" s="38"/>
      <c r="CGY95" s="38"/>
      <c r="CGZ95" s="38"/>
      <c r="CHA95" s="38"/>
      <c r="CHB95" s="38"/>
      <c r="CHC95" s="38"/>
      <c r="CHD95" s="38"/>
      <c r="CHE95" s="36"/>
      <c r="CHF95" s="36"/>
      <c r="CHG95" s="37"/>
      <c r="CHH95" s="37"/>
      <c r="CHI95" s="50"/>
      <c r="CHJ95" s="50"/>
      <c r="CHK95" s="38"/>
      <c r="CHL95" s="38"/>
      <c r="CHM95" s="38"/>
      <c r="CHN95" s="38"/>
      <c r="CHO95" s="38"/>
      <c r="CHP95" s="38"/>
      <c r="CHQ95" s="38"/>
      <c r="CHR95" s="38"/>
      <c r="CHS95" s="38"/>
      <c r="CHT95" s="38"/>
      <c r="CHU95" s="38"/>
      <c r="CHV95" s="38"/>
      <c r="CHW95" s="38"/>
      <c r="CHX95" s="38"/>
      <c r="CHY95" s="36"/>
      <c r="CHZ95" s="36"/>
      <c r="CIA95" s="37"/>
      <c r="CIB95" s="37"/>
      <c r="CIC95" s="50"/>
      <c r="CID95" s="50"/>
      <c r="CIE95" s="38"/>
      <c r="CIF95" s="38"/>
      <c r="CIG95" s="38"/>
      <c r="CIH95" s="38"/>
      <c r="CII95" s="38"/>
      <c r="CIJ95" s="38"/>
      <c r="CIK95" s="38"/>
      <c r="CIL95" s="38"/>
      <c r="CIM95" s="38"/>
      <c r="CIN95" s="38"/>
      <c r="CIO95" s="38"/>
      <c r="CIP95" s="38"/>
      <c r="CIQ95" s="38"/>
      <c r="CIR95" s="38"/>
      <c r="CIS95" s="36"/>
      <c r="CIT95" s="36"/>
      <c r="CIU95" s="37"/>
      <c r="CIV95" s="37"/>
      <c r="CIW95" s="50"/>
      <c r="CIX95" s="50"/>
      <c r="CIY95" s="38"/>
      <c r="CIZ95" s="38"/>
      <c r="CJA95" s="38"/>
      <c r="CJB95" s="38"/>
      <c r="CJC95" s="38"/>
      <c r="CJD95" s="38"/>
      <c r="CJE95" s="38"/>
      <c r="CJF95" s="38"/>
      <c r="CJG95" s="38"/>
      <c r="CJH95" s="38"/>
      <c r="CJI95" s="38"/>
      <c r="CJJ95" s="38"/>
      <c r="CJK95" s="38"/>
      <c r="CJL95" s="38"/>
      <c r="CJM95" s="36"/>
      <c r="CJN95" s="36"/>
      <c r="CJO95" s="37"/>
      <c r="CJP95" s="37"/>
      <c r="CJQ95" s="50"/>
      <c r="CJR95" s="50"/>
      <c r="CJS95" s="38"/>
      <c r="CJT95" s="38"/>
      <c r="CJU95" s="38"/>
      <c r="CJV95" s="38"/>
      <c r="CJW95" s="38"/>
      <c r="CJX95" s="38"/>
      <c r="CJY95" s="38"/>
      <c r="CJZ95" s="38"/>
      <c r="CKA95" s="38"/>
      <c r="CKB95" s="38"/>
      <c r="CKC95" s="38"/>
      <c r="CKD95" s="38"/>
      <c r="CKE95" s="38"/>
      <c r="CKF95" s="38"/>
      <c r="CKG95" s="36"/>
      <c r="CKH95" s="36"/>
      <c r="CKI95" s="37"/>
      <c r="CKJ95" s="37"/>
      <c r="CKK95" s="50"/>
      <c r="CKL95" s="50"/>
      <c r="CKM95" s="38"/>
      <c r="CKN95" s="38"/>
      <c r="CKO95" s="38"/>
      <c r="CKP95" s="38"/>
      <c r="CKQ95" s="38"/>
      <c r="CKR95" s="38"/>
      <c r="CKS95" s="38"/>
      <c r="CKT95" s="38"/>
      <c r="CKU95" s="38"/>
      <c r="CKV95" s="38"/>
      <c r="CKW95" s="38"/>
      <c r="CKX95" s="38"/>
      <c r="CKY95" s="38"/>
      <c r="CKZ95" s="38"/>
      <c r="CLA95" s="36"/>
      <c r="CLB95" s="36"/>
      <c r="CLC95" s="37"/>
      <c r="CLD95" s="37"/>
      <c r="CLE95" s="50"/>
      <c r="CLF95" s="50"/>
      <c r="CLG95" s="38"/>
      <c r="CLH95" s="38"/>
      <c r="CLI95" s="38"/>
      <c r="CLJ95" s="38"/>
      <c r="CLK95" s="38"/>
      <c r="CLL95" s="38"/>
      <c r="CLM95" s="38"/>
      <c r="CLN95" s="38"/>
      <c r="CLO95" s="38"/>
      <c r="CLP95" s="38"/>
      <c r="CLQ95" s="38"/>
      <c r="CLR95" s="38"/>
      <c r="CLS95" s="38"/>
      <c r="CLT95" s="38"/>
      <c r="CLU95" s="36"/>
      <c r="CLV95" s="36"/>
      <c r="CLW95" s="37"/>
      <c r="CLX95" s="37"/>
      <c r="CLY95" s="50"/>
      <c r="CLZ95" s="50"/>
      <c r="CMA95" s="38"/>
      <c r="CMB95" s="38"/>
      <c r="CMC95" s="38"/>
      <c r="CMD95" s="38"/>
      <c r="CME95" s="38"/>
      <c r="CMF95" s="38"/>
      <c r="CMG95" s="38"/>
      <c r="CMH95" s="38"/>
      <c r="CMI95" s="38"/>
      <c r="CMJ95" s="38"/>
      <c r="CMK95" s="38"/>
      <c r="CML95" s="38"/>
      <c r="CMM95" s="38"/>
      <c r="CMN95" s="38"/>
      <c r="CMO95" s="36"/>
      <c r="CMP95" s="36"/>
      <c r="CMQ95" s="37"/>
      <c r="CMR95" s="37"/>
      <c r="CMS95" s="50"/>
      <c r="CMT95" s="50"/>
      <c r="CMU95" s="38"/>
      <c r="CMV95" s="38"/>
      <c r="CMW95" s="38"/>
      <c r="CMX95" s="38"/>
      <c r="CMY95" s="38"/>
      <c r="CMZ95" s="38"/>
      <c r="CNA95" s="38"/>
      <c r="CNB95" s="38"/>
      <c r="CNC95" s="38"/>
      <c r="CND95" s="38"/>
      <c r="CNE95" s="38"/>
      <c r="CNF95" s="38"/>
      <c r="CNG95" s="38"/>
      <c r="CNH95" s="38"/>
      <c r="CNI95" s="36"/>
      <c r="CNJ95" s="36"/>
      <c r="CNK95" s="37"/>
      <c r="CNL95" s="37"/>
      <c r="CNM95" s="50"/>
      <c r="CNN95" s="50"/>
      <c r="CNO95" s="38"/>
      <c r="CNP95" s="38"/>
      <c r="CNQ95" s="38"/>
      <c r="CNR95" s="38"/>
      <c r="CNS95" s="38"/>
      <c r="CNT95" s="38"/>
      <c r="CNU95" s="38"/>
      <c r="CNV95" s="38"/>
      <c r="CNW95" s="38"/>
      <c r="CNX95" s="38"/>
      <c r="CNY95" s="38"/>
      <c r="CNZ95" s="38"/>
      <c r="COA95" s="38"/>
      <c r="COB95" s="38"/>
      <c r="COC95" s="36"/>
      <c r="COD95" s="36"/>
      <c r="COE95" s="37"/>
      <c r="COF95" s="37"/>
      <c r="COG95" s="50"/>
      <c r="COH95" s="50"/>
      <c r="COI95" s="38"/>
      <c r="COJ95" s="38"/>
      <c r="COK95" s="38"/>
      <c r="COL95" s="38"/>
      <c r="COM95" s="38"/>
      <c r="CON95" s="38"/>
      <c r="COO95" s="38"/>
      <c r="COP95" s="38"/>
      <c r="COQ95" s="38"/>
      <c r="COR95" s="38"/>
      <c r="COS95" s="38"/>
      <c r="COT95" s="38"/>
      <c r="COU95" s="38"/>
      <c r="COV95" s="38"/>
      <c r="COW95" s="36"/>
      <c r="COX95" s="36"/>
      <c r="COY95" s="37"/>
      <c r="COZ95" s="37"/>
      <c r="CPA95" s="50"/>
      <c r="CPB95" s="50"/>
      <c r="CPC95" s="38"/>
      <c r="CPD95" s="38"/>
      <c r="CPE95" s="38"/>
      <c r="CPF95" s="38"/>
      <c r="CPG95" s="38"/>
      <c r="CPH95" s="38"/>
      <c r="CPI95" s="38"/>
      <c r="CPJ95" s="38"/>
      <c r="CPK95" s="38"/>
      <c r="CPL95" s="38"/>
      <c r="CPM95" s="38"/>
      <c r="CPN95" s="38"/>
      <c r="CPO95" s="38"/>
      <c r="CPP95" s="38"/>
      <c r="CPQ95" s="36"/>
      <c r="CPR95" s="36"/>
      <c r="CPS95" s="37"/>
      <c r="CPT95" s="37"/>
      <c r="CPU95" s="50"/>
      <c r="CPV95" s="50"/>
      <c r="CPW95" s="38"/>
      <c r="CPX95" s="38"/>
      <c r="CPY95" s="38"/>
      <c r="CPZ95" s="38"/>
      <c r="CQA95" s="38"/>
      <c r="CQB95" s="38"/>
      <c r="CQC95" s="38"/>
      <c r="CQD95" s="38"/>
      <c r="CQE95" s="38"/>
      <c r="CQF95" s="38"/>
      <c r="CQG95" s="38"/>
      <c r="CQH95" s="38"/>
      <c r="CQI95" s="38"/>
      <c r="CQJ95" s="38"/>
      <c r="CQK95" s="36"/>
      <c r="CQL95" s="36"/>
      <c r="CQM95" s="37"/>
      <c r="CQN95" s="37"/>
      <c r="CQO95" s="50"/>
      <c r="CQP95" s="50"/>
      <c r="CQQ95" s="38"/>
      <c r="CQR95" s="38"/>
      <c r="CQS95" s="38"/>
      <c r="CQT95" s="38"/>
      <c r="CQU95" s="38"/>
      <c r="CQV95" s="38"/>
      <c r="CQW95" s="38"/>
      <c r="CQX95" s="38"/>
      <c r="CQY95" s="38"/>
      <c r="CQZ95" s="38"/>
      <c r="CRA95" s="38"/>
      <c r="CRB95" s="38"/>
      <c r="CRC95" s="38"/>
      <c r="CRD95" s="38"/>
      <c r="CRE95" s="36"/>
      <c r="CRF95" s="36"/>
      <c r="CRG95" s="37"/>
      <c r="CRH95" s="37"/>
      <c r="CRI95" s="50"/>
      <c r="CRJ95" s="50"/>
      <c r="CRK95" s="38"/>
      <c r="CRL95" s="38"/>
      <c r="CRM95" s="38"/>
      <c r="CRN95" s="38"/>
      <c r="CRO95" s="38"/>
      <c r="CRP95" s="38"/>
      <c r="CRQ95" s="38"/>
      <c r="CRR95" s="38"/>
      <c r="CRS95" s="38"/>
      <c r="CRT95" s="38"/>
      <c r="CRU95" s="38"/>
      <c r="CRV95" s="38"/>
      <c r="CRW95" s="38"/>
      <c r="CRX95" s="38"/>
      <c r="CRY95" s="36"/>
      <c r="CRZ95" s="36"/>
      <c r="CSA95" s="37"/>
      <c r="CSB95" s="37"/>
      <c r="CSC95" s="50"/>
      <c r="CSD95" s="50"/>
      <c r="CSE95" s="38"/>
      <c r="CSF95" s="38"/>
      <c r="CSG95" s="38"/>
      <c r="CSH95" s="38"/>
      <c r="CSI95" s="38"/>
      <c r="CSJ95" s="38"/>
      <c r="CSK95" s="38"/>
      <c r="CSL95" s="38"/>
      <c r="CSM95" s="38"/>
      <c r="CSN95" s="38"/>
      <c r="CSO95" s="38"/>
      <c r="CSP95" s="38"/>
      <c r="CSQ95" s="38"/>
      <c r="CSR95" s="38"/>
      <c r="CSS95" s="36"/>
      <c r="CST95" s="36"/>
      <c r="CSU95" s="37"/>
      <c r="CSV95" s="37"/>
      <c r="CSW95" s="50"/>
      <c r="CSX95" s="50"/>
      <c r="CSY95" s="38"/>
      <c r="CSZ95" s="38"/>
      <c r="CTA95" s="38"/>
      <c r="CTB95" s="38"/>
      <c r="CTC95" s="38"/>
      <c r="CTD95" s="38"/>
      <c r="CTE95" s="38"/>
      <c r="CTF95" s="38"/>
      <c r="CTG95" s="38"/>
      <c r="CTH95" s="38"/>
      <c r="CTI95" s="38"/>
      <c r="CTJ95" s="38"/>
      <c r="CTK95" s="38"/>
      <c r="CTL95" s="38"/>
      <c r="CTM95" s="36"/>
      <c r="CTN95" s="36"/>
      <c r="CTO95" s="37"/>
      <c r="CTP95" s="37"/>
      <c r="CTQ95" s="50"/>
      <c r="CTR95" s="50"/>
      <c r="CTS95" s="38"/>
      <c r="CTT95" s="38"/>
      <c r="CTU95" s="38"/>
      <c r="CTV95" s="38"/>
      <c r="CTW95" s="38"/>
      <c r="CTX95" s="38"/>
      <c r="CTY95" s="38"/>
      <c r="CTZ95" s="38"/>
      <c r="CUA95" s="38"/>
      <c r="CUB95" s="38"/>
      <c r="CUC95" s="38"/>
      <c r="CUD95" s="38"/>
      <c r="CUE95" s="38"/>
      <c r="CUF95" s="38"/>
      <c r="CUG95" s="36"/>
      <c r="CUH95" s="36"/>
      <c r="CUI95" s="37"/>
      <c r="CUJ95" s="37"/>
      <c r="CUK95" s="50"/>
      <c r="CUL95" s="50"/>
      <c r="CUM95" s="38"/>
      <c r="CUN95" s="38"/>
      <c r="CUO95" s="38"/>
      <c r="CUP95" s="38"/>
      <c r="CUQ95" s="38"/>
      <c r="CUR95" s="38"/>
      <c r="CUS95" s="38"/>
      <c r="CUT95" s="38"/>
      <c r="CUU95" s="38"/>
      <c r="CUV95" s="38"/>
      <c r="CUW95" s="38"/>
      <c r="CUX95" s="38"/>
      <c r="CUY95" s="38"/>
      <c r="CUZ95" s="38"/>
      <c r="CVA95" s="36"/>
      <c r="CVB95" s="36"/>
      <c r="CVC95" s="37"/>
      <c r="CVD95" s="37"/>
      <c r="CVE95" s="50"/>
      <c r="CVF95" s="50"/>
      <c r="CVG95" s="38"/>
      <c r="CVH95" s="38"/>
      <c r="CVI95" s="38"/>
      <c r="CVJ95" s="38"/>
      <c r="CVK95" s="38"/>
      <c r="CVL95" s="38"/>
      <c r="CVM95" s="38"/>
      <c r="CVN95" s="38"/>
      <c r="CVO95" s="38"/>
      <c r="CVP95" s="38"/>
      <c r="CVQ95" s="38"/>
      <c r="CVR95" s="38"/>
      <c r="CVS95" s="38"/>
      <c r="CVT95" s="38"/>
      <c r="CVU95" s="36"/>
      <c r="CVV95" s="36"/>
      <c r="CVW95" s="37"/>
      <c r="CVX95" s="37"/>
      <c r="CVY95" s="50"/>
      <c r="CVZ95" s="50"/>
      <c r="CWA95" s="38"/>
      <c r="CWB95" s="38"/>
      <c r="CWC95" s="38"/>
      <c r="CWD95" s="38"/>
      <c r="CWE95" s="38"/>
      <c r="CWF95" s="38"/>
      <c r="CWG95" s="38"/>
      <c r="CWH95" s="38"/>
      <c r="CWI95" s="38"/>
      <c r="CWJ95" s="38"/>
      <c r="CWK95" s="38"/>
      <c r="CWL95" s="38"/>
      <c r="CWM95" s="38"/>
      <c r="CWN95" s="38"/>
      <c r="CWO95" s="36"/>
      <c r="CWP95" s="36"/>
      <c r="CWQ95" s="37"/>
      <c r="CWR95" s="37"/>
      <c r="CWS95" s="50"/>
      <c r="CWT95" s="50"/>
      <c r="CWU95" s="38"/>
      <c r="CWV95" s="38"/>
      <c r="CWW95" s="38"/>
      <c r="CWX95" s="38"/>
      <c r="CWY95" s="38"/>
      <c r="CWZ95" s="38"/>
      <c r="CXA95" s="38"/>
      <c r="CXB95" s="38"/>
      <c r="CXC95" s="38"/>
      <c r="CXD95" s="38"/>
      <c r="CXE95" s="38"/>
      <c r="CXF95" s="38"/>
      <c r="CXG95" s="38"/>
      <c r="CXH95" s="38"/>
      <c r="CXI95" s="36"/>
      <c r="CXJ95" s="36"/>
      <c r="CXK95" s="37"/>
      <c r="CXL95" s="37"/>
      <c r="CXM95" s="50"/>
      <c r="CXN95" s="50"/>
      <c r="CXO95" s="38"/>
      <c r="CXP95" s="38"/>
      <c r="CXQ95" s="38"/>
      <c r="CXR95" s="38"/>
      <c r="CXS95" s="38"/>
      <c r="CXT95" s="38"/>
      <c r="CXU95" s="38"/>
      <c r="CXV95" s="38"/>
      <c r="CXW95" s="38"/>
      <c r="CXX95" s="38"/>
      <c r="CXY95" s="38"/>
      <c r="CXZ95" s="38"/>
      <c r="CYA95" s="38"/>
      <c r="CYB95" s="38"/>
      <c r="CYC95" s="36"/>
      <c r="CYD95" s="36"/>
      <c r="CYE95" s="37"/>
      <c r="CYF95" s="37"/>
      <c r="CYG95" s="50"/>
      <c r="CYH95" s="50"/>
      <c r="CYI95" s="38"/>
      <c r="CYJ95" s="38"/>
      <c r="CYK95" s="38"/>
      <c r="CYL95" s="38"/>
      <c r="CYM95" s="38"/>
      <c r="CYN95" s="38"/>
      <c r="CYO95" s="38"/>
      <c r="CYP95" s="38"/>
      <c r="CYQ95" s="38"/>
      <c r="CYR95" s="38"/>
      <c r="CYS95" s="38"/>
      <c r="CYT95" s="38"/>
      <c r="CYU95" s="38"/>
      <c r="CYV95" s="38"/>
      <c r="CYW95" s="36"/>
      <c r="CYX95" s="36"/>
      <c r="CYY95" s="37"/>
      <c r="CYZ95" s="37"/>
      <c r="CZA95" s="50"/>
      <c r="CZB95" s="50"/>
      <c r="CZC95" s="38"/>
      <c r="CZD95" s="38"/>
      <c r="CZE95" s="38"/>
      <c r="CZF95" s="38"/>
      <c r="CZG95" s="38"/>
      <c r="CZH95" s="38"/>
      <c r="CZI95" s="38"/>
      <c r="CZJ95" s="38"/>
      <c r="CZK95" s="38"/>
      <c r="CZL95" s="38"/>
      <c r="CZM95" s="38"/>
      <c r="CZN95" s="38"/>
      <c r="CZO95" s="38"/>
      <c r="CZP95" s="38"/>
      <c r="CZQ95" s="36"/>
      <c r="CZR95" s="36"/>
      <c r="CZS95" s="37"/>
      <c r="CZT95" s="37"/>
      <c r="CZU95" s="50"/>
      <c r="CZV95" s="50"/>
      <c r="CZW95" s="38"/>
      <c r="CZX95" s="38"/>
      <c r="CZY95" s="38"/>
      <c r="CZZ95" s="38"/>
      <c r="DAA95" s="38"/>
      <c r="DAB95" s="38"/>
      <c r="DAC95" s="38"/>
      <c r="DAD95" s="38"/>
      <c r="DAE95" s="38"/>
      <c r="DAF95" s="38"/>
      <c r="DAG95" s="38"/>
      <c r="DAH95" s="38"/>
      <c r="DAI95" s="38"/>
      <c r="DAJ95" s="38"/>
      <c r="DAK95" s="36"/>
      <c r="DAL95" s="36"/>
      <c r="DAM95" s="37"/>
      <c r="DAN95" s="37"/>
      <c r="DAO95" s="50"/>
      <c r="DAP95" s="50"/>
      <c r="DAQ95" s="38"/>
      <c r="DAR95" s="38"/>
      <c r="DAS95" s="38"/>
      <c r="DAT95" s="38"/>
      <c r="DAU95" s="38"/>
      <c r="DAV95" s="38"/>
      <c r="DAW95" s="38"/>
      <c r="DAX95" s="38"/>
      <c r="DAY95" s="38"/>
      <c r="DAZ95" s="38"/>
      <c r="DBA95" s="38"/>
      <c r="DBB95" s="38"/>
      <c r="DBC95" s="38"/>
      <c r="DBD95" s="38"/>
      <c r="DBE95" s="36"/>
      <c r="DBF95" s="36"/>
      <c r="DBG95" s="37"/>
      <c r="DBH95" s="37"/>
      <c r="DBI95" s="50"/>
      <c r="DBJ95" s="50"/>
      <c r="DBK95" s="38"/>
      <c r="DBL95" s="38"/>
      <c r="DBM95" s="38"/>
      <c r="DBN95" s="38"/>
      <c r="DBO95" s="38"/>
      <c r="DBP95" s="38"/>
      <c r="DBQ95" s="38"/>
      <c r="DBR95" s="38"/>
      <c r="DBS95" s="38"/>
      <c r="DBT95" s="38"/>
      <c r="DBU95" s="38"/>
      <c r="DBV95" s="38"/>
      <c r="DBW95" s="38"/>
      <c r="DBX95" s="38"/>
      <c r="DBY95" s="36"/>
      <c r="DBZ95" s="36"/>
      <c r="DCA95" s="37"/>
      <c r="DCB95" s="37"/>
      <c r="DCC95" s="50"/>
      <c r="DCD95" s="50"/>
      <c r="DCE95" s="38"/>
      <c r="DCF95" s="38"/>
      <c r="DCG95" s="38"/>
      <c r="DCH95" s="38"/>
      <c r="DCI95" s="38"/>
      <c r="DCJ95" s="38"/>
      <c r="DCK95" s="38"/>
      <c r="DCL95" s="38"/>
      <c r="DCM95" s="38"/>
      <c r="DCN95" s="38"/>
      <c r="DCO95" s="38"/>
      <c r="DCP95" s="38"/>
      <c r="DCQ95" s="38"/>
      <c r="DCR95" s="38"/>
      <c r="DCS95" s="36"/>
      <c r="DCT95" s="36"/>
      <c r="DCU95" s="37"/>
      <c r="DCV95" s="37"/>
      <c r="DCW95" s="50"/>
      <c r="DCX95" s="50"/>
      <c r="DCY95" s="38"/>
      <c r="DCZ95" s="38"/>
      <c r="DDA95" s="38"/>
      <c r="DDB95" s="38"/>
      <c r="DDC95" s="38"/>
      <c r="DDD95" s="38"/>
      <c r="DDE95" s="38"/>
      <c r="DDF95" s="38"/>
      <c r="DDG95" s="38"/>
      <c r="DDH95" s="38"/>
      <c r="DDI95" s="38"/>
      <c r="DDJ95" s="38"/>
      <c r="DDK95" s="38"/>
      <c r="DDL95" s="38"/>
      <c r="DDM95" s="36"/>
      <c r="DDN95" s="36"/>
      <c r="DDO95" s="37"/>
      <c r="DDP95" s="37"/>
      <c r="DDQ95" s="50"/>
      <c r="DDR95" s="50"/>
      <c r="DDS95" s="38"/>
      <c r="DDT95" s="38"/>
      <c r="DDU95" s="38"/>
      <c r="DDV95" s="38"/>
      <c r="DDW95" s="38"/>
      <c r="DDX95" s="38"/>
      <c r="DDY95" s="38"/>
      <c r="DDZ95" s="38"/>
      <c r="DEA95" s="38"/>
      <c r="DEB95" s="38"/>
      <c r="DEC95" s="38"/>
      <c r="DED95" s="38"/>
      <c r="DEE95" s="38"/>
      <c r="DEF95" s="38"/>
      <c r="DEG95" s="36"/>
      <c r="DEH95" s="36"/>
      <c r="DEI95" s="37"/>
      <c r="DEJ95" s="37"/>
      <c r="DEK95" s="50"/>
      <c r="DEL95" s="50"/>
      <c r="DEM95" s="38"/>
      <c r="DEN95" s="38"/>
      <c r="DEO95" s="38"/>
      <c r="DEP95" s="38"/>
      <c r="DEQ95" s="38"/>
      <c r="DER95" s="38"/>
      <c r="DES95" s="38"/>
      <c r="DET95" s="38"/>
      <c r="DEU95" s="38"/>
      <c r="DEV95" s="38"/>
      <c r="DEW95" s="38"/>
      <c r="DEX95" s="38"/>
      <c r="DEY95" s="38"/>
      <c r="DEZ95" s="38"/>
      <c r="DFA95" s="36"/>
      <c r="DFB95" s="36"/>
      <c r="DFC95" s="37"/>
      <c r="DFD95" s="37"/>
      <c r="DFE95" s="50"/>
      <c r="DFF95" s="50"/>
      <c r="DFG95" s="38"/>
      <c r="DFH95" s="38"/>
      <c r="DFI95" s="38"/>
      <c r="DFJ95" s="38"/>
      <c r="DFK95" s="38"/>
      <c r="DFL95" s="38"/>
      <c r="DFM95" s="38"/>
      <c r="DFN95" s="38"/>
      <c r="DFO95" s="38"/>
      <c r="DFP95" s="38"/>
      <c r="DFQ95" s="38"/>
      <c r="DFR95" s="38"/>
      <c r="DFS95" s="38"/>
      <c r="DFT95" s="38"/>
      <c r="DFU95" s="36"/>
      <c r="DFV95" s="36"/>
      <c r="DFW95" s="37"/>
      <c r="DFX95" s="37"/>
      <c r="DFY95" s="50"/>
      <c r="DFZ95" s="50"/>
      <c r="DGA95" s="38"/>
      <c r="DGB95" s="38"/>
      <c r="DGC95" s="38"/>
      <c r="DGD95" s="38"/>
      <c r="DGE95" s="38"/>
      <c r="DGF95" s="38"/>
      <c r="DGG95" s="38"/>
      <c r="DGH95" s="38"/>
      <c r="DGI95" s="38"/>
      <c r="DGJ95" s="38"/>
      <c r="DGK95" s="38"/>
      <c r="DGL95" s="38"/>
      <c r="DGM95" s="38"/>
      <c r="DGN95" s="38"/>
      <c r="DGO95" s="36"/>
      <c r="DGP95" s="36"/>
      <c r="DGQ95" s="37"/>
      <c r="DGR95" s="37"/>
      <c r="DGS95" s="50"/>
      <c r="DGT95" s="50"/>
      <c r="DGU95" s="38"/>
      <c r="DGV95" s="38"/>
      <c r="DGW95" s="38"/>
      <c r="DGX95" s="38"/>
      <c r="DGY95" s="38"/>
      <c r="DGZ95" s="38"/>
      <c r="DHA95" s="38"/>
      <c r="DHB95" s="38"/>
      <c r="DHC95" s="38"/>
      <c r="DHD95" s="38"/>
      <c r="DHE95" s="38"/>
      <c r="DHF95" s="38"/>
      <c r="DHG95" s="38"/>
      <c r="DHH95" s="38"/>
      <c r="DHI95" s="36"/>
      <c r="DHJ95" s="36"/>
      <c r="DHK95" s="37"/>
      <c r="DHL95" s="37"/>
      <c r="DHM95" s="50"/>
      <c r="DHN95" s="50"/>
      <c r="DHO95" s="38"/>
      <c r="DHP95" s="38"/>
      <c r="DHQ95" s="38"/>
      <c r="DHR95" s="38"/>
      <c r="DHS95" s="38"/>
      <c r="DHT95" s="38"/>
      <c r="DHU95" s="38"/>
      <c r="DHV95" s="38"/>
      <c r="DHW95" s="38"/>
      <c r="DHX95" s="38"/>
      <c r="DHY95" s="38"/>
      <c r="DHZ95" s="38"/>
      <c r="DIA95" s="38"/>
      <c r="DIB95" s="38"/>
      <c r="DIC95" s="36"/>
      <c r="DID95" s="36"/>
      <c r="DIE95" s="37"/>
      <c r="DIF95" s="37"/>
      <c r="DIG95" s="50"/>
      <c r="DIH95" s="50"/>
      <c r="DII95" s="38"/>
      <c r="DIJ95" s="38"/>
      <c r="DIK95" s="38"/>
      <c r="DIL95" s="38"/>
      <c r="DIM95" s="38"/>
      <c r="DIN95" s="38"/>
      <c r="DIO95" s="38"/>
      <c r="DIP95" s="38"/>
      <c r="DIQ95" s="38"/>
      <c r="DIR95" s="38"/>
      <c r="DIS95" s="38"/>
      <c r="DIT95" s="38"/>
      <c r="DIU95" s="38"/>
      <c r="DIV95" s="38"/>
      <c r="DIW95" s="36"/>
      <c r="DIX95" s="36"/>
      <c r="DIY95" s="37"/>
      <c r="DIZ95" s="37"/>
      <c r="DJA95" s="50"/>
      <c r="DJB95" s="50"/>
      <c r="DJC95" s="38"/>
      <c r="DJD95" s="38"/>
      <c r="DJE95" s="38"/>
      <c r="DJF95" s="38"/>
      <c r="DJG95" s="38"/>
      <c r="DJH95" s="38"/>
      <c r="DJI95" s="38"/>
      <c r="DJJ95" s="38"/>
      <c r="DJK95" s="38"/>
      <c r="DJL95" s="38"/>
      <c r="DJM95" s="38"/>
      <c r="DJN95" s="38"/>
      <c r="DJO95" s="38"/>
      <c r="DJP95" s="38"/>
      <c r="DJQ95" s="36"/>
      <c r="DJR95" s="36"/>
      <c r="DJS95" s="37"/>
      <c r="DJT95" s="37"/>
      <c r="DJU95" s="50"/>
      <c r="DJV95" s="50"/>
      <c r="DJW95" s="38"/>
      <c r="DJX95" s="38"/>
      <c r="DJY95" s="38"/>
      <c r="DJZ95" s="38"/>
      <c r="DKA95" s="38"/>
      <c r="DKB95" s="38"/>
      <c r="DKC95" s="38"/>
      <c r="DKD95" s="38"/>
      <c r="DKE95" s="38"/>
      <c r="DKF95" s="38"/>
      <c r="DKG95" s="38"/>
      <c r="DKH95" s="38"/>
      <c r="DKI95" s="38"/>
      <c r="DKJ95" s="38"/>
      <c r="DKK95" s="36"/>
      <c r="DKL95" s="36"/>
      <c r="DKM95" s="37"/>
      <c r="DKN95" s="37"/>
      <c r="DKO95" s="50"/>
      <c r="DKP95" s="50"/>
      <c r="DKQ95" s="38"/>
      <c r="DKR95" s="38"/>
      <c r="DKS95" s="38"/>
      <c r="DKT95" s="38"/>
      <c r="DKU95" s="38"/>
      <c r="DKV95" s="38"/>
      <c r="DKW95" s="38"/>
      <c r="DKX95" s="38"/>
      <c r="DKY95" s="38"/>
      <c r="DKZ95" s="38"/>
      <c r="DLA95" s="38"/>
      <c r="DLB95" s="38"/>
      <c r="DLC95" s="38"/>
      <c r="DLD95" s="38"/>
      <c r="DLE95" s="36"/>
      <c r="DLF95" s="36"/>
      <c r="DLG95" s="37"/>
      <c r="DLH95" s="37"/>
      <c r="DLI95" s="50"/>
      <c r="DLJ95" s="50"/>
      <c r="DLK95" s="38"/>
      <c r="DLL95" s="38"/>
      <c r="DLM95" s="38"/>
      <c r="DLN95" s="38"/>
      <c r="DLO95" s="38"/>
      <c r="DLP95" s="38"/>
      <c r="DLQ95" s="38"/>
      <c r="DLR95" s="38"/>
      <c r="DLS95" s="38"/>
      <c r="DLT95" s="38"/>
      <c r="DLU95" s="38"/>
      <c r="DLV95" s="38"/>
      <c r="DLW95" s="38"/>
      <c r="DLX95" s="38"/>
      <c r="DLY95" s="36"/>
      <c r="DLZ95" s="36"/>
      <c r="DMA95" s="37"/>
      <c r="DMB95" s="37"/>
      <c r="DMC95" s="50"/>
      <c r="DMD95" s="50"/>
      <c r="DME95" s="38"/>
      <c r="DMF95" s="38"/>
      <c r="DMG95" s="38"/>
      <c r="DMH95" s="38"/>
      <c r="DMI95" s="38"/>
      <c r="DMJ95" s="38"/>
      <c r="DMK95" s="38"/>
      <c r="DML95" s="38"/>
      <c r="DMM95" s="38"/>
      <c r="DMN95" s="38"/>
      <c r="DMO95" s="38"/>
      <c r="DMP95" s="38"/>
      <c r="DMQ95" s="38"/>
      <c r="DMR95" s="38"/>
      <c r="DMS95" s="36"/>
      <c r="DMT95" s="36"/>
      <c r="DMU95" s="37"/>
      <c r="DMV95" s="37"/>
      <c r="DMW95" s="50"/>
      <c r="DMX95" s="50"/>
      <c r="DMY95" s="38"/>
      <c r="DMZ95" s="38"/>
      <c r="DNA95" s="38"/>
      <c r="DNB95" s="38"/>
      <c r="DNC95" s="38"/>
      <c r="DND95" s="38"/>
      <c r="DNE95" s="38"/>
      <c r="DNF95" s="38"/>
      <c r="DNG95" s="38"/>
      <c r="DNH95" s="38"/>
      <c r="DNI95" s="38"/>
      <c r="DNJ95" s="38"/>
      <c r="DNK95" s="38"/>
      <c r="DNL95" s="38"/>
      <c r="DNM95" s="36"/>
      <c r="DNN95" s="36"/>
      <c r="DNO95" s="37"/>
      <c r="DNP95" s="37"/>
      <c r="DNQ95" s="50"/>
      <c r="DNR95" s="50"/>
      <c r="DNS95" s="38"/>
      <c r="DNT95" s="38"/>
      <c r="DNU95" s="38"/>
      <c r="DNV95" s="38"/>
      <c r="DNW95" s="38"/>
      <c r="DNX95" s="38"/>
      <c r="DNY95" s="38"/>
      <c r="DNZ95" s="38"/>
      <c r="DOA95" s="38"/>
      <c r="DOB95" s="38"/>
      <c r="DOC95" s="38"/>
      <c r="DOD95" s="38"/>
      <c r="DOE95" s="38"/>
      <c r="DOF95" s="38"/>
      <c r="DOG95" s="36"/>
      <c r="DOH95" s="36"/>
      <c r="DOI95" s="37"/>
      <c r="DOJ95" s="37"/>
      <c r="DOK95" s="50"/>
      <c r="DOL95" s="50"/>
      <c r="DOM95" s="38"/>
      <c r="DON95" s="38"/>
      <c r="DOO95" s="38"/>
      <c r="DOP95" s="38"/>
      <c r="DOQ95" s="38"/>
      <c r="DOR95" s="38"/>
      <c r="DOS95" s="38"/>
      <c r="DOT95" s="38"/>
      <c r="DOU95" s="38"/>
      <c r="DOV95" s="38"/>
      <c r="DOW95" s="38"/>
      <c r="DOX95" s="38"/>
      <c r="DOY95" s="38"/>
      <c r="DOZ95" s="38"/>
      <c r="DPA95" s="36"/>
      <c r="DPB95" s="36"/>
      <c r="DPC95" s="37"/>
      <c r="DPD95" s="37"/>
      <c r="DPE95" s="50"/>
      <c r="DPF95" s="50"/>
      <c r="DPG95" s="38"/>
      <c r="DPH95" s="38"/>
      <c r="DPI95" s="38"/>
      <c r="DPJ95" s="38"/>
      <c r="DPK95" s="38"/>
      <c r="DPL95" s="38"/>
      <c r="DPM95" s="38"/>
      <c r="DPN95" s="38"/>
      <c r="DPO95" s="38"/>
      <c r="DPP95" s="38"/>
      <c r="DPQ95" s="38"/>
      <c r="DPR95" s="38"/>
      <c r="DPS95" s="38"/>
      <c r="DPT95" s="38"/>
      <c r="DPU95" s="36"/>
      <c r="DPV95" s="36"/>
      <c r="DPW95" s="37"/>
      <c r="DPX95" s="37"/>
      <c r="DPY95" s="50"/>
      <c r="DPZ95" s="50"/>
      <c r="DQA95" s="38"/>
      <c r="DQB95" s="38"/>
      <c r="DQC95" s="38"/>
      <c r="DQD95" s="38"/>
      <c r="DQE95" s="38"/>
      <c r="DQF95" s="38"/>
      <c r="DQG95" s="38"/>
      <c r="DQH95" s="38"/>
      <c r="DQI95" s="38"/>
      <c r="DQJ95" s="38"/>
      <c r="DQK95" s="38"/>
      <c r="DQL95" s="38"/>
      <c r="DQM95" s="38"/>
      <c r="DQN95" s="38"/>
      <c r="DQO95" s="36"/>
      <c r="DQP95" s="36"/>
      <c r="DQQ95" s="37"/>
      <c r="DQR95" s="37"/>
      <c r="DQS95" s="50"/>
      <c r="DQT95" s="50"/>
      <c r="DQU95" s="38"/>
      <c r="DQV95" s="38"/>
      <c r="DQW95" s="38"/>
      <c r="DQX95" s="38"/>
      <c r="DQY95" s="38"/>
      <c r="DQZ95" s="38"/>
      <c r="DRA95" s="38"/>
      <c r="DRB95" s="38"/>
      <c r="DRC95" s="38"/>
      <c r="DRD95" s="38"/>
      <c r="DRE95" s="38"/>
      <c r="DRF95" s="38"/>
      <c r="DRG95" s="38"/>
      <c r="DRH95" s="38"/>
      <c r="DRI95" s="36"/>
      <c r="DRJ95" s="36"/>
      <c r="DRK95" s="37"/>
      <c r="DRL95" s="37"/>
      <c r="DRM95" s="50"/>
      <c r="DRN95" s="50"/>
      <c r="DRO95" s="38"/>
      <c r="DRP95" s="38"/>
      <c r="DRQ95" s="38"/>
      <c r="DRR95" s="38"/>
      <c r="DRS95" s="38"/>
      <c r="DRT95" s="38"/>
      <c r="DRU95" s="38"/>
      <c r="DRV95" s="38"/>
      <c r="DRW95" s="38"/>
      <c r="DRX95" s="38"/>
      <c r="DRY95" s="38"/>
      <c r="DRZ95" s="38"/>
      <c r="DSA95" s="38"/>
      <c r="DSB95" s="38"/>
      <c r="DSC95" s="36"/>
      <c r="DSD95" s="36"/>
      <c r="DSE95" s="37"/>
      <c r="DSF95" s="37"/>
      <c r="DSG95" s="50"/>
      <c r="DSH95" s="50"/>
      <c r="DSI95" s="38"/>
      <c r="DSJ95" s="38"/>
      <c r="DSK95" s="38"/>
      <c r="DSL95" s="38"/>
      <c r="DSM95" s="38"/>
      <c r="DSN95" s="38"/>
      <c r="DSO95" s="38"/>
      <c r="DSP95" s="38"/>
      <c r="DSQ95" s="38"/>
      <c r="DSR95" s="38"/>
      <c r="DSS95" s="38"/>
      <c r="DST95" s="38"/>
      <c r="DSU95" s="38"/>
      <c r="DSV95" s="38"/>
      <c r="DSW95" s="36"/>
      <c r="DSX95" s="36"/>
      <c r="DSY95" s="37"/>
      <c r="DSZ95" s="37"/>
      <c r="DTA95" s="50"/>
      <c r="DTB95" s="50"/>
      <c r="DTC95" s="38"/>
      <c r="DTD95" s="38"/>
      <c r="DTE95" s="38"/>
      <c r="DTF95" s="38"/>
      <c r="DTG95" s="38"/>
      <c r="DTH95" s="38"/>
      <c r="DTI95" s="38"/>
      <c r="DTJ95" s="38"/>
      <c r="DTK95" s="38"/>
      <c r="DTL95" s="38"/>
      <c r="DTM95" s="38"/>
      <c r="DTN95" s="38"/>
      <c r="DTO95" s="38"/>
      <c r="DTP95" s="38"/>
      <c r="DTQ95" s="36"/>
      <c r="DTR95" s="36"/>
      <c r="DTS95" s="37"/>
      <c r="DTT95" s="37"/>
      <c r="DTU95" s="50"/>
      <c r="DTV95" s="50"/>
      <c r="DTW95" s="38"/>
      <c r="DTX95" s="38"/>
      <c r="DTY95" s="38"/>
      <c r="DTZ95" s="38"/>
      <c r="DUA95" s="38"/>
      <c r="DUB95" s="38"/>
      <c r="DUC95" s="38"/>
      <c r="DUD95" s="38"/>
      <c r="DUE95" s="38"/>
      <c r="DUF95" s="38"/>
      <c r="DUG95" s="38"/>
      <c r="DUH95" s="38"/>
      <c r="DUI95" s="38"/>
      <c r="DUJ95" s="38"/>
      <c r="DUK95" s="36"/>
      <c r="DUL95" s="36"/>
      <c r="DUM95" s="37"/>
      <c r="DUN95" s="37"/>
      <c r="DUO95" s="50"/>
      <c r="DUP95" s="50"/>
      <c r="DUQ95" s="38"/>
      <c r="DUR95" s="38"/>
      <c r="DUS95" s="38"/>
      <c r="DUT95" s="38"/>
      <c r="DUU95" s="38"/>
      <c r="DUV95" s="38"/>
      <c r="DUW95" s="38"/>
      <c r="DUX95" s="38"/>
      <c r="DUY95" s="38"/>
      <c r="DUZ95" s="38"/>
      <c r="DVA95" s="38"/>
      <c r="DVB95" s="38"/>
      <c r="DVC95" s="38"/>
      <c r="DVD95" s="38"/>
      <c r="DVE95" s="36"/>
      <c r="DVF95" s="36"/>
      <c r="DVG95" s="37"/>
      <c r="DVH95" s="37"/>
      <c r="DVI95" s="50"/>
      <c r="DVJ95" s="50"/>
      <c r="DVK95" s="38"/>
      <c r="DVL95" s="38"/>
      <c r="DVM95" s="38"/>
      <c r="DVN95" s="38"/>
      <c r="DVO95" s="38"/>
      <c r="DVP95" s="38"/>
      <c r="DVQ95" s="38"/>
      <c r="DVR95" s="38"/>
      <c r="DVS95" s="38"/>
      <c r="DVT95" s="38"/>
      <c r="DVU95" s="38"/>
      <c r="DVV95" s="38"/>
      <c r="DVW95" s="38"/>
      <c r="DVX95" s="38"/>
      <c r="DVY95" s="36"/>
      <c r="DVZ95" s="36"/>
      <c r="DWA95" s="37"/>
      <c r="DWB95" s="37"/>
      <c r="DWC95" s="50"/>
      <c r="DWD95" s="50"/>
      <c r="DWE95" s="38"/>
      <c r="DWF95" s="38"/>
      <c r="DWG95" s="38"/>
      <c r="DWH95" s="38"/>
      <c r="DWI95" s="38"/>
      <c r="DWJ95" s="38"/>
      <c r="DWK95" s="38"/>
      <c r="DWL95" s="38"/>
      <c r="DWM95" s="38"/>
      <c r="DWN95" s="38"/>
      <c r="DWO95" s="38"/>
      <c r="DWP95" s="38"/>
      <c r="DWQ95" s="38"/>
      <c r="DWR95" s="38"/>
      <c r="DWS95" s="36"/>
      <c r="DWT95" s="36"/>
      <c r="DWU95" s="37"/>
      <c r="DWV95" s="37"/>
      <c r="DWW95" s="50"/>
      <c r="DWX95" s="50"/>
      <c r="DWY95" s="38"/>
      <c r="DWZ95" s="38"/>
      <c r="DXA95" s="38"/>
      <c r="DXB95" s="38"/>
      <c r="DXC95" s="38"/>
      <c r="DXD95" s="38"/>
      <c r="DXE95" s="38"/>
      <c r="DXF95" s="38"/>
      <c r="DXG95" s="38"/>
      <c r="DXH95" s="38"/>
      <c r="DXI95" s="38"/>
      <c r="DXJ95" s="38"/>
      <c r="DXK95" s="38"/>
      <c r="DXL95" s="38"/>
      <c r="DXM95" s="36"/>
      <c r="DXN95" s="36"/>
      <c r="DXO95" s="37"/>
      <c r="DXP95" s="37"/>
      <c r="DXQ95" s="50"/>
      <c r="DXR95" s="50"/>
      <c r="DXS95" s="38"/>
      <c r="DXT95" s="38"/>
      <c r="DXU95" s="38"/>
      <c r="DXV95" s="38"/>
      <c r="DXW95" s="38"/>
      <c r="DXX95" s="38"/>
      <c r="DXY95" s="38"/>
      <c r="DXZ95" s="38"/>
      <c r="DYA95" s="38"/>
      <c r="DYB95" s="38"/>
      <c r="DYC95" s="38"/>
      <c r="DYD95" s="38"/>
      <c r="DYE95" s="38"/>
      <c r="DYF95" s="38"/>
      <c r="DYG95" s="36"/>
      <c r="DYH95" s="36"/>
      <c r="DYI95" s="37"/>
      <c r="DYJ95" s="37"/>
      <c r="DYK95" s="50"/>
      <c r="DYL95" s="50"/>
      <c r="DYM95" s="38"/>
      <c r="DYN95" s="38"/>
      <c r="DYO95" s="38"/>
      <c r="DYP95" s="38"/>
      <c r="DYQ95" s="38"/>
      <c r="DYR95" s="38"/>
      <c r="DYS95" s="38"/>
      <c r="DYT95" s="38"/>
      <c r="DYU95" s="38"/>
      <c r="DYV95" s="38"/>
      <c r="DYW95" s="38"/>
      <c r="DYX95" s="38"/>
      <c r="DYY95" s="38"/>
      <c r="DYZ95" s="38"/>
      <c r="DZA95" s="36"/>
      <c r="DZB95" s="36"/>
      <c r="DZC95" s="37"/>
      <c r="DZD95" s="37"/>
      <c r="DZE95" s="50"/>
      <c r="DZF95" s="50"/>
      <c r="DZG95" s="38"/>
      <c r="DZH95" s="38"/>
      <c r="DZI95" s="38"/>
      <c r="DZJ95" s="38"/>
      <c r="DZK95" s="38"/>
      <c r="DZL95" s="38"/>
      <c r="DZM95" s="38"/>
      <c r="DZN95" s="38"/>
      <c r="DZO95" s="38"/>
      <c r="DZP95" s="38"/>
      <c r="DZQ95" s="38"/>
      <c r="DZR95" s="38"/>
      <c r="DZS95" s="38"/>
      <c r="DZT95" s="38"/>
      <c r="DZU95" s="36"/>
      <c r="DZV95" s="36"/>
      <c r="DZW95" s="37"/>
      <c r="DZX95" s="37"/>
      <c r="DZY95" s="50"/>
      <c r="DZZ95" s="50"/>
      <c r="EAA95" s="38"/>
      <c r="EAB95" s="38"/>
      <c r="EAC95" s="38"/>
      <c r="EAD95" s="38"/>
      <c r="EAE95" s="38"/>
      <c r="EAF95" s="38"/>
      <c r="EAG95" s="38"/>
      <c r="EAH95" s="38"/>
      <c r="EAI95" s="38"/>
      <c r="EAJ95" s="38"/>
      <c r="EAK95" s="38"/>
      <c r="EAL95" s="38"/>
      <c r="EAM95" s="38"/>
      <c r="EAN95" s="38"/>
      <c r="EAO95" s="36"/>
      <c r="EAP95" s="36"/>
      <c r="EAQ95" s="37"/>
      <c r="EAR95" s="37"/>
      <c r="EAS95" s="50"/>
      <c r="EAT95" s="50"/>
      <c r="EAU95" s="38"/>
      <c r="EAV95" s="38"/>
      <c r="EAW95" s="38"/>
      <c r="EAX95" s="38"/>
      <c r="EAY95" s="38"/>
      <c r="EAZ95" s="38"/>
      <c r="EBA95" s="38"/>
      <c r="EBB95" s="38"/>
      <c r="EBC95" s="38"/>
      <c r="EBD95" s="38"/>
      <c r="EBE95" s="38"/>
      <c r="EBF95" s="38"/>
      <c r="EBG95" s="38"/>
      <c r="EBH95" s="38"/>
      <c r="EBI95" s="36"/>
      <c r="EBJ95" s="36"/>
      <c r="EBK95" s="37"/>
      <c r="EBL95" s="37"/>
      <c r="EBM95" s="50"/>
      <c r="EBN95" s="50"/>
      <c r="EBO95" s="38"/>
      <c r="EBP95" s="38"/>
      <c r="EBQ95" s="38"/>
      <c r="EBR95" s="38"/>
      <c r="EBS95" s="38"/>
      <c r="EBT95" s="38"/>
      <c r="EBU95" s="38"/>
      <c r="EBV95" s="38"/>
      <c r="EBW95" s="38"/>
      <c r="EBX95" s="38"/>
      <c r="EBY95" s="38"/>
      <c r="EBZ95" s="38"/>
      <c r="ECA95" s="38"/>
      <c r="ECB95" s="38"/>
      <c r="ECC95" s="36"/>
      <c r="ECD95" s="36"/>
      <c r="ECE95" s="37"/>
      <c r="ECF95" s="37"/>
      <c r="ECG95" s="50"/>
      <c r="ECH95" s="50"/>
      <c r="ECI95" s="38"/>
      <c r="ECJ95" s="38"/>
      <c r="ECK95" s="38"/>
      <c r="ECL95" s="38"/>
      <c r="ECM95" s="38"/>
      <c r="ECN95" s="38"/>
      <c r="ECO95" s="38"/>
      <c r="ECP95" s="38"/>
      <c r="ECQ95" s="38"/>
      <c r="ECR95" s="38"/>
      <c r="ECS95" s="38"/>
      <c r="ECT95" s="38"/>
      <c r="ECU95" s="38"/>
      <c r="ECV95" s="38"/>
      <c r="ECW95" s="36"/>
      <c r="ECX95" s="36"/>
      <c r="ECY95" s="37"/>
      <c r="ECZ95" s="37"/>
      <c r="EDA95" s="50"/>
      <c r="EDB95" s="50"/>
      <c r="EDC95" s="38"/>
      <c r="EDD95" s="38"/>
      <c r="EDE95" s="38"/>
      <c r="EDF95" s="38"/>
      <c r="EDG95" s="38"/>
      <c r="EDH95" s="38"/>
      <c r="EDI95" s="38"/>
      <c r="EDJ95" s="38"/>
      <c r="EDK95" s="38"/>
      <c r="EDL95" s="38"/>
      <c r="EDM95" s="38"/>
      <c r="EDN95" s="38"/>
      <c r="EDO95" s="38"/>
      <c r="EDP95" s="38"/>
      <c r="EDQ95" s="36"/>
      <c r="EDR95" s="36"/>
      <c r="EDS95" s="37"/>
      <c r="EDT95" s="37"/>
      <c r="EDU95" s="50"/>
      <c r="EDV95" s="50"/>
      <c r="EDW95" s="38"/>
      <c r="EDX95" s="38"/>
      <c r="EDY95" s="38"/>
      <c r="EDZ95" s="38"/>
      <c r="EEA95" s="38"/>
      <c r="EEB95" s="38"/>
      <c r="EEC95" s="38"/>
      <c r="EED95" s="38"/>
      <c r="EEE95" s="38"/>
      <c r="EEF95" s="38"/>
      <c r="EEG95" s="38"/>
      <c r="EEH95" s="38"/>
      <c r="EEI95" s="38"/>
      <c r="EEJ95" s="38"/>
      <c r="EEK95" s="36"/>
      <c r="EEL95" s="36"/>
      <c r="EEM95" s="37"/>
      <c r="EEN95" s="37"/>
      <c r="EEO95" s="50"/>
      <c r="EEP95" s="50"/>
      <c r="EEQ95" s="38"/>
      <c r="EER95" s="38"/>
      <c r="EES95" s="38"/>
      <c r="EET95" s="38"/>
      <c r="EEU95" s="38"/>
      <c r="EEV95" s="38"/>
      <c r="EEW95" s="38"/>
      <c r="EEX95" s="38"/>
      <c r="EEY95" s="38"/>
      <c r="EEZ95" s="38"/>
      <c r="EFA95" s="38"/>
      <c r="EFB95" s="38"/>
      <c r="EFC95" s="38"/>
      <c r="EFD95" s="38"/>
      <c r="EFE95" s="36"/>
      <c r="EFF95" s="36"/>
      <c r="EFG95" s="37"/>
      <c r="EFH95" s="37"/>
      <c r="EFI95" s="50"/>
      <c r="EFJ95" s="50"/>
      <c r="EFK95" s="38"/>
      <c r="EFL95" s="38"/>
      <c r="EFM95" s="38"/>
      <c r="EFN95" s="38"/>
      <c r="EFO95" s="38"/>
      <c r="EFP95" s="38"/>
      <c r="EFQ95" s="38"/>
      <c r="EFR95" s="38"/>
      <c r="EFS95" s="38"/>
      <c r="EFT95" s="38"/>
      <c r="EFU95" s="38"/>
      <c r="EFV95" s="38"/>
      <c r="EFW95" s="38"/>
      <c r="EFX95" s="38"/>
      <c r="EFY95" s="36"/>
      <c r="EFZ95" s="36"/>
      <c r="EGA95" s="37"/>
      <c r="EGB95" s="37"/>
      <c r="EGC95" s="50"/>
      <c r="EGD95" s="50"/>
      <c r="EGE95" s="38"/>
      <c r="EGF95" s="38"/>
      <c r="EGG95" s="38"/>
      <c r="EGH95" s="38"/>
      <c r="EGI95" s="38"/>
      <c r="EGJ95" s="38"/>
      <c r="EGK95" s="38"/>
      <c r="EGL95" s="38"/>
      <c r="EGM95" s="38"/>
      <c r="EGN95" s="38"/>
      <c r="EGO95" s="38"/>
      <c r="EGP95" s="38"/>
      <c r="EGQ95" s="38"/>
      <c r="EGR95" s="38"/>
      <c r="EGS95" s="36"/>
      <c r="EGT95" s="36"/>
      <c r="EGU95" s="37"/>
      <c r="EGV95" s="37"/>
      <c r="EGW95" s="50"/>
      <c r="EGX95" s="50"/>
      <c r="EGY95" s="38"/>
      <c r="EGZ95" s="38"/>
      <c r="EHA95" s="38"/>
      <c r="EHB95" s="38"/>
      <c r="EHC95" s="38"/>
      <c r="EHD95" s="38"/>
      <c r="EHE95" s="38"/>
      <c r="EHF95" s="38"/>
      <c r="EHG95" s="38"/>
      <c r="EHH95" s="38"/>
      <c r="EHI95" s="38"/>
      <c r="EHJ95" s="38"/>
      <c r="EHK95" s="38"/>
      <c r="EHL95" s="38"/>
      <c r="EHM95" s="36"/>
      <c r="EHN95" s="36"/>
      <c r="EHO95" s="37"/>
      <c r="EHP95" s="37"/>
      <c r="EHQ95" s="50"/>
      <c r="EHR95" s="50"/>
      <c r="EHS95" s="38"/>
      <c r="EHT95" s="38"/>
      <c r="EHU95" s="38"/>
      <c r="EHV95" s="38"/>
      <c r="EHW95" s="38"/>
      <c r="EHX95" s="38"/>
      <c r="EHY95" s="38"/>
      <c r="EHZ95" s="38"/>
      <c r="EIA95" s="38"/>
      <c r="EIB95" s="38"/>
      <c r="EIC95" s="38"/>
      <c r="EID95" s="38"/>
      <c r="EIE95" s="38"/>
      <c r="EIF95" s="38"/>
      <c r="EIG95" s="36"/>
      <c r="EIH95" s="36"/>
      <c r="EII95" s="37"/>
      <c r="EIJ95" s="37"/>
      <c r="EIK95" s="50"/>
      <c r="EIL95" s="50"/>
      <c r="EIM95" s="38"/>
      <c r="EIN95" s="38"/>
      <c r="EIO95" s="38"/>
      <c r="EIP95" s="38"/>
      <c r="EIQ95" s="38"/>
      <c r="EIR95" s="38"/>
      <c r="EIS95" s="38"/>
      <c r="EIT95" s="38"/>
      <c r="EIU95" s="38"/>
      <c r="EIV95" s="38"/>
      <c r="EIW95" s="38"/>
      <c r="EIX95" s="38"/>
      <c r="EIY95" s="38"/>
      <c r="EIZ95" s="38"/>
      <c r="EJA95" s="36"/>
      <c r="EJB95" s="36"/>
      <c r="EJC95" s="37"/>
      <c r="EJD95" s="37"/>
      <c r="EJE95" s="50"/>
      <c r="EJF95" s="50"/>
      <c r="EJG95" s="38"/>
      <c r="EJH95" s="38"/>
      <c r="EJI95" s="38"/>
      <c r="EJJ95" s="38"/>
      <c r="EJK95" s="38"/>
      <c r="EJL95" s="38"/>
      <c r="EJM95" s="38"/>
      <c r="EJN95" s="38"/>
      <c r="EJO95" s="38"/>
      <c r="EJP95" s="38"/>
      <c r="EJQ95" s="38"/>
      <c r="EJR95" s="38"/>
      <c r="EJS95" s="38"/>
      <c r="EJT95" s="38"/>
      <c r="EJU95" s="36"/>
      <c r="EJV95" s="36"/>
      <c r="EJW95" s="37"/>
      <c r="EJX95" s="37"/>
      <c r="EJY95" s="50"/>
      <c r="EJZ95" s="50"/>
      <c r="EKA95" s="38"/>
      <c r="EKB95" s="38"/>
      <c r="EKC95" s="38"/>
      <c r="EKD95" s="38"/>
      <c r="EKE95" s="38"/>
      <c r="EKF95" s="38"/>
      <c r="EKG95" s="38"/>
      <c r="EKH95" s="38"/>
      <c r="EKI95" s="38"/>
      <c r="EKJ95" s="38"/>
      <c r="EKK95" s="38"/>
      <c r="EKL95" s="38"/>
      <c r="EKM95" s="38"/>
      <c r="EKN95" s="38"/>
      <c r="EKO95" s="36"/>
      <c r="EKP95" s="36"/>
      <c r="EKQ95" s="37"/>
      <c r="EKR95" s="37"/>
      <c r="EKS95" s="50"/>
      <c r="EKT95" s="50"/>
      <c r="EKU95" s="38"/>
      <c r="EKV95" s="38"/>
      <c r="EKW95" s="38"/>
      <c r="EKX95" s="38"/>
      <c r="EKY95" s="38"/>
      <c r="EKZ95" s="38"/>
      <c r="ELA95" s="38"/>
      <c r="ELB95" s="38"/>
      <c r="ELC95" s="38"/>
      <c r="ELD95" s="38"/>
      <c r="ELE95" s="38"/>
      <c r="ELF95" s="38"/>
      <c r="ELG95" s="38"/>
      <c r="ELH95" s="38"/>
      <c r="ELI95" s="36"/>
      <c r="ELJ95" s="36"/>
      <c r="ELK95" s="37"/>
      <c r="ELL95" s="37"/>
      <c r="ELM95" s="50"/>
      <c r="ELN95" s="50"/>
      <c r="ELO95" s="38"/>
      <c r="ELP95" s="38"/>
      <c r="ELQ95" s="38"/>
      <c r="ELR95" s="38"/>
      <c r="ELS95" s="38"/>
      <c r="ELT95" s="38"/>
      <c r="ELU95" s="38"/>
      <c r="ELV95" s="38"/>
      <c r="ELW95" s="38"/>
      <c r="ELX95" s="38"/>
      <c r="ELY95" s="38"/>
      <c r="ELZ95" s="38"/>
      <c r="EMA95" s="38"/>
      <c r="EMB95" s="38"/>
      <c r="EMC95" s="36"/>
      <c r="EMD95" s="36"/>
      <c r="EME95" s="37"/>
      <c r="EMF95" s="37"/>
      <c r="EMG95" s="50"/>
      <c r="EMH95" s="50"/>
      <c r="EMI95" s="38"/>
      <c r="EMJ95" s="38"/>
      <c r="EMK95" s="38"/>
      <c r="EML95" s="38"/>
      <c r="EMM95" s="38"/>
      <c r="EMN95" s="38"/>
      <c r="EMO95" s="38"/>
      <c r="EMP95" s="38"/>
      <c r="EMQ95" s="38"/>
      <c r="EMR95" s="38"/>
      <c r="EMS95" s="38"/>
      <c r="EMT95" s="38"/>
      <c r="EMU95" s="38"/>
      <c r="EMV95" s="38"/>
      <c r="EMW95" s="36"/>
      <c r="EMX95" s="36"/>
      <c r="EMY95" s="37"/>
      <c r="EMZ95" s="37"/>
      <c r="ENA95" s="50"/>
      <c r="ENB95" s="50"/>
      <c r="ENC95" s="38"/>
      <c r="END95" s="38"/>
      <c r="ENE95" s="38"/>
      <c r="ENF95" s="38"/>
      <c r="ENG95" s="38"/>
      <c r="ENH95" s="38"/>
      <c r="ENI95" s="38"/>
      <c r="ENJ95" s="38"/>
      <c r="ENK95" s="38"/>
      <c r="ENL95" s="38"/>
      <c r="ENM95" s="38"/>
      <c r="ENN95" s="38"/>
      <c r="ENO95" s="38"/>
      <c r="ENP95" s="38"/>
      <c r="ENQ95" s="36"/>
      <c r="ENR95" s="36"/>
      <c r="ENS95" s="37"/>
      <c r="ENT95" s="37"/>
      <c r="ENU95" s="50"/>
      <c r="ENV95" s="50"/>
      <c r="ENW95" s="38"/>
      <c r="ENX95" s="38"/>
      <c r="ENY95" s="38"/>
      <c r="ENZ95" s="38"/>
      <c r="EOA95" s="38"/>
      <c r="EOB95" s="38"/>
      <c r="EOC95" s="38"/>
      <c r="EOD95" s="38"/>
      <c r="EOE95" s="38"/>
      <c r="EOF95" s="38"/>
      <c r="EOG95" s="38"/>
      <c r="EOH95" s="38"/>
      <c r="EOI95" s="38"/>
      <c r="EOJ95" s="38"/>
      <c r="EOK95" s="36"/>
      <c r="EOL95" s="36"/>
      <c r="EOM95" s="37"/>
      <c r="EON95" s="37"/>
      <c r="EOO95" s="50"/>
      <c r="EOP95" s="50"/>
      <c r="EOQ95" s="38"/>
      <c r="EOR95" s="38"/>
      <c r="EOS95" s="38"/>
      <c r="EOT95" s="38"/>
      <c r="EOU95" s="38"/>
      <c r="EOV95" s="38"/>
      <c r="EOW95" s="38"/>
      <c r="EOX95" s="38"/>
      <c r="EOY95" s="38"/>
      <c r="EOZ95" s="38"/>
      <c r="EPA95" s="38"/>
      <c r="EPB95" s="38"/>
      <c r="EPC95" s="38"/>
      <c r="EPD95" s="38"/>
      <c r="EPE95" s="36"/>
      <c r="EPF95" s="36"/>
      <c r="EPG95" s="37"/>
      <c r="EPH95" s="37"/>
      <c r="EPI95" s="50"/>
      <c r="EPJ95" s="50"/>
      <c r="EPK95" s="38"/>
      <c r="EPL95" s="38"/>
      <c r="EPM95" s="38"/>
      <c r="EPN95" s="38"/>
      <c r="EPO95" s="38"/>
      <c r="EPP95" s="38"/>
      <c r="EPQ95" s="38"/>
      <c r="EPR95" s="38"/>
      <c r="EPS95" s="38"/>
      <c r="EPT95" s="38"/>
      <c r="EPU95" s="38"/>
      <c r="EPV95" s="38"/>
      <c r="EPW95" s="38"/>
      <c r="EPX95" s="38"/>
      <c r="EPY95" s="36"/>
      <c r="EPZ95" s="36"/>
      <c r="EQA95" s="37"/>
      <c r="EQB95" s="37"/>
      <c r="EQC95" s="50"/>
      <c r="EQD95" s="50"/>
      <c r="EQE95" s="38"/>
      <c r="EQF95" s="38"/>
      <c r="EQG95" s="38"/>
      <c r="EQH95" s="38"/>
      <c r="EQI95" s="38"/>
      <c r="EQJ95" s="38"/>
      <c r="EQK95" s="38"/>
      <c r="EQL95" s="38"/>
      <c r="EQM95" s="38"/>
      <c r="EQN95" s="38"/>
      <c r="EQO95" s="38"/>
      <c r="EQP95" s="38"/>
      <c r="EQQ95" s="38"/>
      <c r="EQR95" s="38"/>
      <c r="EQS95" s="36"/>
      <c r="EQT95" s="36"/>
      <c r="EQU95" s="37"/>
      <c r="EQV95" s="37"/>
      <c r="EQW95" s="50"/>
      <c r="EQX95" s="50"/>
      <c r="EQY95" s="38"/>
      <c r="EQZ95" s="38"/>
      <c r="ERA95" s="38"/>
      <c r="ERB95" s="38"/>
      <c r="ERC95" s="38"/>
      <c r="ERD95" s="38"/>
      <c r="ERE95" s="38"/>
      <c r="ERF95" s="38"/>
      <c r="ERG95" s="38"/>
      <c r="ERH95" s="38"/>
      <c r="ERI95" s="38"/>
      <c r="ERJ95" s="38"/>
      <c r="ERK95" s="38"/>
      <c r="ERL95" s="38"/>
      <c r="ERM95" s="36"/>
      <c r="ERN95" s="36"/>
      <c r="ERO95" s="37"/>
      <c r="ERP95" s="37"/>
      <c r="ERQ95" s="50"/>
      <c r="ERR95" s="50"/>
      <c r="ERS95" s="38"/>
      <c r="ERT95" s="38"/>
      <c r="ERU95" s="38"/>
      <c r="ERV95" s="38"/>
      <c r="ERW95" s="38"/>
      <c r="ERX95" s="38"/>
      <c r="ERY95" s="38"/>
      <c r="ERZ95" s="38"/>
      <c r="ESA95" s="38"/>
      <c r="ESB95" s="38"/>
      <c r="ESC95" s="38"/>
      <c r="ESD95" s="38"/>
      <c r="ESE95" s="38"/>
      <c r="ESF95" s="38"/>
      <c r="ESG95" s="36"/>
      <c r="ESH95" s="36"/>
      <c r="ESI95" s="37"/>
      <c r="ESJ95" s="37"/>
      <c r="ESK95" s="50"/>
      <c r="ESL95" s="50"/>
      <c r="ESM95" s="38"/>
      <c r="ESN95" s="38"/>
      <c r="ESO95" s="38"/>
      <c r="ESP95" s="38"/>
      <c r="ESQ95" s="38"/>
      <c r="ESR95" s="38"/>
      <c r="ESS95" s="38"/>
      <c r="EST95" s="38"/>
      <c r="ESU95" s="38"/>
      <c r="ESV95" s="38"/>
      <c r="ESW95" s="38"/>
      <c r="ESX95" s="38"/>
      <c r="ESY95" s="38"/>
      <c r="ESZ95" s="38"/>
      <c r="ETA95" s="36"/>
      <c r="ETB95" s="36"/>
      <c r="ETC95" s="37"/>
      <c r="ETD95" s="37"/>
      <c r="ETE95" s="50"/>
      <c r="ETF95" s="50"/>
      <c r="ETG95" s="38"/>
      <c r="ETH95" s="38"/>
      <c r="ETI95" s="38"/>
      <c r="ETJ95" s="38"/>
      <c r="ETK95" s="38"/>
      <c r="ETL95" s="38"/>
      <c r="ETM95" s="38"/>
      <c r="ETN95" s="38"/>
      <c r="ETO95" s="38"/>
      <c r="ETP95" s="38"/>
      <c r="ETQ95" s="38"/>
      <c r="ETR95" s="38"/>
      <c r="ETS95" s="38"/>
      <c r="ETT95" s="38"/>
      <c r="ETU95" s="36"/>
      <c r="ETV95" s="36"/>
      <c r="ETW95" s="37"/>
      <c r="ETX95" s="37"/>
      <c r="ETY95" s="50"/>
      <c r="ETZ95" s="50"/>
      <c r="EUA95" s="38"/>
      <c r="EUB95" s="38"/>
      <c r="EUC95" s="38"/>
      <c r="EUD95" s="38"/>
      <c r="EUE95" s="38"/>
      <c r="EUF95" s="38"/>
      <c r="EUG95" s="38"/>
      <c r="EUH95" s="38"/>
      <c r="EUI95" s="38"/>
      <c r="EUJ95" s="38"/>
      <c r="EUK95" s="38"/>
      <c r="EUL95" s="38"/>
      <c r="EUM95" s="38"/>
      <c r="EUN95" s="38"/>
      <c r="EUO95" s="36"/>
      <c r="EUP95" s="36"/>
      <c r="EUQ95" s="37"/>
      <c r="EUR95" s="37"/>
      <c r="EUS95" s="50"/>
      <c r="EUT95" s="50"/>
      <c r="EUU95" s="38"/>
      <c r="EUV95" s="38"/>
      <c r="EUW95" s="38"/>
      <c r="EUX95" s="38"/>
      <c r="EUY95" s="38"/>
      <c r="EUZ95" s="38"/>
      <c r="EVA95" s="38"/>
      <c r="EVB95" s="38"/>
      <c r="EVC95" s="38"/>
      <c r="EVD95" s="38"/>
      <c r="EVE95" s="38"/>
      <c r="EVF95" s="38"/>
      <c r="EVG95" s="38"/>
      <c r="EVH95" s="38"/>
      <c r="EVI95" s="36"/>
      <c r="EVJ95" s="36"/>
      <c r="EVK95" s="37"/>
      <c r="EVL95" s="37"/>
      <c r="EVM95" s="50"/>
      <c r="EVN95" s="50"/>
      <c r="EVO95" s="38"/>
      <c r="EVP95" s="38"/>
      <c r="EVQ95" s="38"/>
      <c r="EVR95" s="38"/>
      <c r="EVS95" s="38"/>
      <c r="EVT95" s="38"/>
      <c r="EVU95" s="38"/>
      <c r="EVV95" s="38"/>
      <c r="EVW95" s="38"/>
      <c r="EVX95" s="38"/>
      <c r="EVY95" s="38"/>
      <c r="EVZ95" s="38"/>
      <c r="EWA95" s="38"/>
      <c r="EWB95" s="38"/>
      <c r="EWC95" s="36"/>
      <c r="EWD95" s="36"/>
      <c r="EWE95" s="37"/>
      <c r="EWF95" s="37"/>
      <c r="EWG95" s="50"/>
      <c r="EWH95" s="50"/>
      <c r="EWI95" s="38"/>
      <c r="EWJ95" s="38"/>
      <c r="EWK95" s="38"/>
      <c r="EWL95" s="38"/>
      <c r="EWM95" s="38"/>
      <c r="EWN95" s="38"/>
      <c r="EWO95" s="38"/>
      <c r="EWP95" s="38"/>
      <c r="EWQ95" s="38"/>
      <c r="EWR95" s="38"/>
      <c r="EWS95" s="38"/>
      <c r="EWT95" s="38"/>
      <c r="EWU95" s="38"/>
      <c r="EWV95" s="38"/>
      <c r="EWW95" s="36"/>
      <c r="EWX95" s="36"/>
      <c r="EWY95" s="37"/>
      <c r="EWZ95" s="37"/>
      <c r="EXA95" s="50"/>
      <c r="EXB95" s="50"/>
      <c r="EXC95" s="38"/>
      <c r="EXD95" s="38"/>
      <c r="EXE95" s="38"/>
      <c r="EXF95" s="38"/>
      <c r="EXG95" s="38"/>
      <c r="EXH95" s="38"/>
      <c r="EXI95" s="38"/>
      <c r="EXJ95" s="38"/>
      <c r="EXK95" s="38"/>
      <c r="EXL95" s="38"/>
      <c r="EXM95" s="38"/>
      <c r="EXN95" s="38"/>
      <c r="EXO95" s="38"/>
      <c r="EXP95" s="38"/>
      <c r="EXQ95" s="36"/>
      <c r="EXR95" s="36"/>
      <c r="EXS95" s="37"/>
      <c r="EXT95" s="37"/>
      <c r="EXU95" s="50"/>
      <c r="EXV95" s="50"/>
      <c r="EXW95" s="38"/>
      <c r="EXX95" s="38"/>
      <c r="EXY95" s="38"/>
      <c r="EXZ95" s="38"/>
      <c r="EYA95" s="38"/>
      <c r="EYB95" s="38"/>
      <c r="EYC95" s="38"/>
      <c r="EYD95" s="38"/>
      <c r="EYE95" s="38"/>
      <c r="EYF95" s="38"/>
      <c r="EYG95" s="38"/>
      <c r="EYH95" s="38"/>
      <c r="EYI95" s="38"/>
      <c r="EYJ95" s="38"/>
      <c r="EYK95" s="36"/>
      <c r="EYL95" s="36"/>
      <c r="EYM95" s="37"/>
      <c r="EYN95" s="37"/>
      <c r="EYO95" s="50"/>
      <c r="EYP95" s="50"/>
      <c r="EYQ95" s="38"/>
      <c r="EYR95" s="38"/>
      <c r="EYS95" s="38"/>
      <c r="EYT95" s="38"/>
      <c r="EYU95" s="38"/>
      <c r="EYV95" s="38"/>
      <c r="EYW95" s="38"/>
      <c r="EYX95" s="38"/>
      <c r="EYY95" s="38"/>
      <c r="EYZ95" s="38"/>
      <c r="EZA95" s="38"/>
      <c r="EZB95" s="38"/>
      <c r="EZC95" s="38"/>
      <c r="EZD95" s="38"/>
      <c r="EZE95" s="36"/>
      <c r="EZF95" s="36"/>
      <c r="EZG95" s="37"/>
      <c r="EZH95" s="37"/>
      <c r="EZI95" s="50"/>
      <c r="EZJ95" s="50"/>
      <c r="EZK95" s="38"/>
      <c r="EZL95" s="38"/>
      <c r="EZM95" s="38"/>
      <c r="EZN95" s="38"/>
      <c r="EZO95" s="38"/>
      <c r="EZP95" s="38"/>
      <c r="EZQ95" s="38"/>
      <c r="EZR95" s="38"/>
      <c r="EZS95" s="38"/>
      <c r="EZT95" s="38"/>
      <c r="EZU95" s="38"/>
      <c r="EZV95" s="38"/>
      <c r="EZW95" s="38"/>
      <c r="EZX95" s="38"/>
      <c r="EZY95" s="36"/>
      <c r="EZZ95" s="36"/>
      <c r="FAA95" s="37"/>
      <c r="FAB95" s="37"/>
      <c r="FAC95" s="50"/>
      <c r="FAD95" s="50"/>
      <c r="FAE95" s="38"/>
      <c r="FAF95" s="38"/>
      <c r="FAG95" s="38"/>
      <c r="FAH95" s="38"/>
      <c r="FAI95" s="38"/>
      <c r="FAJ95" s="38"/>
      <c r="FAK95" s="38"/>
      <c r="FAL95" s="38"/>
      <c r="FAM95" s="38"/>
      <c r="FAN95" s="38"/>
      <c r="FAO95" s="38"/>
      <c r="FAP95" s="38"/>
      <c r="FAQ95" s="38"/>
      <c r="FAR95" s="38"/>
      <c r="FAS95" s="36"/>
      <c r="FAT95" s="36"/>
      <c r="FAU95" s="37"/>
      <c r="FAV95" s="37"/>
      <c r="FAW95" s="50"/>
      <c r="FAX95" s="50"/>
      <c r="FAY95" s="38"/>
      <c r="FAZ95" s="38"/>
      <c r="FBA95" s="38"/>
      <c r="FBB95" s="38"/>
      <c r="FBC95" s="38"/>
      <c r="FBD95" s="38"/>
      <c r="FBE95" s="38"/>
      <c r="FBF95" s="38"/>
      <c r="FBG95" s="38"/>
      <c r="FBH95" s="38"/>
      <c r="FBI95" s="38"/>
      <c r="FBJ95" s="38"/>
      <c r="FBK95" s="38"/>
      <c r="FBL95" s="38"/>
      <c r="FBM95" s="36"/>
      <c r="FBN95" s="36"/>
      <c r="FBO95" s="37"/>
      <c r="FBP95" s="37"/>
      <c r="FBQ95" s="50"/>
      <c r="FBR95" s="50"/>
      <c r="FBS95" s="38"/>
      <c r="FBT95" s="38"/>
      <c r="FBU95" s="38"/>
      <c r="FBV95" s="38"/>
      <c r="FBW95" s="38"/>
      <c r="FBX95" s="38"/>
      <c r="FBY95" s="38"/>
      <c r="FBZ95" s="38"/>
      <c r="FCA95" s="38"/>
      <c r="FCB95" s="38"/>
      <c r="FCC95" s="38"/>
      <c r="FCD95" s="38"/>
      <c r="FCE95" s="38"/>
      <c r="FCF95" s="38"/>
      <c r="FCG95" s="36"/>
      <c r="FCH95" s="36"/>
      <c r="FCI95" s="37"/>
      <c r="FCJ95" s="37"/>
      <c r="FCK95" s="50"/>
      <c r="FCL95" s="50"/>
      <c r="FCM95" s="38"/>
      <c r="FCN95" s="38"/>
      <c r="FCO95" s="38"/>
      <c r="FCP95" s="38"/>
      <c r="FCQ95" s="38"/>
      <c r="FCR95" s="38"/>
      <c r="FCS95" s="38"/>
      <c r="FCT95" s="38"/>
      <c r="FCU95" s="38"/>
      <c r="FCV95" s="38"/>
      <c r="FCW95" s="38"/>
      <c r="FCX95" s="38"/>
      <c r="FCY95" s="38"/>
      <c r="FCZ95" s="38"/>
      <c r="FDA95" s="36"/>
      <c r="FDB95" s="36"/>
      <c r="FDC95" s="37"/>
      <c r="FDD95" s="37"/>
      <c r="FDE95" s="50"/>
      <c r="FDF95" s="50"/>
      <c r="FDG95" s="38"/>
      <c r="FDH95" s="38"/>
      <c r="FDI95" s="38"/>
      <c r="FDJ95" s="38"/>
      <c r="FDK95" s="38"/>
      <c r="FDL95" s="38"/>
      <c r="FDM95" s="38"/>
      <c r="FDN95" s="38"/>
      <c r="FDO95" s="38"/>
      <c r="FDP95" s="38"/>
      <c r="FDQ95" s="38"/>
      <c r="FDR95" s="38"/>
      <c r="FDS95" s="38"/>
      <c r="FDT95" s="38"/>
      <c r="FDU95" s="36"/>
      <c r="FDV95" s="36"/>
      <c r="FDW95" s="37"/>
      <c r="FDX95" s="37"/>
      <c r="FDY95" s="50"/>
      <c r="FDZ95" s="50"/>
      <c r="FEA95" s="38"/>
      <c r="FEB95" s="38"/>
      <c r="FEC95" s="38"/>
      <c r="FED95" s="38"/>
      <c r="FEE95" s="38"/>
      <c r="FEF95" s="38"/>
      <c r="FEG95" s="38"/>
      <c r="FEH95" s="38"/>
      <c r="FEI95" s="38"/>
      <c r="FEJ95" s="38"/>
      <c r="FEK95" s="38"/>
      <c r="FEL95" s="38"/>
      <c r="FEM95" s="38"/>
      <c r="FEN95" s="38"/>
      <c r="FEO95" s="36"/>
      <c r="FEP95" s="36"/>
      <c r="FEQ95" s="37"/>
      <c r="FER95" s="37"/>
      <c r="FES95" s="50"/>
      <c r="FET95" s="50"/>
      <c r="FEU95" s="38"/>
      <c r="FEV95" s="38"/>
      <c r="FEW95" s="38"/>
      <c r="FEX95" s="38"/>
      <c r="FEY95" s="38"/>
      <c r="FEZ95" s="38"/>
      <c r="FFA95" s="38"/>
      <c r="FFB95" s="38"/>
      <c r="FFC95" s="38"/>
      <c r="FFD95" s="38"/>
      <c r="FFE95" s="38"/>
      <c r="FFF95" s="38"/>
      <c r="FFG95" s="38"/>
      <c r="FFH95" s="38"/>
      <c r="FFI95" s="36"/>
      <c r="FFJ95" s="36"/>
      <c r="FFK95" s="37"/>
      <c r="FFL95" s="37"/>
      <c r="FFM95" s="50"/>
      <c r="FFN95" s="50"/>
      <c r="FFO95" s="38"/>
      <c r="FFP95" s="38"/>
      <c r="FFQ95" s="38"/>
      <c r="FFR95" s="38"/>
      <c r="FFS95" s="38"/>
      <c r="FFT95" s="38"/>
      <c r="FFU95" s="38"/>
      <c r="FFV95" s="38"/>
      <c r="FFW95" s="38"/>
      <c r="FFX95" s="38"/>
      <c r="FFY95" s="38"/>
      <c r="FFZ95" s="38"/>
      <c r="FGA95" s="38"/>
      <c r="FGB95" s="38"/>
      <c r="FGC95" s="36"/>
      <c r="FGD95" s="36"/>
      <c r="FGE95" s="37"/>
      <c r="FGF95" s="37"/>
      <c r="FGG95" s="50"/>
      <c r="FGH95" s="50"/>
      <c r="FGI95" s="38"/>
      <c r="FGJ95" s="38"/>
      <c r="FGK95" s="38"/>
      <c r="FGL95" s="38"/>
      <c r="FGM95" s="38"/>
      <c r="FGN95" s="38"/>
      <c r="FGO95" s="38"/>
      <c r="FGP95" s="38"/>
      <c r="FGQ95" s="38"/>
      <c r="FGR95" s="38"/>
      <c r="FGS95" s="38"/>
      <c r="FGT95" s="38"/>
      <c r="FGU95" s="38"/>
      <c r="FGV95" s="38"/>
      <c r="FGW95" s="36"/>
      <c r="FGX95" s="36"/>
      <c r="FGY95" s="37"/>
      <c r="FGZ95" s="37"/>
      <c r="FHA95" s="50"/>
      <c r="FHB95" s="50"/>
      <c r="FHC95" s="38"/>
      <c r="FHD95" s="38"/>
      <c r="FHE95" s="38"/>
      <c r="FHF95" s="38"/>
      <c r="FHG95" s="38"/>
      <c r="FHH95" s="38"/>
      <c r="FHI95" s="38"/>
      <c r="FHJ95" s="38"/>
      <c r="FHK95" s="38"/>
      <c r="FHL95" s="38"/>
      <c r="FHM95" s="38"/>
      <c r="FHN95" s="38"/>
      <c r="FHO95" s="38"/>
      <c r="FHP95" s="38"/>
      <c r="FHQ95" s="36"/>
      <c r="FHR95" s="36"/>
      <c r="FHS95" s="37"/>
      <c r="FHT95" s="37"/>
      <c r="FHU95" s="50"/>
      <c r="FHV95" s="50"/>
      <c r="FHW95" s="38"/>
      <c r="FHX95" s="38"/>
      <c r="FHY95" s="38"/>
      <c r="FHZ95" s="38"/>
      <c r="FIA95" s="38"/>
      <c r="FIB95" s="38"/>
      <c r="FIC95" s="38"/>
      <c r="FID95" s="38"/>
      <c r="FIE95" s="38"/>
      <c r="FIF95" s="38"/>
      <c r="FIG95" s="38"/>
      <c r="FIH95" s="38"/>
      <c r="FII95" s="38"/>
      <c r="FIJ95" s="38"/>
      <c r="FIK95" s="36"/>
      <c r="FIL95" s="36"/>
      <c r="FIM95" s="37"/>
      <c r="FIN95" s="37"/>
      <c r="FIO95" s="50"/>
      <c r="FIP95" s="50"/>
      <c r="FIQ95" s="38"/>
      <c r="FIR95" s="38"/>
      <c r="FIS95" s="38"/>
      <c r="FIT95" s="38"/>
      <c r="FIU95" s="38"/>
      <c r="FIV95" s="38"/>
      <c r="FIW95" s="38"/>
      <c r="FIX95" s="38"/>
      <c r="FIY95" s="38"/>
      <c r="FIZ95" s="38"/>
      <c r="FJA95" s="38"/>
      <c r="FJB95" s="38"/>
      <c r="FJC95" s="38"/>
      <c r="FJD95" s="38"/>
      <c r="FJE95" s="36"/>
      <c r="FJF95" s="36"/>
      <c r="FJG95" s="37"/>
      <c r="FJH95" s="37"/>
      <c r="FJI95" s="50"/>
      <c r="FJJ95" s="50"/>
      <c r="FJK95" s="38"/>
      <c r="FJL95" s="38"/>
      <c r="FJM95" s="38"/>
      <c r="FJN95" s="38"/>
      <c r="FJO95" s="38"/>
      <c r="FJP95" s="38"/>
      <c r="FJQ95" s="38"/>
      <c r="FJR95" s="38"/>
      <c r="FJS95" s="38"/>
      <c r="FJT95" s="38"/>
      <c r="FJU95" s="38"/>
      <c r="FJV95" s="38"/>
      <c r="FJW95" s="38"/>
      <c r="FJX95" s="38"/>
      <c r="FJY95" s="36"/>
      <c r="FJZ95" s="36"/>
      <c r="FKA95" s="37"/>
      <c r="FKB95" s="37"/>
      <c r="FKC95" s="50"/>
      <c r="FKD95" s="50"/>
      <c r="FKE95" s="38"/>
      <c r="FKF95" s="38"/>
      <c r="FKG95" s="38"/>
      <c r="FKH95" s="38"/>
      <c r="FKI95" s="38"/>
      <c r="FKJ95" s="38"/>
      <c r="FKK95" s="38"/>
      <c r="FKL95" s="38"/>
      <c r="FKM95" s="38"/>
      <c r="FKN95" s="38"/>
      <c r="FKO95" s="38"/>
      <c r="FKP95" s="38"/>
      <c r="FKQ95" s="38"/>
      <c r="FKR95" s="38"/>
      <c r="FKS95" s="36"/>
      <c r="FKT95" s="36"/>
      <c r="FKU95" s="37"/>
      <c r="FKV95" s="37"/>
      <c r="FKW95" s="50"/>
      <c r="FKX95" s="50"/>
      <c r="FKY95" s="38"/>
      <c r="FKZ95" s="38"/>
      <c r="FLA95" s="38"/>
      <c r="FLB95" s="38"/>
      <c r="FLC95" s="38"/>
      <c r="FLD95" s="38"/>
      <c r="FLE95" s="38"/>
      <c r="FLF95" s="38"/>
      <c r="FLG95" s="38"/>
      <c r="FLH95" s="38"/>
      <c r="FLI95" s="38"/>
      <c r="FLJ95" s="38"/>
      <c r="FLK95" s="38"/>
      <c r="FLL95" s="38"/>
      <c r="FLM95" s="36"/>
      <c r="FLN95" s="36"/>
      <c r="FLO95" s="37"/>
      <c r="FLP95" s="37"/>
      <c r="FLQ95" s="50"/>
      <c r="FLR95" s="50"/>
      <c r="FLS95" s="38"/>
      <c r="FLT95" s="38"/>
      <c r="FLU95" s="38"/>
      <c r="FLV95" s="38"/>
      <c r="FLW95" s="38"/>
      <c r="FLX95" s="38"/>
      <c r="FLY95" s="38"/>
      <c r="FLZ95" s="38"/>
      <c r="FMA95" s="38"/>
      <c r="FMB95" s="38"/>
      <c r="FMC95" s="38"/>
      <c r="FMD95" s="38"/>
      <c r="FME95" s="38"/>
      <c r="FMF95" s="38"/>
      <c r="FMG95" s="36"/>
      <c r="FMH95" s="36"/>
      <c r="FMI95" s="37"/>
      <c r="FMJ95" s="37"/>
      <c r="FMK95" s="50"/>
      <c r="FML95" s="50"/>
      <c r="FMM95" s="38"/>
      <c r="FMN95" s="38"/>
      <c r="FMO95" s="38"/>
      <c r="FMP95" s="38"/>
      <c r="FMQ95" s="38"/>
      <c r="FMR95" s="38"/>
      <c r="FMS95" s="38"/>
      <c r="FMT95" s="38"/>
      <c r="FMU95" s="38"/>
      <c r="FMV95" s="38"/>
      <c r="FMW95" s="38"/>
      <c r="FMX95" s="38"/>
      <c r="FMY95" s="38"/>
      <c r="FMZ95" s="38"/>
      <c r="FNA95" s="36"/>
      <c r="FNB95" s="36"/>
      <c r="FNC95" s="37"/>
      <c r="FND95" s="37"/>
      <c r="FNE95" s="50"/>
      <c r="FNF95" s="50"/>
      <c r="FNG95" s="38"/>
      <c r="FNH95" s="38"/>
      <c r="FNI95" s="38"/>
      <c r="FNJ95" s="38"/>
      <c r="FNK95" s="38"/>
      <c r="FNL95" s="38"/>
      <c r="FNM95" s="38"/>
      <c r="FNN95" s="38"/>
      <c r="FNO95" s="38"/>
      <c r="FNP95" s="38"/>
      <c r="FNQ95" s="38"/>
      <c r="FNR95" s="38"/>
      <c r="FNS95" s="38"/>
      <c r="FNT95" s="38"/>
      <c r="FNU95" s="36"/>
      <c r="FNV95" s="36"/>
      <c r="FNW95" s="37"/>
      <c r="FNX95" s="37"/>
      <c r="FNY95" s="50"/>
      <c r="FNZ95" s="50"/>
      <c r="FOA95" s="38"/>
      <c r="FOB95" s="38"/>
      <c r="FOC95" s="38"/>
      <c r="FOD95" s="38"/>
      <c r="FOE95" s="38"/>
      <c r="FOF95" s="38"/>
      <c r="FOG95" s="38"/>
      <c r="FOH95" s="38"/>
      <c r="FOI95" s="38"/>
      <c r="FOJ95" s="38"/>
      <c r="FOK95" s="38"/>
      <c r="FOL95" s="38"/>
      <c r="FOM95" s="38"/>
      <c r="FON95" s="38"/>
      <c r="FOO95" s="36"/>
      <c r="FOP95" s="36"/>
      <c r="FOQ95" s="37"/>
      <c r="FOR95" s="37"/>
      <c r="FOS95" s="50"/>
      <c r="FOT95" s="50"/>
      <c r="FOU95" s="38"/>
      <c r="FOV95" s="38"/>
      <c r="FOW95" s="38"/>
      <c r="FOX95" s="38"/>
      <c r="FOY95" s="38"/>
      <c r="FOZ95" s="38"/>
      <c r="FPA95" s="38"/>
      <c r="FPB95" s="38"/>
      <c r="FPC95" s="38"/>
      <c r="FPD95" s="38"/>
      <c r="FPE95" s="38"/>
      <c r="FPF95" s="38"/>
      <c r="FPG95" s="38"/>
      <c r="FPH95" s="38"/>
      <c r="FPI95" s="36"/>
      <c r="FPJ95" s="36"/>
      <c r="FPK95" s="37"/>
      <c r="FPL95" s="37"/>
      <c r="FPM95" s="50"/>
      <c r="FPN95" s="50"/>
      <c r="FPO95" s="38"/>
      <c r="FPP95" s="38"/>
      <c r="FPQ95" s="38"/>
      <c r="FPR95" s="38"/>
      <c r="FPS95" s="38"/>
      <c r="FPT95" s="38"/>
      <c r="FPU95" s="38"/>
      <c r="FPV95" s="38"/>
      <c r="FPW95" s="38"/>
      <c r="FPX95" s="38"/>
      <c r="FPY95" s="38"/>
      <c r="FPZ95" s="38"/>
      <c r="FQA95" s="38"/>
      <c r="FQB95" s="38"/>
      <c r="FQC95" s="36"/>
      <c r="FQD95" s="36"/>
      <c r="FQE95" s="37"/>
      <c r="FQF95" s="37"/>
      <c r="FQG95" s="50"/>
      <c r="FQH95" s="50"/>
      <c r="FQI95" s="38"/>
      <c r="FQJ95" s="38"/>
      <c r="FQK95" s="38"/>
      <c r="FQL95" s="38"/>
      <c r="FQM95" s="38"/>
      <c r="FQN95" s="38"/>
      <c r="FQO95" s="38"/>
      <c r="FQP95" s="38"/>
      <c r="FQQ95" s="38"/>
      <c r="FQR95" s="38"/>
      <c r="FQS95" s="38"/>
      <c r="FQT95" s="38"/>
      <c r="FQU95" s="38"/>
      <c r="FQV95" s="38"/>
      <c r="FQW95" s="36"/>
      <c r="FQX95" s="36"/>
      <c r="FQY95" s="37"/>
      <c r="FQZ95" s="37"/>
      <c r="FRA95" s="50"/>
      <c r="FRB95" s="50"/>
      <c r="FRC95" s="38"/>
      <c r="FRD95" s="38"/>
      <c r="FRE95" s="38"/>
      <c r="FRF95" s="38"/>
      <c r="FRG95" s="38"/>
      <c r="FRH95" s="38"/>
      <c r="FRI95" s="38"/>
      <c r="FRJ95" s="38"/>
      <c r="FRK95" s="38"/>
      <c r="FRL95" s="38"/>
      <c r="FRM95" s="38"/>
      <c r="FRN95" s="38"/>
      <c r="FRO95" s="38"/>
      <c r="FRP95" s="38"/>
      <c r="FRQ95" s="36"/>
      <c r="FRR95" s="36"/>
      <c r="FRS95" s="37"/>
      <c r="FRT95" s="37"/>
      <c r="FRU95" s="50"/>
      <c r="FRV95" s="50"/>
      <c r="FRW95" s="38"/>
      <c r="FRX95" s="38"/>
      <c r="FRY95" s="38"/>
      <c r="FRZ95" s="38"/>
      <c r="FSA95" s="38"/>
      <c r="FSB95" s="38"/>
      <c r="FSC95" s="38"/>
      <c r="FSD95" s="38"/>
      <c r="FSE95" s="38"/>
      <c r="FSF95" s="38"/>
      <c r="FSG95" s="38"/>
      <c r="FSH95" s="38"/>
      <c r="FSI95" s="38"/>
      <c r="FSJ95" s="38"/>
      <c r="FSK95" s="36"/>
      <c r="FSL95" s="36"/>
      <c r="FSM95" s="37"/>
      <c r="FSN95" s="37"/>
      <c r="FSO95" s="50"/>
      <c r="FSP95" s="50"/>
      <c r="FSQ95" s="38"/>
      <c r="FSR95" s="38"/>
      <c r="FSS95" s="38"/>
      <c r="FST95" s="38"/>
      <c r="FSU95" s="38"/>
      <c r="FSV95" s="38"/>
      <c r="FSW95" s="38"/>
      <c r="FSX95" s="38"/>
      <c r="FSY95" s="38"/>
      <c r="FSZ95" s="38"/>
      <c r="FTA95" s="38"/>
      <c r="FTB95" s="38"/>
      <c r="FTC95" s="38"/>
      <c r="FTD95" s="38"/>
      <c r="FTE95" s="36"/>
      <c r="FTF95" s="36"/>
      <c r="FTG95" s="37"/>
      <c r="FTH95" s="37"/>
      <c r="FTI95" s="50"/>
      <c r="FTJ95" s="50"/>
      <c r="FTK95" s="38"/>
      <c r="FTL95" s="38"/>
      <c r="FTM95" s="38"/>
      <c r="FTN95" s="38"/>
      <c r="FTO95" s="38"/>
      <c r="FTP95" s="38"/>
      <c r="FTQ95" s="38"/>
      <c r="FTR95" s="38"/>
      <c r="FTS95" s="38"/>
      <c r="FTT95" s="38"/>
      <c r="FTU95" s="38"/>
      <c r="FTV95" s="38"/>
      <c r="FTW95" s="38"/>
      <c r="FTX95" s="38"/>
      <c r="FTY95" s="36"/>
      <c r="FTZ95" s="36"/>
      <c r="FUA95" s="37"/>
      <c r="FUB95" s="37"/>
      <c r="FUC95" s="50"/>
      <c r="FUD95" s="50"/>
      <c r="FUE95" s="38"/>
      <c r="FUF95" s="38"/>
      <c r="FUG95" s="38"/>
      <c r="FUH95" s="38"/>
      <c r="FUI95" s="38"/>
      <c r="FUJ95" s="38"/>
      <c r="FUK95" s="38"/>
      <c r="FUL95" s="38"/>
      <c r="FUM95" s="38"/>
      <c r="FUN95" s="38"/>
      <c r="FUO95" s="38"/>
      <c r="FUP95" s="38"/>
      <c r="FUQ95" s="38"/>
      <c r="FUR95" s="38"/>
      <c r="FUS95" s="36"/>
      <c r="FUT95" s="36"/>
      <c r="FUU95" s="37"/>
      <c r="FUV95" s="37"/>
      <c r="FUW95" s="50"/>
      <c r="FUX95" s="50"/>
      <c r="FUY95" s="38"/>
      <c r="FUZ95" s="38"/>
      <c r="FVA95" s="38"/>
      <c r="FVB95" s="38"/>
      <c r="FVC95" s="38"/>
      <c r="FVD95" s="38"/>
      <c r="FVE95" s="38"/>
      <c r="FVF95" s="38"/>
      <c r="FVG95" s="38"/>
      <c r="FVH95" s="38"/>
      <c r="FVI95" s="38"/>
      <c r="FVJ95" s="38"/>
      <c r="FVK95" s="38"/>
      <c r="FVL95" s="38"/>
      <c r="FVM95" s="36"/>
      <c r="FVN95" s="36"/>
      <c r="FVO95" s="37"/>
      <c r="FVP95" s="37"/>
      <c r="FVQ95" s="50"/>
      <c r="FVR95" s="50"/>
      <c r="FVS95" s="38"/>
      <c r="FVT95" s="38"/>
      <c r="FVU95" s="38"/>
      <c r="FVV95" s="38"/>
      <c r="FVW95" s="38"/>
      <c r="FVX95" s="38"/>
      <c r="FVY95" s="38"/>
      <c r="FVZ95" s="38"/>
      <c r="FWA95" s="38"/>
      <c r="FWB95" s="38"/>
      <c r="FWC95" s="38"/>
      <c r="FWD95" s="38"/>
      <c r="FWE95" s="38"/>
      <c r="FWF95" s="38"/>
      <c r="FWG95" s="36"/>
      <c r="FWH95" s="36"/>
      <c r="FWI95" s="37"/>
      <c r="FWJ95" s="37"/>
      <c r="FWK95" s="50"/>
      <c r="FWL95" s="50"/>
      <c r="FWM95" s="38"/>
      <c r="FWN95" s="38"/>
      <c r="FWO95" s="38"/>
      <c r="FWP95" s="38"/>
      <c r="FWQ95" s="38"/>
      <c r="FWR95" s="38"/>
      <c r="FWS95" s="38"/>
      <c r="FWT95" s="38"/>
      <c r="FWU95" s="38"/>
      <c r="FWV95" s="38"/>
      <c r="FWW95" s="38"/>
      <c r="FWX95" s="38"/>
      <c r="FWY95" s="38"/>
      <c r="FWZ95" s="38"/>
      <c r="FXA95" s="36"/>
      <c r="FXB95" s="36"/>
      <c r="FXC95" s="37"/>
      <c r="FXD95" s="37"/>
      <c r="FXE95" s="50"/>
      <c r="FXF95" s="50"/>
      <c r="FXG95" s="38"/>
      <c r="FXH95" s="38"/>
      <c r="FXI95" s="38"/>
      <c r="FXJ95" s="38"/>
      <c r="FXK95" s="38"/>
      <c r="FXL95" s="38"/>
      <c r="FXM95" s="38"/>
      <c r="FXN95" s="38"/>
      <c r="FXO95" s="38"/>
      <c r="FXP95" s="38"/>
      <c r="FXQ95" s="38"/>
      <c r="FXR95" s="38"/>
      <c r="FXS95" s="38"/>
      <c r="FXT95" s="38"/>
      <c r="FXU95" s="36"/>
      <c r="FXV95" s="36"/>
      <c r="FXW95" s="37"/>
      <c r="FXX95" s="37"/>
      <c r="FXY95" s="50"/>
      <c r="FXZ95" s="50"/>
      <c r="FYA95" s="38"/>
      <c r="FYB95" s="38"/>
      <c r="FYC95" s="38"/>
      <c r="FYD95" s="38"/>
      <c r="FYE95" s="38"/>
      <c r="FYF95" s="38"/>
      <c r="FYG95" s="38"/>
      <c r="FYH95" s="38"/>
      <c r="FYI95" s="38"/>
      <c r="FYJ95" s="38"/>
      <c r="FYK95" s="38"/>
      <c r="FYL95" s="38"/>
      <c r="FYM95" s="38"/>
      <c r="FYN95" s="38"/>
      <c r="FYO95" s="36"/>
      <c r="FYP95" s="36"/>
      <c r="FYQ95" s="37"/>
      <c r="FYR95" s="37"/>
      <c r="FYS95" s="50"/>
      <c r="FYT95" s="50"/>
      <c r="FYU95" s="38"/>
      <c r="FYV95" s="38"/>
      <c r="FYW95" s="38"/>
      <c r="FYX95" s="38"/>
      <c r="FYY95" s="38"/>
      <c r="FYZ95" s="38"/>
      <c r="FZA95" s="38"/>
      <c r="FZB95" s="38"/>
      <c r="FZC95" s="38"/>
      <c r="FZD95" s="38"/>
      <c r="FZE95" s="38"/>
      <c r="FZF95" s="38"/>
      <c r="FZG95" s="38"/>
      <c r="FZH95" s="38"/>
      <c r="FZI95" s="36"/>
      <c r="FZJ95" s="36"/>
      <c r="FZK95" s="37"/>
      <c r="FZL95" s="37"/>
      <c r="FZM95" s="50"/>
      <c r="FZN95" s="50"/>
      <c r="FZO95" s="38"/>
      <c r="FZP95" s="38"/>
      <c r="FZQ95" s="38"/>
      <c r="FZR95" s="38"/>
      <c r="FZS95" s="38"/>
      <c r="FZT95" s="38"/>
      <c r="FZU95" s="38"/>
      <c r="FZV95" s="38"/>
      <c r="FZW95" s="38"/>
      <c r="FZX95" s="38"/>
      <c r="FZY95" s="38"/>
      <c r="FZZ95" s="38"/>
      <c r="GAA95" s="38"/>
      <c r="GAB95" s="38"/>
      <c r="GAC95" s="36"/>
      <c r="GAD95" s="36"/>
      <c r="GAE95" s="37"/>
      <c r="GAF95" s="37"/>
      <c r="GAG95" s="50"/>
      <c r="GAH95" s="50"/>
      <c r="GAI95" s="38"/>
      <c r="GAJ95" s="38"/>
      <c r="GAK95" s="38"/>
      <c r="GAL95" s="38"/>
      <c r="GAM95" s="38"/>
      <c r="GAN95" s="38"/>
      <c r="GAO95" s="38"/>
      <c r="GAP95" s="38"/>
      <c r="GAQ95" s="38"/>
      <c r="GAR95" s="38"/>
      <c r="GAS95" s="38"/>
      <c r="GAT95" s="38"/>
      <c r="GAU95" s="38"/>
      <c r="GAV95" s="38"/>
      <c r="GAW95" s="36"/>
      <c r="GAX95" s="36"/>
      <c r="GAY95" s="37"/>
      <c r="GAZ95" s="37"/>
      <c r="GBA95" s="50"/>
      <c r="GBB95" s="50"/>
      <c r="GBC95" s="38"/>
      <c r="GBD95" s="38"/>
      <c r="GBE95" s="38"/>
      <c r="GBF95" s="38"/>
      <c r="GBG95" s="38"/>
      <c r="GBH95" s="38"/>
      <c r="GBI95" s="38"/>
      <c r="GBJ95" s="38"/>
      <c r="GBK95" s="38"/>
      <c r="GBL95" s="38"/>
      <c r="GBM95" s="38"/>
      <c r="GBN95" s="38"/>
      <c r="GBO95" s="38"/>
      <c r="GBP95" s="38"/>
      <c r="GBQ95" s="36"/>
      <c r="GBR95" s="36"/>
      <c r="GBS95" s="37"/>
      <c r="GBT95" s="37"/>
      <c r="GBU95" s="50"/>
      <c r="GBV95" s="50"/>
      <c r="GBW95" s="38"/>
      <c r="GBX95" s="38"/>
      <c r="GBY95" s="38"/>
      <c r="GBZ95" s="38"/>
      <c r="GCA95" s="38"/>
      <c r="GCB95" s="38"/>
      <c r="GCC95" s="38"/>
      <c r="GCD95" s="38"/>
      <c r="GCE95" s="38"/>
      <c r="GCF95" s="38"/>
      <c r="GCG95" s="38"/>
      <c r="GCH95" s="38"/>
      <c r="GCI95" s="38"/>
      <c r="GCJ95" s="38"/>
      <c r="GCK95" s="36"/>
      <c r="GCL95" s="36"/>
      <c r="GCM95" s="37"/>
      <c r="GCN95" s="37"/>
      <c r="GCO95" s="50"/>
      <c r="GCP95" s="50"/>
      <c r="GCQ95" s="38"/>
      <c r="GCR95" s="38"/>
      <c r="GCS95" s="38"/>
      <c r="GCT95" s="38"/>
      <c r="GCU95" s="38"/>
      <c r="GCV95" s="38"/>
      <c r="GCW95" s="38"/>
      <c r="GCX95" s="38"/>
      <c r="GCY95" s="38"/>
      <c r="GCZ95" s="38"/>
      <c r="GDA95" s="38"/>
      <c r="GDB95" s="38"/>
      <c r="GDC95" s="38"/>
      <c r="GDD95" s="38"/>
      <c r="GDE95" s="36"/>
      <c r="GDF95" s="36"/>
      <c r="GDG95" s="37"/>
      <c r="GDH95" s="37"/>
      <c r="GDI95" s="50"/>
      <c r="GDJ95" s="50"/>
      <c r="GDK95" s="38"/>
      <c r="GDL95" s="38"/>
      <c r="GDM95" s="38"/>
      <c r="GDN95" s="38"/>
      <c r="GDO95" s="38"/>
      <c r="GDP95" s="38"/>
      <c r="GDQ95" s="38"/>
      <c r="GDR95" s="38"/>
      <c r="GDS95" s="38"/>
      <c r="GDT95" s="38"/>
      <c r="GDU95" s="38"/>
      <c r="GDV95" s="38"/>
      <c r="GDW95" s="38"/>
      <c r="GDX95" s="38"/>
      <c r="GDY95" s="36"/>
      <c r="GDZ95" s="36"/>
      <c r="GEA95" s="37"/>
      <c r="GEB95" s="37"/>
      <c r="GEC95" s="50"/>
      <c r="GED95" s="50"/>
      <c r="GEE95" s="38"/>
      <c r="GEF95" s="38"/>
      <c r="GEG95" s="38"/>
      <c r="GEH95" s="38"/>
      <c r="GEI95" s="38"/>
      <c r="GEJ95" s="38"/>
      <c r="GEK95" s="38"/>
      <c r="GEL95" s="38"/>
      <c r="GEM95" s="38"/>
      <c r="GEN95" s="38"/>
      <c r="GEO95" s="38"/>
      <c r="GEP95" s="38"/>
      <c r="GEQ95" s="38"/>
      <c r="GER95" s="38"/>
      <c r="GES95" s="36"/>
      <c r="GET95" s="36"/>
      <c r="GEU95" s="37"/>
      <c r="GEV95" s="37"/>
      <c r="GEW95" s="50"/>
      <c r="GEX95" s="50"/>
      <c r="GEY95" s="38"/>
      <c r="GEZ95" s="38"/>
      <c r="GFA95" s="38"/>
      <c r="GFB95" s="38"/>
      <c r="GFC95" s="38"/>
      <c r="GFD95" s="38"/>
      <c r="GFE95" s="38"/>
      <c r="GFF95" s="38"/>
      <c r="GFG95" s="38"/>
      <c r="GFH95" s="38"/>
      <c r="GFI95" s="38"/>
      <c r="GFJ95" s="38"/>
      <c r="GFK95" s="38"/>
      <c r="GFL95" s="38"/>
      <c r="GFM95" s="36"/>
      <c r="GFN95" s="36"/>
      <c r="GFO95" s="37"/>
      <c r="GFP95" s="37"/>
      <c r="GFQ95" s="50"/>
      <c r="GFR95" s="50"/>
      <c r="GFS95" s="38"/>
      <c r="GFT95" s="38"/>
      <c r="GFU95" s="38"/>
      <c r="GFV95" s="38"/>
      <c r="GFW95" s="38"/>
      <c r="GFX95" s="38"/>
      <c r="GFY95" s="38"/>
      <c r="GFZ95" s="38"/>
      <c r="GGA95" s="38"/>
      <c r="GGB95" s="38"/>
      <c r="GGC95" s="38"/>
      <c r="GGD95" s="38"/>
      <c r="GGE95" s="38"/>
      <c r="GGF95" s="38"/>
      <c r="GGG95" s="36"/>
      <c r="GGH95" s="36"/>
      <c r="GGI95" s="37"/>
      <c r="GGJ95" s="37"/>
      <c r="GGK95" s="50"/>
      <c r="GGL95" s="50"/>
      <c r="GGM95" s="38"/>
      <c r="GGN95" s="38"/>
      <c r="GGO95" s="38"/>
      <c r="GGP95" s="38"/>
      <c r="GGQ95" s="38"/>
      <c r="GGR95" s="38"/>
      <c r="GGS95" s="38"/>
      <c r="GGT95" s="38"/>
      <c r="GGU95" s="38"/>
      <c r="GGV95" s="38"/>
      <c r="GGW95" s="38"/>
      <c r="GGX95" s="38"/>
      <c r="GGY95" s="38"/>
      <c r="GGZ95" s="38"/>
      <c r="GHA95" s="36"/>
      <c r="GHB95" s="36"/>
      <c r="GHC95" s="37"/>
      <c r="GHD95" s="37"/>
      <c r="GHE95" s="50"/>
      <c r="GHF95" s="50"/>
      <c r="GHG95" s="38"/>
      <c r="GHH95" s="38"/>
      <c r="GHI95" s="38"/>
      <c r="GHJ95" s="38"/>
      <c r="GHK95" s="38"/>
      <c r="GHL95" s="38"/>
      <c r="GHM95" s="38"/>
      <c r="GHN95" s="38"/>
      <c r="GHO95" s="38"/>
      <c r="GHP95" s="38"/>
      <c r="GHQ95" s="38"/>
      <c r="GHR95" s="38"/>
      <c r="GHS95" s="38"/>
      <c r="GHT95" s="38"/>
      <c r="GHU95" s="36"/>
      <c r="GHV95" s="36"/>
      <c r="GHW95" s="37"/>
      <c r="GHX95" s="37"/>
      <c r="GHY95" s="50"/>
      <c r="GHZ95" s="50"/>
      <c r="GIA95" s="38"/>
      <c r="GIB95" s="38"/>
      <c r="GIC95" s="38"/>
      <c r="GID95" s="38"/>
      <c r="GIE95" s="38"/>
      <c r="GIF95" s="38"/>
      <c r="GIG95" s="38"/>
      <c r="GIH95" s="38"/>
      <c r="GII95" s="38"/>
      <c r="GIJ95" s="38"/>
      <c r="GIK95" s="38"/>
      <c r="GIL95" s="38"/>
      <c r="GIM95" s="38"/>
      <c r="GIN95" s="38"/>
      <c r="GIO95" s="36"/>
      <c r="GIP95" s="36"/>
      <c r="GIQ95" s="37"/>
      <c r="GIR95" s="37"/>
      <c r="GIS95" s="50"/>
      <c r="GIT95" s="50"/>
      <c r="GIU95" s="38"/>
      <c r="GIV95" s="38"/>
      <c r="GIW95" s="38"/>
      <c r="GIX95" s="38"/>
      <c r="GIY95" s="38"/>
      <c r="GIZ95" s="38"/>
      <c r="GJA95" s="38"/>
      <c r="GJB95" s="38"/>
      <c r="GJC95" s="38"/>
      <c r="GJD95" s="38"/>
      <c r="GJE95" s="38"/>
      <c r="GJF95" s="38"/>
      <c r="GJG95" s="38"/>
      <c r="GJH95" s="38"/>
      <c r="GJI95" s="36"/>
      <c r="GJJ95" s="36"/>
      <c r="GJK95" s="37"/>
      <c r="GJL95" s="37"/>
      <c r="GJM95" s="50"/>
      <c r="GJN95" s="50"/>
      <c r="GJO95" s="38"/>
      <c r="GJP95" s="38"/>
      <c r="GJQ95" s="38"/>
      <c r="GJR95" s="38"/>
      <c r="GJS95" s="38"/>
      <c r="GJT95" s="38"/>
      <c r="GJU95" s="38"/>
      <c r="GJV95" s="38"/>
      <c r="GJW95" s="38"/>
      <c r="GJX95" s="38"/>
      <c r="GJY95" s="38"/>
      <c r="GJZ95" s="38"/>
      <c r="GKA95" s="38"/>
      <c r="GKB95" s="38"/>
      <c r="GKC95" s="36"/>
      <c r="GKD95" s="36"/>
      <c r="GKE95" s="37"/>
      <c r="GKF95" s="37"/>
      <c r="GKG95" s="50"/>
      <c r="GKH95" s="50"/>
      <c r="GKI95" s="38"/>
      <c r="GKJ95" s="38"/>
      <c r="GKK95" s="38"/>
      <c r="GKL95" s="38"/>
      <c r="GKM95" s="38"/>
      <c r="GKN95" s="38"/>
      <c r="GKO95" s="38"/>
      <c r="GKP95" s="38"/>
      <c r="GKQ95" s="38"/>
      <c r="GKR95" s="38"/>
      <c r="GKS95" s="38"/>
      <c r="GKT95" s="38"/>
      <c r="GKU95" s="38"/>
      <c r="GKV95" s="38"/>
      <c r="GKW95" s="36"/>
      <c r="GKX95" s="36"/>
      <c r="GKY95" s="37"/>
      <c r="GKZ95" s="37"/>
      <c r="GLA95" s="50"/>
      <c r="GLB95" s="50"/>
      <c r="GLC95" s="38"/>
      <c r="GLD95" s="38"/>
      <c r="GLE95" s="38"/>
      <c r="GLF95" s="38"/>
      <c r="GLG95" s="38"/>
      <c r="GLH95" s="38"/>
      <c r="GLI95" s="38"/>
      <c r="GLJ95" s="38"/>
      <c r="GLK95" s="38"/>
      <c r="GLL95" s="38"/>
      <c r="GLM95" s="38"/>
      <c r="GLN95" s="38"/>
      <c r="GLO95" s="38"/>
      <c r="GLP95" s="38"/>
      <c r="GLQ95" s="36"/>
      <c r="GLR95" s="36"/>
      <c r="GLS95" s="37"/>
      <c r="GLT95" s="37"/>
      <c r="GLU95" s="50"/>
      <c r="GLV95" s="50"/>
      <c r="GLW95" s="38"/>
      <c r="GLX95" s="38"/>
      <c r="GLY95" s="38"/>
      <c r="GLZ95" s="38"/>
      <c r="GMA95" s="38"/>
      <c r="GMB95" s="38"/>
      <c r="GMC95" s="38"/>
      <c r="GMD95" s="38"/>
      <c r="GME95" s="38"/>
      <c r="GMF95" s="38"/>
      <c r="GMG95" s="38"/>
      <c r="GMH95" s="38"/>
      <c r="GMI95" s="38"/>
      <c r="GMJ95" s="38"/>
      <c r="GMK95" s="36"/>
      <c r="GML95" s="36"/>
      <c r="GMM95" s="37"/>
      <c r="GMN95" s="37"/>
      <c r="GMO95" s="50"/>
      <c r="GMP95" s="50"/>
      <c r="GMQ95" s="38"/>
      <c r="GMR95" s="38"/>
      <c r="GMS95" s="38"/>
      <c r="GMT95" s="38"/>
      <c r="GMU95" s="38"/>
      <c r="GMV95" s="38"/>
      <c r="GMW95" s="38"/>
      <c r="GMX95" s="38"/>
      <c r="GMY95" s="38"/>
      <c r="GMZ95" s="38"/>
      <c r="GNA95" s="38"/>
      <c r="GNB95" s="38"/>
      <c r="GNC95" s="38"/>
      <c r="GND95" s="38"/>
      <c r="GNE95" s="36"/>
      <c r="GNF95" s="36"/>
      <c r="GNG95" s="37"/>
      <c r="GNH95" s="37"/>
      <c r="GNI95" s="50"/>
      <c r="GNJ95" s="50"/>
      <c r="GNK95" s="38"/>
      <c r="GNL95" s="38"/>
      <c r="GNM95" s="38"/>
      <c r="GNN95" s="38"/>
      <c r="GNO95" s="38"/>
      <c r="GNP95" s="38"/>
      <c r="GNQ95" s="38"/>
      <c r="GNR95" s="38"/>
      <c r="GNS95" s="38"/>
      <c r="GNT95" s="38"/>
      <c r="GNU95" s="38"/>
      <c r="GNV95" s="38"/>
      <c r="GNW95" s="38"/>
      <c r="GNX95" s="38"/>
      <c r="GNY95" s="36"/>
      <c r="GNZ95" s="36"/>
      <c r="GOA95" s="37"/>
      <c r="GOB95" s="37"/>
      <c r="GOC95" s="50"/>
      <c r="GOD95" s="50"/>
      <c r="GOE95" s="38"/>
      <c r="GOF95" s="38"/>
      <c r="GOG95" s="38"/>
      <c r="GOH95" s="38"/>
      <c r="GOI95" s="38"/>
      <c r="GOJ95" s="38"/>
      <c r="GOK95" s="38"/>
      <c r="GOL95" s="38"/>
      <c r="GOM95" s="38"/>
      <c r="GON95" s="38"/>
      <c r="GOO95" s="38"/>
      <c r="GOP95" s="38"/>
      <c r="GOQ95" s="38"/>
      <c r="GOR95" s="38"/>
      <c r="GOS95" s="36"/>
      <c r="GOT95" s="36"/>
      <c r="GOU95" s="37"/>
      <c r="GOV95" s="37"/>
      <c r="GOW95" s="50"/>
      <c r="GOX95" s="50"/>
      <c r="GOY95" s="38"/>
      <c r="GOZ95" s="38"/>
      <c r="GPA95" s="38"/>
      <c r="GPB95" s="38"/>
      <c r="GPC95" s="38"/>
      <c r="GPD95" s="38"/>
      <c r="GPE95" s="38"/>
      <c r="GPF95" s="38"/>
      <c r="GPG95" s="38"/>
      <c r="GPH95" s="38"/>
      <c r="GPI95" s="38"/>
      <c r="GPJ95" s="38"/>
      <c r="GPK95" s="38"/>
      <c r="GPL95" s="38"/>
      <c r="GPM95" s="36"/>
      <c r="GPN95" s="36"/>
      <c r="GPO95" s="37"/>
      <c r="GPP95" s="37"/>
      <c r="GPQ95" s="50"/>
      <c r="GPR95" s="50"/>
      <c r="GPS95" s="38"/>
      <c r="GPT95" s="38"/>
      <c r="GPU95" s="38"/>
      <c r="GPV95" s="38"/>
      <c r="GPW95" s="38"/>
      <c r="GPX95" s="38"/>
      <c r="GPY95" s="38"/>
      <c r="GPZ95" s="38"/>
      <c r="GQA95" s="38"/>
      <c r="GQB95" s="38"/>
      <c r="GQC95" s="38"/>
      <c r="GQD95" s="38"/>
      <c r="GQE95" s="38"/>
      <c r="GQF95" s="38"/>
      <c r="GQG95" s="36"/>
      <c r="GQH95" s="36"/>
      <c r="GQI95" s="37"/>
      <c r="GQJ95" s="37"/>
      <c r="GQK95" s="50"/>
      <c r="GQL95" s="50"/>
      <c r="GQM95" s="38"/>
      <c r="GQN95" s="38"/>
      <c r="GQO95" s="38"/>
      <c r="GQP95" s="38"/>
      <c r="GQQ95" s="38"/>
      <c r="GQR95" s="38"/>
      <c r="GQS95" s="38"/>
      <c r="GQT95" s="38"/>
      <c r="GQU95" s="38"/>
      <c r="GQV95" s="38"/>
      <c r="GQW95" s="38"/>
      <c r="GQX95" s="38"/>
      <c r="GQY95" s="38"/>
      <c r="GQZ95" s="38"/>
      <c r="GRA95" s="36"/>
      <c r="GRB95" s="36"/>
      <c r="GRC95" s="37"/>
      <c r="GRD95" s="37"/>
      <c r="GRE95" s="50"/>
      <c r="GRF95" s="50"/>
      <c r="GRG95" s="38"/>
      <c r="GRH95" s="38"/>
      <c r="GRI95" s="38"/>
      <c r="GRJ95" s="38"/>
      <c r="GRK95" s="38"/>
      <c r="GRL95" s="38"/>
      <c r="GRM95" s="38"/>
      <c r="GRN95" s="38"/>
      <c r="GRO95" s="38"/>
      <c r="GRP95" s="38"/>
      <c r="GRQ95" s="38"/>
      <c r="GRR95" s="38"/>
      <c r="GRS95" s="38"/>
      <c r="GRT95" s="38"/>
      <c r="GRU95" s="36"/>
      <c r="GRV95" s="36"/>
      <c r="GRW95" s="37"/>
      <c r="GRX95" s="37"/>
      <c r="GRY95" s="50"/>
      <c r="GRZ95" s="50"/>
      <c r="GSA95" s="38"/>
      <c r="GSB95" s="38"/>
      <c r="GSC95" s="38"/>
      <c r="GSD95" s="38"/>
      <c r="GSE95" s="38"/>
      <c r="GSF95" s="38"/>
      <c r="GSG95" s="38"/>
      <c r="GSH95" s="38"/>
      <c r="GSI95" s="38"/>
      <c r="GSJ95" s="38"/>
      <c r="GSK95" s="38"/>
      <c r="GSL95" s="38"/>
      <c r="GSM95" s="38"/>
      <c r="GSN95" s="38"/>
      <c r="GSO95" s="36"/>
      <c r="GSP95" s="36"/>
      <c r="GSQ95" s="37"/>
      <c r="GSR95" s="37"/>
      <c r="GSS95" s="50"/>
      <c r="GST95" s="50"/>
      <c r="GSU95" s="38"/>
      <c r="GSV95" s="38"/>
      <c r="GSW95" s="38"/>
      <c r="GSX95" s="38"/>
      <c r="GSY95" s="38"/>
      <c r="GSZ95" s="38"/>
      <c r="GTA95" s="38"/>
      <c r="GTB95" s="38"/>
      <c r="GTC95" s="38"/>
      <c r="GTD95" s="38"/>
      <c r="GTE95" s="38"/>
      <c r="GTF95" s="38"/>
      <c r="GTG95" s="38"/>
      <c r="GTH95" s="38"/>
      <c r="GTI95" s="36"/>
      <c r="GTJ95" s="36"/>
      <c r="GTK95" s="37"/>
      <c r="GTL95" s="37"/>
      <c r="GTM95" s="50"/>
      <c r="GTN95" s="50"/>
      <c r="GTO95" s="38"/>
      <c r="GTP95" s="38"/>
      <c r="GTQ95" s="38"/>
      <c r="GTR95" s="38"/>
      <c r="GTS95" s="38"/>
      <c r="GTT95" s="38"/>
      <c r="GTU95" s="38"/>
      <c r="GTV95" s="38"/>
      <c r="GTW95" s="38"/>
      <c r="GTX95" s="38"/>
      <c r="GTY95" s="38"/>
      <c r="GTZ95" s="38"/>
      <c r="GUA95" s="38"/>
      <c r="GUB95" s="38"/>
      <c r="GUC95" s="36"/>
      <c r="GUD95" s="36"/>
      <c r="GUE95" s="37"/>
      <c r="GUF95" s="37"/>
      <c r="GUG95" s="50"/>
      <c r="GUH95" s="50"/>
      <c r="GUI95" s="38"/>
      <c r="GUJ95" s="38"/>
      <c r="GUK95" s="38"/>
      <c r="GUL95" s="38"/>
      <c r="GUM95" s="38"/>
      <c r="GUN95" s="38"/>
      <c r="GUO95" s="38"/>
      <c r="GUP95" s="38"/>
      <c r="GUQ95" s="38"/>
      <c r="GUR95" s="38"/>
      <c r="GUS95" s="38"/>
      <c r="GUT95" s="38"/>
      <c r="GUU95" s="38"/>
      <c r="GUV95" s="38"/>
      <c r="GUW95" s="36"/>
      <c r="GUX95" s="36"/>
      <c r="GUY95" s="37"/>
      <c r="GUZ95" s="37"/>
      <c r="GVA95" s="50"/>
      <c r="GVB95" s="50"/>
      <c r="GVC95" s="38"/>
      <c r="GVD95" s="38"/>
      <c r="GVE95" s="38"/>
      <c r="GVF95" s="38"/>
      <c r="GVG95" s="38"/>
      <c r="GVH95" s="38"/>
      <c r="GVI95" s="38"/>
      <c r="GVJ95" s="38"/>
      <c r="GVK95" s="38"/>
      <c r="GVL95" s="38"/>
      <c r="GVM95" s="38"/>
      <c r="GVN95" s="38"/>
      <c r="GVO95" s="38"/>
      <c r="GVP95" s="38"/>
      <c r="GVQ95" s="36"/>
      <c r="GVR95" s="36"/>
      <c r="GVS95" s="37"/>
      <c r="GVT95" s="37"/>
      <c r="GVU95" s="50"/>
      <c r="GVV95" s="50"/>
      <c r="GVW95" s="38"/>
      <c r="GVX95" s="38"/>
      <c r="GVY95" s="38"/>
      <c r="GVZ95" s="38"/>
      <c r="GWA95" s="38"/>
      <c r="GWB95" s="38"/>
      <c r="GWC95" s="38"/>
      <c r="GWD95" s="38"/>
      <c r="GWE95" s="38"/>
      <c r="GWF95" s="38"/>
      <c r="GWG95" s="38"/>
      <c r="GWH95" s="38"/>
      <c r="GWI95" s="38"/>
      <c r="GWJ95" s="38"/>
      <c r="GWK95" s="36"/>
      <c r="GWL95" s="36"/>
      <c r="GWM95" s="37"/>
      <c r="GWN95" s="37"/>
      <c r="GWO95" s="50"/>
      <c r="GWP95" s="50"/>
      <c r="GWQ95" s="38"/>
      <c r="GWR95" s="38"/>
      <c r="GWS95" s="38"/>
      <c r="GWT95" s="38"/>
      <c r="GWU95" s="38"/>
      <c r="GWV95" s="38"/>
      <c r="GWW95" s="38"/>
      <c r="GWX95" s="38"/>
      <c r="GWY95" s="38"/>
      <c r="GWZ95" s="38"/>
      <c r="GXA95" s="38"/>
      <c r="GXB95" s="38"/>
      <c r="GXC95" s="38"/>
      <c r="GXD95" s="38"/>
      <c r="GXE95" s="36"/>
      <c r="GXF95" s="36"/>
      <c r="GXG95" s="37"/>
      <c r="GXH95" s="37"/>
      <c r="GXI95" s="50"/>
      <c r="GXJ95" s="50"/>
      <c r="GXK95" s="38"/>
      <c r="GXL95" s="38"/>
      <c r="GXM95" s="38"/>
      <c r="GXN95" s="38"/>
      <c r="GXO95" s="38"/>
      <c r="GXP95" s="38"/>
      <c r="GXQ95" s="38"/>
      <c r="GXR95" s="38"/>
      <c r="GXS95" s="38"/>
      <c r="GXT95" s="38"/>
      <c r="GXU95" s="38"/>
      <c r="GXV95" s="38"/>
      <c r="GXW95" s="38"/>
      <c r="GXX95" s="38"/>
      <c r="GXY95" s="36"/>
      <c r="GXZ95" s="36"/>
      <c r="GYA95" s="37"/>
      <c r="GYB95" s="37"/>
      <c r="GYC95" s="50"/>
      <c r="GYD95" s="50"/>
      <c r="GYE95" s="38"/>
      <c r="GYF95" s="38"/>
      <c r="GYG95" s="38"/>
      <c r="GYH95" s="38"/>
      <c r="GYI95" s="38"/>
      <c r="GYJ95" s="38"/>
      <c r="GYK95" s="38"/>
      <c r="GYL95" s="38"/>
      <c r="GYM95" s="38"/>
      <c r="GYN95" s="38"/>
      <c r="GYO95" s="38"/>
      <c r="GYP95" s="38"/>
      <c r="GYQ95" s="38"/>
      <c r="GYR95" s="38"/>
      <c r="GYS95" s="36"/>
      <c r="GYT95" s="36"/>
      <c r="GYU95" s="37"/>
      <c r="GYV95" s="37"/>
      <c r="GYW95" s="50"/>
      <c r="GYX95" s="50"/>
      <c r="GYY95" s="38"/>
      <c r="GYZ95" s="38"/>
      <c r="GZA95" s="38"/>
      <c r="GZB95" s="38"/>
      <c r="GZC95" s="38"/>
      <c r="GZD95" s="38"/>
      <c r="GZE95" s="38"/>
      <c r="GZF95" s="38"/>
      <c r="GZG95" s="38"/>
      <c r="GZH95" s="38"/>
      <c r="GZI95" s="38"/>
      <c r="GZJ95" s="38"/>
      <c r="GZK95" s="38"/>
      <c r="GZL95" s="38"/>
      <c r="GZM95" s="36"/>
      <c r="GZN95" s="36"/>
      <c r="GZO95" s="37"/>
      <c r="GZP95" s="37"/>
      <c r="GZQ95" s="50"/>
      <c r="GZR95" s="50"/>
      <c r="GZS95" s="38"/>
      <c r="GZT95" s="38"/>
      <c r="GZU95" s="38"/>
      <c r="GZV95" s="38"/>
      <c r="GZW95" s="38"/>
      <c r="GZX95" s="38"/>
      <c r="GZY95" s="38"/>
      <c r="GZZ95" s="38"/>
      <c r="HAA95" s="38"/>
      <c r="HAB95" s="38"/>
      <c r="HAC95" s="38"/>
      <c r="HAD95" s="38"/>
      <c r="HAE95" s="38"/>
      <c r="HAF95" s="38"/>
      <c r="HAG95" s="36"/>
      <c r="HAH95" s="36"/>
      <c r="HAI95" s="37"/>
      <c r="HAJ95" s="37"/>
      <c r="HAK95" s="50"/>
      <c r="HAL95" s="50"/>
      <c r="HAM95" s="38"/>
      <c r="HAN95" s="38"/>
      <c r="HAO95" s="38"/>
      <c r="HAP95" s="38"/>
      <c r="HAQ95" s="38"/>
      <c r="HAR95" s="38"/>
      <c r="HAS95" s="38"/>
      <c r="HAT95" s="38"/>
      <c r="HAU95" s="38"/>
      <c r="HAV95" s="38"/>
      <c r="HAW95" s="38"/>
      <c r="HAX95" s="38"/>
      <c r="HAY95" s="38"/>
      <c r="HAZ95" s="38"/>
      <c r="HBA95" s="36"/>
      <c r="HBB95" s="36"/>
      <c r="HBC95" s="37"/>
      <c r="HBD95" s="37"/>
      <c r="HBE95" s="50"/>
      <c r="HBF95" s="50"/>
      <c r="HBG95" s="38"/>
      <c r="HBH95" s="38"/>
      <c r="HBI95" s="38"/>
      <c r="HBJ95" s="38"/>
      <c r="HBK95" s="38"/>
      <c r="HBL95" s="38"/>
      <c r="HBM95" s="38"/>
      <c r="HBN95" s="38"/>
      <c r="HBO95" s="38"/>
      <c r="HBP95" s="38"/>
      <c r="HBQ95" s="38"/>
      <c r="HBR95" s="38"/>
      <c r="HBS95" s="38"/>
      <c r="HBT95" s="38"/>
      <c r="HBU95" s="36"/>
      <c r="HBV95" s="36"/>
      <c r="HBW95" s="37"/>
      <c r="HBX95" s="37"/>
      <c r="HBY95" s="50"/>
      <c r="HBZ95" s="50"/>
      <c r="HCA95" s="38"/>
      <c r="HCB95" s="38"/>
      <c r="HCC95" s="38"/>
      <c r="HCD95" s="38"/>
      <c r="HCE95" s="38"/>
      <c r="HCF95" s="38"/>
      <c r="HCG95" s="38"/>
      <c r="HCH95" s="38"/>
      <c r="HCI95" s="38"/>
      <c r="HCJ95" s="38"/>
      <c r="HCK95" s="38"/>
      <c r="HCL95" s="38"/>
      <c r="HCM95" s="38"/>
      <c r="HCN95" s="38"/>
      <c r="HCO95" s="36"/>
      <c r="HCP95" s="36"/>
      <c r="HCQ95" s="37"/>
      <c r="HCR95" s="37"/>
      <c r="HCS95" s="50"/>
      <c r="HCT95" s="50"/>
      <c r="HCU95" s="38"/>
      <c r="HCV95" s="38"/>
      <c r="HCW95" s="38"/>
      <c r="HCX95" s="38"/>
      <c r="HCY95" s="38"/>
      <c r="HCZ95" s="38"/>
      <c r="HDA95" s="38"/>
      <c r="HDB95" s="38"/>
      <c r="HDC95" s="38"/>
      <c r="HDD95" s="38"/>
      <c r="HDE95" s="38"/>
      <c r="HDF95" s="38"/>
      <c r="HDG95" s="38"/>
      <c r="HDH95" s="38"/>
      <c r="HDI95" s="36"/>
      <c r="HDJ95" s="36"/>
      <c r="HDK95" s="37"/>
      <c r="HDL95" s="37"/>
      <c r="HDM95" s="50"/>
      <c r="HDN95" s="50"/>
      <c r="HDO95" s="38"/>
      <c r="HDP95" s="38"/>
      <c r="HDQ95" s="38"/>
      <c r="HDR95" s="38"/>
      <c r="HDS95" s="38"/>
      <c r="HDT95" s="38"/>
      <c r="HDU95" s="38"/>
      <c r="HDV95" s="38"/>
      <c r="HDW95" s="38"/>
      <c r="HDX95" s="38"/>
      <c r="HDY95" s="38"/>
      <c r="HDZ95" s="38"/>
      <c r="HEA95" s="38"/>
      <c r="HEB95" s="38"/>
      <c r="HEC95" s="36"/>
      <c r="HED95" s="36"/>
      <c r="HEE95" s="37"/>
      <c r="HEF95" s="37"/>
      <c r="HEG95" s="50"/>
      <c r="HEH95" s="50"/>
      <c r="HEI95" s="38"/>
      <c r="HEJ95" s="38"/>
      <c r="HEK95" s="38"/>
      <c r="HEL95" s="38"/>
      <c r="HEM95" s="38"/>
      <c r="HEN95" s="38"/>
      <c r="HEO95" s="38"/>
      <c r="HEP95" s="38"/>
      <c r="HEQ95" s="38"/>
      <c r="HER95" s="38"/>
      <c r="HES95" s="38"/>
      <c r="HET95" s="38"/>
      <c r="HEU95" s="38"/>
      <c r="HEV95" s="38"/>
      <c r="HEW95" s="36"/>
      <c r="HEX95" s="36"/>
      <c r="HEY95" s="37"/>
      <c r="HEZ95" s="37"/>
      <c r="HFA95" s="50"/>
      <c r="HFB95" s="50"/>
      <c r="HFC95" s="38"/>
      <c r="HFD95" s="38"/>
      <c r="HFE95" s="38"/>
      <c r="HFF95" s="38"/>
      <c r="HFG95" s="38"/>
      <c r="HFH95" s="38"/>
      <c r="HFI95" s="38"/>
      <c r="HFJ95" s="38"/>
      <c r="HFK95" s="38"/>
      <c r="HFL95" s="38"/>
      <c r="HFM95" s="38"/>
      <c r="HFN95" s="38"/>
      <c r="HFO95" s="38"/>
      <c r="HFP95" s="38"/>
      <c r="HFQ95" s="36"/>
      <c r="HFR95" s="36"/>
      <c r="HFS95" s="37"/>
      <c r="HFT95" s="37"/>
      <c r="HFU95" s="50"/>
      <c r="HFV95" s="50"/>
      <c r="HFW95" s="38"/>
      <c r="HFX95" s="38"/>
      <c r="HFY95" s="38"/>
      <c r="HFZ95" s="38"/>
      <c r="HGA95" s="38"/>
      <c r="HGB95" s="38"/>
      <c r="HGC95" s="38"/>
      <c r="HGD95" s="38"/>
      <c r="HGE95" s="38"/>
      <c r="HGF95" s="38"/>
      <c r="HGG95" s="38"/>
      <c r="HGH95" s="38"/>
      <c r="HGI95" s="38"/>
      <c r="HGJ95" s="38"/>
      <c r="HGK95" s="36"/>
      <c r="HGL95" s="36"/>
      <c r="HGM95" s="37"/>
      <c r="HGN95" s="37"/>
      <c r="HGO95" s="50"/>
      <c r="HGP95" s="50"/>
      <c r="HGQ95" s="38"/>
      <c r="HGR95" s="38"/>
      <c r="HGS95" s="38"/>
      <c r="HGT95" s="38"/>
      <c r="HGU95" s="38"/>
      <c r="HGV95" s="38"/>
      <c r="HGW95" s="38"/>
      <c r="HGX95" s="38"/>
      <c r="HGY95" s="38"/>
      <c r="HGZ95" s="38"/>
      <c r="HHA95" s="38"/>
      <c r="HHB95" s="38"/>
      <c r="HHC95" s="38"/>
      <c r="HHD95" s="38"/>
      <c r="HHE95" s="36"/>
      <c r="HHF95" s="36"/>
      <c r="HHG95" s="37"/>
      <c r="HHH95" s="37"/>
      <c r="HHI95" s="50"/>
      <c r="HHJ95" s="50"/>
      <c r="HHK95" s="38"/>
      <c r="HHL95" s="38"/>
      <c r="HHM95" s="38"/>
      <c r="HHN95" s="38"/>
      <c r="HHO95" s="38"/>
      <c r="HHP95" s="38"/>
      <c r="HHQ95" s="38"/>
      <c r="HHR95" s="38"/>
      <c r="HHS95" s="38"/>
      <c r="HHT95" s="38"/>
      <c r="HHU95" s="38"/>
      <c r="HHV95" s="38"/>
      <c r="HHW95" s="38"/>
      <c r="HHX95" s="38"/>
      <c r="HHY95" s="36"/>
      <c r="HHZ95" s="36"/>
      <c r="HIA95" s="37"/>
      <c r="HIB95" s="37"/>
      <c r="HIC95" s="50"/>
      <c r="HID95" s="50"/>
      <c r="HIE95" s="38"/>
      <c r="HIF95" s="38"/>
      <c r="HIG95" s="38"/>
      <c r="HIH95" s="38"/>
      <c r="HII95" s="38"/>
      <c r="HIJ95" s="38"/>
      <c r="HIK95" s="38"/>
      <c r="HIL95" s="38"/>
      <c r="HIM95" s="38"/>
      <c r="HIN95" s="38"/>
      <c r="HIO95" s="38"/>
      <c r="HIP95" s="38"/>
      <c r="HIQ95" s="38"/>
      <c r="HIR95" s="38"/>
      <c r="HIS95" s="36"/>
      <c r="HIT95" s="36"/>
      <c r="HIU95" s="37"/>
      <c r="HIV95" s="37"/>
      <c r="HIW95" s="50"/>
      <c r="HIX95" s="50"/>
      <c r="HIY95" s="38"/>
      <c r="HIZ95" s="38"/>
      <c r="HJA95" s="38"/>
      <c r="HJB95" s="38"/>
      <c r="HJC95" s="38"/>
      <c r="HJD95" s="38"/>
      <c r="HJE95" s="38"/>
      <c r="HJF95" s="38"/>
      <c r="HJG95" s="38"/>
      <c r="HJH95" s="38"/>
      <c r="HJI95" s="38"/>
      <c r="HJJ95" s="38"/>
      <c r="HJK95" s="38"/>
      <c r="HJL95" s="38"/>
      <c r="HJM95" s="36"/>
      <c r="HJN95" s="36"/>
      <c r="HJO95" s="37"/>
      <c r="HJP95" s="37"/>
      <c r="HJQ95" s="50"/>
      <c r="HJR95" s="50"/>
      <c r="HJS95" s="38"/>
      <c r="HJT95" s="38"/>
      <c r="HJU95" s="38"/>
      <c r="HJV95" s="38"/>
      <c r="HJW95" s="38"/>
      <c r="HJX95" s="38"/>
      <c r="HJY95" s="38"/>
      <c r="HJZ95" s="38"/>
      <c r="HKA95" s="38"/>
      <c r="HKB95" s="38"/>
      <c r="HKC95" s="38"/>
      <c r="HKD95" s="38"/>
      <c r="HKE95" s="38"/>
      <c r="HKF95" s="38"/>
      <c r="HKG95" s="36"/>
      <c r="HKH95" s="36"/>
      <c r="HKI95" s="37"/>
      <c r="HKJ95" s="37"/>
      <c r="HKK95" s="50"/>
      <c r="HKL95" s="50"/>
      <c r="HKM95" s="38"/>
      <c r="HKN95" s="38"/>
      <c r="HKO95" s="38"/>
      <c r="HKP95" s="38"/>
      <c r="HKQ95" s="38"/>
      <c r="HKR95" s="38"/>
      <c r="HKS95" s="38"/>
      <c r="HKT95" s="38"/>
      <c r="HKU95" s="38"/>
      <c r="HKV95" s="38"/>
      <c r="HKW95" s="38"/>
      <c r="HKX95" s="38"/>
      <c r="HKY95" s="38"/>
      <c r="HKZ95" s="38"/>
      <c r="HLA95" s="36"/>
      <c r="HLB95" s="36"/>
      <c r="HLC95" s="37"/>
      <c r="HLD95" s="37"/>
      <c r="HLE95" s="50"/>
      <c r="HLF95" s="50"/>
      <c r="HLG95" s="38"/>
      <c r="HLH95" s="38"/>
      <c r="HLI95" s="38"/>
      <c r="HLJ95" s="38"/>
      <c r="HLK95" s="38"/>
      <c r="HLL95" s="38"/>
      <c r="HLM95" s="38"/>
      <c r="HLN95" s="38"/>
      <c r="HLO95" s="38"/>
      <c r="HLP95" s="38"/>
      <c r="HLQ95" s="38"/>
      <c r="HLR95" s="38"/>
      <c r="HLS95" s="38"/>
      <c r="HLT95" s="38"/>
      <c r="HLU95" s="36"/>
      <c r="HLV95" s="36"/>
      <c r="HLW95" s="37"/>
      <c r="HLX95" s="37"/>
      <c r="HLY95" s="50"/>
      <c r="HLZ95" s="50"/>
      <c r="HMA95" s="38"/>
      <c r="HMB95" s="38"/>
      <c r="HMC95" s="38"/>
      <c r="HMD95" s="38"/>
      <c r="HME95" s="38"/>
      <c r="HMF95" s="38"/>
      <c r="HMG95" s="38"/>
      <c r="HMH95" s="38"/>
      <c r="HMI95" s="38"/>
      <c r="HMJ95" s="38"/>
      <c r="HMK95" s="38"/>
      <c r="HML95" s="38"/>
      <c r="HMM95" s="38"/>
      <c r="HMN95" s="38"/>
      <c r="HMO95" s="36"/>
      <c r="HMP95" s="36"/>
      <c r="HMQ95" s="37"/>
      <c r="HMR95" s="37"/>
      <c r="HMS95" s="50"/>
      <c r="HMT95" s="50"/>
      <c r="HMU95" s="38"/>
      <c r="HMV95" s="38"/>
      <c r="HMW95" s="38"/>
      <c r="HMX95" s="38"/>
      <c r="HMY95" s="38"/>
      <c r="HMZ95" s="38"/>
      <c r="HNA95" s="38"/>
      <c r="HNB95" s="38"/>
      <c r="HNC95" s="38"/>
      <c r="HND95" s="38"/>
      <c r="HNE95" s="38"/>
      <c r="HNF95" s="38"/>
      <c r="HNG95" s="38"/>
      <c r="HNH95" s="38"/>
      <c r="HNI95" s="36"/>
      <c r="HNJ95" s="36"/>
      <c r="HNK95" s="37"/>
      <c r="HNL95" s="37"/>
      <c r="HNM95" s="50"/>
      <c r="HNN95" s="50"/>
      <c r="HNO95" s="38"/>
      <c r="HNP95" s="38"/>
      <c r="HNQ95" s="38"/>
      <c r="HNR95" s="38"/>
      <c r="HNS95" s="38"/>
      <c r="HNT95" s="38"/>
      <c r="HNU95" s="38"/>
      <c r="HNV95" s="38"/>
      <c r="HNW95" s="38"/>
      <c r="HNX95" s="38"/>
      <c r="HNY95" s="38"/>
      <c r="HNZ95" s="38"/>
      <c r="HOA95" s="38"/>
      <c r="HOB95" s="38"/>
      <c r="HOC95" s="36"/>
      <c r="HOD95" s="36"/>
      <c r="HOE95" s="37"/>
      <c r="HOF95" s="37"/>
      <c r="HOG95" s="50"/>
      <c r="HOH95" s="50"/>
      <c r="HOI95" s="38"/>
      <c r="HOJ95" s="38"/>
      <c r="HOK95" s="38"/>
      <c r="HOL95" s="38"/>
      <c r="HOM95" s="38"/>
      <c r="HON95" s="38"/>
      <c r="HOO95" s="38"/>
      <c r="HOP95" s="38"/>
      <c r="HOQ95" s="38"/>
      <c r="HOR95" s="38"/>
      <c r="HOS95" s="38"/>
      <c r="HOT95" s="38"/>
      <c r="HOU95" s="38"/>
      <c r="HOV95" s="38"/>
      <c r="HOW95" s="36"/>
      <c r="HOX95" s="36"/>
      <c r="HOY95" s="37"/>
      <c r="HOZ95" s="37"/>
      <c r="HPA95" s="50"/>
      <c r="HPB95" s="50"/>
      <c r="HPC95" s="38"/>
      <c r="HPD95" s="38"/>
      <c r="HPE95" s="38"/>
      <c r="HPF95" s="38"/>
      <c r="HPG95" s="38"/>
      <c r="HPH95" s="38"/>
      <c r="HPI95" s="38"/>
      <c r="HPJ95" s="38"/>
      <c r="HPK95" s="38"/>
      <c r="HPL95" s="38"/>
      <c r="HPM95" s="38"/>
      <c r="HPN95" s="38"/>
      <c r="HPO95" s="38"/>
      <c r="HPP95" s="38"/>
      <c r="HPQ95" s="36"/>
      <c r="HPR95" s="36"/>
      <c r="HPS95" s="37"/>
      <c r="HPT95" s="37"/>
      <c r="HPU95" s="50"/>
      <c r="HPV95" s="50"/>
      <c r="HPW95" s="38"/>
      <c r="HPX95" s="38"/>
      <c r="HPY95" s="38"/>
      <c r="HPZ95" s="38"/>
      <c r="HQA95" s="38"/>
      <c r="HQB95" s="38"/>
      <c r="HQC95" s="38"/>
      <c r="HQD95" s="38"/>
      <c r="HQE95" s="38"/>
      <c r="HQF95" s="38"/>
      <c r="HQG95" s="38"/>
      <c r="HQH95" s="38"/>
      <c r="HQI95" s="38"/>
      <c r="HQJ95" s="38"/>
      <c r="HQK95" s="36"/>
      <c r="HQL95" s="36"/>
      <c r="HQM95" s="37"/>
      <c r="HQN95" s="37"/>
      <c r="HQO95" s="50"/>
      <c r="HQP95" s="50"/>
      <c r="HQQ95" s="38"/>
      <c r="HQR95" s="38"/>
      <c r="HQS95" s="38"/>
      <c r="HQT95" s="38"/>
      <c r="HQU95" s="38"/>
      <c r="HQV95" s="38"/>
      <c r="HQW95" s="38"/>
      <c r="HQX95" s="38"/>
      <c r="HQY95" s="38"/>
      <c r="HQZ95" s="38"/>
      <c r="HRA95" s="38"/>
      <c r="HRB95" s="38"/>
      <c r="HRC95" s="38"/>
      <c r="HRD95" s="38"/>
      <c r="HRE95" s="36"/>
      <c r="HRF95" s="36"/>
      <c r="HRG95" s="37"/>
      <c r="HRH95" s="37"/>
      <c r="HRI95" s="50"/>
      <c r="HRJ95" s="50"/>
      <c r="HRK95" s="38"/>
      <c r="HRL95" s="38"/>
      <c r="HRM95" s="38"/>
      <c r="HRN95" s="38"/>
      <c r="HRO95" s="38"/>
      <c r="HRP95" s="38"/>
      <c r="HRQ95" s="38"/>
      <c r="HRR95" s="38"/>
      <c r="HRS95" s="38"/>
      <c r="HRT95" s="38"/>
      <c r="HRU95" s="38"/>
      <c r="HRV95" s="38"/>
      <c r="HRW95" s="38"/>
      <c r="HRX95" s="38"/>
      <c r="HRY95" s="36"/>
      <c r="HRZ95" s="36"/>
      <c r="HSA95" s="37"/>
      <c r="HSB95" s="37"/>
      <c r="HSC95" s="50"/>
      <c r="HSD95" s="50"/>
      <c r="HSE95" s="38"/>
      <c r="HSF95" s="38"/>
      <c r="HSG95" s="38"/>
      <c r="HSH95" s="38"/>
      <c r="HSI95" s="38"/>
      <c r="HSJ95" s="38"/>
      <c r="HSK95" s="38"/>
      <c r="HSL95" s="38"/>
      <c r="HSM95" s="38"/>
      <c r="HSN95" s="38"/>
      <c r="HSO95" s="38"/>
      <c r="HSP95" s="38"/>
      <c r="HSQ95" s="38"/>
      <c r="HSR95" s="38"/>
      <c r="HSS95" s="36"/>
      <c r="HST95" s="36"/>
      <c r="HSU95" s="37"/>
      <c r="HSV95" s="37"/>
      <c r="HSW95" s="50"/>
      <c r="HSX95" s="50"/>
      <c r="HSY95" s="38"/>
      <c r="HSZ95" s="38"/>
      <c r="HTA95" s="38"/>
      <c r="HTB95" s="38"/>
      <c r="HTC95" s="38"/>
      <c r="HTD95" s="38"/>
      <c r="HTE95" s="38"/>
      <c r="HTF95" s="38"/>
      <c r="HTG95" s="38"/>
      <c r="HTH95" s="38"/>
      <c r="HTI95" s="38"/>
      <c r="HTJ95" s="38"/>
      <c r="HTK95" s="38"/>
      <c r="HTL95" s="38"/>
      <c r="HTM95" s="36"/>
      <c r="HTN95" s="36"/>
      <c r="HTO95" s="37"/>
      <c r="HTP95" s="37"/>
      <c r="HTQ95" s="50"/>
      <c r="HTR95" s="50"/>
      <c r="HTS95" s="38"/>
      <c r="HTT95" s="38"/>
      <c r="HTU95" s="38"/>
      <c r="HTV95" s="38"/>
      <c r="HTW95" s="38"/>
      <c r="HTX95" s="38"/>
      <c r="HTY95" s="38"/>
      <c r="HTZ95" s="38"/>
      <c r="HUA95" s="38"/>
      <c r="HUB95" s="38"/>
      <c r="HUC95" s="38"/>
      <c r="HUD95" s="38"/>
      <c r="HUE95" s="38"/>
      <c r="HUF95" s="38"/>
      <c r="HUG95" s="36"/>
      <c r="HUH95" s="36"/>
      <c r="HUI95" s="37"/>
      <c r="HUJ95" s="37"/>
      <c r="HUK95" s="50"/>
      <c r="HUL95" s="50"/>
      <c r="HUM95" s="38"/>
      <c r="HUN95" s="38"/>
      <c r="HUO95" s="38"/>
      <c r="HUP95" s="38"/>
      <c r="HUQ95" s="38"/>
      <c r="HUR95" s="38"/>
      <c r="HUS95" s="38"/>
      <c r="HUT95" s="38"/>
      <c r="HUU95" s="38"/>
      <c r="HUV95" s="38"/>
      <c r="HUW95" s="38"/>
      <c r="HUX95" s="38"/>
      <c r="HUY95" s="38"/>
      <c r="HUZ95" s="38"/>
      <c r="HVA95" s="36"/>
      <c r="HVB95" s="36"/>
      <c r="HVC95" s="37"/>
      <c r="HVD95" s="37"/>
      <c r="HVE95" s="50"/>
      <c r="HVF95" s="50"/>
      <c r="HVG95" s="38"/>
      <c r="HVH95" s="38"/>
      <c r="HVI95" s="38"/>
      <c r="HVJ95" s="38"/>
      <c r="HVK95" s="38"/>
      <c r="HVL95" s="38"/>
      <c r="HVM95" s="38"/>
      <c r="HVN95" s="38"/>
      <c r="HVO95" s="38"/>
      <c r="HVP95" s="38"/>
      <c r="HVQ95" s="38"/>
      <c r="HVR95" s="38"/>
      <c r="HVS95" s="38"/>
      <c r="HVT95" s="38"/>
      <c r="HVU95" s="36"/>
      <c r="HVV95" s="36"/>
      <c r="HVW95" s="37"/>
      <c r="HVX95" s="37"/>
      <c r="HVY95" s="50"/>
      <c r="HVZ95" s="50"/>
      <c r="HWA95" s="38"/>
      <c r="HWB95" s="38"/>
      <c r="HWC95" s="38"/>
      <c r="HWD95" s="38"/>
      <c r="HWE95" s="38"/>
      <c r="HWF95" s="38"/>
      <c r="HWG95" s="38"/>
      <c r="HWH95" s="38"/>
      <c r="HWI95" s="38"/>
      <c r="HWJ95" s="38"/>
      <c r="HWK95" s="38"/>
      <c r="HWL95" s="38"/>
      <c r="HWM95" s="38"/>
      <c r="HWN95" s="38"/>
      <c r="HWO95" s="36"/>
      <c r="HWP95" s="36"/>
      <c r="HWQ95" s="37"/>
      <c r="HWR95" s="37"/>
      <c r="HWS95" s="50"/>
      <c r="HWT95" s="50"/>
      <c r="HWU95" s="38"/>
      <c r="HWV95" s="38"/>
      <c r="HWW95" s="38"/>
      <c r="HWX95" s="38"/>
      <c r="HWY95" s="38"/>
      <c r="HWZ95" s="38"/>
      <c r="HXA95" s="38"/>
      <c r="HXB95" s="38"/>
      <c r="HXC95" s="38"/>
      <c r="HXD95" s="38"/>
      <c r="HXE95" s="38"/>
      <c r="HXF95" s="38"/>
      <c r="HXG95" s="38"/>
      <c r="HXH95" s="38"/>
      <c r="HXI95" s="36"/>
      <c r="HXJ95" s="36"/>
      <c r="HXK95" s="37"/>
      <c r="HXL95" s="37"/>
      <c r="HXM95" s="50"/>
      <c r="HXN95" s="50"/>
      <c r="HXO95" s="38"/>
      <c r="HXP95" s="38"/>
      <c r="HXQ95" s="38"/>
      <c r="HXR95" s="38"/>
      <c r="HXS95" s="38"/>
      <c r="HXT95" s="38"/>
      <c r="HXU95" s="38"/>
      <c r="HXV95" s="38"/>
      <c r="HXW95" s="38"/>
      <c r="HXX95" s="38"/>
      <c r="HXY95" s="38"/>
      <c r="HXZ95" s="38"/>
      <c r="HYA95" s="38"/>
      <c r="HYB95" s="38"/>
      <c r="HYC95" s="36"/>
      <c r="HYD95" s="36"/>
      <c r="HYE95" s="37"/>
      <c r="HYF95" s="37"/>
      <c r="HYG95" s="50"/>
      <c r="HYH95" s="50"/>
      <c r="HYI95" s="38"/>
      <c r="HYJ95" s="38"/>
      <c r="HYK95" s="38"/>
      <c r="HYL95" s="38"/>
      <c r="HYM95" s="38"/>
      <c r="HYN95" s="38"/>
      <c r="HYO95" s="38"/>
      <c r="HYP95" s="38"/>
      <c r="HYQ95" s="38"/>
      <c r="HYR95" s="38"/>
      <c r="HYS95" s="38"/>
      <c r="HYT95" s="38"/>
      <c r="HYU95" s="38"/>
      <c r="HYV95" s="38"/>
      <c r="HYW95" s="36"/>
      <c r="HYX95" s="36"/>
      <c r="HYY95" s="37"/>
      <c r="HYZ95" s="37"/>
      <c r="HZA95" s="50"/>
      <c r="HZB95" s="50"/>
      <c r="HZC95" s="38"/>
      <c r="HZD95" s="38"/>
      <c r="HZE95" s="38"/>
      <c r="HZF95" s="38"/>
      <c r="HZG95" s="38"/>
      <c r="HZH95" s="38"/>
      <c r="HZI95" s="38"/>
      <c r="HZJ95" s="38"/>
      <c r="HZK95" s="38"/>
      <c r="HZL95" s="38"/>
      <c r="HZM95" s="38"/>
      <c r="HZN95" s="38"/>
      <c r="HZO95" s="38"/>
      <c r="HZP95" s="38"/>
      <c r="HZQ95" s="36"/>
      <c r="HZR95" s="36"/>
      <c r="HZS95" s="37"/>
      <c r="HZT95" s="37"/>
      <c r="HZU95" s="50"/>
      <c r="HZV95" s="50"/>
      <c r="HZW95" s="38"/>
      <c r="HZX95" s="38"/>
      <c r="HZY95" s="38"/>
      <c r="HZZ95" s="38"/>
      <c r="IAA95" s="38"/>
      <c r="IAB95" s="38"/>
      <c r="IAC95" s="38"/>
      <c r="IAD95" s="38"/>
      <c r="IAE95" s="38"/>
      <c r="IAF95" s="38"/>
      <c r="IAG95" s="38"/>
      <c r="IAH95" s="38"/>
      <c r="IAI95" s="38"/>
      <c r="IAJ95" s="38"/>
      <c r="IAK95" s="36"/>
      <c r="IAL95" s="36"/>
      <c r="IAM95" s="37"/>
      <c r="IAN95" s="37"/>
      <c r="IAO95" s="50"/>
      <c r="IAP95" s="50"/>
      <c r="IAQ95" s="38"/>
      <c r="IAR95" s="38"/>
      <c r="IAS95" s="38"/>
      <c r="IAT95" s="38"/>
      <c r="IAU95" s="38"/>
      <c r="IAV95" s="38"/>
      <c r="IAW95" s="38"/>
      <c r="IAX95" s="38"/>
      <c r="IAY95" s="38"/>
      <c r="IAZ95" s="38"/>
      <c r="IBA95" s="38"/>
      <c r="IBB95" s="38"/>
      <c r="IBC95" s="38"/>
      <c r="IBD95" s="38"/>
      <c r="IBE95" s="36"/>
      <c r="IBF95" s="36"/>
      <c r="IBG95" s="37"/>
      <c r="IBH95" s="37"/>
      <c r="IBI95" s="50"/>
      <c r="IBJ95" s="50"/>
      <c r="IBK95" s="38"/>
      <c r="IBL95" s="38"/>
      <c r="IBM95" s="38"/>
      <c r="IBN95" s="38"/>
      <c r="IBO95" s="38"/>
      <c r="IBP95" s="38"/>
      <c r="IBQ95" s="38"/>
      <c r="IBR95" s="38"/>
      <c r="IBS95" s="38"/>
      <c r="IBT95" s="38"/>
      <c r="IBU95" s="38"/>
      <c r="IBV95" s="38"/>
      <c r="IBW95" s="38"/>
      <c r="IBX95" s="38"/>
      <c r="IBY95" s="36"/>
      <c r="IBZ95" s="36"/>
      <c r="ICA95" s="37"/>
      <c r="ICB95" s="37"/>
      <c r="ICC95" s="50"/>
      <c r="ICD95" s="50"/>
      <c r="ICE95" s="38"/>
      <c r="ICF95" s="38"/>
      <c r="ICG95" s="38"/>
      <c r="ICH95" s="38"/>
      <c r="ICI95" s="38"/>
      <c r="ICJ95" s="38"/>
      <c r="ICK95" s="38"/>
      <c r="ICL95" s="38"/>
      <c r="ICM95" s="38"/>
      <c r="ICN95" s="38"/>
      <c r="ICO95" s="38"/>
      <c r="ICP95" s="38"/>
      <c r="ICQ95" s="38"/>
      <c r="ICR95" s="38"/>
      <c r="ICS95" s="36"/>
      <c r="ICT95" s="36"/>
      <c r="ICU95" s="37"/>
      <c r="ICV95" s="37"/>
      <c r="ICW95" s="50"/>
      <c r="ICX95" s="50"/>
      <c r="ICY95" s="38"/>
      <c r="ICZ95" s="38"/>
      <c r="IDA95" s="38"/>
      <c r="IDB95" s="38"/>
      <c r="IDC95" s="38"/>
      <c r="IDD95" s="38"/>
      <c r="IDE95" s="38"/>
      <c r="IDF95" s="38"/>
      <c r="IDG95" s="38"/>
      <c r="IDH95" s="38"/>
      <c r="IDI95" s="38"/>
      <c r="IDJ95" s="38"/>
      <c r="IDK95" s="38"/>
      <c r="IDL95" s="38"/>
      <c r="IDM95" s="36"/>
      <c r="IDN95" s="36"/>
      <c r="IDO95" s="37"/>
      <c r="IDP95" s="37"/>
      <c r="IDQ95" s="50"/>
      <c r="IDR95" s="50"/>
      <c r="IDS95" s="38"/>
      <c r="IDT95" s="38"/>
      <c r="IDU95" s="38"/>
      <c r="IDV95" s="38"/>
      <c r="IDW95" s="38"/>
      <c r="IDX95" s="38"/>
      <c r="IDY95" s="38"/>
      <c r="IDZ95" s="38"/>
      <c r="IEA95" s="38"/>
      <c r="IEB95" s="38"/>
      <c r="IEC95" s="38"/>
      <c r="IED95" s="38"/>
      <c r="IEE95" s="38"/>
      <c r="IEF95" s="38"/>
      <c r="IEG95" s="36"/>
      <c r="IEH95" s="36"/>
      <c r="IEI95" s="37"/>
      <c r="IEJ95" s="37"/>
      <c r="IEK95" s="50"/>
      <c r="IEL95" s="50"/>
      <c r="IEM95" s="38"/>
      <c r="IEN95" s="38"/>
      <c r="IEO95" s="38"/>
      <c r="IEP95" s="38"/>
      <c r="IEQ95" s="38"/>
      <c r="IER95" s="38"/>
      <c r="IES95" s="38"/>
      <c r="IET95" s="38"/>
      <c r="IEU95" s="38"/>
      <c r="IEV95" s="38"/>
      <c r="IEW95" s="38"/>
      <c r="IEX95" s="38"/>
      <c r="IEY95" s="38"/>
      <c r="IEZ95" s="38"/>
      <c r="IFA95" s="36"/>
      <c r="IFB95" s="36"/>
      <c r="IFC95" s="37"/>
      <c r="IFD95" s="37"/>
      <c r="IFE95" s="50"/>
      <c r="IFF95" s="50"/>
      <c r="IFG95" s="38"/>
      <c r="IFH95" s="38"/>
      <c r="IFI95" s="38"/>
      <c r="IFJ95" s="38"/>
      <c r="IFK95" s="38"/>
      <c r="IFL95" s="38"/>
      <c r="IFM95" s="38"/>
      <c r="IFN95" s="38"/>
      <c r="IFO95" s="38"/>
      <c r="IFP95" s="38"/>
      <c r="IFQ95" s="38"/>
      <c r="IFR95" s="38"/>
      <c r="IFS95" s="38"/>
      <c r="IFT95" s="38"/>
      <c r="IFU95" s="36"/>
      <c r="IFV95" s="36"/>
      <c r="IFW95" s="37"/>
      <c r="IFX95" s="37"/>
      <c r="IFY95" s="50"/>
      <c r="IFZ95" s="50"/>
      <c r="IGA95" s="38"/>
      <c r="IGB95" s="38"/>
      <c r="IGC95" s="38"/>
      <c r="IGD95" s="38"/>
      <c r="IGE95" s="38"/>
      <c r="IGF95" s="38"/>
      <c r="IGG95" s="38"/>
      <c r="IGH95" s="38"/>
      <c r="IGI95" s="38"/>
      <c r="IGJ95" s="38"/>
      <c r="IGK95" s="38"/>
      <c r="IGL95" s="38"/>
      <c r="IGM95" s="38"/>
      <c r="IGN95" s="38"/>
      <c r="IGO95" s="36"/>
      <c r="IGP95" s="36"/>
      <c r="IGQ95" s="37"/>
      <c r="IGR95" s="37"/>
      <c r="IGS95" s="50"/>
      <c r="IGT95" s="50"/>
      <c r="IGU95" s="38"/>
      <c r="IGV95" s="38"/>
      <c r="IGW95" s="38"/>
      <c r="IGX95" s="38"/>
      <c r="IGY95" s="38"/>
      <c r="IGZ95" s="38"/>
      <c r="IHA95" s="38"/>
      <c r="IHB95" s="38"/>
      <c r="IHC95" s="38"/>
      <c r="IHD95" s="38"/>
      <c r="IHE95" s="38"/>
      <c r="IHF95" s="38"/>
      <c r="IHG95" s="38"/>
      <c r="IHH95" s="38"/>
      <c r="IHI95" s="36"/>
      <c r="IHJ95" s="36"/>
      <c r="IHK95" s="37"/>
      <c r="IHL95" s="37"/>
      <c r="IHM95" s="50"/>
      <c r="IHN95" s="50"/>
      <c r="IHO95" s="38"/>
      <c r="IHP95" s="38"/>
      <c r="IHQ95" s="38"/>
      <c r="IHR95" s="38"/>
      <c r="IHS95" s="38"/>
      <c r="IHT95" s="38"/>
      <c r="IHU95" s="38"/>
      <c r="IHV95" s="38"/>
      <c r="IHW95" s="38"/>
      <c r="IHX95" s="38"/>
      <c r="IHY95" s="38"/>
      <c r="IHZ95" s="38"/>
      <c r="IIA95" s="38"/>
      <c r="IIB95" s="38"/>
      <c r="IIC95" s="36"/>
      <c r="IID95" s="36"/>
      <c r="IIE95" s="37"/>
      <c r="IIF95" s="37"/>
      <c r="IIG95" s="50"/>
      <c r="IIH95" s="50"/>
      <c r="III95" s="38"/>
      <c r="IIJ95" s="38"/>
      <c r="IIK95" s="38"/>
      <c r="IIL95" s="38"/>
      <c r="IIM95" s="38"/>
      <c r="IIN95" s="38"/>
      <c r="IIO95" s="38"/>
      <c r="IIP95" s="38"/>
      <c r="IIQ95" s="38"/>
      <c r="IIR95" s="38"/>
      <c r="IIS95" s="38"/>
      <c r="IIT95" s="38"/>
      <c r="IIU95" s="38"/>
      <c r="IIV95" s="38"/>
      <c r="IIW95" s="36"/>
      <c r="IIX95" s="36"/>
      <c r="IIY95" s="37"/>
      <c r="IIZ95" s="37"/>
      <c r="IJA95" s="50"/>
      <c r="IJB95" s="50"/>
      <c r="IJC95" s="38"/>
      <c r="IJD95" s="38"/>
      <c r="IJE95" s="38"/>
      <c r="IJF95" s="38"/>
      <c r="IJG95" s="38"/>
      <c r="IJH95" s="38"/>
      <c r="IJI95" s="38"/>
      <c r="IJJ95" s="38"/>
      <c r="IJK95" s="38"/>
      <c r="IJL95" s="38"/>
      <c r="IJM95" s="38"/>
      <c r="IJN95" s="38"/>
      <c r="IJO95" s="38"/>
      <c r="IJP95" s="38"/>
      <c r="IJQ95" s="36"/>
      <c r="IJR95" s="36"/>
      <c r="IJS95" s="37"/>
      <c r="IJT95" s="37"/>
      <c r="IJU95" s="50"/>
      <c r="IJV95" s="50"/>
      <c r="IJW95" s="38"/>
      <c r="IJX95" s="38"/>
      <c r="IJY95" s="38"/>
      <c r="IJZ95" s="38"/>
      <c r="IKA95" s="38"/>
      <c r="IKB95" s="38"/>
      <c r="IKC95" s="38"/>
      <c r="IKD95" s="38"/>
      <c r="IKE95" s="38"/>
      <c r="IKF95" s="38"/>
      <c r="IKG95" s="38"/>
      <c r="IKH95" s="38"/>
      <c r="IKI95" s="38"/>
      <c r="IKJ95" s="38"/>
      <c r="IKK95" s="36"/>
      <c r="IKL95" s="36"/>
      <c r="IKM95" s="37"/>
      <c r="IKN95" s="37"/>
      <c r="IKO95" s="50"/>
      <c r="IKP95" s="50"/>
      <c r="IKQ95" s="38"/>
      <c r="IKR95" s="38"/>
      <c r="IKS95" s="38"/>
      <c r="IKT95" s="38"/>
      <c r="IKU95" s="38"/>
      <c r="IKV95" s="38"/>
      <c r="IKW95" s="38"/>
      <c r="IKX95" s="38"/>
      <c r="IKY95" s="38"/>
      <c r="IKZ95" s="38"/>
      <c r="ILA95" s="38"/>
      <c r="ILB95" s="38"/>
      <c r="ILC95" s="38"/>
      <c r="ILD95" s="38"/>
      <c r="ILE95" s="36"/>
      <c r="ILF95" s="36"/>
      <c r="ILG95" s="37"/>
      <c r="ILH95" s="37"/>
      <c r="ILI95" s="50"/>
      <c r="ILJ95" s="50"/>
      <c r="ILK95" s="38"/>
      <c r="ILL95" s="38"/>
      <c r="ILM95" s="38"/>
      <c r="ILN95" s="38"/>
      <c r="ILO95" s="38"/>
      <c r="ILP95" s="38"/>
      <c r="ILQ95" s="38"/>
      <c r="ILR95" s="38"/>
      <c r="ILS95" s="38"/>
      <c r="ILT95" s="38"/>
      <c r="ILU95" s="38"/>
      <c r="ILV95" s="38"/>
      <c r="ILW95" s="38"/>
      <c r="ILX95" s="38"/>
      <c r="ILY95" s="36"/>
      <c r="ILZ95" s="36"/>
      <c r="IMA95" s="37"/>
      <c r="IMB95" s="37"/>
      <c r="IMC95" s="50"/>
      <c r="IMD95" s="50"/>
      <c r="IME95" s="38"/>
      <c r="IMF95" s="38"/>
      <c r="IMG95" s="38"/>
      <c r="IMH95" s="38"/>
      <c r="IMI95" s="38"/>
      <c r="IMJ95" s="38"/>
      <c r="IMK95" s="38"/>
      <c r="IML95" s="38"/>
      <c r="IMM95" s="38"/>
      <c r="IMN95" s="38"/>
      <c r="IMO95" s="38"/>
      <c r="IMP95" s="38"/>
      <c r="IMQ95" s="38"/>
      <c r="IMR95" s="38"/>
      <c r="IMS95" s="36"/>
      <c r="IMT95" s="36"/>
      <c r="IMU95" s="37"/>
      <c r="IMV95" s="37"/>
      <c r="IMW95" s="50"/>
      <c r="IMX95" s="50"/>
      <c r="IMY95" s="38"/>
      <c r="IMZ95" s="38"/>
      <c r="INA95" s="38"/>
      <c r="INB95" s="38"/>
      <c r="INC95" s="38"/>
      <c r="IND95" s="38"/>
      <c r="INE95" s="38"/>
      <c r="INF95" s="38"/>
      <c r="ING95" s="38"/>
      <c r="INH95" s="38"/>
      <c r="INI95" s="38"/>
      <c r="INJ95" s="38"/>
      <c r="INK95" s="38"/>
      <c r="INL95" s="38"/>
      <c r="INM95" s="36"/>
      <c r="INN95" s="36"/>
      <c r="INO95" s="37"/>
      <c r="INP95" s="37"/>
      <c r="INQ95" s="50"/>
      <c r="INR95" s="50"/>
      <c r="INS95" s="38"/>
      <c r="INT95" s="38"/>
      <c r="INU95" s="38"/>
      <c r="INV95" s="38"/>
      <c r="INW95" s="38"/>
      <c r="INX95" s="38"/>
      <c r="INY95" s="38"/>
      <c r="INZ95" s="38"/>
      <c r="IOA95" s="38"/>
      <c r="IOB95" s="38"/>
      <c r="IOC95" s="38"/>
      <c r="IOD95" s="38"/>
      <c r="IOE95" s="38"/>
      <c r="IOF95" s="38"/>
      <c r="IOG95" s="36"/>
      <c r="IOH95" s="36"/>
      <c r="IOI95" s="37"/>
      <c r="IOJ95" s="37"/>
      <c r="IOK95" s="50"/>
      <c r="IOL95" s="50"/>
      <c r="IOM95" s="38"/>
      <c r="ION95" s="38"/>
      <c r="IOO95" s="38"/>
      <c r="IOP95" s="38"/>
      <c r="IOQ95" s="38"/>
      <c r="IOR95" s="38"/>
      <c r="IOS95" s="38"/>
      <c r="IOT95" s="38"/>
      <c r="IOU95" s="38"/>
      <c r="IOV95" s="38"/>
      <c r="IOW95" s="38"/>
      <c r="IOX95" s="38"/>
      <c r="IOY95" s="38"/>
      <c r="IOZ95" s="38"/>
      <c r="IPA95" s="36"/>
      <c r="IPB95" s="36"/>
      <c r="IPC95" s="37"/>
      <c r="IPD95" s="37"/>
      <c r="IPE95" s="50"/>
      <c r="IPF95" s="50"/>
      <c r="IPG95" s="38"/>
      <c r="IPH95" s="38"/>
      <c r="IPI95" s="38"/>
      <c r="IPJ95" s="38"/>
      <c r="IPK95" s="38"/>
      <c r="IPL95" s="38"/>
      <c r="IPM95" s="38"/>
      <c r="IPN95" s="38"/>
      <c r="IPO95" s="38"/>
      <c r="IPP95" s="38"/>
      <c r="IPQ95" s="38"/>
      <c r="IPR95" s="38"/>
      <c r="IPS95" s="38"/>
      <c r="IPT95" s="38"/>
      <c r="IPU95" s="36"/>
      <c r="IPV95" s="36"/>
      <c r="IPW95" s="37"/>
      <c r="IPX95" s="37"/>
      <c r="IPY95" s="50"/>
      <c r="IPZ95" s="50"/>
      <c r="IQA95" s="38"/>
      <c r="IQB95" s="38"/>
      <c r="IQC95" s="38"/>
      <c r="IQD95" s="38"/>
      <c r="IQE95" s="38"/>
      <c r="IQF95" s="38"/>
      <c r="IQG95" s="38"/>
      <c r="IQH95" s="38"/>
      <c r="IQI95" s="38"/>
      <c r="IQJ95" s="38"/>
      <c r="IQK95" s="38"/>
      <c r="IQL95" s="38"/>
      <c r="IQM95" s="38"/>
      <c r="IQN95" s="38"/>
      <c r="IQO95" s="36"/>
      <c r="IQP95" s="36"/>
      <c r="IQQ95" s="37"/>
      <c r="IQR95" s="37"/>
      <c r="IQS95" s="50"/>
      <c r="IQT95" s="50"/>
      <c r="IQU95" s="38"/>
      <c r="IQV95" s="38"/>
      <c r="IQW95" s="38"/>
      <c r="IQX95" s="38"/>
      <c r="IQY95" s="38"/>
      <c r="IQZ95" s="38"/>
      <c r="IRA95" s="38"/>
      <c r="IRB95" s="38"/>
      <c r="IRC95" s="38"/>
      <c r="IRD95" s="38"/>
      <c r="IRE95" s="38"/>
      <c r="IRF95" s="38"/>
      <c r="IRG95" s="38"/>
      <c r="IRH95" s="38"/>
      <c r="IRI95" s="36"/>
      <c r="IRJ95" s="36"/>
      <c r="IRK95" s="37"/>
      <c r="IRL95" s="37"/>
      <c r="IRM95" s="50"/>
      <c r="IRN95" s="50"/>
      <c r="IRO95" s="38"/>
      <c r="IRP95" s="38"/>
      <c r="IRQ95" s="38"/>
      <c r="IRR95" s="38"/>
      <c r="IRS95" s="38"/>
      <c r="IRT95" s="38"/>
      <c r="IRU95" s="38"/>
      <c r="IRV95" s="38"/>
      <c r="IRW95" s="38"/>
      <c r="IRX95" s="38"/>
      <c r="IRY95" s="38"/>
      <c r="IRZ95" s="38"/>
      <c r="ISA95" s="38"/>
      <c r="ISB95" s="38"/>
      <c r="ISC95" s="36"/>
      <c r="ISD95" s="36"/>
      <c r="ISE95" s="37"/>
      <c r="ISF95" s="37"/>
      <c r="ISG95" s="50"/>
      <c r="ISH95" s="50"/>
      <c r="ISI95" s="38"/>
      <c r="ISJ95" s="38"/>
      <c r="ISK95" s="38"/>
      <c r="ISL95" s="38"/>
      <c r="ISM95" s="38"/>
      <c r="ISN95" s="38"/>
      <c r="ISO95" s="38"/>
      <c r="ISP95" s="38"/>
      <c r="ISQ95" s="38"/>
      <c r="ISR95" s="38"/>
      <c r="ISS95" s="38"/>
      <c r="IST95" s="38"/>
      <c r="ISU95" s="38"/>
      <c r="ISV95" s="38"/>
      <c r="ISW95" s="36"/>
      <c r="ISX95" s="36"/>
      <c r="ISY95" s="37"/>
      <c r="ISZ95" s="37"/>
      <c r="ITA95" s="50"/>
      <c r="ITB95" s="50"/>
      <c r="ITC95" s="38"/>
      <c r="ITD95" s="38"/>
      <c r="ITE95" s="38"/>
      <c r="ITF95" s="38"/>
      <c r="ITG95" s="38"/>
      <c r="ITH95" s="38"/>
      <c r="ITI95" s="38"/>
      <c r="ITJ95" s="38"/>
      <c r="ITK95" s="38"/>
      <c r="ITL95" s="38"/>
      <c r="ITM95" s="38"/>
      <c r="ITN95" s="38"/>
      <c r="ITO95" s="38"/>
      <c r="ITP95" s="38"/>
      <c r="ITQ95" s="36"/>
      <c r="ITR95" s="36"/>
      <c r="ITS95" s="37"/>
      <c r="ITT95" s="37"/>
      <c r="ITU95" s="50"/>
      <c r="ITV95" s="50"/>
      <c r="ITW95" s="38"/>
      <c r="ITX95" s="38"/>
      <c r="ITY95" s="38"/>
      <c r="ITZ95" s="38"/>
      <c r="IUA95" s="38"/>
      <c r="IUB95" s="38"/>
      <c r="IUC95" s="38"/>
      <c r="IUD95" s="38"/>
      <c r="IUE95" s="38"/>
      <c r="IUF95" s="38"/>
      <c r="IUG95" s="38"/>
      <c r="IUH95" s="38"/>
      <c r="IUI95" s="38"/>
      <c r="IUJ95" s="38"/>
      <c r="IUK95" s="36"/>
      <c r="IUL95" s="36"/>
      <c r="IUM95" s="37"/>
      <c r="IUN95" s="37"/>
      <c r="IUO95" s="50"/>
      <c r="IUP95" s="50"/>
      <c r="IUQ95" s="38"/>
      <c r="IUR95" s="38"/>
      <c r="IUS95" s="38"/>
      <c r="IUT95" s="38"/>
      <c r="IUU95" s="38"/>
      <c r="IUV95" s="38"/>
      <c r="IUW95" s="38"/>
      <c r="IUX95" s="38"/>
      <c r="IUY95" s="38"/>
      <c r="IUZ95" s="38"/>
      <c r="IVA95" s="38"/>
      <c r="IVB95" s="38"/>
      <c r="IVC95" s="38"/>
      <c r="IVD95" s="38"/>
      <c r="IVE95" s="36"/>
      <c r="IVF95" s="36"/>
      <c r="IVG95" s="37"/>
      <c r="IVH95" s="37"/>
      <c r="IVI95" s="50"/>
      <c r="IVJ95" s="50"/>
      <c r="IVK95" s="38"/>
      <c r="IVL95" s="38"/>
      <c r="IVM95" s="38"/>
      <c r="IVN95" s="38"/>
      <c r="IVO95" s="38"/>
      <c r="IVP95" s="38"/>
      <c r="IVQ95" s="38"/>
      <c r="IVR95" s="38"/>
      <c r="IVS95" s="38"/>
      <c r="IVT95" s="38"/>
      <c r="IVU95" s="38"/>
      <c r="IVV95" s="38"/>
      <c r="IVW95" s="38"/>
      <c r="IVX95" s="38"/>
      <c r="IVY95" s="36"/>
      <c r="IVZ95" s="36"/>
      <c r="IWA95" s="37"/>
      <c r="IWB95" s="37"/>
      <c r="IWC95" s="50"/>
      <c r="IWD95" s="50"/>
      <c r="IWE95" s="38"/>
      <c r="IWF95" s="38"/>
      <c r="IWG95" s="38"/>
      <c r="IWH95" s="38"/>
      <c r="IWI95" s="38"/>
      <c r="IWJ95" s="38"/>
      <c r="IWK95" s="38"/>
      <c r="IWL95" s="38"/>
      <c r="IWM95" s="38"/>
      <c r="IWN95" s="38"/>
      <c r="IWO95" s="38"/>
      <c r="IWP95" s="38"/>
      <c r="IWQ95" s="38"/>
      <c r="IWR95" s="38"/>
      <c r="IWS95" s="36"/>
      <c r="IWT95" s="36"/>
      <c r="IWU95" s="37"/>
      <c r="IWV95" s="37"/>
      <c r="IWW95" s="50"/>
      <c r="IWX95" s="50"/>
      <c r="IWY95" s="38"/>
      <c r="IWZ95" s="38"/>
      <c r="IXA95" s="38"/>
      <c r="IXB95" s="38"/>
      <c r="IXC95" s="38"/>
      <c r="IXD95" s="38"/>
      <c r="IXE95" s="38"/>
      <c r="IXF95" s="38"/>
      <c r="IXG95" s="38"/>
      <c r="IXH95" s="38"/>
      <c r="IXI95" s="38"/>
      <c r="IXJ95" s="38"/>
      <c r="IXK95" s="38"/>
      <c r="IXL95" s="38"/>
      <c r="IXM95" s="36"/>
      <c r="IXN95" s="36"/>
      <c r="IXO95" s="37"/>
      <c r="IXP95" s="37"/>
      <c r="IXQ95" s="50"/>
      <c r="IXR95" s="50"/>
      <c r="IXS95" s="38"/>
      <c r="IXT95" s="38"/>
      <c r="IXU95" s="38"/>
      <c r="IXV95" s="38"/>
      <c r="IXW95" s="38"/>
      <c r="IXX95" s="38"/>
      <c r="IXY95" s="38"/>
      <c r="IXZ95" s="38"/>
      <c r="IYA95" s="38"/>
      <c r="IYB95" s="38"/>
      <c r="IYC95" s="38"/>
      <c r="IYD95" s="38"/>
      <c r="IYE95" s="38"/>
      <c r="IYF95" s="38"/>
      <c r="IYG95" s="36"/>
      <c r="IYH95" s="36"/>
      <c r="IYI95" s="37"/>
      <c r="IYJ95" s="37"/>
      <c r="IYK95" s="50"/>
      <c r="IYL95" s="50"/>
      <c r="IYM95" s="38"/>
      <c r="IYN95" s="38"/>
      <c r="IYO95" s="38"/>
      <c r="IYP95" s="38"/>
      <c r="IYQ95" s="38"/>
      <c r="IYR95" s="38"/>
      <c r="IYS95" s="38"/>
      <c r="IYT95" s="38"/>
      <c r="IYU95" s="38"/>
      <c r="IYV95" s="38"/>
      <c r="IYW95" s="38"/>
      <c r="IYX95" s="38"/>
      <c r="IYY95" s="38"/>
      <c r="IYZ95" s="38"/>
      <c r="IZA95" s="36"/>
      <c r="IZB95" s="36"/>
      <c r="IZC95" s="37"/>
      <c r="IZD95" s="37"/>
      <c r="IZE95" s="50"/>
      <c r="IZF95" s="50"/>
      <c r="IZG95" s="38"/>
      <c r="IZH95" s="38"/>
      <c r="IZI95" s="38"/>
      <c r="IZJ95" s="38"/>
      <c r="IZK95" s="38"/>
      <c r="IZL95" s="38"/>
      <c r="IZM95" s="38"/>
      <c r="IZN95" s="38"/>
      <c r="IZO95" s="38"/>
      <c r="IZP95" s="38"/>
      <c r="IZQ95" s="38"/>
      <c r="IZR95" s="38"/>
      <c r="IZS95" s="38"/>
      <c r="IZT95" s="38"/>
      <c r="IZU95" s="36"/>
      <c r="IZV95" s="36"/>
      <c r="IZW95" s="37"/>
      <c r="IZX95" s="37"/>
      <c r="IZY95" s="50"/>
      <c r="IZZ95" s="50"/>
      <c r="JAA95" s="38"/>
      <c r="JAB95" s="38"/>
      <c r="JAC95" s="38"/>
      <c r="JAD95" s="38"/>
      <c r="JAE95" s="38"/>
      <c r="JAF95" s="38"/>
      <c r="JAG95" s="38"/>
      <c r="JAH95" s="38"/>
      <c r="JAI95" s="38"/>
      <c r="JAJ95" s="38"/>
      <c r="JAK95" s="38"/>
      <c r="JAL95" s="38"/>
      <c r="JAM95" s="38"/>
      <c r="JAN95" s="38"/>
      <c r="JAO95" s="36"/>
      <c r="JAP95" s="36"/>
      <c r="JAQ95" s="37"/>
      <c r="JAR95" s="37"/>
      <c r="JAS95" s="50"/>
      <c r="JAT95" s="50"/>
      <c r="JAU95" s="38"/>
      <c r="JAV95" s="38"/>
      <c r="JAW95" s="38"/>
      <c r="JAX95" s="38"/>
      <c r="JAY95" s="38"/>
      <c r="JAZ95" s="38"/>
      <c r="JBA95" s="38"/>
      <c r="JBB95" s="38"/>
      <c r="JBC95" s="38"/>
      <c r="JBD95" s="38"/>
      <c r="JBE95" s="38"/>
      <c r="JBF95" s="38"/>
      <c r="JBG95" s="38"/>
      <c r="JBH95" s="38"/>
      <c r="JBI95" s="36"/>
      <c r="JBJ95" s="36"/>
      <c r="JBK95" s="37"/>
      <c r="JBL95" s="37"/>
      <c r="JBM95" s="50"/>
      <c r="JBN95" s="50"/>
      <c r="JBO95" s="38"/>
      <c r="JBP95" s="38"/>
      <c r="JBQ95" s="38"/>
      <c r="JBR95" s="38"/>
      <c r="JBS95" s="38"/>
      <c r="JBT95" s="38"/>
      <c r="JBU95" s="38"/>
      <c r="JBV95" s="38"/>
      <c r="JBW95" s="38"/>
      <c r="JBX95" s="38"/>
      <c r="JBY95" s="38"/>
      <c r="JBZ95" s="38"/>
      <c r="JCA95" s="38"/>
      <c r="JCB95" s="38"/>
      <c r="JCC95" s="36"/>
      <c r="JCD95" s="36"/>
      <c r="JCE95" s="37"/>
      <c r="JCF95" s="37"/>
      <c r="JCG95" s="50"/>
      <c r="JCH95" s="50"/>
      <c r="JCI95" s="38"/>
      <c r="JCJ95" s="38"/>
      <c r="JCK95" s="38"/>
      <c r="JCL95" s="38"/>
      <c r="JCM95" s="38"/>
      <c r="JCN95" s="38"/>
      <c r="JCO95" s="38"/>
      <c r="JCP95" s="38"/>
      <c r="JCQ95" s="38"/>
      <c r="JCR95" s="38"/>
      <c r="JCS95" s="38"/>
      <c r="JCT95" s="38"/>
      <c r="JCU95" s="38"/>
      <c r="JCV95" s="38"/>
      <c r="JCW95" s="36"/>
      <c r="JCX95" s="36"/>
      <c r="JCY95" s="37"/>
      <c r="JCZ95" s="37"/>
      <c r="JDA95" s="50"/>
      <c r="JDB95" s="50"/>
      <c r="JDC95" s="38"/>
      <c r="JDD95" s="38"/>
      <c r="JDE95" s="38"/>
      <c r="JDF95" s="38"/>
      <c r="JDG95" s="38"/>
      <c r="JDH95" s="38"/>
      <c r="JDI95" s="38"/>
      <c r="JDJ95" s="38"/>
      <c r="JDK95" s="38"/>
      <c r="JDL95" s="38"/>
      <c r="JDM95" s="38"/>
      <c r="JDN95" s="38"/>
      <c r="JDO95" s="38"/>
      <c r="JDP95" s="38"/>
      <c r="JDQ95" s="36"/>
      <c r="JDR95" s="36"/>
      <c r="JDS95" s="37"/>
      <c r="JDT95" s="37"/>
      <c r="JDU95" s="50"/>
      <c r="JDV95" s="50"/>
      <c r="JDW95" s="38"/>
      <c r="JDX95" s="38"/>
      <c r="JDY95" s="38"/>
      <c r="JDZ95" s="38"/>
      <c r="JEA95" s="38"/>
      <c r="JEB95" s="38"/>
      <c r="JEC95" s="38"/>
      <c r="JED95" s="38"/>
      <c r="JEE95" s="38"/>
      <c r="JEF95" s="38"/>
      <c r="JEG95" s="38"/>
      <c r="JEH95" s="38"/>
      <c r="JEI95" s="38"/>
      <c r="JEJ95" s="38"/>
      <c r="JEK95" s="36"/>
      <c r="JEL95" s="36"/>
      <c r="JEM95" s="37"/>
      <c r="JEN95" s="37"/>
      <c r="JEO95" s="50"/>
      <c r="JEP95" s="50"/>
      <c r="JEQ95" s="38"/>
      <c r="JER95" s="38"/>
      <c r="JES95" s="38"/>
      <c r="JET95" s="38"/>
      <c r="JEU95" s="38"/>
      <c r="JEV95" s="38"/>
      <c r="JEW95" s="38"/>
      <c r="JEX95" s="38"/>
      <c r="JEY95" s="38"/>
      <c r="JEZ95" s="38"/>
      <c r="JFA95" s="38"/>
      <c r="JFB95" s="38"/>
      <c r="JFC95" s="38"/>
      <c r="JFD95" s="38"/>
      <c r="JFE95" s="36"/>
      <c r="JFF95" s="36"/>
      <c r="JFG95" s="37"/>
      <c r="JFH95" s="37"/>
      <c r="JFI95" s="50"/>
      <c r="JFJ95" s="50"/>
      <c r="JFK95" s="38"/>
      <c r="JFL95" s="38"/>
      <c r="JFM95" s="38"/>
      <c r="JFN95" s="38"/>
      <c r="JFO95" s="38"/>
      <c r="JFP95" s="38"/>
      <c r="JFQ95" s="38"/>
      <c r="JFR95" s="38"/>
      <c r="JFS95" s="38"/>
      <c r="JFT95" s="38"/>
      <c r="JFU95" s="38"/>
      <c r="JFV95" s="38"/>
      <c r="JFW95" s="38"/>
      <c r="JFX95" s="38"/>
      <c r="JFY95" s="36"/>
      <c r="JFZ95" s="36"/>
      <c r="JGA95" s="37"/>
      <c r="JGB95" s="37"/>
      <c r="JGC95" s="50"/>
      <c r="JGD95" s="50"/>
      <c r="JGE95" s="38"/>
      <c r="JGF95" s="38"/>
      <c r="JGG95" s="38"/>
      <c r="JGH95" s="38"/>
      <c r="JGI95" s="38"/>
      <c r="JGJ95" s="38"/>
      <c r="JGK95" s="38"/>
      <c r="JGL95" s="38"/>
      <c r="JGM95" s="38"/>
      <c r="JGN95" s="38"/>
      <c r="JGO95" s="38"/>
      <c r="JGP95" s="38"/>
      <c r="JGQ95" s="38"/>
      <c r="JGR95" s="38"/>
      <c r="JGS95" s="36"/>
      <c r="JGT95" s="36"/>
      <c r="JGU95" s="37"/>
      <c r="JGV95" s="37"/>
      <c r="JGW95" s="50"/>
      <c r="JGX95" s="50"/>
      <c r="JGY95" s="38"/>
      <c r="JGZ95" s="38"/>
      <c r="JHA95" s="38"/>
      <c r="JHB95" s="38"/>
      <c r="JHC95" s="38"/>
      <c r="JHD95" s="38"/>
      <c r="JHE95" s="38"/>
      <c r="JHF95" s="38"/>
      <c r="JHG95" s="38"/>
      <c r="JHH95" s="38"/>
      <c r="JHI95" s="38"/>
      <c r="JHJ95" s="38"/>
      <c r="JHK95" s="38"/>
      <c r="JHL95" s="38"/>
      <c r="JHM95" s="36"/>
      <c r="JHN95" s="36"/>
      <c r="JHO95" s="37"/>
      <c r="JHP95" s="37"/>
      <c r="JHQ95" s="50"/>
      <c r="JHR95" s="50"/>
      <c r="JHS95" s="38"/>
      <c r="JHT95" s="38"/>
      <c r="JHU95" s="38"/>
      <c r="JHV95" s="38"/>
      <c r="JHW95" s="38"/>
      <c r="JHX95" s="38"/>
      <c r="JHY95" s="38"/>
      <c r="JHZ95" s="38"/>
      <c r="JIA95" s="38"/>
      <c r="JIB95" s="38"/>
      <c r="JIC95" s="38"/>
      <c r="JID95" s="38"/>
      <c r="JIE95" s="38"/>
      <c r="JIF95" s="38"/>
      <c r="JIG95" s="36"/>
      <c r="JIH95" s="36"/>
      <c r="JII95" s="37"/>
      <c r="JIJ95" s="37"/>
      <c r="JIK95" s="50"/>
      <c r="JIL95" s="50"/>
      <c r="JIM95" s="38"/>
      <c r="JIN95" s="38"/>
      <c r="JIO95" s="38"/>
      <c r="JIP95" s="38"/>
      <c r="JIQ95" s="38"/>
      <c r="JIR95" s="38"/>
      <c r="JIS95" s="38"/>
      <c r="JIT95" s="38"/>
      <c r="JIU95" s="38"/>
      <c r="JIV95" s="38"/>
      <c r="JIW95" s="38"/>
      <c r="JIX95" s="38"/>
      <c r="JIY95" s="38"/>
      <c r="JIZ95" s="38"/>
      <c r="JJA95" s="36"/>
      <c r="JJB95" s="36"/>
      <c r="JJC95" s="37"/>
      <c r="JJD95" s="37"/>
      <c r="JJE95" s="50"/>
      <c r="JJF95" s="50"/>
      <c r="JJG95" s="38"/>
      <c r="JJH95" s="38"/>
      <c r="JJI95" s="38"/>
      <c r="JJJ95" s="38"/>
      <c r="JJK95" s="38"/>
      <c r="JJL95" s="38"/>
      <c r="JJM95" s="38"/>
      <c r="JJN95" s="38"/>
      <c r="JJO95" s="38"/>
      <c r="JJP95" s="38"/>
      <c r="JJQ95" s="38"/>
      <c r="JJR95" s="38"/>
      <c r="JJS95" s="38"/>
      <c r="JJT95" s="38"/>
      <c r="JJU95" s="36"/>
      <c r="JJV95" s="36"/>
      <c r="JJW95" s="37"/>
      <c r="JJX95" s="37"/>
      <c r="JJY95" s="50"/>
      <c r="JJZ95" s="50"/>
      <c r="JKA95" s="38"/>
      <c r="JKB95" s="38"/>
      <c r="JKC95" s="38"/>
      <c r="JKD95" s="38"/>
      <c r="JKE95" s="38"/>
      <c r="JKF95" s="38"/>
      <c r="JKG95" s="38"/>
      <c r="JKH95" s="38"/>
      <c r="JKI95" s="38"/>
      <c r="JKJ95" s="38"/>
      <c r="JKK95" s="38"/>
      <c r="JKL95" s="38"/>
      <c r="JKM95" s="38"/>
      <c r="JKN95" s="38"/>
      <c r="JKO95" s="36"/>
      <c r="JKP95" s="36"/>
      <c r="JKQ95" s="37"/>
      <c r="JKR95" s="37"/>
      <c r="JKS95" s="50"/>
      <c r="JKT95" s="50"/>
      <c r="JKU95" s="38"/>
      <c r="JKV95" s="38"/>
      <c r="JKW95" s="38"/>
      <c r="JKX95" s="38"/>
      <c r="JKY95" s="38"/>
      <c r="JKZ95" s="38"/>
      <c r="JLA95" s="38"/>
      <c r="JLB95" s="38"/>
      <c r="JLC95" s="38"/>
      <c r="JLD95" s="38"/>
      <c r="JLE95" s="38"/>
      <c r="JLF95" s="38"/>
      <c r="JLG95" s="38"/>
      <c r="JLH95" s="38"/>
      <c r="JLI95" s="36"/>
      <c r="JLJ95" s="36"/>
      <c r="JLK95" s="37"/>
      <c r="JLL95" s="37"/>
      <c r="JLM95" s="50"/>
      <c r="JLN95" s="50"/>
      <c r="JLO95" s="38"/>
      <c r="JLP95" s="38"/>
      <c r="JLQ95" s="38"/>
      <c r="JLR95" s="38"/>
      <c r="JLS95" s="38"/>
      <c r="JLT95" s="38"/>
      <c r="JLU95" s="38"/>
      <c r="JLV95" s="38"/>
      <c r="JLW95" s="38"/>
      <c r="JLX95" s="38"/>
      <c r="JLY95" s="38"/>
      <c r="JLZ95" s="38"/>
      <c r="JMA95" s="38"/>
      <c r="JMB95" s="38"/>
      <c r="JMC95" s="36"/>
      <c r="JMD95" s="36"/>
      <c r="JME95" s="37"/>
      <c r="JMF95" s="37"/>
      <c r="JMG95" s="50"/>
      <c r="JMH95" s="50"/>
      <c r="JMI95" s="38"/>
      <c r="JMJ95" s="38"/>
      <c r="JMK95" s="38"/>
      <c r="JML95" s="38"/>
      <c r="JMM95" s="38"/>
      <c r="JMN95" s="38"/>
      <c r="JMO95" s="38"/>
      <c r="JMP95" s="38"/>
      <c r="JMQ95" s="38"/>
      <c r="JMR95" s="38"/>
      <c r="JMS95" s="38"/>
      <c r="JMT95" s="38"/>
      <c r="JMU95" s="38"/>
      <c r="JMV95" s="38"/>
      <c r="JMW95" s="36"/>
      <c r="JMX95" s="36"/>
      <c r="JMY95" s="37"/>
      <c r="JMZ95" s="37"/>
      <c r="JNA95" s="50"/>
      <c r="JNB95" s="50"/>
      <c r="JNC95" s="38"/>
      <c r="JND95" s="38"/>
      <c r="JNE95" s="38"/>
      <c r="JNF95" s="38"/>
      <c r="JNG95" s="38"/>
      <c r="JNH95" s="38"/>
      <c r="JNI95" s="38"/>
      <c r="JNJ95" s="38"/>
      <c r="JNK95" s="38"/>
      <c r="JNL95" s="38"/>
      <c r="JNM95" s="38"/>
      <c r="JNN95" s="38"/>
      <c r="JNO95" s="38"/>
      <c r="JNP95" s="38"/>
      <c r="JNQ95" s="36"/>
      <c r="JNR95" s="36"/>
      <c r="JNS95" s="37"/>
      <c r="JNT95" s="37"/>
      <c r="JNU95" s="50"/>
      <c r="JNV95" s="50"/>
      <c r="JNW95" s="38"/>
      <c r="JNX95" s="38"/>
      <c r="JNY95" s="38"/>
      <c r="JNZ95" s="38"/>
      <c r="JOA95" s="38"/>
      <c r="JOB95" s="38"/>
      <c r="JOC95" s="38"/>
      <c r="JOD95" s="38"/>
      <c r="JOE95" s="38"/>
      <c r="JOF95" s="38"/>
      <c r="JOG95" s="38"/>
      <c r="JOH95" s="38"/>
      <c r="JOI95" s="38"/>
      <c r="JOJ95" s="38"/>
      <c r="JOK95" s="36"/>
      <c r="JOL95" s="36"/>
      <c r="JOM95" s="37"/>
      <c r="JON95" s="37"/>
      <c r="JOO95" s="50"/>
      <c r="JOP95" s="50"/>
      <c r="JOQ95" s="38"/>
      <c r="JOR95" s="38"/>
      <c r="JOS95" s="38"/>
      <c r="JOT95" s="38"/>
      <c r="JOU95" s="38"/>
      <c r="JOV95" s="38"/>
      <c r="JOW95" s="38"/>
      <c r="JOX95" s="38"/>
      <c r="JOY95" s="38"/>
      <c r="JOZ95" s="38"/>
      <c r="JPA95" s="38"/>
      <c r="JPB95" s="38"/>
      <c r="JPC95" s="38"/>
      <c r="JPD95" s="38"/>
      <c r="JPE95" s="36"/>
      <c r="JPF95" s="36"/>
      <c r="JPG95" s="37"/>
      <c r="JPH95" s="37"/>
      <c r="JPI95" s="50"/>
      <c r="JPJ95" s="50"/>
      <c r="JPK95" s="38"/>
      <c r="JPL95" s="38"/>
      <c r="JPM95" s="38"/>
      <c r="JPN95" s="38"/>
      <c r="JPO95" s="38"/>
      <c r="JPP95" s="38"/>
      <c r="JPQ95" s="38"/>
      <c r="JPR95" s="38"/>
      <c r="JPS95" s="38"/>
      <c r="JPT95" s="38"/>
      <c r="JPU95" s="38"/>
      <c r="JPV95" s="38"/>
      <c r="JPW95" s="38"/>
      <c r="JPX95" s="38"/>
      <c r="JPY95" s="36"/>
      <c r="JPZ95" s="36"/>
      <c r="JQA95" s="37"/>
      <c r="JQB95" s="37"/>
      <c r="JQC95" s="50"/>
      <c r="JQD95" s="50"/>
      <c r="JQE95" s="38"/>
      <c r="JQF95" s="38"/>
      <c r="JQG95" s="38"/>
      <c r="JQH95" s="38"/>
      <c r="JQI95" s="38"/>
      <c r="JQJ95" s="38"/>
      <c r="JQK95" s="38"/>
      <c r="JQL95" s="38"/>
      <c r="JQM95" s="38"/>
      <c r="JQN95" s="38"/>
      <c r="JQO95" s="38"/>
      <c r="JQP95" s="38"/>
      <c r="JQQ95" s="38"/>
      <c r="JQR95" s="38"/>
      <c r="JQS95" s="36"/>
      <c r="JQT95" s="36"/>
      <c r="JQU95" s="37"/>
      <c r="JQV95" s="37"/>
      <c r="JQW95" s="50"/>
      <c r="JQX95" s="50"/>
      <c r="JQY95" s="38"/>
      <c r="JQZ95" s="38"/>
      <c r="JRA95" s="38"/>
      <c r="JRB95" s="38"/>
      <c r="JRC95" s="38"/>
      <c r="JRD95" s="38"/>
      <c r="JRE95" s="38"/>
      <c r="JRF95" s="38"/>
      <c r="JRG95" s="38"/>
      <c r="JRH95" s="38"/>
      <c r="JRI95" s="38"/>
      <c r="JRJ95" s="38"/>
      <c r="JRK95" s="38"/>
      <c r="JRL95" s="38"/>
      <c r="JRM95" s="36"/>
      <c r="JRN95" s="36"/>
      <c r="JRO95" s="37"/>
      <c r="JRP95" s="37"/>
      <c r="JRQ95" s="50"/>
      <c r="JRR95" s="50"/>
      <c r="JRS95" s="38"/>
      <c r="JRT95" s="38"/>
      <c r="JRU95" s="38"/>
      <c r="JRV95" s="38"/>
      <c r="JRW95" s="38"/>
      <c r="JRX95" s="38"/>
      <c r="JRY95" s="38"/>
      <c r="JRZ95" s="38"/>
      <c r="JSA95" s="38"/>
      <c r="JSB95" s="38"/>
      <c r="JSC95" s="38"/>
      <c r="JSD95" s="38"/>
      <c r="JSE95" s="38"/>
      <c r="JSF95" s="38"/>
      <c r="JSG95" s="36"/>
      <c r="JSH95" s="36"/>
      <c r="JSI95" s="37"/>
      <c r="JSJ95" s="37"/>
      <c r="JSK95" s="50"/>
      <c r="JSL95" s="50"/>
      <c r="JSM95" s="38"/>
      <c r="JSN95" s="38"/>
      <c r="JSO95" s="38"/>
      <c r="JSP95" s="38"/>
      <c r="JSQ95" s="38"/>
      <c r="JSR95" s="38"/>
      <c r="JSS95" s="38"/>
      <c r="JST95" s="38"/>
      <c r="JSU95" s="38"/>
      <c r="JSV95" s="38"/>
      <c r="JSW95" s="38"/>
      <c r="JSX95" s="38"/>
      <c r="JSY95" s="38"/>
      <c r="JSZ95" s="38"/>
      <c r="JTA95" s="36"/>
      <c r="JTB95" s="36"/>
      <c r="JTC95" s="37"/>
      <c r="JTD95" s="37"/>
      <c r="JTE95" s="50"/>
      <c r="JTF95" s="50"/>
      <c r="JTG95" s="38"/>
      <c r="JTH95" s="38"/>
      <c r="JTI95" s="38"/>
      <c r="JTJ95" s="38"/>
      <c r="JTK95" s="38"/>
      <c r="JTL95" s="38"/>
      <c r="JTM95" s="38"/>
      <c r="JTN95" s="38"/>
      <c r="JTO95" s="38"/>
      <c r="JTP95" s="38"/>
      <c r="JTQ95" s="38"/>
      <c r="JTR95" s="38"/>
      <c r="JTS95" s="38"/>
      <c r="JTT95" s="38"/>
      <c r="JTU95" s="36"/>
      <c r="JTV95" s="36"/>
      <c r="JTW95" s="37"/>
      <c r="JTX95" s="37"/>
      <c r="JTY95" s="50"/>
      <c r="JTZ95" s="50"/>
      <c r="JUA95" s="38"/>
      <c r="JUB95" s="38"/>
      <c r="JUC95" s="38"/>
      <c r="JUD95" s="38"/>
      <c r="JUE95" s="38"/>
      <c r="JUF95" s="38"/>
      <c r="JUG95" s="38"/>
      <c r="JUH95" s="38"/>
      <c r="JUI95" s="38"/>
      <c r="JUJ95" s="38"/>
      <c r="JUK95" s="38"/>
      <c r="JUL95" s="38"/>
      <c r="JUM95" s="38"/>
      <c r="JUN95" s="38"/>
      <c r="JUO95" s="36"/>
      <c r="JUP95" s="36"/>
      <c r="JUQ95" s="37"/>
      <c r="JUR95" s="37"/>
      <c r="JUS95" s="50"/>
      <c r="JUT95" s="50"/>
      <c r="JUU95" s="38"/>
      <c r="JUV95" s="38"/>
      <c r="JUW95" s="38"/>
      <c r="JUX95" s="38"/>
      <c r="JUY95" s="38"/>
      <c r="JUZ95" s="38"/>
      <c r="JVA95" s="38"/>
      <c r="JVB95" s="38"/>
      <c r="JVC95" s="38"/>
      <c r="JVD95" s="38"/>
      <c r="JVE95" s="38"/>
      <c r="JVF95" s="38"/>
      <c r="JVG95" s="38"/>
      <c r="JVH95" s="38"/>
      <c r="JVI95" s="36"/>
      <c r="JVJ95" s="36"/>
      <c r="JVK95" s="37"/>
      <c r="JVL95" s="37"/>
      <c r="JVM95" s="50"/>
      <c r="JVN95" s="50"/>
      <c r="JVO95" s="38"/>
      <c r="JVP95" s="38"/>
      <c r="JVQ95" s="38"/>
      <c r="JVR95" s="38"/>
      <c r="JVS95" s="38"/>
      <c r="JVT95" s="38"/>
      <c r="JVU95" s="38"/>
      <c r="JVV95" s="38"/>
      <c r="JVW95" s="38"/>
      <c r="JVX95" s="38"/>
      <c r="JVY95" s="38"/>
      <c r="JVZ95" s="38"/>
      <c r="JWA95" s="38"/>
      <c r="JWB95" s="38"/>
      <c r="JWC95" s="36"/>
      <c r="JWD95" s="36"/>
      <c r="JWE95" s="37"/>
      <c r="JWF95" s="37"/>
      <c r="JWG95" s="50"/>
      <c r="JWH95" s="50"/>
      <c r="JWI95" s="38"/>
      <c r="JWJ95" s="38"/>
      <c r="JWK95" s="38"/>
      <c r="JWL95" s="38"/>
      <c r="JWM95" s="38"/>
      <c r="JWN95" s="38"/>
      <c r="JWO95" s="38"/>
      <c r="JWP95" s="38"/>
      <c r="JWQ95" s="38"/>
      <c r="JWR95" s="38"/>
      <c r="JWS95" s="38"/>
      <c r="JWT95" s="38"/>
      <c r="JWU95" s="38"/>
      <c r="JWV95" s="38"/>
      <c r="JWW95" s="36"/>
      <c r="JWX95" s="36"/>
      <c r="JWY95" s="37"/>
      <c r="JWZ95" s="37"/>
      <c r="JXA95" s="50"/>
      <c r="JXB95" s="50"/>
      <c r="JXC95" s="38"/>
      <c r="JXD95" s="38"/>
      <c r="JXE95" s="38"/>
      <c r="JXF95" s="38"/>
      <c r="JXG95" s="38"/>
      <c r="JXH95" s="38"/>
      <c r="JXI95" s="38"/>
      <c r="JXJ95" s="38"/>
      <c r="JXK95" s="38"/>
      <c r="JXL95" s="38"/>
      <c r="JXM95" s="38"/>
      <c r="JXN95" s="38"/>
      <c r="JXO95" s="38"/>
      <c r="JXP95" s="38"/>
      <c r="JXQ95" s="36"/>
      <c r="JXR95" s="36"/>
      <c r="JXS95" s="37"/>
      <c r="JXT95" s="37"/>
      <c r="JXU95" s="50"/>
      <c r="JXV95" s="50"/>
      <c r="JXW95" s="38"/>
      <c r="JXX95" s="38"/>
      <c r="JXY95" s="38"/>
      <c r="JXZ95" s="38"/>
      <c r="JYA95" s="38"/>
      <c r="JYB95" s="38"/>
      <c r="JYC95" s="38"/>
      <c r="JYD95" s="38"/>
      <c r="JYE95" s="38"/>
      <c r="JYF95" s="38"/>
      <c r="JYG95" s="38"/>
      <c r="JYH95" s="38"/>
      <c r="JYI95" s="38"/>
      <c r="JYJ95" s="38"/>
      <c r="JYK95" s="36"/>
      <c r="JYL95" s="36"/>
      <c r="JYM95" s="37"/>
      <c r="JYN95" s="37"/>
      <c r="JYO95" s="50"/>
      <c r="JYP95" s="50"/>
      <c r="JYQ95" s="38"/>
      <c r="JYR95" s="38"/>
      <c r="JYS95" s="38"/>
      <c r="JYT95" s="38"/>
      <c r="JYU95" s="38"/>
      <c r="JYV95" s="38"/>
      <c r="JYW95" s="38"/>
      <c r="JYX95" s="38"/>
      <c r="JYY95" s="38"/>
      <c r="JYZ95" s="38"/>
      <c r="JZA95" s="38"/>
      <c r="JZB95" s="38"/>
      <c r="JZC95" s="38"/>
      <c r="JZD95" s="38"/>
      <c r="JZE95" s="36"/>
      <c r="JZF95" s="36"/>
      <c r="JZG95" s="37"/>
      <c r="JZH95" s="37"/>
      <c r="JZI95" s="50"/>
      <c r="JZJ95" s="50"/>
      <c r="JZK95" s="38"/>
      <c r="JZL95" s="38"/>
      <c r="JZM95" s="38"/>
      <c r="JZN95" s="38"/>
      <c r="JZO95" s="38"/>
      <c r="JZP95" s="38"/>
      <c r="JZQ95" s="38"/>
      <c r="JZR95" s="38"/>
      <c r="JZS95" s="38"/>
      <c r="JZT95" s="38"/>
      <c r="JZU95" s="38"/>
      <c r="JZV95" s="38"/>
      <c r="JZW95" s="38"/>
      <c r="JZX95" s="38"/>
      <c r="JZY95" s="36"/>
      <c r="JZZ95" s="36"/>
      <c r="KAA95" s="37"/>
      <c r="KAB95" s="37"/>
      <c r="KAC95" s="50"/>
      <c r="KAD95" s="50"/>
      <c r="KAE95" s="38"/>
      <c r="KAF95" s="38"/>
      <c r="KAG95" s="38"/>
      <c r="KAH95" s="38"/>
      <c r="KAI95" s="38"/>
      <c r="KAJ95" s="38"/>
      <c r="KAK95" s="38"/>
      <c r="KAL95" s="38"/>
      <c r="KAM95" s="38"/>
      <c r="KAN95" s="38"/>
      <c r="KAO95" s="38"/>
      <c r="KAP95" s="38"/>
      <c r="KAQ95" s="38"/>
      <c r="KAR95" s="38"/>
      <c r="KAS95" s="36"/>
      <c r="KAT95" s="36"/>
      <c r="KAU95" s="37"/>
      <c r="KAV95" s="37"/>
      <c r="KAW95" s="50"/>
      <c r="KAX95" s="50"/>
      <c r="KAY95" s="38"/>
      <c r="KAZ95" s="38"/>
      <c r="KBA95" s="38"/>
      <c r="KBB95" s="38"/>
      <c r="KBC95" s="38"/>
      <c r="KBD95" s="38"/>
      <c r="KBE95" s="38"/>
      <c r="KBF95" s="38"/>
      <c r="KBG95" s="38"/>
      <c r="KBH95" s="38"/>
      <c r="KBI95" s="38"/>
      <c r="KBJ95" s="38"/>
      <c r="KBK95" s="38"/>
      <c r="KBL95" s="38"/>
      <c r="KBM95" s="36"/>
      <c r="KBN95" s="36"/>
      <c r="KBO95" s="37"/>
      <c r="KBP95" s="37"/>
      <c r="KBQ95" s="50"/>
      <c r="KBR95" s="50"/>
      <c r="KBS95" s="38"/>
      <c r="KBT95" s="38"/>
      <c r="KBU95" s="38"/>
      <c r="KBV95" s="38"/>
      <c r="KBW95" s="38"/>
      <c r="KBX95" s="38"/>
      <c r="KBY95" s="38"/>
      <c r="KBZ95" s="38"/>
      <c r="KCA95" s="38"/>
      <c r="KCB95" s="38"/>
      <c r="KCC95" s="38"/>
      <c r="KCD95" s="38"/>
      <c r="KCE95" s="38"/>
      <c r="KCF95" s="38"/>
      <c r="KCG95" s="36"/>
      <c r="KCH95" s="36"/>
      <c r="KCI95" s="37"/>
      <c r="KCJ95" s="37"/>
      <c r="KCK95" s="50"/>
      <c r="KCL95" s="50"/>
      <c r="KCM95" s="38"/>
      <c r="KCN95" s="38"/>
      <c r="KCO95" s="38"/>
      <c r="KCP95" s="38"/>
      <c r="KCQ95" s="38"/>
      <c r="KCR95" s="38"/>
      <c r="KCS95" s="38"/>
      <c r="KCT95" s="38"/>
      <c r="KCU95" s="38"/>
      <c r="KCV95" s="38"/>
      <c r="KCW95" s="38"/>
      <c r="KCX95" s="38"/>
      <c r="KCY95" s="38"/>
      <c r="KCZ95" s="38"/>
      <c r="KDA95" s="36"/>
      <c r="KDB95" s="36"/>
      <c r="KDC95" s="37"/>
      <c r="KDD95" s="37"/>
      <c r="KDE95" s="50"/>
      <c r="KDF95" s="50"/>
      <c r="KDG95" s="38"/>
      <c r="KDH95" s="38"/>
      <c r="KDI95" s="38"/>
      <c r="KDJ95" s="38"/>
      <c r="KDK95" s="38"/>
      <c r="KDL95" s="38"/>
      <c r="KDM95" s="38"/>
      <c r="KDN95" s="38"/>
      <c r="KDO95" s="38"/>
      <c r="KDP95" s="38"/>
      <c r="KDQ95" s="38"/>
      <c r="KDR95" s="38"/>
      <c r="KDS95" s="38"/>
      <c r="KDT95" s="38"/>
      <c r="KDU95" s="36"/>
      <c r="KDV95" s="36"/>
      <c r="KDW95" s="37"/>
      <c r="KDX95" s="37"/>
      <c r="KDY95" s="50"/>
      <c r="KDZ95" s="50"/>
      <c r="KEA95" s="38"/>
      <c r="KEB95" s="38"/>
      <c r="KEC95" s="38"/>
      <c r="KED95" s="38"/>
      <c r="KEE95" s="38"/>
      <c r="KEF95" s="38"/>
      <c r="KEG95" s="38"/>
      <c r="KEH95" s="38"/>
      <c r="KEI95" s="38"/>
      <c r="KEJ95" s="38"/>
      <c r="KEK95" s="38"/>
      <c r="KEL95" s="38"/>
      <c r="KEM95" s="38"/>
      <c r="KEN95" s="38"/>
      <c r="KEO95" s="36"/>
      <c r="KEP95" s="36"/>
      <c r="KEQ95" s="37"/>
      <c r="KER95" s="37"/>
      <c r="KES95" s="50"/>
      <c r="KET95" s="50"/>
      <c r="KEU95" s="38"/>
      <c r="KEV95" s="38"/>
      <c r="KEW95" s="38"/>
      <c r="KEX95" s="38"/>
      <c r="KEY95" s="38"/>
      <c r="KEZ95" s="38"/>
      <c r="KFA95" s="38"/>
      <c r="KFB95" s="38"/>
      <c r="KFC95" s="38"/>
      <c r="KFD95" s="38"/>
      <c r="KFE95" s="38"/>
      <c r="KFF95" s="38"/>
      <c r="KFG95" s="38"/>
      <c r="KFH95" s="38"/>
      <c r="KFI95" s="36"/>
      <c r="KFJ95" s="36"/>
      <c r="KFK95" s="37"/>
      <c r="KFL95" s="37"/>
      <c r="KFM95" s="50"/>
      <c r="KFN95" s="50"/>
      <c r="KFO95" s="38"/>
      <c r="KFP95" s="38"/>
      <c r="KFQ95" s="38"/>
      <c r="KFR95" s="38"/>
      <c r="KFS95" s="38"/>
      <c r="KFT95" s="38"/>
      <c r="KFU95" s="38"/>
      <c r="KFV95" s="38"/>
      <c r="KFW95" s="38"/>
      <c r="KFX95" s="38"/>
      <c r="KFY95" s="38"/>
      <c r="KFZ95" s="38"/>
      <c r="KGA95" s="38"/>
      <c r="KGB95" s="38"/>
      <c r="KGC95" s="36"/>
      <c r="KGD95" s="36"/>
      <c r="KGE95" s="37"/>
      <c r="KGF95" s="37"/>
      <c r="KGG95" s="50"/>
      <c r="KGH95" s="50"/>
      <c r="KGI95" s="38"/>
      <c r="KGJ95" s="38"/>
      <c r="KGK95" s="38"/>
      <c r="KGL95" s="38"/>
      <c r="KGM95" s="38"/>
      <c r="KGN95" s="38"/>
      <c r="KGO95" s="38"/>
      <c r="KGP95" s="38"/>
      <c r="KGQ95" s="38"/>
      <c r="KGR95" s="38"/>
      <c r="KGS95" s="38"/>
      <c r="KGT95" s="38"/>
      <c r="KGU95" s="38"/>
      <c r="KGV95" s="38"/>
      <c r="KGW95" s="36"/>
      <c r="KGX95" s="36"/>
      <c r="KGY95" s="37"/>
      <c r="KGZ95" s="37"/>
      <c r="KHA95" s="50"/>
      <c r="KHB95" s="50"/>
      <c r="KHC95" s="38"/>
      <c r="KHD95" s="38"/>
      <c r="KHE95" s="38"/>
      <c r="KHF95" s="38"/>
      <c r="KHG95" s="38"/>
      <c r="KHH95" s="38"/>
      <c r="KHI95" s="38"/>
      <c r="KHJ95" s="38"/>
      <c r="KHK95" s="38"/>
      <c r="KHL95" s="38"/>
      <c r="KHM95" s="38"/>
      <c r="KHN95" s="38"/>
      <c r="KHO95" s="38"/>
      <c r="KHP95" s="38"/>
      <c r="KHQ95" s="36"/>
      <c r="KHR95" s="36"/>
      <c r="KHS95" s="37"/>
      <c r="KHT95" s="37"/>
      <c r="KHU95" s="50"/>
      <c r="KHV95" s="50"/>
      <c r="KHW95" s="38"/>
      <c r="KHX95" s="38"/>
      <c r="KHY95" s="38"/>
      <c r="KHZ95" s="38"/>
      <c r="KIA95" s="38"/>
      <c r="KIB95" s="38"/>
      <c r="KIC95" s="38"/>
      <c r="KID95" s="38"/>
      <c r="KIE95" s="38"/>
      <c r="KIF95" s="38"/>
      <c r="KIG95" s="38"/>
      <c r="KIH95" s="38"/>
      <c r="KII95" s="38"/>
      <c r="KIJ95" s="38"/>
      <c r="KIK95" s="36"/>
      <c r="KIL95" s="36"/>
      <c r="KIM95" s="37"/>
      <c r="KIN95" s="37"/>
      <c r="KIO95" s="50"/>
      <c r="KIP95" s="50"/>
      <c r="KIQ95" s="38"/>
      <c r="KIR95" s="38"/>
      <c r="KIS95" s="38"/>
      <c r="KIT95" s="38"/>
      <c r="KIU95" s="38"/>
      <c r="KIV95" s="38"/>
      <c r="KIW95" s="38"/>
      <c r="KIX95" s="38"/>
      <c r="KIY95" s="38"/>
      <c r="KIZ95" s="38"/>
      <c r="KJA95" s="38"/>
      <c r="KJB95" s="38"/>
      <c r="KJC95" s="38"/>
      <c r="KJD95" s="38"/>
      <c r="KJE95" s="36"/>
      <c r="KJF95" s="36"/>
      <c r="KJG95" s="37"/>
      <c r="KJH95" s="37"/>
      <c r="KJI95" s="50"/>
      <c r="KJJ95" s="50"/>
      <c r="KJK95" s="38"/>
      <c r="KJL95" s="38"/>
      <c r="KJM95" s="38"/>
      <c r="KJN95" s="38"/>
      <c r="KJO95" s="38"/>
      <c r="KJP95" s="38"/>
      <c r="KJQ95" s="38"/>
      <c r="KJR95" s="38"/>
      <c r="KJS95" s="38"/>
      <c r="KJT95" s="38"/>
      <c r="KJU95" s="38"/>
      <c r="KJV95" s="38"/>
      <c r="KJW95" s="38"/>
      <c r="KJX95" s="38"/>
      <c r="KJY95" s="36"/>
      <c r="KJZ95" s="36"/>
      <c r="KKA95" s="37"/>
      <c r="KKB95" s="37"/>
      <c r="KKC95" s="50"/>
      <c r="KKD95" s="50"/>
      <c r="KKE95" s="38"/>
      <c r="KKF95" s="38"/>
      <c r="KKG95" s="38"/>
      <c r="KKH95" s="38"/>
      <c r="KKI95" s="38"/>
      <c r="KKJ95" s="38"/>
      <c r="KKK95" s="38"/>
      <c r="KKL95" s="38"/>
      <c r="KKM95" s="38"/>
      <c r="KKN95" s="38"/>
      <c r="KKO95" s="38"/>
      <c r="KKP95" s="38"/>
      <c r="KKQ95" s="38"/>
      <c r="KKR95" s="38"/>
      <c r="KKS95" s="36"/>
      <c r="KKT95" s="36"/>
      <c r="KKU95" s="37"/>
      <c r="KKV95" s="37"/>
      <c r="KKW95" s="50"/>
      <c r="KKX95" s="50"/>
      <c r="KKY95" s="38"/>
      <c r="KKZ95" s="38"/>
      <c r="KLA95" s="38"/>
      <c r="KLB95" s="38"/>
      <c r="KLC95" s="38"/>
      <c r="KLD95" s="38"/>
      <c r="KLE95" s="38"/>
      <c r="KLF95" s="38"/>
      <c r="KLG95" s="38"/>
      <c r="KLH95" s="38"/>
      <c r="KLI95" s="38"/>
      <c r="KLJ95" s="38"/>
      <c r="KLK95" s="38"/>
      <c r="KLL95" s="38"/>
      <c r="KLM95" s="36"/>
      <c r="KLN95" s="36"/>
      <c r="KLO95" s="37"/>
      <c r="KLP95" s="37"/>
      <c r="KLQ95" s="50"/>
      <c r="KLR95" s="50"/>
      <c r="KLS95" s="38"/>
      <c r="KLT95" s="38"/>
      <c r="KLU95" s="38"/>
      <c r="KLV95" s="38"/>
      <c r="KLW95" s="38"/>
      <c r="KLX95" s="38"/>
      <c r="KLY95" s="38"/>
      <c r="KLZ95" s="38"/>
      <c r="KMA95" s="38"/>
      <c r="KMB95" s="38"/>
      <c r="KMC95" s="38"/>
      <c r="KMD95" s="38"/>
      <c r="KME95" s="38"/>
      <c r="KMF95" s="38"/>
      <c r="KMG95" s="36"/>
      <c r="KMH95" s="36"/>
      <c r="KMI95" s="37"/>
      <c r="KMJ95" s="37"/>
      <c r="KMK95" s="50"/>
      <c r="KML95" s="50"/>
      <c r="KMM95" s="38"/>
      <c r="KMN95" s="38"/>
      <c r="KMO95" s="38"/>
      <c r="KMP95" s="38"/>
      <c r="KMQ95" s="38"/>
      <c r="KMR95" s="38"/>
      <c r="KMS95" s="38"/>
      <c r="KMT95" s="38"/>
      <c r="KMU95" s="38"/>
      <c r="KMV95" s="38"/>
      <c r="KMW95" s="38"/>
      <c r="KMX95" s="38"/>
      <c r="KMY95" s="38"/>
      <c r="KMZ95" s="38"/>
      <c r="KNA95" s="36"/>
      <c r="KNB95" s="36"/>
      <c r="KNC95" s="37"/>
      <c r="KND95" s="37"/>
      <c r="KNE95" s="50"/>
      <c r="KNF95" s="50"/>
      <c r="KNG95" s="38"/>
      <c r="KNH95" s="38"/>
      <c r="KNI95" s="38"/>
      <c r="KNJ95" s="38"/>
      <c r="KNK95" s="38"/>
      <c r="KNL95" s="38"/>
      <c r="KNM95" s="38"/>
      <c r="KNN95" s="38"/>
      <c r="KNO95" s="38"/>
      <c r="KNP95" s="38"/>
      <c r="KNQ95" s="38"/>
      <c r="KNR95" s="38"/>
      <c r="KNS95" s="38"/>
      <c r="KNT95" s="38"/>
      <c r="KNU95" s="36"/>
      <c r="KNV95" s="36"/>
      <c r="KNW95" s="37"/>
      <c r="KNX95" s="37"/>
      <c r="KNY95" s="50"/>
      <c r="KNZ95" s="50"/>
      <c r="KOA95" s="38"/>
      <c r="KOB95" s="38"/>
      <c r="KOC95" s="38"/>
      <c r="KOD95" s="38"/>
      <c r="KOE95" s="38"/>
      <c r="KOF95" s="38"/>
      <c r="KOG95" s="38"/>
      <c r="KOH95" s="38"/>
      <c r="KOI95" s="38"/>
      <c r="KOJ95" s="38"/>
      <c r="KOK95" s="38"/>
      <c r="KOL95" s="38"/>
      <c r="KOM95" s="38"/>
      <c r="KON95" s="38"/>
      <c r="KOO95" s="36"/>
      <c r="KOP95" s="36"/>
      <c r="KOQ95" s="37"/>
      <c r="KOR95" s="37"/>
      <c r="KOS95" s="50"/>
      <c r="KOT95" s="50"/>
      <c r="KOU95" s="38"/>
      <c r="KOV95" s="38"/>
      <c r="KOW95" s="38"/>
      <c r="KOX95" s="38"/>
      <c r="KOY95" s="38"/>
      <c r="KOZ95" s="38"/>
      <c r="KPA95" s="38"/>
      <c r="KPB95" s="38"/>
      <c r="KPC95" s="38"/>
      <c r="KPD95" s="38"/>
      <c r="KPE95" s="38"/>
      <c r="KPF95" s="38"/>
      <c r="KPG95" s="38"/>
      <c r="KPH95" s="38"/>
      <c r="KPI95" s="36"/>
      <c r="KPJ95" s="36"/>
      <c r="KPK95" s="37"/>
      <c r="KPL95" s="37"/>
      <c r="KPM95" s="50"/>
      <c r="KPN95" s="50"/>
      <c r="KPO95" s="38"/>
      <c r="KPP95" s="38"/>
      <c r="KPQ95" s="38"/>
      <c r="KPR95" s="38"/>
      <c r="KPS95" s="38"/>
      <c r="KPT95" s="38"/>
      <c r="KPU95" s="38"/>
      <c r="KPV95" s="38"/>
      <c r="KPW95" s="38"/>
      <c r="KPX95" s="38"/>
      <c r="KPY95" s="38"/>
      <c r="KPZ95" s="38"/>
      <c r="KQA95" s="38"/>
      <c r="KQB95" s="38"/>
      <c r="KQC95" s="36"/>
      <c r="KQD95" s="36"/>
      <c r="KQE95" s="37"/>
      <c r="KQF95" s="37"/>
      <c r="KQG95" s="50"/>
      <c r="KQH95" s="50"/>
      <c r="KQI95" s="38"/>
      <c r="KQJ95" s="38"/>
      <c r="KQK95" s="38"/>
      <c r="KQL95" s="38"/>
      <c r="KQM95" s="38"/>
      <c r="KQN95" s="38"/>
      <c r="KQO95" s="38"/>
      <c r="KQP95" s="38"/>
      <c r="KQQ95" s="38"/>
      <c r="KQR95" s="38"/>
      <c r="KQS95" s="38"/>
      <c r="KQT95" s="38"/>
      <c r="KQU95" s="38"/>
      <c r="KQV95" s="38"/>
      <c r="KQW95" s="36"/>
      <c r="KQX95" s="36"/>
      <c r="KQY95" s="37"/>
      <c r="KQZ95" s="37"/>
      <c r="KRA95" s="50"/>
      <c r="KRB95" s="50"/>
      <c r="KRC95" s="38"/>
      <c r="KRD95" s="38"/>
      <c r="KRE95" s="38"/>
      <c r="KRF95" s="38"/>
      <c r="KRG95" s="38"/>
      <c r="KRH95" s="38"/>
      <c r="KRI95" s="38"/>
      <c r="KRJ95" s="38"/>
      <c r="KRK95" s="38"/>
      <c r="KRL95" s="38"/>
      <c r="KRM95" s="38"/>
      <c r="KRN95" s="38"/>
      <c r="KRO95" s="38"/>
      <c r="KRP95" s="38"/>
      <c r="KRQ95" s="36"/>
      <c r="KRR95" s="36"/>
      <c r="KRS95" s="37"/>
      <c r="KRT95" s="37"/>
      <c r="KRU95" s="50"/>
      <c r="KRV95" s="50"/>
      <c r="KRW95" s="38"/>
      <c r="KRX95" s="38"/>
      <c r="KRY95" s="38"/>
      <c r="KRZ95" s="38"/>
      <c r="KSA95" s="38"/>
      <c r="KSB95" s="38"/>
      <c r="KSC95" s="38"/>
      <c r="KSD95" s="38"/>
      <c r="KSE95" s="38"/>
      <c r="KSF95" s="38"/>
      <c r="KSG95" s="38"/>
      <c r="KSH95" s="38"/>
      <c r="KSI95" s="38"/>
      <c r="KSJ95" s="38"/>
      <c r="KSK95" s="36"/>
      <c r="KSL95" s="36"/>
      <c r="KSM95" s="37"/>
      <c r="KSN95" s="37"/>
      <c r="KSO95" s="50"/>
      <c r="KSP95" s="50"/>
      <c r="KSQ95" s="38"/>
      <c r="KSR95" s="38"/>
      <c r="KSS95" s="38"/>
      <c r="KST95" s="38"/>
      <c r="KSU95" s="38"/>
      <c r="KSV95" s="38"/>
      <c r="KSW95" s="38"/>
      <c r="KSX95" s="38"/>
      <c r="KSY95" s="38"/>
      <c r="KSZ95" s="38"/>
      <c r="KTA95" s="38"/>
      <c r="KTB95" s="38"/>
      <c r="KTC95" s="38"/>
      <c r="KTD95" s="38"/>
      <c r="KTE95" s="36"/>
      <c r="KTF95" s="36"/>
      <c r="KTG95" s="37"/>
      <c r="KTH95" s="37"/>
      <c r="KTI95" s="50"/>
      <c r="KTJ95" s="50"/>
      <c r="KTK95" s="38"/>
      <c r="KTL95" s="38"/>
      <c r="KTM95" s="38"/>
      <c r="KTN95" s="38"/>
      <c r="KTO95" s="38"/>
      <c r="KTP95" s="38"/>
      <c r="KTQ95" s="38"/>
      <c r="KTR95" s="38"/>
      <c r="KTS95" s="38"/>
      <c r="KTT95" s="38"/>
      <c r="KTU95" s="38"/>
      <c r="KTV95" s="38"/>
      <c r="KTW95" s="38"/>
      <c r="KTX95" s="38"/>
      <c r="KTY95" s="36"/>
      <c r="KTZ95" s="36"/>
      <c r="KUA95" s="37"/>
      <c r="KUB95" s="37"/>
      <c r="KUC95" s="50"/>
      <c r="KUD95" s="50"/>
      <c r="KUE95" s="38"/>
      <c r="KUF95" s="38"/>
      <c r="KUG95" s="38"/>
      <c r="KUH95" s="38"/>
      <c r="KUI95" s="38"/>
      <c r="KUJ95" s="38"/>
      <c r="KUK95" s="38"/>
      <c r="KUL95" s="38"/>
      <c r="KUM95" s="38"/>
      <c r="KUN95" s="38"/>
      <c r="KUO95" s="38"/>
      <c r="KUP95" s="38"/>
      <c r="KUQ95" s="38"/>
      <c r="KUR95" s="38"/>
      <c r="KUS95" s="36"/>
      <c r="KUT95" s="36"/>
      <c r="KUU95" s="37"/>
      <c r="KUV95" s="37"/>
      <c r="KUW95" s="50"/>
      <c r="KUX95" s="50"/>
      <c r="KUY95" s="38"/>
      <c r="KUZ95" s="38"/>
      <c r="KVA95" s="38"/>
      <c r="KVB95" s="38"/>
      <c r="KVC95" s="38"/>
      <c r="KVD95" s="38"/>
      <c r="KVE95" s="38"/>
      <c r="KVF95" s="38"/>
      <c r="KVG95" s="38"/>
      <c r="KVH95" s="38"/>
      <c r="KVI95" s="38"/>
      <c r="KVJ95" s="38"/>
      <c r="KVK95" s="38"/>
      <c r="KVL95" s="38"/>
      <c r="KVM95" s="36"/>
      <c r="KVN95" s="36"/>
      <c r="KVO95" s="37"/>
      <c r="KVP95" s="37"/>
      <c r="KVQ95" s="50"/>
      <c r="KVR95" s="50"/>
      <c r="KVS95" s="38"/>
      <c r="KVT95" s="38"/>
      <c r="KVU95" s="38"/>
      <c r="KVV95" s="38"/>
      <c r="KVW95" s="38"/>
      <c r="KVX95" s="38"/>
      <c r="KVY95" s="38"/>
      <c r="KVZ95" s="38"/>
      <c r="KWA95" s="38"/>
      <c r="KWB95" s="38"/>
      <c r="KWC95" s="38"/>
      <c r="KWD95" s="38"/>
      <c r="KWE95" s="38"/>
      <c r="KWF95" s="38"/>
      <c r="KWG95" s="36"/>
      <c r="KWH95" s="36"/>
      <c r="KWI95" s="37"/>
      <c r="KWJ95" s="37"/>
      <c r="KWK95" s="50"/>
      <c r="KWL95" s="50"/>
      <c r="KWM95" s="38"/>
      <c r="KWN95" s="38"/>
      <c r="KWO95" s="38"/>
      <c r="KWP95" s="38"/>
      <c r="KWQ95" s="38"/>
      <c r="KWR95" s="38"/>
      <c r="KWS95" s="38"/>
      <c r="KWT95" s="38"/>
      <c r="KWU95" s="38"/>
      <c r="KWV95" s="38"/>
      <c r="KWW95" s="38"/>
      <c r="KWX95" s="38"/>
      <c r="KWY95" s="38"/>
      <c r="KWZ95" s="38"/>
      <c r="KXA95" s="36"/>
      <c r="KXB95" s="36"/>
      <c r="KXC95" s="37"/>
      <c r="KXD95" s="37"/>
      <c r="KXE95" s="50"/>
      <c r="KXF95" s="50"/>
      <c r="KXG95" s="38"/>
      <c r="KXH95" s="38"/>
      <c r="KXI95" s="38"/>
      <c r="KXJ95" s="38"/>
      <c r="KXK95" s="38"/>
      <c r="KXL95" s="38"/>
      <c r="KXM95" s="38"/>
      <c r="KXN95" s="38"/>
      <c r="KXO95" s="38"/>
      <c r="KXP95" s="38"/>
      <c r="KXQ95" s="38"/>
      <c r="KXR95" s="38"/>
      <c r="KXS95" s="38"/>
      <c r="KXT95" s="38"/>
      <c r="KXU95" s="36"/>
      <c r="KXV95" s="36"/>
      <c r="KXW95" s="37"/>
      <c r="KXX95" s="37"/>
      <c r="KXY95" s="50"/>
      <c r="KXZ95" s="50"/>
      <c r="KYA95" s="38"/>
      <c r="KYB95" s="38"/>
      <c r="KYC95" s="38"/>
      <c r="KYD95" s="38"/>
      <c r="KYE95" s="38"/>
      <c r="KYF95" s="38"/>
      <c r="KYG95" s="38"/>
      <c r="KYH95" s="38"/>
      <c r="KYI95" s="38"/>
      <c r="KYJ95" s="38"/>
      <c r="KYK95" s="38"/>
      <c r="KYL95" s="38"/>
      <c r="KYM95" s="38"/>
      <c r="KYN95" s="38"/>
      <c r="KYO95" s="36"/>
      <c r="KYP95" s="36"/>
      <c r="KYQ95" s="37"/>
      <c r="KYR95" s="37"/>
      <c r="KYS95" s="50"/>
      <c r="KYT95" s="50"/>
      <c r="KYU95" s="38"/>
      <c r="KYV95" s="38"/>
      <c r="KYW95" s="38"/>
      <c r="KYX95" s="38"/>
      <c r="KYY95" s="38"/>
      <c r="KYZ95" s="38"/>
      <c r="KZA95" s="38"/>
      <c r="KZB95" s="38"/>
      <c r="KZC95" s="38"/>
      <c r="KZD95" s="38"/>
      <c r="KZE95" s="38"/>
      <c r="KZF95" s="38"/>
      <c r="KZG95" s="38"/>
      <c r="KZH95" s="38"/>
      <c r="KZI95" s="36"/>
      <c r="KZJ95" s="36"/>
      <c r="KZK95" s="37"/>
      <c r="KZL95" s="37"/>
      <c r="KZM95" s="50"/>
      <c r="KZN95" s="50"/>
      <c r="KZO95" s="38"/>
      <c r="KZP95" s="38"/>
      <c r="KZQ95" s="38"/>
      <c r="KZR95" s="38"/>
      <c r="KZS95" s="38"/>
      <c r="KZT95" s="38"/>
      <c r="KZU95" s="38"/>
      <c r="KZV95" s="38"/>
      <c r="KZW95" s="38"/>
      <c r="KZX95" s="38"/>
      <c r="KZY95" s="38"/>
      <c r="KZZ95" s="38"/>
      <c r="LAA95" s="38"/>
      <c r="LAB95" s="38"/>
      <c r="LAC95" s="36"/>
      <c r="LAD95" s="36"/>
      <c r="LAE95" s="37"/>
      <c r="LAF95" s="37"/>
      <c r="LAG95" s="50"/>
      <c r="LAH95" s="50"/>
      <c r="LAI95" s="38"/>
      <c r="LAJ95" s="38"/>
      <c r="LAK95" s="38"/>
      <c r="LAL95" s="38"/>
      <c r="LAM95" s="38"/>
      <c r="LAN95" s="38"/>
      <c r="LAO95" s="38"/>
      <c r="LAP95" s="38"/>
      <c r="LAQ95" s="38"/>
      <c r="LAR95" s="38"/>
      <c r="LAS95" s="38"/>
      <c r="LAT95" s="38"/>
      <c r="LAU95" s="38"/>
      <c r="LAV95" s="38"/>
      <c r="LAW95" s="36"/>
      <c r="LAX95" s="36"/>
      <c r="LAY95" s="37"/>
      <c r="LAZ95" s="37"/>
      <c r="LBA95" s="50"/>
      <c r="LBB95" s="50"/>
      <c r="LBC95" s="38"/>
      <c r="LBD95" s="38"/>
      <c r="LBE95" s="38"/>
      <c r="LBF95" s="38"/>
      <c r="LBG95" s="38"/>
      <c r="LBH95" s="38"/>
      <c r="LBI95" s="38"/>
      <c r="LBJ95" s="38"/>
      <c r="LBK95" s="38"/>
      <c r="LBL95" s="38"/>
      <c r="LBM95" s="38"/>
      <c r="LBN95" s="38"/>
      <c r="LBO95" s="38"/>
      <c r="LBP95" s="38"/>
      <c r="LBQ95" s="36"/>
      <c r="LBR95" s="36"/>
      <c r="LBS95" s="37"/>
      <c r="LBT95" s="37"/>
      <c r="LBU95" s="50"/>
      <c r="LBV95" s="50"/>
      <c r="LBW95" s="38"/>
      <c r="LBX95" s="38"/>
      <c r="LBY95" s="38"/>
      <c r="LBZ95" s="38"/>
      <c r="LCA95" s="38"/>
      <c r="LCB95" s="38"/>
      <c r="LCC95" s="38"/>
      <c r="LCD95" s="38"/>
      <c r="LCE95" s="38"/>
      <c r="LCF95" s="38"/>
      <c r="LCG95" s="38"/>
      <c r="LCH95" s="38"/>
      <c r="LCI95" s="38"/>
      <c r="LCJ95" s="38"/>
      <c r="LCK95" s="36"/>
      <c r="LCL95" s="36"/>
      <c r="LCM95" s="37"/>
      <c r="LCN95" s="37"/>
      <c r="LCO95" s="50"/>
      <c r="LCP95" s="50"/>
      <c r="LCQ95" s="38"/>
      <c r="LCR95" s="38"/>
      <c r="LCS95" s="38"/>
      <c r="LCT95" s="38"/>
      <c r="LCU95" s="38"/>
      <c r="LCV95" s="38"/>
      <c r="LCW95" s="38"/>
      <c r="LCX95" s="38"/>
      <c r="LCY95" s="38"/>
      <c r="LCZ95" s="38"/>
      <c r="LDA95" s="38"/>
      <c r="LDB95" s="38"/>
      <c r="LDC95" s="38"/>
      <c r="LDD95" s="38"/>
      <c r="LDE95" s="36"/>
      <c r="LDF95" s="36"/>
      <c r="LDG95" s="37"/>
      <c r="LDH95" s="37"/>
      <c r="LDI95" s="50"/>
      <c r="LDJ95" s="50"/>
      <c r="LDK95" s="38"/>
      <c r="LDL95" s="38"/>
      <c r="LDM95" s="38"/>
      <c r="LDN95" s="38"/>
      <c r="LDO95" s="38"/>
      <c r="LDP95" s="38"/>
      <c r="LDQ95" s="38"/>
      <c r="LDR95" s="38"/>
      <c r="LDS95" s="38"/>
      <c r="LDT95" s="38"/>
      <c r="LDU95" s="38"/>
      <c r="LDV95" s="38"/>
      <c r="LDW95" s="38"/>
      <c r="LDX95" s="38"/>
      <c r="LDY95" s="36"/>
      <c r="LDZ95" s="36"/>
      <c r="LEA95" s="37"/>
      <c r="LEB95" s="37"/>
      <c r="LEC95" s="50"/>
      <c r="LED95" s="50"/>
      <c r="LEE95" s="38"/>
      <c r="LEF95" s="38"/>
      <c r="LEG95" s="38"/>
      <c r="LEH95" s="38"/>
      <c r="LEI95" s="38"/>
      <c r="LEJ95" s="38"/>
      <c r="LEK95" s="38"/>
      <c r="LEL95" s="38"/>
      <c r="LEM95" s="38"/>
      <c r="LEN95" s="38"/>
      <c r="LEO95" s="38"/>
      <c r="LEP95" s="38"/>
      <c r="LEQ95" s="38"/>
      <c r="LER95" s="38"/>
      <c r="LES95" s="36"/>
      <c r="LET95" s="36"/>
      <c r="LEU95" s="37"/>
      <c r="LEV95" s="37"/>
      <c r="LEW95" s="50"/>
      <c r="LEX95" s="50"/>
      <c r="LEY95" s="38"/>
      <c r="LEZ95" s="38"/>
      <c r="LFA95" s="38"/>
      <c r="LFB95" s="38"/>
      <c r="LFC95" s="38"/>
      <c r="LFD95" s="38"/>
      <c r="LFE95" s="38"/>
      <c r="LFF95" s="38"/>
      <c r="LFG95" s="38"/>
      <c r="LFH95" s="38"/>
      <c r="LFI95" s="38"/>
      <c r="LFJ95" s="38"/>
      <c r="LFK95" s="38"/>
      <c r="LFL95" s="38"/>
      <c r="LFM95" s="36"/>
      <c r="LFN95" s="36"/>
      <c r="LFO95" s="37"/>
      <c r="LFP95" s="37"/>
      <c r="LFQ95" s="50"/>
      <c r="LFR95" s="50"/>
      <c r="LFS95" s="38"/>
      <c r="LFT95" s="38"/>
      <c r="LFU95" s="38"/>
      <c r="LFV95" s="38"/>
      <c r="LFW95" s="38"/>
      <c r="LFX95" s="38"/>
      <c r="LFY95" s="38"/>
      <c r="LFZ95" s="38"/>
      <c r="LGA95" s="38"/>
      <c r="LGB95" s="38"/>
      <c r="LGC95" s="38"/>
      <c r="LGD95" s="38"/>
      <c r="LGE95" s="38"/>
      <c r="LGF95" s="38"/>
      <c r="LGG95" s="36"/>
      <c r="LGH95" s="36"/>
      <c r="LGI95" s="37"/>
      <c r="LGJ95" s="37"/>
      <c r="LGK95" s="50"/>
      <c r="LGL95" s="50"/>
      <c r="LGM95" s="38"/>
      <c r="LGN95" s="38"/>
      <c r="LGO95" s="38"/>
      <c r="LGP95" s="38"/>
      <c r="LGQ95" s="38"/>
      <c r="LGR95" s="38"/>
      <c r="LGS95" s="38"/>
      <c r="LGT95" s="38"/>
      <c r="LGU95" s="38"/>
      <c r="LGV95" s="38"/>
      <c r="LGW95" s="38"/>
      <c r="LGX95" s="38"/>
      <c r="LGY95" s="38"/>
      <c r="LGZ95" s="38"/>
      <c r="LHA95" s="36"/>
      <c r="LHB95" s="36"/>
      <c r="LHC95" s="37"/>
      <c r="LHD95" s="37"/>
      <c r="LHE95" s="50"/>
      <c r="LHF95" s="50"/>
      <c r="LHG95" s="38"/>
      <c r="LHH95" s="38"/>
      <c r="LHI95" s="38"/>
      <c r="LHJ95" s="38"/>
      <c r="LHK95" s="38"/>
      <c r="LHL95" s="38"/>
      <c r="LHM95" s="38"/>
      <c r="LHN95" s="38"/>
      <c r="LHO95" s="38"/>
      <c r="LHP95" s="38"/>
      <c r="LHQ95" s="38"/>
      <c r="LHR95" s="38"/>
      <c r="LHS95" s="38"/>
      <c r="LHT95" s="38"/>
      <c r="LHU95" s="36"/>
      <c r="LHV95" s="36"/>
      <c r="LHW95" s="37"/>
      <c r="LHX95" s="37"/>
      <c r="LHY95" s="50"/>
      <c r="LHZ95" s="50"/>
      <c r="LIA95" s="38"/>
      <c r="LIB95" s="38"/>
      <c r="LIC95" s="38"/>
      <c r="LID95" s="38"/>
      <c r="LIE95" s="38"/>
      <c r="LIF95" s="38"/>
      <c r="LIG95" s="38"/>
      <c r="LIH95" s="38"/>
      <c r="LII95" s="38"/>
      <c r="LIJ95" s="38"/>
      <c r="LIK95" s="38"/>
      <c r="LIL95" s="38"/>
      <c r="LIM95" s="38"/>
      <c r="LIN95" s="38"/>
      <c r="LIO95" s="36"/>
      <c r="LIP95" s="36"/>
      <c r="LIQ95" s="37"/>
      <c r="LIR95" s="37"/>
      <c r="LIS95" s="50"/>
      <c r="LIT95" s="50"/>
      <c r="LIU95" s="38"/>
      <c r="LIV95" s="38"/>
      <c r="LIW95" s="38"/>
      <c r="LIX95" s="38"/>
      <c r="LIY95" s="38"/>
      <c r="LIZ95" s="38"/>
      <c r="LJA95" s="38"/>
      <c r="LJB95" s="38"/>
      <c r="LJC95" s="38"/>
      <c r="LJD95" s="38"/>
      <c r="LJE95" s="38"/>
      <c r="LJF95" s="38"/>
      <c r="LJG95" s="38"/>
      <c r="LJH95" s="38"/>
      <c r="LJI95" s="36"/>
      <c r="LJJ95" s="36"/>
      <c r="LJK95" s="37"/>
      <c r="LJL95" s="37"/>
      <c r="LJM95" s="50"/>
      <c r="LJN95" s="50"/>
      <c r="LJO95" s="38"/>
      <c r="LJP95" s="38"/>
      <c r="LJQ95" s="38"/>
      <c r="LJR95" s="38"/>
      <c r="LJS95" s="38"/>
      <c r="LJT95" s="38"/>
      <c r="LJU95" s="38"/>
      <c r="LJV95" s="38"/>
      <c r="LJW95" s="38"/>
      <c r="LJX95" s="38"/>
      <c r="LJY95" s="38"/>
      <c r="LJZ95" s="38"/>
      <c r="LKA95" s="38"/>
      <c r="LKB95" s="38"/>
      <c r="LKC95" s="36"/>
      <c r="LKD95" s="36"/>
      <c r="LKE95" s="37"/>
      <c r="LKF95" s="37"/>
      <c r="LKG95" s="50"/>
      <c r="LKH95" s="50"/>
      <c r="LKI95" s="38"/>
      <c r="LKJ95" s="38"/>
      <c r="LKK95" s="38"/>
      <c r="LKL95" s="38"/>
      <c r="LKM95" s="38"/>
      <c r="LKN95" s="38"/>
      <c r="LKO95" s="38"/>
      <c r="LKP95" s="38"/>
      <c r="LKQ95" s="38"/>
      <c r="LKR95" s="38"/>
      <c r="LKS95" s="38"/>
      <c r="LKT95" s="38"/>
      <c r="LKU95" s="38"/>
      <c r="LKV95" s="38"/>
      <c r="LKW95" s="36"/>
      <c r="LKX95" s="36"/>
      <c r="LKY95" s="37"/>
      <c r="LKZ95" s="37"/>
      <c r="LLA95" s="50"/>
      <c r="LLB95" s="50"/>
      <c r="LLC95" s="38"/>
      <c r="LLD95" s="38"/>
      <c r="LLE95" s="38"/>
      <c r="LLF95" s="38"/>
      <c r="LLG95" s="38"/>
      <c r="LLH95" s="38"/>
      <c r="LLI95" s="38"/>
      <c r="LLJ95" s="38"/>
      <c r="LLK95" s="38"/>
      <c r="LLL95" s="38"/>
      <c r="LLM95" s="38"/>
      <c r="LLN95" s="38"/>
      <c r="LLO95" s="38"/>
      <c r="LLP95" s="38"/>
      <c r="LLQ95" s="36"/>
      <c r="LLR95" s="36"/>
      <c r="LLS95" s="37"/>
      <c r="LLT95" s="37"/>
      <c r="LLU95" s="50"/>
      <c r="LLV95" s="50"/>
      <c r="LLW95" s="38"/>
      <c r="LLX95" s="38"/>
      <c r="LLY95" s="38"/>
      <c r="LLZ95" s="38"/>
      <c r="LMA95" s="38"/>
      <c r="LMB95" s="38"/>
      <c r="LMC95" s="38"/>
      <c r="LMD95" s="38"/>
      <c r="LME95" s="38"/>
      <c r="LMF95" s="38"/>
      <c r="LMG95" s="38"/>
      <c r="LMH95" s="38"/>
      <c r="LMI95" s="38"/>
      <c r="LMJ95" s="38"/>
      <c r="LMK95" s="36"/>
      <c r="LML95" s="36"/>
      <c r="LMM95" s="37"/>
      <c r="LMN95" s="37"/>
      <c r="LMO95" s="50"/>
      <c r="LMP95" s="50"/>
      <c r="LMQ95" s="38"/>
      <c r="LMR95" s="38"/>
      <c r="LMS95" s="38"/>
      <c r="LMT95" s="38"/>
      <c r="LMU95" s="38"/>
      <c r="LMV95" s="38"/>
      <c r="LMW95" s="38"/>
      <c r="LMX95" s="38"/>
      <c r="LMY95" s="38"/>
      <c r="LMZ95" s="38"/>
      <c r="LNA95" s="38"/>
      <c r="LNB95" s="38"/>
      <c r="LNC95" s="38"/>
      <c r="LND95" s="38"/>
      <c r="LNE95" s="36"/>
      <c r="LNF95" s="36"/>
      <c r="LNG95" s="37"/>
      <c r="LNH95" s="37"/>
      <c r="LNI95" s="50"/>
      <c r="LNJ95" s="50"/>
      <c r="LNK95" s="38"/>
      <c r="LNL95" s="38"/>
      <c r="LNM95" s="38"/>
      <c r="LNN95" s="38"/>
      <c r="LNO95" s="38"/>
      <c r="LNP95" s="38"/>
      <c r="LNQ95" s="38"/>
      <c r="LNR95" s="38"/>
      <c r="LNS95" s="38"/>
      <c r="LNT95" s="38"/>
      <c r="LNU95" s="38"/>
      <c r="LNV95" s="38"/>
      <c r="LNW95" s="38"/>
      <c r="LNX95" s="38"/>
      <c r="LNY95" s="36"/>
      <c r="LNZ95" s="36"/>
      <c r="LOA95" s="37"/>
      <c r="LOB95" s="37"/>
      <c r="LOC95" s="50"/>
      <c r="LOD95" s="50"/>
      <c r="LOE95" s="38"/>
      <c r="LOF95" s="38"/>
      <c r="LOG95" s="38"/>
      <c r="LOH95" s="38"/>
      <c r="LOI95" s="38"/>
      <c r="LOJ95" s="38"/>
      <c r="LOK95" s="38"/>
      <c r="LOL95" s="38"/>
      <c r="LOM95" s="38"/>
      <c r="LON95" s="38"/>
      <c r="LOO95" s="38"/>
      <c r="LOP95" s="38"/>
      <c r="LOQ95" s="38"/>
      <c r="LOR95" s="38"/>
      <c r="LOS95" s="36"/>
      <c r="LOT95" s="36"/>
      <c r="LOU95" s="37"/>
      <c r="LOV95" s="37"/>
      <c r="LOW95" s="50"/>
      <c r="LOX95" s="50"/>
      <c r="LOY95" s="38"/>
      <c r="LOZ95" s="38"/>
      <c r="LPA95" s="38"/>
      <c r="LPB95" s="38"/>
      <c r="LPC95" s="38"/>
      <c r="LPD95" s="38"/>
      <c r="LPE95" s="38"/>
      <c r="LPF95" s="38"/>
      <c r="LPG95" s="38"/>
      <c r="LPH95" s="38"/>
      <c r="LPI95" s="38"/>
      <c r="LPJ95" s="38"/>
      <c r="LPK95" s="38"/>
      <c r="LPL95" s="38"/>
      <c r="LPM95" s="36"/>
      <c r="LPN95" s="36"/>
      <c r="LPO95" s="37"/>
      <c r="LPP95" s="37"/>
      <c r="LPQ95" s="50"/>
      <c r="LPR95" s="50"/>
      <c r="LPS95" s="38"/>
      <c r="LPT95" s="38"/>
      <c r="LPU95" s="38"/>
      <c r="LPV95" s="38"/>
      <c r="LPW95" s="38"/>
      <c r="LPX95" s="38"/>
      <c r="LPY95" s="38"/>
      <c r="LPZ95" s="38"/>
      <c r="LQA95" s="38"/>
      <c r="LQB95" s="38"/>
      <c r="LQC95" s="38"/>
      <c r="LQD95" s="38"/>
      <c r="LQE95" s="38"/>
      <c r="LQF95" s="38"/>
      <c r="LQG95" s="36"/>
      <c r="LQH95" s="36"/>
      <c r="LQI95" s="37"/>
      <c r="LQJ95" s="37"/>
      <c r="LQK95" s="50"/>
      <c r="LQL95" s="50"/>
      <c r="LQM95" s="38"/>
      <c r="LQN95" s="38"/>
      <c r="LQO95" s="38"/>
      <c r="LQP95" s="38"/>
      <c r="LQQ95" s="38"/>
      <c r="LQR95" s="38"/>
      <c r="LQS95" s="38"/>
      <c r="LQT95" s="38"/>
      <c r="LQU95" s="38"/>
      <c r="LQV95" s="38"/>
      <c r="LQW95" s="38"/>
      <c r="LQX95" s="38"/>
      <c r="LQY95" s="38"/>
      <c r="LQZ95" s="38"/>
      <c r="LRA95" s="36"/>
      <c r="LRB95" s="36"/>
      <c r="LRC95" s="37"/>
      <c r="LRD95" s="37"/>
      <c r="LRE95" s="50"/>
      <c r="LRF95" s="50"/>
      <c r="LRG95" s="38"/>
      <c r="LRH95" s="38"/>
      <c r="LRI95" s="38"/>
      <c r="LRJ95" s="38"/>
      <c r="LRK95" s="38"/>
      <c r="LRL95" s="38"/>
      <c r="LRM95" s="38"/>
      <c r="LRN95" s="38"/>
      <c r="LRO95" s="38"/>
      <c r="LRP95" s="38"/>
      <c r="LRQ95" s="38"/>
      <c r="LRR95" s="38"/>
      <c r="LRS95" s="38"/>
      <c r="LRT95" s="38"/>
      <c r="LRU95" s="36"/>
      <c r="LRV95" s="36"/>
      <c r="LRW95" s="37"/>
      <c r="LRX95" s="37"/>
      <c r="LRY95" s="50"/>
      <c r="LRZ95" s="50"/>
      <c r="LSA95" s="38"/>
      <c r="LSB95" s="38"/>
      <c r="LSC95" s="38"/>
      <c r="LSD95" s="38"/>
      <c r="LSE95" s="38"/>
      <c r="LSF95" s="38"/>
      <c r="LSG95" s="38"/>
      <c r="LSH95" s="38"/>
      <c r="LSI95" s="38"/>
      <c r="LSJ95" s="38"/>
      <c r="LSK95" s="38"/>
      <c r="LSL95" s="38"/>
      <c r="LSM95" s="38"/>
      <c r="LSN95" s="38"/>
      <c r="LSO95" s="36"/>
      <c r="LSP95" s="36"/>
      <c r="LSQ95" s="37"/>
      <c r="LSR95" s="37"/>
      <c r="LSS95" s="50"/>
      <c r="LST95" s="50"/>
      <c r="LSU95" s="38"/>
      <c r="LSV95" s="38"/>
      <c r="LSW95" s="38"/>
      <c r="LSX95" s="38"/>
      <c r="LSY95" s="38"/>
      <c r="LSZ95" s="38"/>
      <c r="LTA95" s="38"/>
      <c r="LTB95" s="38"/>
      <c r="LTC95" s="38"/>
      <c r="LTD95" s="38"/>
      <c r="LTE95" s="38"/>
      <c r="LTF95" s="38"/>
      <c r="LTG95" s="38"/>
      <c r="LTH95" s="38"/>
      <c r="LTI95" s="36"/>
      <c r="LTJ95" s="36"/>
      <c r="LTK95" s="37"/>
      <c r="LTL95" s="37"/>
      <c r="LTM95" s="50"/>
      <c r="LTN95" s="50"/>
      <c r="LTO95" s="38"/>
      <c r="LTP95" s="38"/>
      <c r="LTQ95" s="38"/>
      <c r="LTR95" s="38"/>
      <c r="LTS95" s="38"/>
      <c r="LTT95" s="38"/>
      <c r="LTU95" s="38"/>
      <c r="LTV95" s="38"/>
      <c r="LTW95" s="38"/>
      <c r="LTX95" s="38"/>
      <c r="LTY95" s="38"/>
      <c r="LTZ95" s="38"/>
      <c r="LUA95" s="38"/>
      <c r="LUB95" s="38"/>
      <c r="LUC95" s="36"/>
      <c r="LUD95" s="36"/>
      <c r="LUE95" s="37"/>
      <c r="LUF95" s="37"/>
      <c r="LUG95" s="50"/>
      <c r="LUH95" s="50"/>
      <c r="LUI95" s="38"/>
      <c r="LUJ95" s="38"/>
      <c r="LUK95" s="38"/>
      <c r="LUL95" s="38"/>
      <c r="LUM95" s="38"/>
      <c r="LUN95" s="38"/>
      <c r="LUO95" s="38"/>
      <c r="LUP95" s="38"/>
      <c r="LUQ95" s="38"/>
      <c r="LUR95" s="38"/>
      <c r="LUS95" s="38"/>
      <c r="LUT95" s="38"/>
      <c r="LUU95" s="38"/>
      <c r="LUV95" s="38"/>
      <c r="LUW95" s="36"/>
      <c r="LUX95" s="36"/>
      <c r="LUY95" s="37"/>
      <c r="LUZ95" s="37"/>
      <c r="LVA95" s="50"/>
      <c r="LVB95" s="50"/>
      <c r="LVC95" s="38"/>
      <c r="LVD95" s="38"/>
      <c r="LVE95" s="38"/>
      <c r="LVF95" s="38"/>
      <c r="LVG95" s="38"/>
      <c r="LVH95" s="38"/>
      <c r="LVI95" s="38"/>
      <c r="LVJ95" s="38"/>
      <c r="LVK95" s="38"/>
      <c r="LVL95" s="38"/>
      <c r="LVM95" s="38"/>
      <c r="LVN95" s="38"/>
      <c r="LVO95" s="38"/>
      <c r="LVP95" s="38"/>
      <c r="LVQ95" s="36"/>
      <c r="LVR95" s="36"/>
      <c r="LVS95" s="37"/>
      <c r="LVT95" s="37"/>
      <c r="LVU95" s="50"/>
      <c r="LVV95" s="50"/>
      <c r="LVW95" s="38"/>
      <c r="LVX95" s="38"/>
      <c r="LVY95" s="38"/>
      <c r="LVZ95" s="38"/>
      <c r="LWA95" s="38"/>
      <c r="LWB95" s="38"/>
      <c r="LWC95" s="38"/>
      <c r="LWD95" s="38"/>
      <c r="LWE95" s="38"/>
      <c r="LWF95" s="38"/>
      <c r="LWG95" s="38"/>
      <c r="LWH95" s="38"/>
      <c r="LWI95" s="38"/>
      <c r="LWJ95" s="38"/>
      <c r="LWK95" s="36"/>
      <c r="LWL95" s="36"/>
      <c r="LWM95" s="37"/>
      <c r="LWN95" s="37"/>
      <c r="LWO95" s="50"/>
      <c r="LWP95" s="50"/>
      <c r="LWQ95" s="38"/>
      <c r="LWR95" s="38"/>
      <c r="LWS95" s="38"/>
      <c r="LWT95" s="38"/>
      <c r="LWU95" s="38"/>
      <c r="LWV95" s="38"/>
      <c r="LWW95" s="38"/>
      <c r="LWX95" s="38"/>
      <c r="LWY95" s="38"/>
      <c r="LWZ95" s="38"/>
      <c r="LXA95" s="38"/>
      <c r="LXB95" s="38"/>
      <c r="LXC95" s="38"/>
      <c r="LXD95" s="38"/>
      <c r="LXE95" s="36"/>
      <c r="LXF95" s="36"/>
      <c r="LXG95" s="37"/>
      <c r="LXH95" s="37"/>
      <c r="LXI95" s="50"/>
      <c r="LXJ95" s="50"/>
      <c r="LXK95" s="38"/>
      <c r="LXL95" s="38"/>
      <c r="LXM95" s="38"/>
      <c r="LXN95" s="38"/>
      <c r="LXO95" s="38"/>
      <c r="LXP95" s="38"/>
      <c r="LXQ95" s="38"/>
      <c r="LXR95" s="38"/>
      <c r="LXS95" s="38"/>
      <c r="LXT95" s="38"/>
      <c r="LXU95" s="38"/>
      <c r="LXV95" s="38"/>
      <c r="LXW95" s="38"/>
      <c r="LXX95" s="38"/>
      <c r="LXY95" s="36"/>
      <c r="LXZ95" s="36"/>
      <c r="LYA95" s="37"/>
      <c r="LYB95" s="37"/>
      <c r="LYC95" s="50"/>
      <c r="LYD95" s="50"/>
      <c r="LYE95" s="38"/>
      <c r="LYF95" s="38"/>
      <c r="LYG95" s="38"/>
      <c r="LYH95" s="38"/>
      <c r="LYI95" s="38"/>
      <c r="LYJ95" s="38"/>
      <c r="LYK95" s="38"/>
      <c r="LYL95" s="38"/>
      <c r="LYM95" s="38"/>
      <c r="LYN95" s="38"/>
      <c r="LYO95" s="38"/>
      <c r="LYP95" s="38"/>
      <c r="LYQ95" s="38"/>
      <c r="LYR95" s="38"/>
      <c r="LYS95" s="36"/>
      <c r="LYT95" s="36"/>
      <c r="LYU95" s="37"/>
      <c r="LYV95" s="37"/>
      <c r="LYW95" s="50"/>
      <c r="LYX95" s="50"/>
      <c r="LYY95" s="38"/>
      <c r="LYZ95" s="38"/>
      <c r="LZA95" s="38"/>
      <c r="LZB95" s="38"/>
      <c r="LZC95" s="38"/>
      <c r="LZD95" s="38"/>
      <c r="LZE95" s="38"/>
      <c r="LZF95" s="38"/>
      <c r="LZG95" s="38"/>
      <c r="LZH95" s="38"/>
      <c r="LZI95" s="38"/>
      <c r="LZJ95" s="38"/>
      <c r="LZK95" s="38"/>
      <c r="LZL95" s="38"/>
      <c r="LZM95" s="36"/>
      <c r="LZN95" s="36"/>
      <c r="LZO95" s="37"/>
      <c r="LZP95" s="37"/>
      <c r="LZQ95" s="50"/>
      <c r="LZR95" s="50"/>
      <c r="LZS95" s="38"/>
      <c r="LZT95" s="38"/>
      <c r="LZU95" s="38"/>
      <c r="LZV95" s="38"/>
      <c r="LZW95" s="38"/>
      <c r="LZX95" s="38"/>
      <c r="LZY95" s="38"/>
      <c r="LZZ95" s="38"/>
      <c r="MAA95" s="38"/>
      <c r="MAB95" s="38"/>
      <c r="MAC95" s="38"/>
      <c r="MAD95" s="38"/>
      <c r="MAE95" s="38"/>
      <c r="MAF95" s="38"/>
      <c r="MAG95" s="36"/>
      <c r="MAH95" s="36"/>
      <c r="MAI95" s="37"/>
      <c r="MAJ95" s="37"/>
      <c r="MAK95" s="50"/>
      <c r="MAL95" s="50"/>
      <c r="MAM95" s="38"/>
      <c r="MAN95" s="38"/>
      <c r="MAO95" s="38"/>
      <c r="MAP95" s="38"/>
      <c r="MAQ95" s="38"/>
      <c r="MAR95" s="38"/>
      <c r="MAS95" s="38"/>
      <c r="MAT95" s="38"/>
      <c r="MAU95" s="38"/>
      <c r="MAV95" s="38"/>
      <c r="MAW95" s="38"/>
      <c r="MAX95" s="38"/>
      <c r="MAY95" s="38"/>
      <c r="MAZ95" s="38"/>
      <c r="MBA95" s="36"/>
      <c r="MBB95" s="36"/>
      <c r="MBC95" s="37"/>
      <c r="MBD95" s="37"/>
      <c r="MBE95" s="50"/>
      <c r="MBF95" s="50"/>
      <c r="MBG95" s="38"/>
      <c r="MBH95" s="38"/>
      <c r="MBI95" s="38"/>
      <c r="MBJ95" s="38"/>
      <c r="MBK95" s="38"/>
      <c r="MBL95" s="38"/>
      <c r="MBM95" s="38"/>
      <c r="MBN95" s="38"/>
      <c r="MBO95" s="38"/>
      <c r="MBP95" s="38"/>
      <c r="MBQ95" s="38"/>
      <c r="MBR95" s="38"/>
      <c r="MBS95" s="38"/>
      <c r="MBT95" s="38"/>
      <c r="MBU95" s="36"/>
      <c r="MBV95" s="36"/>
      <c r="MBW95" s="37"/>
      <c r="MBX95" s="37"/>
      <c r="MBY95" s="50"/>
      <c r="MBZ95" s="50"/>
      <c r="MCA95" s="38"/>
      <c r="MCB95" s="38"/>
      <c r="MCC95" s="38"/>
      <c r="MCD95" s="38"/>
      <c r="MCE95" s="38"/>
      <c r="MCF95" s="38"/>
      <c r="MCG95" s="38"/>
      <c r="MCH95" s="38"/>
      <c r="MCI95" s="38"/>
      <c r="MCJ95" s="38"/>
      <c r="MCK95" s="38"/>
      <c r="MCL95" s="38"/>
      <c r="MCM95" s="38"/>
      <c r="MCN95" s="38"/>
      <c r="MCO95" s="36"/>
      <c r="MCP95" s="36"/>
      <c r="MCQ95" s="37"/>
      <c r="MCR95" s="37"/>
      <c r="MCS95" s="50"/>
      <c r="MCT95" s="50"/>
      <c r="MCU95" s="38"/>
      <c r="MCV95" s="38"/>
      <c r="MCW95" s="38"/>
      <c r="MCX95" s="38"/>
      <c r="MCY95" s="38"/>
      <c r="MCZ95" s="38"/>
      <c r="MDA95" s="38"/>
      <c r="MDB95" s="38"/>
      <c r="MDC95" s="38"/>
      <c r="MDD95" s="38"/>
      <c r="MDE95" s="38"/>
      <c r="MDF95" s="38"/>
      <c r="MDG95" s="38"/>
      <c r="MDH95" s="38"/>
      <c r="MDI95" s="36"/>
      <c r="MDJ95" s="36"/>
      <c r="MDK95" s="37"/>
      <c r="MDL95" s="37"/>
      <c r="MDM95" s="50"/>
      <c r="MDN95" s="50"/>
      <c r="MDO95" s="38"/>
      <c r="MDP95" s="38"/>
      <c r="MDQ95" s="38"/>
      <c r="MDR95" s="38"/>
      <c r="MDS95" s="38"/>
      <c r="MDT95" s="38"/>
      <c r="MDU95" s="38"/>
      <c r="MDV95" s="38"/>
      <c r="MDW95" s="38"/>
      <c r="MDX95" s="38"/>
      <c r="MDY95" s="38"/>
      <c r="MDZ95" s="38"/>
      <c r="MEA95" s="38"/>
      <c r="MEB95" s="38"/>
      <c r="MEC95" s="36"/>
      <c r="MED95" s="36"/>
      <c r="MEE95" s="37"/>
      <c r="MEF95" s="37"/>
      <c r="MEG95" s="50"/>
      <c r="MEH95" s="50"/>
      <c r="MEI95" s="38"/>
      <c r="MEJ95" s="38"/>
      <c r="MEK95" s="38"/>
      <c r="MEL95" s="38"/>
      <c r="MEM95" s="38"/>
      <c r="MEN95" s="38"/>
      <c r="MEO95" s="38"/>
      <c r="MEP95" s="38"/>
      <c r="MEQ95" s="38"/>
      <c r="MER95" s="38"/>
      <c r="MES95" s="38"/>
      <c r="MET95" s="38"/>
      <c r="MEU95" s="38"/>
      <c r="MEV95" s="38"/>
      <c r="MEW95" s="36"/>
      <c r="MEX95" s="36"/>
      <c r="MEY95" s="37"/>
      <c r="MEZ95" s="37"/>
      <c r="MFA95" s="50"/>
      <c r="MFB95" s="50"/>
      <c r="MFC95" s="38"/>
      <c r="MFD95" s="38"/>
      <c r="MFE95" s="38"/>
      <c r="MFF95" s="38"/>
      <c r="MFG95" s="38"/>
      <c r="MFH95" s="38"/>
      <c r="MFI95" s="38"/>
      <c r="MFJ95" s="38"/>
      <c r="MFK95" s="38"/>
      <c r="MFL95" s="38"/>
      <c r="MFM95" s="38"/>
      <c r="MFN95" s="38"/>
      <c r="MFO95" s="38"/>
      <c r="MFP95" s="38"/>
      <c r="MFQ95" s="36"/>
      <c r="MFR95" s="36"/>
      <c r="MFS95" s="37"/>
      <c r="MFT95" s="37"/>
      <c r="MFU95" s="50"/>
      <c r="MFV95" s="50"/>
      <c r="MFW95" s="38"/>
      <c r="MFX95" s="38"/>
      <c r="MFY95" s="38"/>
      <c r="MFZ95" s="38"/>
      <c r="MGA95" s="38"/>
      <c r="MGB95" s="38"/>
      <c r="MGC95" s="38"/>
      <c r="MGD95" s="38"/>
      <c r="MGE95" s="38"/>
      <c r="MGF95" s="38"/>
      <c r="MGG95" s="38"/>
      <c r="MGH95" s="38"/>
      <c r="MGI95" s="38"/>
      <c r="MGJ95" s="38"/>
      <c r="MGK95" s="36"/>
      <c r="MGL95" s="36"/>
      <c r="MGM95" s="37"/>
      <c r="MGN95" s="37"/>
      <c r="MGO95" s="50"/>
      <c r="MGP95" s="50"/>
      <c r="MGQ95" s="38"/>
      <c r="MGR95" s="38"/>
      <c r="MGS95" s="38"/>
      <c r="MGT95" s="38"/>
      <c r="MGU95" s="38"/>
      <c r="MGV95" s="38"/>
      <c r="MGW95" s="38"/>
      <c r="MGX95" s="38"/>
      <c r="MGY95" s="38"/>
      <c r="MGZ95" s="38"/>
      <c r="MHA95" s="38"/>
      <c r="MHB95" s="38"/>
      <c r="MHC95" s="38"/>
      <c r="MHD95" s="38"/>
      <c r="MHE95" s="36"/>
      <c r="MHF95" s="36"/>
      <c r="MHG95" s="37"/>
      <c r="MHH95" s="37"/>
      <c r="MHI95" s="50"/>
      <c r="MHJ95" s="50"/>
      <c r="MHK95" s="38"/>
      <c r="MHL95" s="38"/>
      <c r="MHM95" s="38"/>
      <c r="MHN95" s="38"/>
      <c r="MHO95" s="38"/>
      <c r="MHP95" s="38"/>
      <c r="MHQ95" s="38"/>
      <c r="MHR95" s="38"/>
      <c r="MHS95" s="38"/>
      <c r="MHT95" s="38"/>
      <c r="MHU95" s="38"/>
      <c r="MHV95" s="38"/>
      <c r="MHW95" s="38"/>
      <c r="MHX95" s="38"/>
      <c r="MHY95" s="36"/>
      <c r="MHZ95" s="36"/>
      <c r="MIA95" s="37"/>
      <c r="MIB95" s="37"/>
      <c r="MIC95" s="50"/>
      <c r="MID95" s="50"/>
      <c r="MIE95" s="38"/>
      <c r="MIF95" s="38"/>
      <c r="MIG95" s="38"/>
      <c r="MIH95" s="38"/>
      <c r="MII95" s="38"/>
      <c r="MIJ95" s="38"/>
      <c r="MIK95" s="38"/>
      <c r="MIL95" s="38"/>
      <c r="MIM95" s="38"/>
      <c r="MIN95" s="38"/>
      <c r="MIO95" s="38"/>
      <c r="MIP95" s="38"/>
      <c r="MIQ95" s="38"/>
      <c r="MIR95" s="38"/>
      <c r="MIS95" s="36"/>
      <c r="MIT95" s="36"/>
      <c r="MIU95" s="37"/>
      <c r="MIV95" s="37"/>
      <c r="MIW95" s="50"/>
      <c r="MIX95" s="50"/>
      <c r="MIY95" s="38"/>
      <c r="MIZ95" s="38"/>
      <c r="MJA95" s="38"/>
      <c r="MJB95" s="38"/>
      <c r="MJC95" s="38"/>
      <c r="MJD95" s="38"/>
      <c r="MJE95" s="38"/>
      <c r="MJF95" s="38"/>
      <c r="MJG95" s="38"/>
      <c r="MJH95" s="38"/>
      <c r="MJI95" s="38"/>
      <c r="MJJ95" s="38"/>
      <c r="MJK95" s="38"/>
      <c r="MJL95" s="38"/>
      <c r="MJM95" s="36"/>
      <c r="MJN95" s="36"/>
      <c r="MJO95" s="37"/>
      <c r="MJP95" s="37"/>
      <c r="MJQ95" s="50"/>
      <c r="MJR95" s="50"/>
      <c r="MJS95" s="38"/>
      <c r="MJT95" s="38"/>
      <c r="MJU95" s="38"/>
      <c r="MJV95" s="38"/>
      <c r="MJW95" s="38"/>
      <c r="MJX95" s="38"/>
      <c r="MJY95" s="38"/>
      <c r="MJZ95" s="38"/>
      <c r="MKA95" s="38"/>
      <c r="MKB95" s="38"/>
      <c r="MKC95" s="38"/>
      <c r="MKD95" s="38"/>
      <c r="MKE95" s="38"/>
      <c r="MKF95" s="38"/>
      <c r="MKG95" s="36"/>
      <c r="MKH95" s="36"/>
      <c r="MKI95" s="37"/>
      <c r="MKJ95" s="37"/>
      <c r="MKK95" s="50"/>
      <c r="MKL95" s="50"/>
      <c r="MKM95" s="38"/>
      <c r="MKN95" s="38"/>
      <c r="MKO95" s="38"/>
      <c r="MKP95" s="38"/>
      <c r="MKQ95" s="38"/>
      <c r="MKR95" s="38"/>
      <c r="MKS95" s="38"/>
      <c r="MKT95" s="38"/>
      <c r="MKU95" s="38"/>
      <c r="MKV95" s="38"/>
      <c r="MKW95" s="38"/>
      <c r="MKX95" s="38"/>
      <c r="MKY95" s="38"/>
      <c r="MKZ95" s="38"/>
      <c r="MLA95" s="36"/>
      <c r="MLB95" s="36"/>
      <c r="MLC95" s="37"/>
      <c r="MLD95" s="37"/>
      <c r="MLE95" s="50"/>
      <c r="MLF95" s="50"/>
      <c r="MLG95" s="38"/>
      <c r="MLH95" s="38"/>
      <c r="MLI95" s="38"/>
      <c r="MLJ95" s="38"/>
      <c r="MLK95" s="38"/>
      <c r="MLL95" s="38"/>
      <c r="MLM95" s="38"/>
      <c r="MLN95" s="38"/>
      <c r="MLO95" s="38"/>
      <c r="MLP95" s="38"/>
      <c r="MLQ95" s="38"/>
      <c r="MLR95" s="38"/>
      <c r="MLS95" s="38"/>
      <c r="MLT95" s="38"/>
      <c r="MLU95" s="36"/>
      <c r="MLV95" s="36"/>
      <c r="MLW95" s="37"/>
      <c r="MLX95" s="37"/>
      <c r="MLY95" s="50"/>
      <c r="MLZ95" s="50"/>
      <c r="MMA95" s="38"/>
      <c r="MMB95" s="38"/>
      <c r="MMC95" s="38"/>
      <c r="MMD95" s="38"/>
      <c r="MME95" s="38"/>
      <c r="MMF95" s="38"/>
      <c r="MMG95" s="38"/>
      <c r="MMH95" s="38"/>
      <c r="MMI95" s="38"/>
      <c r="MMJ95" s="38"/>
      <c r="MMK95" s="38"/>
      <c r="MML95" s="38"/>
      <c r="MMM95" s="38"/>
      <c r="MMN95" s="38"/>
      <c r="MMO95" s="36"/>
      <c r="MMP95" s="36"/>
      <c r="MMQ95" s="37"/>
      <c r="MMR95" s="37"/>
      <c r="MMS95" s="50"/>
      <c r="MMT95" s="50"/>
      <c r="MMU95" s="38"/>
      <c r="MMV95" s="38"/>
      <c r="MMW95" s="38"/>
      <c r="MMX95" s="38"/>
      <c r="MMY95" s="38"/>
      <c r="MMZ95" s="38"/>
      <c r="MNA95" s="38"/>
      <c r="MNB95" s="38"/>
      <c r="MNC95" s="38"/>
      <c r="MND95" s="38"/>
      <c r="MNE95" s="38"/>
      <c r="MNF95" s="38"/>
      <c r="MNG95" s="38"/>
      <c r="MNH95" s="38"/>
      <c r="MNI95" s="36"/>
      <c r="MNJ95" s="36"/>
      <c r="MNK95" s="37"/>
      <c r="MNL95" s="37"/>
      <c r="MNM95" s="50"/>
      <c r="MNN95" s="50"/>
      <c r="MNO95" s="38"/>
      <c r="MNP95" s="38"/>
      <c r="MNQ95" s="38"/>
      <c r="MNR95" s="38"/>
      <c r="MNS95" s="38"/>
      <c r="MNT95" s="38"/>
      <c r="MNU95" s="38"/>
      <c r="MNV95" s="38"/>
      <c r="MNW95" s="38"/>
      <c r="MNX95" s="38"/>
      <c r="MNY95" s="38"/>
      <c r="MNZ95" s="38"/>
      <c r="MOA95" s="38"/>
      <c r="MOB95" s="38"/>
      <c r="MOC95" s="36"/>
      <c r="MOD95" s="36"/>
      <c r="MOE95" s="37"/>
      <c r="MOF95" s="37"/>
      <c r="MOG95" s="50"/>
      <c r="MOH95" s="50"/>
      <c r="MOI95" s="38"/>
      <c r="MOJ95" s="38"/>
      <c r="MOK95" s="38"/>
      <c r="MOL95" s="38"/>
      <c r="MOM95" s="38"/>
      <c r="MON95" s="38"/>
      <c r="MOO95" s="38"/>
      <c r="MOP95" s="38"/>
      <c r="MOQ95" s="38"/>
      <c r="MOR95" s="38"/>
      <c r="MOS95" s="38"/>
      <c r="MOT95" s="38"/>
      <c r="MOU95" s="38"/>
      <c r="MOV95" s="38"/>
      <c r="MOW95" s="36"/>
      <c r="MOX95" s="36"/>
      <c r="MOY95" s="37"/>
      <c r="MOZ95" s="37"/>
      <c r="MPA95" s="50"/>
      <c r="MPB95" s="50"/>
      <c r="MPC95" s="38"/>
      <c r="MPD95" s="38"/>
      <c r="MPE95" s="38"/>
      <c r="MPF95" s="38"/>
      <c r="MPG95" s="38"/>
      <c r="MPH95" s="38"/>
      <c r="MPI95" s="38"/>
      <c r="MPJ95" s="38"/>
      <c r="MPK95" s="38"/>
      <c r="MPL95" s="38"/>
      <c r="MPM95" s="38"/>
      <c r="MPN95" s="38"/>
      <c r="MPO95" s="38"/>
      <c r="MPP95" s="38"/>
      <c r="MPQ95" s="36"/>
      <c r="MPR95" s="36"/>
      <c r="MPS95" s="37"/>
      <c r="MPT95" s="37"/>
      <c r="MPU95" s="50"/>
      <c r="MPV95" s="50"/>
      <c r="MPW95" s="38"/>
      <c r="MPX95" s="38"/>
      <c r="MPY95" s="38"/>
      <c r="MPZ95" s="38"/>
      <c r="MQA95" s="38"/>
      <c r="MQB95" s="38"/>
      <c r="MQC95" s="38"/>
      <c r="MQD95" s="38"/>
      <c r="MQE95" s="38"/>
      <c r="MQF95" s="38"/>
      <c r="MQG95" s="38"/>
      <c r="MQH95" s="38"/>
      <c r="MQI95" s="38"/>
      <c r="MQJ95" s="38"/>
      <c r="MQK95" s="36"/>
      <c r="MQL95" s="36"/>
      <c r="MQM95" s="37"/>
      <c r="MQN95" s="37"/>
      <c r="MQO95" s="50"/>
      <c r="MQP95" s="50"/>
      <c r="MQQ95" s="38"/>
      <c r="MQR95" s="38"/>
      <c r="MQS95" s="38"/>
      <c r="MQT95" s="38"/>
      <c r="MQU95" s="38"/>
      <c r="MQV95" s="38"/>
      <c r="MQW95" s="38"/>
      <c r="MQX95" s="38"/>
      <c r="MQY95" s="38"/>
      <c r="MQZ95" s="38"/>
      <c r="MRA95" s="38"/>
      <c r="MRB95" s="38"/>
      <c r="MRC95" s="38"/>
      <c r="MRD95" s="38"/>
      <c r="MRE95" s="36"/>
      <c r="MRF95" s="36"/>
      <c r="MRG95" s="37"/>
      <c r="MRH95" s="37"/>
      <c r="MRI95" s="50"/>
      <c r="MRJ95" s="50"/>
      <c r="MRK95" s="38"/>
      <c r="MRL95" s="38"/>
      <c r="MRM95" s="38"/>
      <c r="MRN95" s="38"/>
      <c r="MRO95" s="38"/>
      <c r="MRP95" s="38"/>
      <c r="MRQ95" s="38"/>
      <c r="MRR95" s="38"/>
      <c r="MRS95" s="38"/>
      <c r="MRT95" s="38"/>
      <c r="MRU95" s="38"/>
      <c r="MRV95" s="38"/>
      <c r="MRW95" s="38"/>
      <c r="MRX95" s="38"/>
      <c r="MRY95" s="36"/>
      <c r="MRZ95" s="36"/>
      <c r="MSA95" s="37"/>
      <c r="MSB95" s="37"/>
      <c r="MSC95" s="50"/>
      <c r="MSD95" s="50"/>
      <c r="MSE95" s="38"/>
      <c r="MSF95" s="38"/>
      <c r="MSG95" s="38"/>
      <c r="MSH95" s="38"/>
      <c r="MSI95" s="38"/>
      <c r="MSJ95" s="38"/>
      <c r="MSK95" s="38"/>
      <c r="MSL95" s="38"/>
      <c r="MSM95" s="38"/>
      <c r="MSN95" s="38"/>
      <c r="MSO95" s="38"/>
      <c r="MSP95" s="38"/>
      <c r="MSQ95" s="38"/>
      <c r="MSR95" s="38"/>
      <c r="MSS95" s="36"/>
      <c r="MST95" s="36"/>
      <c r="MSU95" s="37"/>
      <c r="MSV95" s="37"/>
      <c r="MSW95" s="50"/>
      <c r="MSX95" s="50"/>
      <c r="MSY95" s="38"/>
      <c r="MSZ95" s="38"/>
      <c r="MTA95" s="38"/>
      <c r="MTB95" s="38"/>
      <c r="MTC95" s="38"/>
      <c r="MTD95" s="38"/>
      <c r="MTE95" s="38"/>
      <c r="MTF95" s="38"/>
      <c r="MTG95" s="38"/>
      <c r="MTH95" s="38"/>
      <c r="MTI95" s="38"/>
      <c r="MTJ95" s="38"/>
      <c r="MTK95" s="38"/>
      <c r="MTL95" s="38"/>
      <c r="MTM95" s="36"/>
      <c r="MTN95" s="36"/>
      <c r="MTO95" s="37"/>
      <c r="MTP95" s="37"/>
      <c r="MTQ95" s="50"/>
      <c r="MTR95" s="50"/>
      <c r="MTS95" s="38"/>
      <c r="MTT95" s="38"/>
      <c r="MTU95" s="38"/>
      <c r="MTV95" s="38"/>
      <c r="MTW95" s="38"/>
      <c r="MTX95" s="38"/>
      <c r="MTY95" s="38"/>
      <c r="MTZ95" s="38"/>
      <c r="MUA95" s="38"/>
      <c r="MUB95" s="38"/>
      <c r="MUC95" s="38"/>
      <c r="MUD95" s="38"/>
      <c r="MUE95" s="38"/>
      <c r="MUF95" s="38"/>
      <c r="MUG95" s="36"/>
      <c r="MUH95" s="36"/>
      <c r="MUI95" s="37"/>
      <c r="MUJ95" s="37"/>
      <c r="MUK95" s="50"/>
      <c r="MUL95" s="50"/>
      <c r="MUM95" s="38"/>
      <c r="MUN95" s="38"/>
      <c r="MUO95" s="38"/>
      <c r="MUP95" s="38"/>
      <c r="MUQ95" s="38"/>
      <c r="MUR95" s="38"/>
      <c r="MUS95" s="38"/>
      <c r="MUT95" s="38"/>
      <c r="MUU95" s="38"/>
      <c r="MUV95" s="38"/>
      <c r="MUW95" s="38"/>
      <c r="MUX95" s="38"/>
      <c r="MUY95" s="38"/>
      <c r="MUZ95" s="38"/>
      <c r="MVA95" s="36"/>
      <c r="MVB95" s="36"/>
      <c r="MVC95" s="37"/>
      <c r="MVD95" s="37"/>
      <c r="MVE95" s="50"/>
      <c r="MVF95" s="50"/>
      <c r="MVG95" s="38"/>
      <c r="MVH95" s="38"/>
      <c r="MVI95" s="38"/>
      <c r="MVJ95" s="38"/>
      <c r="MVK95" s="38"/>
      <c r="MVL95" s="38"/>
      <c r="MVM95" s="38"/>
      <c r="MVN95" s="38"/>
      <c r="MVO95" s="38"/>
      <c r="MVP95" s="38"/>
      <c r="MVQ95" s="38"/>
      <c r="MVR95" s="38"/>
      <c r="MVS95" s="38"/>
      <c r="MVT95" s="38"/>
      <c r="MVU95" s="36"/>
      <c r="MVV95" s="36"/>
      <c r="MVW95" s="37"/>
      <c r="MVX95" s="37"/>
      <c r="MVY95" s="50"/>
      <c r="MVZ95" s="50"/>
      <c r="MWA95" s="38"/>
      <c r="MWB95" s="38"/>
      <c r="MWC95" s="38"/>
      <c r="MWD95" s="38"/>
      <c r="MWE95" s="38"/>
      <c r="MWF95" s="38"/>
      <c r="MWG95" s="38"/>
      <c r="MWH95" s="38"/>
      <c r="MWI95" s="38"/>
      <c r="MWJ95" s="38"/>
      <c r="MWK95" s="38"/>
      <c r="MWL95" s="38"/>
      <c r="MWM95" s="38"/>
      <c r="MWN95" s="38"/>
      <c r="MWO95" s="36"/>
      <c r="MWP95" s="36"/>
      <c r="MWQ95" s="37"/>
      <c r="MWR95" s="37"/>
      <c r="MWS95" s="50"/>
      <c r="MWT95" s="50"/>
      <c r="MWU95" s="38"/>
      <c r="MWV95" s="38"/>
      <c r="MWW95" s="38"/>
      <c r="MWX95" s="38"/>
      <c r="MWY95" s="38"/>
      <c r="MWZ95" s="38"/>
      <c r="MXA95" s="38"/>
      <c r="MXB95" s="38"/>
      <c r="MXC95" s="38"/>
      <c r="MXD95" s="38"/>
      <c r="MXE95" s="38"/>
      <c r="MXF95" s="38"/>
      <c r="MXG95" s="38"/>
      <c r="MXH95" s="38"/>
      <c r="MXI95" s="36"/>
      <c r="MXJ95" s="36"/>
      <c r="MXK95" s="37"/>
      <c r="MXL95" s="37"/>
      <c r="MXM95" s="50"/>
      <c r="MXN95" s="50"/>
      <c r="MXO95" s="38"/>
      <c r="MXP95" s="38"/>
      <c r="MXQ95" s="38"/>
      <c r="MXR95" s="38"/>
      <c r="MXS95" s="38"/>
      <c r="MXT95" s="38"/>
      <c r="MXU95" s="38"/>
      <c r="MXV95" s="38"/>
      <c r="MXW95" s="38"/>
      <c r="MXX95" s="38"/>
      <c r="MXY95" s="38"/>
      <c r="MXZ95" s="38"/>
      <c r="MYA95" s="38"/>
      <c r="MYB95" s="38"/>
      <c r="MYC95" s="36"/>
      <c r="MYD95" s="36"/>
      <c r="MYE95" s="37"/>
      <c r="MYF95" s="37"/>
      <c r="MYG95" s="50"/>
      <c r="MYH95" s="50"/>
      <c r="MYI95" s="38"/>
      <c r="MYJ95" s="38"/>
      <c r="MYK95" s="38"/>
      <c r="MYL95" s="38"/>
      <c r="MYM95" s="38"/>
      <c r="MYN95" s="38"/>
      <c r="MYO95" s="38"/>
      <c r="MYP95" s="38"/>
      <c r="MYQ95" s="38"/>
      <c r="MYR95" s="38"/>
      <c r="MYS95" s="38"/>
      <c r="MYT95" s="38"/>
      <c r="MYU95" s="38"/>
      <c r="MYV95" s="38"/>
      <c r="MYW95" s="36"/>
      <c r="MYX95" s="36"/>
      <c r="MYY95" s="37"/>
      <c r="MYZ95" s="37"/>
      <c r="MZA95" s="50"/>
      <c r="MZB95" s="50"/>
      <c r="MZC95" s="38"/>
      <c r="MZD95" s="38"/>
      <c r="MZE95" s="38"/>
      <c r="MZF95" s="38"/>
      <c r="MZG95" s="38"/>
      <c r="MZH95" s="38"/>
      <c r="MZI95" s="38"/>
      <c r="MZJ95" s="38"/>
      <c r="MZK95" s="38"/>
      <c r="MZL95" s="38"/>
      <c r="MZM95" s="38"/>
      <c r="MZN95" s="38"/>
      <c r="MZO95" s="38"/>
      <c r="MZP95" s="38"/>
      <c r="MZQ95" s="36"/>
      <c r="MZR95" s="36"/>
      <c r="MZS95" s="37"/>
      <c r="MZT95" s="37"/>
      <c r="MZU95" s="50"/>
      <c r="MZV95" s="50"/>
      <c r="MZW95" s="38"/>
      <c r="MZX95" s="38"/>
      <c r="MZY95" s="38"/>
      <c r="MZZ95" s="38"/>
      <c r="NAA95" s="38"/>
      <c r="NAB95" s="38"/>
      <c r="NAC95" s="38"/>
      <c r="NAD95" s="38"/>
      <c r="NAE95" s="38"/>
      <c r="NAF95" s="38"/>
      <c r="NAG95" s="38"/>
      <c r="NAH95" s="38"/>
      <c r="NAI95" s="38"/>
      <c r="NAJ95" s="38"/>
      <c r="NAK95" s="36"/>
      <c r="NAL95" s="36"/>
      <c r="NAM95" s="37"/>
      <c r="NAN95" s="37"/>
      <c r="NAO95" s="50"/>
      <c r="NAP95" s="50"/>
      <c r="NAQ95" s="38"/>
      <c r="NAR95" s="38"/>
      <c r="NAS95" s="38"/>
      <c r="NAT95" s="38"/>
      <c r="NAU95" s="38"/>
      <c r="NAV95" s="38"/>
      <c r="NAW95" s="38"/>
      <c r="NAX95" s="38"/>
      <c r="NAY95" s="38"/>
      <c r="NAZ95" s="38"/>
      <c r="NBA95" s="38"/>
      <c r="NBB95" s="38"/>
      <c r="NBC95" s="38"/>
      <c r="NBD95" s="38"/>
      <c r="NBE95" s="36"/>
      <c r="NBF95" s="36"/>
      <c r="NBG95" s="37"/>
      <c r="NBH95" s="37"/>
      <c r="NBI95" s="50"/>
      <c r="NBJ95" s="50"/>
      <c r="NBK95" s="38"/>
      <c r="NBL95" s="38"/>
      <c r="NBM95" s="38"/>
      <c r="NBN95" s="38"/>
      <c r="NBO95" s="38"/>
      <c r="NBP95" s="38"/>
      <c r="NBQ95" s="38"/>
      <c r="NBR95" s="38"/>
      <c r="NBS95" s="38"/>
      <c r="NBT95" s="38"/>
      <c r="NBU95" s="38"/>
      <c r="NBV95" s="38"/>
      <c r="NBW95" s="38"/>
      <c r="NBX95" s="38"/>
      <c r="NBY95" s="36"/>
      <c r="NBZ95" s="36"/>
      <c r="NCA95" s="37"/>
      <c r="NCB95" s="37"/>
      <c r="NCC95" s="50"/>
      <c r="NCD95" s="50"/>
      <c r="NCE95" s="38"/>
      <c r="NCF95" s="38"/>
      <c r="NCG95" s="38"/>
      <c r="NCH95" s="38"/>
      <c r="NCI95" s="38"/>
      <c r="NCJ95" s="38"/>
      <c r="NCK95" s="38"/>
      <c r="NCL95" s="38"/>
      <c r="NCM95" s="38"/>
      <c r="NCN95" s="38"/>
      <c r="NCO95" s="38"/>
      <c r="NCP95" s="38"/>
      <c r="NCQ95" s="38"/>
      <c r="NCR95" s="38"/>
      <c r="NCS95" s="36"/>
      <c r="NCT95" s="36"/>
      <c r="NCU95" s="37"/>
      <c r="NCV95" s="37"/>
      <c r="NCW95" s="50"/>
      <c r="NCX95" s="50"/>
      <c r="NCY95" s="38"/>
      <c r="NCZ95" s="38"/>
      <c r="NDA95" s="38"/>
      <c r="NDB95" s="38"/>
      <c r="NDC95" s="38"/>
      <c r="NDD95" s="38"/>
      <c r="NDE95" s="38"/>
      <c r="NDF95" s="38"/>
      <c r="NDG95" s="38"/>
      <c r="NDH95" s="38"/>
      <c r="NDI95" s="38"/>
      <c r="NDJ95" s="38"/>
      <c r="NDK95" s="38"/>
      <c r="NDL95" s="38"/>
      <c r="NDM95" s="36"/>
      <c r="NDN95" s="36"/>
      <c r="NDO95" s="37"/>
      <c r="NDP95" s="37"/>
      <c r="NDQ95" s="50"/>
      <c r="NDR95" s="50"/>
      <c r="NDS95" s="38"/>
      <c r="NDT95" s="38"/>
      <c r="NDU95" s="38"/>
      <c r="NDV95" s="38"/>
      <c r="NDW95" s="38"/>
      <c r="NDX95" s="38"/>
      <c r="NDY95" s="38"/>
      <c r="NDZ95" s="38"/>
      <c r="NEA95" s="38"/>
      <c r="NEB95" s="38"/>
      <c r="NEC95" s="38"/>
      <c r="NED95" s="38"/>
      <c r="NEE95" s="38"/>
      <c r="NEF95" s="38"/>
      <c r="NEG95" s="36"/>
      <c r="NEH95" s="36"/>
      <c r="NEI95" s="37"/>
      <c r="NEJ95" s="37"/>
      <c r="NEK95" s="50"/>
      <c r="NEL95" s="50"/>
      <c r="NEM95" s="38"/>
      <c r="NEN95" s="38"/>
      <c r="NEO95" s="38"/>
      <c r="NEP95" s="38"/>
      <c r="NEQ95" s="38"/>
      <c r="NER95" s="38"/>
      <c r="NES95" s="38"/>
      <c r="NET95" s="38"/>
      <c r="NEU95" s="38"/>
      <c r="NEV95" s="38"/>
      <c r="NEW95" s="38"/>
      <c r="NEX95" s="38"/>
      <c r="NEY95" s="38"/>
      <c r="NEZ95" s="38"/>
      <c r="NFA95" s="36"/>
      <c r="NFB95" s="36"/>
      <c r="NFC95" s="37"/>
      <c r="NFD95" s="37"/>
      <c r="NFE95" s="50"/>
      <c r="NFF95" s="50"/>
      <c r="NFG95" s="38"/>
      <c r="NFH95" s="38"/>
      <c r="NFI95" s="38"/>
      <c r="NFJ95" s="38"/>
      <c r="NFK95" s="38"/>
      <c r="NFL95" s="38"/>
      <c r="NFM95" s="38"/>
      <c r="NFN95" s="38"/>
      <c r="NFO95" s="38"/>
      <c r="NFP95" s="38"/>
      <c r="NFQ95" s="38"/>
      <c r="NFR95" s="38"/>
      <c r="NFS95" s="38"/>
      <c r="NFT95" s="38"/>
      <c r="NFU95" s="36"/>
      <c r="NFV95" s="36"/>
      <c r="NFW95" s="37"/>
      <c r="NFX95" s="37"/>
      <c r="NFY95" s="50"/>
      <c r="NFZ95" s="50"/>
      <c r="NGA95" s="38"/>
      <c r="NGB95" s="38"/>
      <c r="NGC95" s="38"/>
      <c r="NGD95" s="38"/>
      <c r="NGE95" s="38"/>
      <c r="NGF95" s="38"/>
      <c r="NGG95" s="38"/>
      <c r="NGH95" s="38"/>
      <c r="NGI95" s="38"/>
      <c r="NGJ95" s="38"/>
      <c r="NGK95" s="38"/>
      <c r="NGL95" s="38"/>
      <c r="NGM95" s="38"/>
      <c r="NGN95" s="38"/>
      <c r="NGO95" s="36"/>
      <c r="NGP95" s="36"/>
      <c r="NGQ95" s="37"/>
      <c r="NGR95" s="37"/>
      <c r="NGS95" s="50"/>
      <c r="NGT95" s="50"/>
      <c r="NGU95" s="38"/>
      <c r="NGV95" s="38"/>
      <c r="NGW95" s="38"/>
      <c r="NGX95" s="38"/>
      <c r="NGY95" s="38"/>
      <c r="NGZ95" s="38"/>
      <c r="NHA95" s="38"/>
      <c r="NHB95" s="38"/>
      <c r="NHC95" s="38"/>
      <c r="NHD95" s="38"/>
      <c r="NHE95" s="38"/>
      <c r="NHF95" s="38"/>
      <c r="NHG95" s="38"/>
      <c r="NHH95" s="38"/>
      <c r="NHI95" s="36"/>
      <c r="NHJ95" s="36"/>
      <c r="NHK95" s="37"/>
      <c r="NHL95" s="37"/>
      <c r="NHM95" s="50"/>
      <c r="NHN95" s="50"/>
      <c r="NHO95" s="38"/>
      <c r="NHP95" s="38"/>
      <c r="NHQ95" s="38"/>
      <c r="NHR95" s="38"/>
      <c r="NHS95" s="38"/>
      <c r="NHT95" s="38"/>
      <c r="NHU95" s="38"/>
      <c r="NHV95" s="38"/>
      <c r="NHW95" s="38"/>
      <c r="NHX95" s="38"/>
      <c r="NHY95" s="38"/>
      <c r="NHZ95" s="38"/>
      <c r="NIA95" s="38"/>
      <c r="NIB95" s="38"/>
      <c r="NIC95" s="36"/>
      <c r="NID95" s="36"/>
      <c r="NIE95" s="37"/>
      <c r="NIF95" s="37"/>
      <c r="NIG95" s="50"/>
      <c r="NIH95" s="50"/>
      <c r="NII95" s="38"/>
      <c r="NIJ95" s="38"/>
      <c r="NIK95" s="38"/>
      <c r="NIL95" s="38"/>
      <c r="NIM95" s="38"/>
      <c r="NIN95" s="38"/>
      <c r="NIO95" s="38"/>
      <c r="NIP95" s="38"/>
      <c r="NIQ95" s="38"/>
      <c r="NIR95" s="38"/>
      <c r="NIS95" s="38"/>
      <c r="NIT95" s="38"/>
      <c r="NIU95" s="38"/>
      <c r="NIV95" s="38"/>
      <c r="NIW95" s="36"/>
      <c r="NIX95" s="36"/>
      <c r="NIY95" s="37"/>
      <c r="NIZ95" s="37"/>
      <c r="NJA95" s="50"/>
      <c r="NJB95" s="50"/>
      <c r="NJC95" s="38"/>
      <c r="NJD95" s="38"/>
      <c r="NJE95" s="38"/>
      <c r="NJF95" s="38"/>
      <c r="NJG95" s="38"/>
      <c r="NJH95" s="38"/>
      <c r="NJI95" s="38"/>
      <c r="NJJ95" s="38"/>
      <c r="NJK95" s="38"/>
      <c r="NJL95" s="38"/>
      <c r="NJM95" s="38"/>
      <c r="NJN95" s="38"/>
      <c r="NJO95" s="38"/>
      <c r="NJP95" s="38"/>
      <c r="NJQ95" s="36"/>
      <c r="NJR95" s="36"/>
      <c r="NJS95" s="37"/>
      <c r="NJT95" s="37"/>
      <c r="NJU95" s="50"/>
      <c r="NJV95" s="50"/>
      <c r="NJW95" s="38"/>
      <c r="NJX95" s="38"/>
      <c r="NJY95" s="38"/>
      <c r="NJZ95" s="38"/>
      <c r="NKA95" s="38"/>
      <c r="NKB95" s="38"/>
      <c r="NKC95" s="38"/>
      <c r="NKD95" s="38"/>
      <c r="NKE95" s="38"/>
      <c r="NKF95" s="38"/>
      <c r="NKG95" s="38"/>
      <c r="NKH95" s="38"/>
      <c r="NKI95" s="38"/>
      <c r="NKJ95" s="38"/>
      <c r="NKK95" s="36"/>
      <c r="NKL95" s="36"/>
      <c r="NKM95" s="37"/>
      <c r="NKN95" s="37"/>
      <c r="NKO95" s="50"/>
      <c r="NKP95" s="50"/>
      <c r="NKQ95" s="38"/>
      <c r="NKR95" s="38"/>
      <c r="NKS95" s="38"/>
      <c r="NKT95" s="38"/>
      <c r="NKU95" s="38"/>
      <c r="NKV95" s="38"/>
      <c r="NKW95" s="38"/>
      <c r="NKX95" s="38"/>
      <c r="NKY95" s="38"/>
      <c r="NKZ95" s="38"/>
      <c r="NLA95" s="38"/>
      <c r="NLB95" s="38"/>
      <c r="NLC95" s="38"/>
      <c r="NLD95" s="38"/>
      <c r="NLE95" s="36"/>
      <c r="NLF95" s="36"/>
      <c r="NLG95" s="37"/>
      <c r="NLH95" s="37"/>
      <c r="NLI95" s="50"/>
      <c r="NLJ95" s="50"/>
      <c r="NLK95" s="38"/>
      <c r="NLL95" s="38"/>
      <c r="NLM95" s="38"/>
      <c r="NLN95" s="38"/>
      <c r="NLO95" s="38"/>
      <c r="NLP95" s="38"/>
      <c r="NLQ95" s="38"/>
      <c r="NLR95" s="38"/>
      <c r="NLS95" s="38"/>
      <c r="NLT95" s="38"/>
      <c r="NLU95" s="38"/>
      <c r="NLV95" s="38"/>
      <c r="NLW95" s="38"/>
      <c r="NLX95" s="38"/>
      <c r="NLY95" s="36"/>
      <c r="NLZ95" s="36"/>
      <c r="NMA95" s="37"/>
      <c r="NMB95" s="37"/>
      <c r="NMC95" s="50"/>
      <c r="NMD95" s="50"/>
      <c r="NME95" s="38"/>
      <c r="NMF95" s="38"/>
      <c r="NMG95" s="38"/>
      <c r="NMH95" s="38"/>
      <c r="NMI95" s="38"/>
      <c r="NMJ95" s="38"/>
      <c r="NMK95" s="38"/>
      <c r="NML95" s="38"/>
      <c r="NMM95" s="38"/>
      <c r="NMN95" s="38"/>
      <c r="NMO95" s="38"/>
      <c r="NMP95" s="38"/>
      <c r="NMQ95" s="38"/>
      <c r="NMR95" s="38"/>
      <c r="NMS95" s="36"/>
      <c r="NMT95" s="36"/>
      <c r="NMU95" s="37"/>
      <c r="NMV95" s="37"/>
      <c r="NMW95" s="50"/>
      <c r="NMX95" s="50"/>
      <c r="NMY95" s="38"/>
      <c r="NMZ95" s="38"/>
      <c r="NNA95" s="38"/>
      <c r="NNB95" s="38"/>
      <c r="NNC95" s="38"/>
      <c r="NND95" s="38"/>
      <c r="NNE95" s="38"/>
      <c r="NNF95" s="38"/>
      <c r="NNG95" s="38"/>
      <c r="NNH95" s="38"/>
      <c r="NNI95" s="38"/>
      <c r="NNJ95" s="38"/>
      <c r="NNK95" s="38"/>
      <c r="NNL95" s="38"/>
      <c r="NNM95" s="36"/>
      <c r="NNN95" s="36"/>
      <c r="NNO95" s="37"/>
      <c r="NNP95" s="37"/>
      <c r="NNQ95" s="50"/>
      <c r="NNR95" s="50"/>
      <c r="NNS95" s="38"/>
      <c r="NNT95" s="38"/>
      <c r="NNU95" s="38"/>
      <c r="NNV95" s="38"/>
      <c r="NNW95" s="38"/>
      <c r="NNX95" s="38"/>
      <c r="NNY95" s="38"/>
      <c r="NNZ95" s="38"/>
      <c r="NOA95" s="38"/>
      <c r="NOB95" s="38"/>
      <c r="NOC95" s="38"/>
      <c r="NOD95" s="38"/>
      <c r="NOE95" s="38"/>
      <c r="NOF95" s="38"/>
      <c r="NOG95" s="36"/>
      <c r="NOH95" s="36"/>
      <c r="NOI95" s="37"/>
      <c r="NOJ95" s="37"/>
      <c r="NOK95" s="50"/>
      <c r="NOL95" s="50"/>
      <c r="NOM95" s="38"/>
      <c r="NON95" s="38"/>
      <c r="NOO95" s="38"/>
      <c r="NOP95" s="38"/>
      <c r="NOQ95" s="38"/>
      <c r="NOR95" s="38"/>
      <c r="NOS95" s="38"/>
      <c r="NOT95" s="38"/>
      <c r="NOU95" s="38"/>
      <c r="NOV95" s="38"/>
      <c r="NOW95" s="38"/>
      <c r="NOX95" s="38"/>
      <c r="NOY95" s="38"/>
      <c r="NOZ95" s="38"/>
      <c r="NPA95" s="36"/>
      <c r="NPB95" s="36"/>
      <c r="NPC95" s="37"/>
      <c r="NPD95" s="37"/>
      <c r="NPE95" s="50"/>
      <c r="NPF95" s="50"/>
      <c r="NPG95" s="38"/>
      <c r="NPH95" s="38"/>
      <c r="NPI95" s="38"/>
      <c r="NPJ95" s="38"/>
      <c r="NPK95" s="38"/>
      <c r="NPL95" s="38"/>
      <c r="NPM95" s="38"/>
      <c r="NPN95" s="38"/>
      <c r="NPO95" s="38"/>
      <c r="NPP95" s="38"/>
      <c r="NPQ95" s="38"/>
      <c r="NPR95" s="38"/>
      <c r="NPS95" s="38"/>
      <c r="NPT95" s="38"/>
      <c r="NPU95" s="36"/>
      <c r="NPV95" s="36"/>
      <c r="NPW95" s="37"/>
      <c r="NPX95" s="37"/>
      <c r="NPY95" s="50"/>
      <c r="NPZ95" s="50"/>
      <c r="NQA95" s="38"/>
      <c r="NQB95" s="38"/>
      <c r="NQC95" s="38"/>
      <c r="NQD95" s="38"/>
      <c r="NQE95" s="38"/>
      <c r="NQF95" s="38"/>
      <c r="NQG95" s="38"/>
      <c r="NQH95" s="38"/>
      <c r="NQI95" s="38"/>
      <c r="NQJ95" s="38"/>
      <c r="NQK95" s="38"/>
      <c r="NQL95" s="38"/>
      <c r="NQM95" s="38"/>
      <c r="NQN95" s="38"/>
      <c r="NQO95" s="36"/>
      <c r="NQP95" s="36"/>
      <c r="NQQ95" s="37"/>
      <c r="NQR95" s="37"/>
      <c r="NQS95" s="50"/>
      <c r="NQT95" s="50"/>
      <c r="NQU95" s="38"/>
      <c r="NQV95" s="38"/>
      <c r="NQW95" s="38"/>
      <c r="NQX95" s="38"/>
      <c r="NQY95" s="38"/>
      <c r="NQZ95" s="38"/>
      <c r="NRA95" s="38"/>
      <c r="NRB95" s="38"/>
      <c r="NRC95" s="38"/>
      <c r="NRD95" s="38"/>
      <c r="NRE95" s="38"/>
      <c r="NRF95" s="38"/>
      <c r="NRG95" s="38"/>
      <c r="NRH95" s="38"/>
      <c r="NRI95" s="36"/>
      <c r="NRJ95" s="36"/>
      <c r="NRK95" s="37"/>
      <c r="NRL95" s="37"/>
      <c r="NRM95" s="50"/>
      <c r="NRN95" s="50"/>
      <c r="NRO95" s="38"/>
      <c r="NRP95" s="38"/>
      <c r="NRQ95" s="38"/>
      <c r="NRR95" s="38"/>
      <c r="NRS95" s="38"/>
      <c r="NRT95" s="38"/>
      <c r="NRU95" s="38"/>
      <c r="NRV95" s="38"/>
      <c r="NRW95" s="38"/>
      <c r="NRX95" s="38"/>
      <c r="NRY95" s="38"/>
      <c r="NRZ95" s="38"/>
      <c r="NSA95" s="38"/>
      <c r="NSB95" s="38"/>
      <c r="NSC95" s="36"/>
      <c r="NSD95" s="36"/>
      <c r="NSE95" s="37"/>
      <c r="NSF95" s="37"/>
      <c r="NSG95" s="50"/>
      <c r="NSH95" s="50"/>
      <c r="NSI95" s="38"/>
      <c r="NSJ95" s="38"/>
      <c r="NSK95" s="38"/>
      <c r="NSL95" s="38"/>
      <c r="NSM95" s="38"/>
      <c r="NSN95" s="38"/>
      <c r="NSO95" s="38"/>
      <c r="NSP95" s="38"/>
      <c r="NSQ95" s="38"/>
      <c r="NSR95" s="38"/>
      <c r="NSS95" s="38"/>
      <c r="NST95" s="38"/>
      <c r="NSU95" s="38"/>
      <c r="NSV95" s="38"/>
      <c r="NSW95" s="36"/>
      <c r="NSX95" s="36"/>
      <c r="NSY95" s="37"/>
      <c r="NSZ95" s="37"/>
      <c r="NTA95" s="50"/>
      <c r="NTB95" s="50"/>
      <c r="NTC95" s="38"/>
      <c r="NTD95" s="38"/>
      <c r="NTE95" s="38"/>
      <c r="NTF95" s="38"/>
      <c r="NTG95" s="38"/>
      <c r="NTH95" s="38"/>
      <c r="NTI95" s="38"/>
      <c r="NTJ95" s="38"/>
      <c r="NTK95" s="38"/>
      <c r="NTL95" s="38"/>
      <c r="NTM95" s="38"/>
      <c r="NTN95" s="38"/>
      <c r="NTO95" s="38"/>
      <c r="NTP95" s="38"/>
      <c r="NTQ95" s="36"/>
      <c r="NTR95" s="36"/>
      <c r="NTS95" s="37"/>
      <c r="NTT95" s="37"/>
      <c r="NTU95" s="50"/>
      <c r="NTV95" s="50"/>
      <c r="NTW95" s="38"/>
      <c r="NTX95" s="38"/>
      <c r="NTY95" s="38"/>
      <c r="NTZ95" s="38"/>
      <c r="NUA95" s="38"/>
      <c r="NUB95" s="38"/>
      <c r="NUC95" s="38"/>
      <c r="NUD95" s="38"/>
      <c r="NUE95" s="38"/>
      <c r="NUF95" s="38"/>
      <c r="NUG95" s="38"/>
      <c r="NUH95" s="38"/>
      <c r="NUI95" s="38"/>
      <c r="NUJ95" s="38"/>
      <c r="NUK95" s="36"/>
      <c r="NUL95" s="36"/>
      <c r="NUM95" s="37"/>
      <c r="NUN95" s="37"/>
      <c r="NUO95" s="50"/>
      <c r="NUP95" s="50"/>
      <c r="NUQ95" s="38"/>
      <c r="NUR95" s="38"/>
      <c r="NUS95" s="38"/>
      <c r="NUT95" s="38"/>
      <c r="NUU95" s="38"/>
      <c r="NUV95" s="38"/>
      <c r="NUW95" s="38"/>
      <c r="NUX95" s="38"/>
      <c r="NUY95" s="38"/>
      <c r="NUZ95" s="38"/>
      <c r="NVA95" s="38"/>
      <c r="NVB95" s="38"/>
      <c r="NVC95" s="38"/>
      <c r="NVD95" s="38"/>
      <c r="NVE95" s="36"/>
      <c r="NVF95" s="36"/>
      <c r="NVG95" s="37"/>
      <c r="NVH95" s="37"/>
      <c r="NVI95" s="50"/>
      <c r="NVJ95" s="50"/>
      <c r="NVK95" s="38"/>
      <c r="NVL95" s="38"/>
      <c r="NVM95" s="38"/>
      <c r="NVN95" s="38"/>
      <c r="NVO95" s="38"/>
      <c r="NVP95" s="38"/>
      <c r="NVQ95" s="38"/>
      <c r="NVR95" s="38"/>
      <c r="NVS95" s="38"/>
      <c r="NVT95" s="38"/>
      <c r="NVU95" s="38"/>
      <c r="NVV95" s="38"/>
      <c r="NVW95" s="38"/>
      <c r="NVX95" s="38"/>
      <c r="NVY95" s="36"/>
      <c r="NVZ95" s="36"/>
      <c r="NWA95" s="37"/>
      <c r="NWB95" s="37"/>
      <c r="NWC95" s="50"/>
      <c r="NWD95" s="50"/>
      <c r="NWE95" s="38"/>
      <c r="NWF95" s="38"/>
      <c r="NWG95" s="38"/>
      <c r="NWH95" s="38"/>
      <c r="NWI95" s="38"/>
      <c r="NWJ95" s="38"/>
      <c r="NWK95" s="38"/>
      <c r="NWL95" s="38"/>
      <c r="NWM95" s="38"/>
      <c r="NWN95" s="38"/>
      <c r="NWO95" s="38"/>
      <c r="NWP95" s="38"/>
      <c r="NWQ95" s="38"/>
      <c r="NWR95" s="38"/>
      <c r="NWS95" s="36"/>
      <c r="NWT95" s="36"/>
      <c r="NWU95" s="37"/>
      <c r="NWV95" s="37"/>
      <c r="NWW95" s="50"/>
      <c r="NWX95" s="50"/>
      <c r="NWY95" s="38"/>
      <c r="NWZ95" s="38"/>
      <c r="NXA95" s="38"/>
      <c r="NXB95" s="38"/>
      <c r="NXC95" s="38"/>
      <c r="NXD95" s="38"/>
      <c r="NXE95" s="38"/>
      <c r="NXF95" s="38"/>
      <c r="NXG95" s="38"/>
      <c r="NXH95" s="38"/>
      <c r="NXI95" s="38"/>
      <c r="NXJ95" s="38"/>
      <c r="NXK95" s="38"/>
      <c r="NXL95" s="38"/>
      <c r="NXM95" s="36"/>
      <c r="NXN95" s="36"/>
      <c r="NXO95" s="37"/>
      <c r="NXP95" s="37"/>
      <c r="NXQ95" s="50"/>
      <c r="NXR95" s="50"/>
      <c r="NXS95" s="38"/>
      <c r="NXT95" s="38"/>
      <c r="NXU95" s="38"/>
      <c r="NXV95" s="38"/>
      <c r="NXW95" s="38"/>
      <c r="NXX95" s="38"/>
      <c r="NXY95" s="38"/>
      <c r="NXZ95" s="38"/>
      <c r="NYA95" s="38"/>
      <c r="NYB95" s="38"/>
      <c r="NYC95" s="38"/>
      <c r="NYD95" s="38"/>
      <c r="NYE95" s="38"/>
      <c r="NYF95" s="38"/>
      <c r="NYG95" s="36"/>
      <c r="NYH95" s="36"/>
      <c r="NYI95" s="37"/>
      <c r="NYJ95" s="37"/>
      <c r="NYK95" s="50"/>
      <c r="NYL95" s="50"/>
      <c r="NYM95" s="38"/>
      <c r="NYN95" s="38"/>
      <c r="NYO95" s="38"/>
      <c r="NYP95" s="38"/>
      <c r="NYQ95" s="38"/>
      <c r="NYR95" s="38"/>
      <c r="NYS95" s="38"/>
      <c r="NYT95" s="38"/>
      <c r="NYU95" s="38"/>
      <c r="NYV95" s="38"/>
      <c r="NYW95" s="38"/>
      <c r="NYX95" s="38"/>
      <c r="NYY95" s="38"/>
      <c r="NYZ95" s="38"/>
      <c r="NZA95" s="36"/>
      <c r="NZB95" s="36"/>
      <c r="NZC95" s="37"/>
      <c r="NZD95" s="37"/>
      <c r="NZE95" s="50"/>
      <c r="NZF95" s="50"/>
      <c r="NZG95" s="38"/>
      <c r="NZH95" s="38"/>
      <c r="NZI95" s="38"/>
      <c r="NZJ95" s="38"/>
      <c r="NZK95" s="38"/>
      <c r="NZL95" s="38"/>
      <c r="NZM95" s="38"/>
      <c r="NZN95" s="38"/>
      <c r="NZO95" s="38"/>
      <c r="NZP95" s="38"/>
      <c r="NZQ95" s="38"/>
      <c r="NZR95" s="38"/>
      <c r="NZS95" s="38"/>
      <c r="NZT95" s="38"/>
      <c r="NZU95" s="36"/>
      <c r="NZV95" s="36"/>
      <c r="NZW95" s="37"/>
      <c r="NZX95" s="37"/>
      <c r="NZY95" s="50"/>
      <c r="NZZ95" s="50"/>
      <c r="OAA95" s="38"/>
      <c r="OAB95" s="38"/>
      <c r="OAC95" s="38"/>
      <c r="OAD95" s="38"/>
      <c r="OAE95" s="38"/>
      <c r="OAF95" s="38"/>
      <c r="OAG95" s="38"/>
      <c r="OAH95" s="38"/>
      <c r="OAI95" s="38"/>
      <c r="OAJ95" s="38"/>
      <c r="OAK95" s="38"/>
      <c r="OAL95" s="38"/>
      <c r="OAM95" s="38"/>
      <c r="OAN95" s="38"/>
      <c r="OAO95" s="36"/>
      <c r="OAP95" s="36"/>
      <c r="OAQ95" s="37"/>
      <c r="OAR95" s="37"/>
      <c r="OAS95" s="50"/>
      <c r="OAT95" s="50"/>
      <c r="OAU95" s="38"/>
      <c r="OAV95" s="38"/>
      <c r="OAW95" s="38"/>
      <c r="OAX95" s="38"/>
      <c r="OAY95" s="38"/>
      <c r="OAZ95" s="38"/>
      <c r="OBA95" s="38"/>
      <c r="OBB95" s="38"/>
      <c r="OBC95" s="38"/>
      <c r="OBD95" s="38"/>
      <c r="OBE95" s="38"/>
      <c r="OBF95" s="38"/>
      <c r="OBG95" s="38"/>
      <c r="OBH95" s="38"/>
      <c r="OBI95" s="36"/>
      <c r="OBJ95" s="36"/>
      <c r="OBK95" s="37"/>
      <c r="OBL95" s="37"/>
      <c r="OBM95" s="50"/>
      <c r="OBN95" s="50"/>
      <c r="OBO95" s="38"/>
      <c r="OBP95" s="38"/>
      <c r="OBQ95" s="38"/>
      <c r="OBR95" s="38"/>
      <c r="OBS95" s="38"/>
      <c r="OBT95" s="38"/>
      <c r="OBU95" s="38"/>
      <c r="OBV95" s="38"/>
      <c r="OBW95" s="38"/>
      <c r="OBX95" s="38"/>
      <c r="OBY95" s="38"/>
      <c r="OBZ95" s="38"/>
      <c r="OCA95" s="38"/>
      <c r="OCB95" s="38"/>
      <c r="OCC95" s="36"/>
      <c r="OCD95" s="36"/>
      <c r="OCE95" s="37"/>
      <c r="OCF95" s="37"/>
      <c r="OCG95" s="50"/>
      <c r="OCH95" s="50"/>
      <c r="OCI95" s="38"/>
      <c r="OCJ95" s="38"/>
      <c r="OCK95" s="38"/>
      <c r="OCL95" s="38"/>
      <c r="OCM95" s="38"/>
      <c r="OCN95" s="38"/>
      <c r="OCO95" s="38"/>
      <c r="OCP95" s="38"/>
      <c r="OCQ95" s="38"/>
      <c r="OCR95" s="38"/>
      <c r="OCS95" s="38"/>
      <c r="OCT95" s="38"/>
      <c r="OCU95" s="38"/>
      <c r="OCV95" s="38"/>
      <c r="OCW95" s="36"/>
      <c r="OCX95" s="36"/>
      <c r="OCY95" s="37"/>
      <c r="OCZ95" s="37"/>
      <c r="ODA95" s="50"/>
      <c r="ODB95" s="50"/>
      <c r="ODC95" s="38"/>
      <c r="ODD95" s="38"/>
      <c r="ODE95" s="38"/>
      <c r="ODF95" s="38"/>
      <c r="ODG95" s="38"/>
      <c r="ODH95" s="38"/>
      <c r="ODI95" s="38"/>
      <c r="ODJ95" s="38"/>
      <c r="ODK95" s="38"/>
      <c r="ODL95" s="38"/>
      <c r="ODM95" s="38"/>
      <c r="ODN95" s="38"/>
      <c r="ODO95" s="38"/>
      <c r="ODP95" s="38"/>
      <c r="ODQ95" s="36"/>
      <c r="ODR95" s="36"/>
      <c r="ODS95" s="37"/>
      <c r="ODT95" s="37"/>
      <c r="ODU95" s="50"/>
      <c r="ODV95" s="50"/>
      <c r="ODW95" s="38"/>
      <c r="ODX95" s="38"/>
      <c r="ODY95" s="38"/>
      <c r="ODZ95" s="38"/>
      <c r="OEA95" s="38"/>
      <c r="OEB95" s="38"/>
      <c r="OEC95" s="38"/>
      <c r="OED95" s="38"/>
      <c r="OEE95" s="38"/>
      <c r="OEF95" s="38"/>
      <c r="OEG95" s="38"/>
      <c r="OEH95" s="38"/>
      <c r="OEI95" s="38"/>
      <c r="OEJ95" s="38"/>
      <c r="OEK95" s="36"/>
      <c r="OEL95" s="36"/>
      <c r="OEM95" s="37"/>
      <c r="OEN95" s="37"/>
      <c r="OEO95" s="50"/>
      <c r="OEP95" s="50"/>
      <c r="OEQ95" s="38"/>
      <c r="OER95" s="38"/>
      <c r="OES95" s="38"/>
      <c r="OET95" s="38"/>
      <c r="OEU95" s="38"/>
      <c r="OEV95" s="38"/>
      <c r="OEW95" s="38"/>
      <c r="OEX95" s="38"/>
      <c r="OEY95" s="38"/>
      <c r="OEZ95" s="38"/>
      <c r="OFA95" s="38"/>
      <c r="OFB95" s="38"/>
      <c r="OFC95" s="38"/>
      <c r="OFD95" s="38"/>
      <c r="OFE95" s="36"/>
      <c r="OFF95" s="36"/>
      <c r="OFG95" s="37"/>
      <c r="OFH95" s="37"/>
      <c r="OFI95" s="50"/>
      <c r="OFJ95" s="50"/>
      <c r="OFK95" s="38"/>
      <c r="OFL95" s="38"/>
      <c r="OFM95" s="38"/>
      <c r="OFN95" s="38"/>
      <c r="OFO95" s="38"/>
      <c r="OFP95" s="38"/>
      <c r="OFQ95" s="38"/>
      <c r="OFR95" s="38"/>
      <c r="OFS95" s="38"/>
      <c r="OFT95" s="38"/>
      <c r="OFU95" s="38"/>
      <c r="OFV95" s="38"/>
      <c r="OFW95" s="38"/>
      <c r="OFX95" s="38"/>
      <c r="OFY95" s="36"/>
      <c r="OFZ95" s="36"/>
      <c r="OGA95" s="37"/>
      <c r="OGB95" s="37"/>
      <c r="OGC95" s="50"/>
      <c r="OGD95" s="50"/>
      <c r="OGE95" s="38"/>
      <c r="OGF95" s="38"/>
      <c r="OGG95" s="38"/>
      <c r="OGH95" s="38"/>
      <c r="OGI95" s="38"/>
      <c r="OGJ95" s="38"/>
      <c r="OGK95" s="38"/>
      <c r="OGL95" s="38"/>
      <c r="OGM95" s="38"/>
      <c r="OGN95" s="38"/>
      <c r="OGO95" s="38"/>
      <c r="OGP95" s="38"/>
      <c r="OGQ95" s="38"/>
      <c r="OGR95" s="38"/>
      <c r="OGS95" s="36"/>
      <c r="OGT95" s="36"/>
      <c r="OGU95" s="37"/>
      <c r="OGV95" s="37"/>
      <c r="OGW95" s="50"/>
      <c r="OGX95" s="50"/>
      <c r="OGY95" s="38"/>
      <c r="OGZ95" s="38"/>
      <c r="OHA95" s="38"/>
      <c r="OHB95" s="38"/>
      <c r="OHC95" s="38"/>
      <c r="OHD95" s="38"/>
      <c r="OHE95" s="38"/>
      <c r="OHF95" s="38"/>
      <c r="OHG95" s="38"/>
      <c r="OHH95" s="38"/>
      <c r="OHI95" s="38"/>
      <c r="OHJ95" s="38"/>
      <c r="OHK95" s="38"/>
      <c r="OHL95" s="38"/>
      <c r="OHM95" s="36"/>
      <c r="OHN95" s="36"/>
      <c r="OHO95" s="37"/>
      <c r="OHP95" s="37"/>
      <c r="OHQ95" s="50"/>
      <c r="OHR95" s="50"/>
      <c r="OHS95" s="38"/>
      <c r="OHT95" s="38"/>
      <c r="OHU95" s="38"/>
      <c r="OHV95" s="38"/>
      <c r="OHW95" s="38"/>
      <c r="OHX95" s="38"/>
      <c r="OHY95" s="38"/>
      <c r="OHZ95" s="38"/>
      <c r="OIA95" s="38"/>
      <c r="OIB95" s="38"/>
      <c r="OIC95" s="38"/>
      <c r="OID95" s="38"/>
      <c r="OIE95" s="38"/>
      <c r="OIF95" s="38"/>
      <c r="OIG95" s="36"/>
      <c r="OIH95" s="36"/>
      <c r="OII95" s="37"/>
      <c r="OIJ95" s="37"/>
      <c r="OIK95" s="50"/>
      <c r="OIL95" s="50"/>
      <c r="OIM95" s="38"/>
      <c r="OIN95" s="38"/>
      <c r="OIO95" s="38"/>
      <c r="OIP95" s="38"/>
      <c r="OIQ95" s="38"/>
      <c r="OIR95" s="38"/>
      <c r="OIS95" s="38"/>
      <c r="OIT95" s="38"/>
      <c r="OIU95" s="38"/>
      <c r="OIV95" s="38"/>
      <c r="OIW95" s="38"/>
      <c r="OIX95" s="38"/>
      <c r="OIY95" s="38"/>
      <c r="OIZ95" s="38"/>
      <c r="OJA95" s="36"/>
      <c r="OJB95" s="36"/>
      <c r="OJC95" s="37"/>
      <c r="OJD95" s="37"/>
      <c r="OJE95" s="50"/>
      <c r="OJF95" s="50"/>
      <c r="OJG95" s="38"/>
      <c r="OJH95" s="38"/>
      <c r="OJI95" s="38"/>
      <c r="OJJ95" s="38"/>
      <c r="OJK95" s="38"/>
      <c r="OJL95" s="38"/>
      <c r="OJM95" s="38"/>
      <c r="OJN95" s="38"/>
      <c r="OJO95" s="38"/>
      <c r="OJP95" s="38"/>
      <c r="OJQ95" s="38"/>
      <c r="OJR95" s="38"/>
      <c r="OJS95" s="38"/>
      <c r="OJT95" s="38"/>
      <c r="OJU95" s="36"/>
      <c r="OJV95" s="36"/>
      <c r="OJW95" s="37"/>
      <c r="OJX95" s="37"/>
      <c r="OJY95" s="50"/>
      <c r="OJZ95" s="50"/>
      <c r="OKA95" s="38"/>
      <c r="OKB95" s="38"/>
      <c r="OKC95" s="38"/>
      <c r="OKD95" s="38"/>
      <c r="OKE95" s="38"/>
      <c r="OKF95" s="38"/>
      <c r="OKG95" s="38"/>
      <c r="OKH95" s="38"/>
      <c r="OKI95" s="38"/>
      <c r="OKJ95" s="38"/>
      <c r="OKK95" s="38"/>
      <c r="OKL95" s="38"/>
      <c r="OKM95" s="38"/>
      <c r="OKN95" s="38"/>
      <c r="OKO95" s="36"/>
      <c r="OKP95" s="36"/>
      <c r="OKQ95" s="37"/>
      <c r="OKR95" s="37"/>
      <c r="OKS95" s="50"/>
      <c r="OKT95" s="50"/>
      <c r="OKU95" s="38"/>
      <c r="OKV95" s="38"/>
      <c r="OKW95" s="38"/>
      <c r="OKX95" s="38"/>
      <c r="OKY95" s="38"/>
      <c r="OKZ95" s="38"/>
      <c r="OLA95" s="38"/>
      <c r="OLB95" s="38"/>
      <c r="OLC95" s="38"/>
      <c r="OLD95" s="38"/>
      <c r="OLE95" s="38"/>
      <c r="OLF95" s="38"/>
      <c r="OLG95" s="38"/>
      <c r="OLH95" s="38"/>
      <c r="OLI95" s="36"/>
      <c r="OLJ95" s="36"/>
      <c r="OLK95" s="37"/>
      <c r="OLL95" s="37"/>
      <c r="OLM95" s="50"/>
      <c r="OLN95" s="50"/>
      <c r="OLO95" s="38"/>
      <c r="OLP95" s="38"/>
      <c r="OLQ95" s="38"/>
      <c r="OLR95" s="38"/>
      <c r="OLS95" s="38"/>
      <c r="OLT95" s="38"/>
      <c r="OLU95" s="38"/>
      <c r="OLV95" s="38"/>
      <c r="OLW95" s="38"/>
      <c r="OLX95" s="38"/>
      <c r="OLY95" s="38"/>
      <c r="OLZ95" s="38"/>
      <c r="OMA95" s="38"/>
      <c r="OMB95" s="38"/>
      <c r="OMC95" s="36"/>
      <c r="OMD95" s="36"/>
      <c r="OME95" s="37"/>
      <c r="OMF95" s="37"/>
      <c r="OMG95" s="50"/>
      <c r="OMH95" s="50"/>
      <c r="OMI95" s="38"/>
      <c r="OMJ95" s="38"/>
      <c r="OMK95" s="38"/>
      <c r="OML95" s="38"/>
      <c r="OMM95" s="38"/>
      <c r="OMN95" s="38"/>
      <c r="OMO95" s="38"/>
      <c r="OMP95" s="38"/>
      <c r="OMQ95" s="38"/>
      <c r="OMR95" s="38"/>
      <c r="OMS95" s="38"/>
      <c r="OMT95" s="38"/>
      <c r="OMU95" s="38"/>
      <c r="OMV95" s="38"/>
      <c r="OMW95" s="36"/>
      <c r="OMX95" s="36"/>
      <c r="OMY95" s="37"/>
      <c r="OMZ95" s="37"/>
      <c r="ONA95" s="50"/>
      <c r="ONB95" s="50"/>
      <c r="ONC95" s="38"/>
      <c r="OND95" s="38"/>
      <c r="ONE95" s="38"/>
      <c r="ONF95" s="38"/>
      <c r="ONG95" s="38"/>
      <c r="ONH95" s="38"/>
      <c r="ONI95" s="38"/>
      <c r="ONJ95" s="38"/>
      <c r="ONK95" s="38"/>
      <c r="ONL95" s="38"/>
      <c r="ONM95" s="38"/>
      <c r="ONN95" s="38"/>
      <c r="ONO95" s="38"/>
      <c r="ONP95" s="38"/>
      <c r="ONQ95" s="36"/>
      <c r="ONR95" s="36"/>
      <c r="ONS95" s="37"/>
      <c r="ONT95" s="37"/>
      <c r="ONU95" s="50"/>
      <c r="ONV95" s="50"/>
      <c r="ONW95" s="38"/>
      <c r="ONX95" s="38"/>
      <c r="ONY95" s="38"/>
      <c r="ONZ95" s="38"/>
      <c r="OOA95" s="38"/>
      <c r="OOB95" s="38"/>
      <c r="OOC95" s="38"/>
      <c r="OOD95" s="38"/>
      <c r="OOE95" s="38"/>
      <c r="OOF95" s="38"/>
      <c r="OOG95" s="38"/>
      <c r="OOH95" s="38"/>
      <c r="OOI95" s="38"/>
      <c r="OOJ95" s="38"/>
      <c r="OOK95" s="36"/>
      <c r="OOL95" s="36"/>
      <c r="OOM95" s="37"/>
      <c r="OON95" s="37"/>
      <c r="OOO95" s="50"/>
      <c r="OOP95" s="50"/>
      <c r="OOQ95" s="38"/>
      <c r="OOR95" s="38"/>
      <c r="OOS95" s="38"/>
      <c r="OOT95" s="38"/>
      <c r="OOU95" s="38"/>
      <c r="OOV95" s="38"/>
      <c r="OOW95" s="38"/>
      <c r="OOX95" s="38"/>
      <c r="OOY95" s="38"/>
      <c r="OOZ95" s="38"/>
      <c r="OPA95" s="38"/>
      <c r="OPB95" s="38"/>
      <c r="OPC95" s="38"/>
      <c r="OPD95" s="38"/>
      <c r="OPE95" s="36"/>
      <c r="OPF95" s="36"/>
      <c r="OPG95" s="37"/>
      <c r="OPH95" s="37"/>
      <c r="OPI95" s="50"/>
      <c r="OPJ95" s="50"/>
      <c r="OPK95" s="38"/>
      <c r="OPL95" s="38"/>
      <c r="OPM95" s="38"/>
      <c r="OPN95" s="38"/>
      <c r="OPO95" s="38"/>
      <c r="OPP95" s="38"/>
      <c r="OPQ95" s="38"/>
      <c r="OPR95" s="38"/>
      <c r="OPS95" s="38"/>
      <c r="OPT95" s="38"/>
      <c r="OPU95" s="38"/>
      <c r="OPV95" s="38"/>
      <c r="OPW95" s="38"/>
      <c r="OPX95" s="38"/>
      <c r="OPY95" s="36"/>
      <c r="OPZ95" s="36"/>
      <c r="OQA95" s="37"/>
      <c r="OQB95" s="37"/>
      <c r="OQC95" s="50"/>
      <c r="OQD95" s="50"/>
      <c r="OQE95" s="38"/>
      <c r="OQF95" s="38"/>
      <c r="OQG95" s="38"/>
      <c r="OQH95" s="38"/>
      <c r="OQI95" s="38"/>
      <c r="OQJ95" s="38"/>
      <c r="OQK95" s="38"/>
      <c r="OQL95" s="38"/>
      <c r="OQM95" s="38"/>
      <c r="OQN95" s="38"/>
      <c r="OQO95" s="38"/>
      <c r="OQP95" s="38"/>
      <c r="OQQ95" s="38"/>
      <c r="OQR95" s="38"/>
      <c r="OQS95" s="36"/>
      <c r="OQT95" s="36"/>
      <c r="OQU95" s="37"/>
      <c r="OQV95" s="37"/>
      <c r="OQW95" s="50"/>
      <c r="OQX95" s="50"/>
      <c r="OQY95" s="38"/>
      <c r="OQZ95" s="38"/>
      <c r="ORA95" s="38"/>
      <c r="ORB95" s="38"/>
      <c r="ORC95" s="38"/>
      <c r="ORD95" s="38"/>
      <c r="ORE95" s="38"/>
      <c r="ORF95" s="38"/>
      <c r="ORG95" s="38"/>
      <c r="ORH95" s="38"/>
      <c r="ORI95" s="38"/>
      <c r="ORJ95" s="38"/>
      <c r="ORK95" s="38"/>
      <c r="ORL95" s="38"/>
      <c r="ORM95" s="36"/>
      <c r="ORN95" s="36"/>
      <c r="ORO95" s="37"/>
      <c r="ORP95" s="37"/>
      <c r="ORQ95" s="50"/>
      <c r="ORR95" s="50"/>
      <c r="ORS95" s="38"/>
      <c r="ORT95" s="38"/>
      <c r="ORU95" s="38"/>
      <c r="ORV95" s="38"/>
      <c r="ORW95" s="38"/>
      <c r="ORX95" s="38"/>
      <c r="ORY95" s="38"/>
      <c r="ORZ95" s="38"/>
      <c r="OSA95" s="38"/>
      <c r="OSB95" s="38"/>
      <c r="OSC95" s="38"/>
      <c r="OSD95" s="38"/>
      <c r="OSE95" s="38"/>
      <c r="OSF95" s="38"/>
      <c r="OSG95" s="36"/>
      <c r="OSH95" s="36"/>
      <c r="OSI95" s="37"/>
      <c r="OSJ95" s="37"/>
      <c r="OSK95" s="50"/>
      <c r="OSL95" s="50"/>
      <c r="OSM95" s="38"/>
      <c r="OSN95" s="38"/>
      <c r="OSO95" s="38"/>
      <c r="OSP95" s="38"/>
      <c r="OSQ95" s="38"/>
      <c r="OSR95" s="38"/>
      <c r="OSS95" s="38"/>
      <c r="OST95" s="38"/>
      <c r="OSU95" s="38"/>
      <c r="OSV95" s="38"/>
      <c r="OSW95" s="38"/>
      <c r="OSX95" s="38"/>
      <c r="OSY95" s="38"/>
      <c r="OSZ95" s="38"/>
      <c r="OTA95" s="36"/>
      <c r="OTB95" s="36"/>
      <c r="OTC95" s="37"/>
      <c r="OTD95" s="37"/>
      <c r="OTE95" s="50"/>
      <c r="OTF95" s="50"/>
      <c r="OTG95" s="38"/>
      <c r="OTH95" s="38"/>
      <c r="OTI95" s="38"/>
      <c r="OTJ95" s="38"/>
      <c r="OTK95" s="38"/>
      <c r="OTL95" s="38"/>
      <c r="OTM95" s="38"/>
      <c r="OTN95" s="38"/>
      <c r="OTO95" s="38"/>
      <c r="OTP95" s="38"/>
      <c r="OTQ95" s="38"/>
      <c r="OTR95" s="38"/>
      <c r="OTS95" s="38"/>
      <c r="OTT95" s="38"/>
      <c r="OTU95" s="36"/>
      <c r="OTV95" s="36"/>
      <c r="OTW95" s="37"/>
      <c r="OTX95" s="37"/>
      <c r="OTY95" s="50"/>
      <c r="OTZ95" s="50"/>
      <c r="OUA95" s="38"/>
      <c r="OUB95" s="38"/>
      <c r="OUC95" s="38"/>
      <c r="OUD95" s="38"/>
      <c r="OUE95" s="38"/>
      <c r="OUF95" s="38"/>
      <c r="OUG95" s="38"/>
      <c r="OUH95" s="38"/>
      <c r="OUI95" s="38"/>
      <c r="OUJ95" s="38"/>
      <c r="OUK95" s="38"/>
      <c r="OUL95" s="38"/>
      <c r="OUM95" s="38"/>
      <c r="OUN95" s="38"/>
      <c r="OUO95" s="36"/>
      <c r="OUP95" s="36"/>
      <c r="OUQ95" s="37"/>
      <c r="OUR95" s="37"/>
      <c r="OUS95" s="50"/>
      <c r="OUT95" s="50"/>
      <c r="OUU95" s="38"/>
      <c r="OUV95" s="38"/>
      <c r="OUW95" s="38"/>
      <c r="OUX95" s="38"/>
      <c r="OUY95" s="38"/>
      <c r="OUZ95" s="38"/>
      <c r="OVA95" s="38"/>
      <c r="OVB95" s="38"/>
      <c r="OVC95" s="38"/>
      <c r="OVD95" s="38"/>
      <c r="OVE95" s="38"/>
      <c r="OVF95" s="38"/>
      <c r="OVG95" s="38"/>
      <c r="OVH95" s="38"/>
      <c r="OVI95" s="36"/>
      <c r="OVJ95" s="36"/>
      <c r="OVK95" s="37"/>
      <c r="OVL95" s="37"/>
      <c r="OVM95" s="50"/>
      <c r="OVN95" s="50"/>
      <c r="OVO95" s="38"/>
      <c r="OVP95" s="38"/>
      <c r="OVQ95" s="38"/>
      <c r="OVR95" s="38"/>
      <c r="OVS95" s="38"/>
      <c r="OVT95" s="38"/>
      <c r="OVU95" s="38"/>
      <c r="OVV95" s="38"/>
      <c r="OVW95" s="38"/>
      <c r="OVX95" s="38"/>
      <c r="OVY95" s="38"/>
      <c r="OVZ95" s="38"/>
      <c r="OWA95" s="38"/>
      <c r="OWB95" s="38"/>
      <c r="OWC95" s="36"/>
      <c r="OWD95" s="36"/>
      <c r="OWE95" s="37"/>
      <c r="OWF95" s="37"/>
      <c r="OWG95" s="50"/>
      <c r="OWH95" s="50"/>
      <c r="OWI95" s="38"/>
      <c r="OWJ95" s="38"/>
      <c r="OWK95" s="38"/>
      <c r="OWL95" s="38"/>
      <c r="OWM95" s="38"/>
      <c r="OWN95" s="38"/>
      <c r="OWO95" s="38"/>
      <c r="OWP95" s="38"/>
      <c r="OWQ95" s="38"/>
      <c r="OWR95" s="38"/>
      <c r="OWS95" s="38"/>
      <c r="OWT95" s="38"/>
      <c r="OWU95" s="38"/>
      <c r="OWV95" s="38"/>
      <c r="OWW95" s="36"/>
      <c r="OWX95" s="36"/>
      <c r="OWY95" s="37"/>
      <c r="OWZ95" s="37"/>
      <c r="OXA95" s="50"/>
      <c r="OXB95" s="50"/>
      <c r="OXC95" s="38"/>
      <c r="OXD95" s="38"/>
      <c r="OXE95" s="38"/>
      <c r="OXF95" s="38"/>
      <c r="OXG95" s="38"/>
      <c r="OXH95" s="38"/>
      <c r="OXI95" s="38"/>
      <c r="OXJ95" s="38"/>
      <c r="OXK95" s="38"/>
      <c r="OXL95" s="38"/>
      <c r="OXM95" s="38"/>
      <c r="OXN95" s="38"/>
      <c r="OXO95" s="38"/>
      <c r="OXP95" s="38"/>
      <c r="OXQ95" s="36"/>
      <c r="OXR95" s="36"/>
      <c r="OXS95" s="37"/>
      <c r="OXT95" s="37"/>
      <c r="OXU95" s="50"/>
      <c r="OXV95" s="50"/>
      <c r="OXW95" s="38"/>
      <c r="OXX95" s="38"/>
      <c r="OXY95" s="38"/>
      <c r="OXZ95" s="38"/>
      <c r="OYA95" s="38"/>
      <c r="OYB95" s="38"/>
      <c r="OYC95" s="38"/>
      <c r="OYD95" s="38"/>
      <c r="OYE95" s="38"/>
      <c r="OYF95" s="38"/>
      <c r="OYG95" s="38"/>
      <c r="OYH95" s="38"/>
      <c r="OYI95" s="38"/>
      <c r="OYJ95" s="38"/>
      <c r="OYK95" s="36"/>
      <c r="OYL95" s="36"/>
      <c r="OYM95" s="37"/>
      <c r="OYN95" s="37"/>
      <c r="OYO95" s="50"/>
      <c r="OYP95" s="50"/>
      <c r="OYQ95" s="38"/>
      <c r="OYR95" s="38"/>
      <c r="OYS95" s="38"/>
      <c r="OYT95" s="38"/>
      <c r="OYU95" s="38"/>
      <c r="OYV95" s="38"/>
      <c r="OYW95" s="38"/>
      <c r="OYX95" s="38"/>
      <c r="OYY95" s="38"/>
      <c r="OYZ95" s="38"/>
      <c r="OZA95" s="38"/>
      <c r="OZB95" s="38"/>
      <c r="OZC95" s="38"/>
      <c r="OZD95" s="38"/>
      <c r="OZE95" s="36"/>
      <c r="OZF95" s="36"/>
      <c r="OZG95" s="37"/>
      <c r="OZH95" s="37"/>
      <c r="OZI95" s="50"/>
      <c r="OZJ95" s="50"/>
      <c r="OZK95" s="38"/>
      <c r="OZL95" s="38"/>
      <c r="OZM95" s="38"/>
      <c r="OZN95" s="38"/>
      <c r="OZO95" s="38"/>
      <c r="OZP95" s="38"/>
      <c r="OZQ95" s="38"/>
      <c r="OZR95" s="38"/>
      <c r="OZS95" s="38"/>
      <c r="OZT95" s="38"/>
      <c r="OZU95" s="38"/>
      <c r="OZV95" s="38"/>
      <c r="OZW95" s="38"/>
      <c r="OZX95" s="38"/>
      <c r="OZY95" s="36"/>
      <c r="OZZ95" s="36"/>
      <c r="PAA95" s="37"/>
      <c r="PAB95" s="37"/>
      <c r="PAC95" s="50"/>
      <c r="PAD95" s="50"/>
      <c r="PAE95" s="38"/>
      <c r="PAF95" s="38"/>
      <c r="PAG95" s="38"/>
      <c r="PAH95" s="38"/>
      <c r="PAI95" s="38"/>
      <c r="PAJ95" s="38"/>
      <c r="PAK95" s="38"/>
      <c r="PAL95" s="38"/>
      <c r="PAM95" s="38"/>
      <c r="PAN95" s="38"/>
      <c r="PAO95" s="38"/>
      <c r="PAP95" s="38"/>
      <c r="PAQ95" s="38"/>
      <c r="PAR95" s="38"/>
      <c r="PAS95" s="36"/>
      <c r="PAT95" s="36"/>
      <c r="PAU95" s="37"/>
      <c r="PAV95" s="37"/>
      <c r="PAW95" s="50"/>
      <c r="PAX95" s="50"/>
      <c r="PAY95" s="38"/>
      <c r="PAZ95" s="38"/>
      <c r="PBA95" s="38"/>
      <c r="PBB95" s="38"/>
      <c r="PBC95" s="38"/>
      <c r="PBD95" s="38"/>
      <c r="PBE95" s="38"/>
      <c r="PBF95" s="38"/>
      <c r="PBG95" s="38"/>
      <c r="PBH95" s="38"/>
      <c r="PBI95" s="38"/>
      <c r="PBJ95" s="38"/>
      <c r="PBK95" s="38"/>
      <c r="PBL95" s="38"/>
      <c r="PBM95" s="36"/>
      <c r="PBN95" s="36"/>
      <c r="PBO95" s="37"/>
      <c r="PBP95" s="37"/>
      <c r="PBQ95" s="50"/>
      <c r="PBR95" s="50"/>
      <c r="PBS95" s="38"/>
      <c r="PBT95" s="38"/>
      <c r="PBU95" s="38"/>
      <c r="PBV95" s="38"/>
      <c r="PBW95" s="38"/>
      <c r="PBX95" s="38"/>
      <c r="PBY95" s="38"/>
      <c r="PBZ95" s="38"/>
      <c r="PCA95" s="38"/>
      <c r="PCB95" s="38"/>
      <c r="PCC95" s="38"/>
      <c r="PCD95" s="38"/>
      <c r="PCE95" s="38"/>
      <c r="PCF95" s="38"/>
      <c r="PCG95" s="36"/>
      <c r="PCH95" s="36"/>
      <c r="PCI95" s="37"/>
      <c r="PCJ95" s="37"/>
      <c r="PCK95" s="50"/>
      <c r="PCL95" s="50"/>
      <c r="PCM95" s="38"/>
      <c r="PCN95" s="38"/>
      <c r="PCO95" s="38"/>
      <c r="PCP95" s="38"/>
      <c r="PCQ95" s="38"/>
      <c r="PCR95" s="38"/>
      <c r="PCS95" s="38"/>
      <c r="PCT95" s="38"/>
      <c r="PCU95" s="38"/>
      <c r="PCV95" s="38"/>
      <c r="PCW95" s="38"/>
      <c r="PCX95" s="38"/>
      <c r="PCY95" s="38"/>
      <c r="PCZ95" s="38"/>
      <c r="PDA95" s="36"/>
      <c r="PDB95" s="36"/>
      <c r="PDC95" s="37"/>
      <c r="PDD95" s="37"/>
      <c r="PDE95" s="50"/>
      <c r="PDF95" s="50"/>
      <c r="PDG95" s="38"/>
      <c r="PDH95" s="38"/>
      <c r="PDI95" s="38"/>
      <c r="PDJ95" s="38"/>
      <c r="PDK95" s="38"/>
      <c r="PDL95" s="38"/>
      <c r="PDM95" s="38"/>
      <c r="PDN95" s="38"/>
      <c r="PDO95" s="38"/>
      <c r="PDP95" s="38"/>
      <c r="PDQ95" s="38"/>
      <c r="PDR95" s="38"/>
      <c r="PDS95" s="38"/>
      <c r="PDT95" s="38"/>
      <c r="PDU95" s="36"/>
      <c r="PDV95" s="36"/>
      <c r="PDW95" s="37"/>
      <c r="PDX95" s="37"/>
      <c r="PDY95" s="50"/>
      <c r="PDZ95" s="50"/>
      <c r="PEA95" s="38"/>
      <c r="PEB95" s="38"/>
      <c r="PEC95" s="38"/>
      <c r="PED95" s="38"/>
      <c r="PEE95" s="38"/>
      <c r="PEF95" s="38"/>
      <c r="PEG95" s="38"/>
      <c r="PEH95" s="38"/>
      <c r="PEI95" s="38"/>
      <c r="PEJ95" s="38"/>
      <c r="PEK95" s="38"/>
      <c r="PEL95" s="38"/>
      <c r="PEM95" s="38"/>
      <c r="PEN95" s="38"/>
      <c r="PEO95" s="36"/>
      <c r="PEP95" s="36"/>
      <c r="PEQ95" s="37"/>
      <c r="PER95" s="37"/>
      <c r="PES95" s="50"/>
      <c r="PET95" s="50"/>
      <c r="PEU95" s="38"/>
      <c r="PEV95" s="38"/>
      <c r="PEW95" s="38"/>
      <c r="PEX95" s="38"/>
      <c r="PEY95" s="38"/>
      <c r="PEZ95" s="38"/>
      <c r="PFA95" s="38"/>
      <c r="PFB95" s="38"/>
      <c r="PFC95" s="38"/>
      <c r="PFD95" s="38"/>
      <c r="PFE95" s="38"/>
      <c r="PFF95" s="38"/>
      <c r="PFG95" s="38"/>
      <c r="PFH95" s="38"/>
      <c r="PFI95" s="36"/>
      <c r="PFJ95" s="36"/>
      <c r="PFK95" s="37"/>
      <c r="PFL95" s="37"/>
      <c r="PFM95" s="50"/>
      <c r="PFN95" s="50"/>
      <c r="PFO95" s="38"/>
      <c r="PFP95" s="38"/>
      <c r="PFQ95" s="38"/>
      <c r="PFR95" s="38"/>
      <c r="PFS95" s="38"/>
      <c r="PFT95" s="38"/>
      <c r="PFU95" s="38"/>
      <c r="PFV95" s="38"/>
      <c r="PFW95" s="38"/>
      <c r="PFX95" s="38"/>
      <c r="PFY95" s="38"/>
      <c r="PFZ95" s="38"/>
      <c r="PGA95" s="38"/>
      <c r="PGB95" s="38"/>
      <c r="PGC95" s="36"/>
      <c r="PGD95" s="36"/>
      <c r="PGE95" s="37"/>
      <c r="PGF95" s="37"/>
      <c r="PGG95" s="50"/>
      <c r="PGH95" s="50"/>
      <c r="PGI95" s="38"/>
      <c r="PGJ95" s="38"/>
      <c r="PGK95" s="38"/>
      <c r="PGL95" s="38"/>
      <c r="PGM95" s="38"/>
      <c r="PGN95" s="38"/>
      <c r="PGO95" s="38"/>
      <c r="PGP95" s="38"/>
      <c r="PGQ95" s="38"/>
      <c r="PGR95" s="38"/>
      <c r="PGS95" s="38"/>
      <c r="PGT95" s="38"/>
      <c r="PGU95" s="38"/>
      <c r="PGV95" s="38"/>
      <c r="PGW95" s="36"/>
      <c r="PGX95" s="36"/>
      <c r="PGY95" s="37"/>
      <c r="PGZ95" s="37"/>
      <c r="PHA95" s="50"/>
      <c r="PHB95" s="50"/>
      <c r="PHC95" s="38"/>
      <c r="PHD95" s="38"/>
      <c r="PHE95" s="38"/>
      <c r="PHF95" s="38"/>
      <c r="PHG95" s="38"/>
      <c r="PHH95" s="38"/>
      <c r="PHI95" s="38"/>
      <c r="PHJ95" s="38"/>
      <c r="PHK95" s="38"/>
      <c r="PHL95" s="38"/>
      <c r="PHM95" s="38"/>
      <c r="PHN95" s="38"/>
      <c r="PHO95" s="38"/>
      <c r="PHP95" s="38"/>
      <c r="PHQ95" s="36"/>
      <c r="PHR95" s="36"/>
      <c r="PHS95" s="37"/>
      <c r="PHT95" s="37"/>
      <c r="PHU95" s="50"/>
      <c r="PHV95" s="50"/>
      <c r="PHW95" s="38"/>
      <c r="PHX95" s="38"/>
      <c r="PHY95" s="38"/>
      <c r="PHZ95" s="38"/>
      <c r="PIA95" s="38"/>
      <c r="PIB95" s="38"/>
      <c r="PIC95" s="38"/>
      <c r="PID95" s="38"/>
      <c r="PIE95" s="38"/>
      <c r="PIF95" s="38"/>
      <c r="PIG95" s="38"/>
      <c r="PIH95" s="38"/>
      <c r="PII95" s="38"/>
      <c r="PIJ95" s="38"/>
      <c r="PIK95" s="36"/>
      <c r="PIL95" s="36"/>
      <c r="PIM95" s="37"/>
      <c r="PIN95" s="37"/>
      <c r="PIO95" s="50"/>
      <c r="PIP95" s="50"/>
      <c r="PIQ95" s="38"/>
      <c r="PIR95" s="38"/>
      <c r="PIS95" s="38"/>
      <c r="PIT95" s="38"/>
      <c r="PIU95" s="38"/>
      <c r="PIV95" s="38"/>
      <c r="PIW95" s="38"/>
      <c r="PIX95" s="38"/>
      <c r="PIY95" s="38"/>
      <c r="PIZ95" s="38"/>
      <c r="PJA95" s="38"/>
      <c r="PJB95" s="38"/>
      <c r="PJC95" s="38"/>
      <c r="PJD95" s="38"/>
      <c r="PJE95" s="36"/>
      <c r="PJF95" s="36"/>
      <c r="PJG95" s="37"/>
      <c r="PJH95" s="37"/>
      <c r="PJI95" s="50"/>
      <c r="PJJ95" s="50"/>
      <c r="PJK95" s="38"/>
      <c r="PJL95" s="38"/>
      <c r="PJM95" s="38"/>
      <c r="PJN95" s="38"/>
      <c r="PJO95" s="38"/>
      <c r="PJP95" s="38"/>
      <c r="PJQ95" s="38"/>
      <c r="PJR95" s="38"/>
      <c r="PJS95" s="38"/>
      <c r="PJT95" s="38"/>
      <c r="PJU95" s="38"/>
      <c r="PJV95" s="38"/>
      <c r="PJW95" s="38"/>
      <c r="PJX95" s="38"/>
      <c r="PJY95" s="36"/>
      <c r="PJZ95" s="36"/>
      <c r="PKA95" s="37"/>
      <c r="PKB95" s="37"/>
      <c r="PKC95" s="50"/>
      <c r="PKD95" s="50"/>
      <c r="PKE95" s="38"/>
      <c r="PKF95" s="38"/>
      <c r="PKG95" s="38"/>
      <c r="PKH95" s="38"/>
      <c r="PKI95" s="38"/>
      <c r="PKJ95" s="38"/>
      <c r="PKK95" s="38"/>
      <c r="PKL95" s="38"/>
      <c r="PKM95" s="38"/>
      <c r="PKN95" s="38"/>
      <c r="PKO95" s="38"/>
      <c r="PKP95" s="38"/>
      <c r="PKQ95" s="38"/>
      <c r="PKR95" s="38"/>
      <c r="PKS95" s="36"/>
      <c r="PKT95" s="36"/>
      <c r="PKU95" s="37"/>
      <c r="PKV95" s="37"/>
      <c r="PKW95" s="50"/>
      <c r="PKX95" s="50"/>
      <c r="PKY95" s="38"/>
      <c r="PKZ95" s="38"/>
      <c r="PLA95" s="38"/>
      <c r="PLB95" s="38"/>
      <c r="PLC95" s="38"/>
      <c r="PLD95" s="38"/>
      <c r="PLE95" s="38"/>
      <c r="PLF95" s="38"/>
      <c r="PLG95" s="38"/>
      <c r="PLH95" s="38"/>
      <c r="PLI95" s="38"/>
      <c r="PLJ95" s="38"/>
      <c r="PLK95" s="38"/>
      <c r="PLL95" s="38"/>
      <c r="PLM95" s="36"/>
      <c r="PLN95" s="36"/>
      <c r="PLO95" s="37"/>
      <c r="PLP95" s="37"/>
      <c r="PLQ95" s="50"/>
      <c r="PLR95" s="50"/>
      <c r="PLS95" s="38"/>
      <c r="PLT95" s="38"/>
      <c r="PLU95" s="38"/>
      <c r="PLV95" s="38"/>
      <c r="PLW95" s="38"/>
      <c r="PLX95" s="38"/>
      <c r="PLY95" s="38"/>
      <c r="PLZ95" s="38"/>
      <c r="PMA95" s="38"/>
      <c r="PMB95" s="38"/>
      <c r="PMC95" s="38"/>
      <c r="PMD95" s="38"/>
      <c r="PME95" s="38"/>
      <c r="PMF95" s="38"/>
      <c r="PMG95" s="36"/>
      <c r="PMH95" s="36"/>
      <c r="PMI95" s="37"/>
      <c r="PMJ95" s="37"/>
      <c r="PMK95" s="50"/>
      <c r="PML95" s="50"/>
      <c r="PMM95" s="38"/>
      <c r="PMN95" s="38"/>
      <c r="PMO95" s="38"/>
      <c r="PMP95" s="38"/>
      <c r="PMQ95" s="38"/>
      <c r="PMR95" s="38"/>
      <c r="PMS95" s="38"/>
      <c r="PMT95" s="38"/>
      <c r="PMU95" s="38"/>
      <c r="PMV95" s="38"/>
      <c r="PMW95" s="38"/>
      <c r="PMX95" s="38"/>
      <c r="PMY95" s="38"/>
      <c r="PMZ95" s="38"/>
      <c r="PNA95" s="36"/>
      <c r="PNB95" s="36"/>
      <c r="PNC95" s="37"/>
      <c r="PND95" s="37"/>
      <c r="PNE95" s="50"/>
      <c r="PNF95" s="50"/>
      <c r="PNG95" s="38"/>
      <c r="PNH95" s="38"/>
      <c r="PNI95" s="38"/>
      <c r="PNJ95" s="38"/>
      <c r="PNK95" s="38"/>
      <c r="PNL95" s="38"/>
      <c r="PNM95" s="38"/>
      <c r="PNN95" s="38"/>
      <c r="PNO95" s="38"/>
      <c r="PNP95" s="38"/>
      <c r="PNQ95" s="38"/>
      <c r="PNR95" s="38"/>
      <c r="PNS95" s="38"/>
      <c r="PNT95" s="38"/>
      <c r="PNU95" s="36"/>
      <c r="PNV95" s="36"/>
      <c r="PNW95" s="37"/>
      <c r="PNX95" s="37"/>
      <c r="PNY95" s="50"/>
      <c r="PNZ95" s="50"/>
      <c r="POA95" s="38"/>
      <c r="POB95" s="38"/>
      <c r="POC95" s="38"/>
      <c r="POD95" s="38"/>
      <c r="POE95" s="38"/>
      <c r="POF95" s="38"/>
      <c r="POG95" s="38"/>
      <c r="POH95" s="38"/>
      <c r="POI95" s="38"/>
      <c r="POJ95" s="38"/>
      <c r="POK95" s="38"/>
      <c r="POL95" s="38"/>
      <c r="POM95" s="38"/>
      <c r="PON95" s="38"/>
      <c r="POO95" s="36"/>
      <c r="POP95" s="36"/>
      <c r="POQ95" s="37"/>
      <c r="POR95" s="37"/>
      <c r="POS95" s="50"/>
      <c r="POT95" s="50"/>
      <c r="POU95" s="38"/>
      <c r="POV95" s="38"/>
      <c r="POW95" s="38"/>
      <c r="POX95" s="38"/>
      <c r="POY95" s="38"/>
      <c r="POZ95" s="38"/>
      <c r="PPA95" s="38"/>
      <c r="PPB95" s="38"/>
      <c r="PPC95" s="38"/>
      <c r="PPD95" s="38"/>
      <c r="PPE95" s="38"/>
      <c r="PPF95" s="38"/>
      <c r="PPG95" s="38"/>
      <c r="PPH95" s="38"/>
      <c r="PPI95" s="36"/>
      <c r="PPJ95" s="36"/>
      <c r="PPK95" s="37"/>
      <c r="PPL95" s="37"/>
      <c r="PPM95" s="50"/>
      <c r="PPN95" s="50"/>
      <c r="PPO95" s="38"/>
      <c r="PPP95" s="38"/>
      <c r="PPQ95" s="38"/>
      <c r="PPR95" s="38"/>
      <c r="PPS95" s="38"/>
      <c r="PPT95" s="38"/>
      <c r="PPU95" s="38"/>
      <c r="PPV95" s="38"/>
      <c r="PPW95" s="38"/>
      <c r="PPX95" s="38"/>
      <c r="PPY95" s="38"/>
      <c r="PPZ95" s="38"/>
      <c r="PQA95" s="38"/>
      <c r="PQB95" s="38"/>
      <c r="PQC95" s="36"/>
      <c r="PQD95" s="36"/>
      <c r="PQE95" s="37"/>
      <c r="PQF95" s="37"/>
      <c r="PQG95" s="50"/>
      <c r="PQH95" s="50"/>
      <c r="PQI95" s="38"/>
      <c r="PQJ95" s="38"/>
      <c r="PQK95" s="38"/>
      <c r="PQL95" s="38"/>
      <c r="PQM95" s="38"/>
      <c r="PQN95" s="38"/>
      <c r="PQO95" s="38"/>
      <c r="PQP95" s="38"/>
      <c r="PQQ95" s="38"/>
      <c r="PQR95" s="38"/>
      <c r="PQS95" s="38"/>
      <c r="PQT95" s="38"/>
      <c r="PQU95" s="38"/>
      <c r="PQV95" s="38"/>
      <c r="PQW95" s="36"/>
      <c r="PQX95" s="36"/>
      <c r="PQY95" s="37"/>
      <c r="PQZ95" s="37"/>
      <c r="PRA95" s="50"/>
      <c r="PRB95" s="50"/>
      <c r="PRC95" s="38"/>
      <c r="PRD95" s="38"/>
      <c r="PRE95" s="38"/>
      <c r="PRF95" s="38"/>
      <c r="PRG95" s="38"/>
      <c r="PRH95" s="38"/>
      <c r="PRI95" s="38"/>
      <c r="PRJ95" s="38"/>
      <c r="PRK95" s="38"/>
      <c r="PRL95" s="38"/>
      <c r="PRM95" s="38"/>
      <c r="PRN95" s="38"/>
      <c r="PRO95" s="38"/>
      <c r="PRP95" s="38"/>
      <c r="PRQ95" s="36"/>
      <c r="PRR95" s="36"/>
      <c r="PRS95" s="37"/>
      <c r="PRT95" s="37"/>
      <c r="PRU95" s="50"/>
      <c r="PRV95" s="50"/>
      <c r="PRW95" s="38"/>
      <c r="PRX95" s="38"/>
      <c r="PRY95" s="38"/>
      <c r="PRZ95" s="38"/>
      <c r="PSA95" s="38"/>
      <c r="PSB95" s="38"/>
      <c r="PSC95" s="38"/>
      <c r="PSD95" s="38"/>
      <c r="PSE95" s="38"/>
      <c r="PSF95" s="38"/>
      <c r="PSG95" s="38"/>
      <c r="PSH95" s="38"/>
      <c r="PSI95" s="38"/>
      <c r="PSJ95" s="38"/>
      <c r="PSK95" s="36"/>
      <c r="PSL95" s="36"/>
      <c r="PSM95" s="37"/>
      <c r="PSN95" s="37"/>
      <c r="PSO95" s="50"/>
      <c r="PSP95" s="50"/>
      <c r="PSQ95" s="38"/>
      <c r="PSR95" s="38"/>
      <c r="PSS95" s="38"/>
      <c r="PST95" s="38"/>
      <c r="PSU95" s="38"/>
      <c r="PSV95" s="38"/>
      <c r="PSW95" s="38"/>
      <c r="PSX95" s="38"/>
      <c r="PSY95" s="38"/>
      <c r="PSZ95" s="38"/>
      <c r="PTA95" s="38"/>
      <c r="PTB95" s="38"/>
      <c r="PTC95" s="38"/>
      <c r="PTD95" s="38"/>
      <c r="PTE95" s="36"/>
      <c r="PTF95" s="36"/>
      <c r="PTG95" s="37"/>
      <c r="PTH95" s="37"/>
      <c r="PTI95" s="50"/>
      <c r="PTJ95" s="50"/>
      <c r="PTK95" s="38"/>
      <c r="PTL95" s="38"/>
      <c r="PTM95" s="38"/>
      <c r="PTN95" s="38"/>
      <c r="PTO95" s="38"/>
      <c r="PTP95" s="38"/>
      <c r="PTQ95" s="38"/>
      <c r="PTR95" s="38"/>
      <c r="PTS95" s="38"/>
      <c r="PTT95" s="38"/>
      <c r="PTU95" s="38"/>
      <c r="PTV95" s="38"/>
      <c r="PTW95" s="38"/>
      <c r="PTX95" s="38"/>
      <c r="PTY95" s="36"/>
      <c r="PTZ95" s="36"/>
      <c r="PUA95" s="37"/>
      <c r="PUB95" s="37"/>
      <c r="PUC95" s="50"/>
      <c r="PUD95" s="50"/>
      <c r="PUE95" s="38"/>
      <c r="PUF95" s="38"/>
      <c r="PUG95" s="38"/>
      <c r="PUH95" s="38"/>
      <c r="PUI95" s="38"/>
      <c r="PUJ95" s="38"/>
      <c r="PUK95" s="38"/>
      <c r="PUL95" s="38"/>
      <c r="PUM95" s="38"/>
      <c r="PUN95" s="38"/>
      <c r="PUO95" s="38"/>
      <c r="PUP95" s="38"/>
      <c r="PUQ95" s="38"/>
      <c r="PUR95" s="38"/>
      <c r="PUS95" s="36"/>
      <c r="PUT95" s="36"/>
      <c r="PUU95" s="37"/>
      <c r="PUV95" s="37"/>
      <c r="PUW95" s="50"/>
      <c r="PUX95" s="50"/>
      <c r="PUY95" s="38"/>
      <c r="PUZ95" s="38"/>
      <c r="PVA95" s="38"/>
      <c r="PVB95" s="38"/>
      <c r="PVC95" s="38"/>
      <c r="PVD95" s="38"/>
      <c r="PVE95" s="38"/>
      <c r="PVF95" s="38"/>
      <c r="PVG95" s="38"/>
      <c r="PVH95" s="38"/>
      <c r="PVI95" s="38"/>
      <c r="PVJ95" s="38"/>
      <c r="PVK95" s="38"/>
      <c r="PVL95" s="38"/>
      <c r="PVM95" s="36"/>
      <c r="PVN95" s="36"/>
      <c r="PVO95" s="37"/>
      <c r="PVP95" s="37"/>
      <c r="PVQ95" s="50"/>
      <c r="PVR95" s="50"/>
      <c r="PVS95" s="38"/>
      <c r="PVT95" s="38"/>
      <c r="PVU95" s="38"/>
      <c r="PVV95" s="38"/>
      <c r="PVW95" s="38"/>
      <c r="PVX95" s="38"/>
      <c r="PVY95" s="38"/>
      <c r="PVZ95" s="38"/>
      <c r="PWA95" s="38"/>
      <c r="PWB95" s="38"/>
      <c r="PWC95" s="38"/>
      <c r="PWD95" s="38"/>
      <c r="PWE95" s="38"/>
      <c r="PWF95" s="38"/>
      <c r="PWG95" s="36"/>
      <c r="PWH95" s="36"/>
      <c r="PWI95" s="37"/>
      <c r="PWJ95" s="37"/>
      <c r="PWK95" s="50"/>
      <c r="PWL95" s="50"/>
      <c r="PWM95" s="38"/>
      <c r="PWN95" s="38"/>
      <c r="PWO95" s="38"/>
      <c r="PWP95" s="38"/>
      <c r="PWQ95" s="38"/>
      <c r="PWR95" s="38"/>
      <c r="PWS95" s="38"/>
      <c r="PWT95" s="38"/>
      <c r="PWU95" s="38"/>
      <c r="PWV95" s="38"/>
      <c r="PWW95" s="38"/>
      <c r="PWX95" s="38"/>
      <c r="PWY95" s="38"/>
      <c r="PWZ95" s="38"/>
      <c r="PXA95" s="36"/>
      <c r="PXB95" s="36"/>
      <c r="PXC95" s="37"/>
      <c r="PXD95" s="37"/>
      <c r="PXE95" s="50"/>
      <c r="PXF95" s="50"/>
      <c r="PXG95" s="38"/>
      <c r="PXH95" s="38"/>
      <c r="PXI95" s="38"/>
      <c r="PXJ95" s="38"/>
      <c r="PXK95" s="38"/>
      <c r="PXL95" s="38"/>
      <c r="PXM95" s="38"/>
      <c r="PXN95" s="38"/>
      <c r="PXO95" s="38"/>
      <c r="PXP95" s="38"/>
      <c r="PXQ95" s="38"/>
      <c r="PXR95" s="38"/>
      <c r="PXS95" s="38"/>
      <c r="PXT95" s="38"/>
      <c r="PXU95" s="36"/>
      <c r="PXV95" s="36"/>
      <c r="PXW95" s="37"/>
      <c r="PXX95" s="37"/>
      <c r="PXY95" s="50"/>
      <c r="PXZ95" s="50"/>
      <c r="PYA95" s="38"/>
      <c r="PYB95" s="38"/>
      <c r="PYC95" s="38"/>
      <c r="PYD95" s="38"/>
      <c r="PYE95" s="38"/>
      <c r="PYF95" s="38"/>
      <c r="PYG95" s="38"/>
      <c r="PYH95" s="38"/>
      <c r="PYI95" s="38"/>
      <c r="PYJ95" s="38"/>
      <c r="PYK95" s="38"/>
      <c r="PYL95" s="38"/>
      <c r="PYM95" s="38"/>
      <c r="PYN95" s="38"/>
      <c r="PYO95" s="36"/>
      <c r="PYP95" s="36"/>
      <c r="PYQ95" s="37"/>
      <c r="PYR95" s="37"/>
      <c r="PYS95" s="50"/>
      <c r="PYT95" s="50"/>
      <c r="PYU95" s="38"/>
      <c r="PYV95" s="38"/>
      <c r="PYW95" s="38"/>
      <c r="PYX95" s="38"/>
      <c r="PYY95" s="38"/>
      <c r="PYZ95" s="38"/>
      <c r="PZA95" s="38"/>
      <c r="PZB95" s="38"/>
      <c r="PZC95" s="38"/>
      <c r="PZD95" s="38"/>
      <c r="PZE95" s="38"/>
      <c r="PZF95" s="38"/>
      <c r="PZG95" s="38"/>
      <c r="PZH95" s="38"/>
      <c r="PZI95" s="36"/>
      <c r="PZJ95" s="36"/>
      <c r="PZK95" s="37"/>
      <c r="PZL95" s="37"/>
      <c r="PZM95" s="50"/>
      <c r="PZN95" s="50"/>
      <c r="PZO95" s="38"/>
      <c r="PZP95" s="38"/>
      <c r="PZQ95" s="38"/>
      <c r="PZR95" s="38"/>
      <c r="PZS95" s="38"/>
      <c r="PZT95" s="38"/>
      <c r="PZU95" s="38"/>
      <c r="PZV95" s="38"/>
      <c r="PZW95" s="38"/>
      <c r="PZX95" s="38"/>
      <c r="PZY95" s="38"/>
      <c r="PZZ95" s="38"/>
      <c r="QAA95" s="38"/>
      <c r="QAB95" s="38"/>
      <c r="QAC95" s="36"/>
      <c r="QAD95" s="36"/>
      <c r="QAE95" s="37"/>
      <c r="QAF95" s="37"/>
      <c r="QAG95" s="50"/>
      <c r="QAH95" s="50"/>
      <c r="QAI95" s="38"/>
      <c r="QAJ95" s="38"/>
      <c r="QAK95" s="38"/>
      <c r="QAL95" s="38"/>
      <c r="QAM95" s="38"/>
      <c r="QAN95" s="38"/>
      <c r="QAO95" s="38"/>
      <c r="QAP95" s="38"/>
      <c r="QAQ95" s="38"/>
      <c r="QAR95" s="38"/>
      <c r="QAS95" s="38"/>
      <c r="QAT95" s="38"/>
      <c r="QAU95" s="38"/>
      <c r="QAV95" s="38"/>
      <c r="QAW95" s="36"/>
      <c r="QAX95" s="36"/>
      <c r="QAY95" s="37"/>
      <c r="QAZ95" s="37"/>
      <c r="QBA95" s="50"/>
      <c r="QBB95" s="50"/>
      <c r="QBC95" s="38"/>
      <c r="QBD95" s="38"/>
      <c r="QBE95" s="38"/>
      <c r="QBF95" s="38"/>
      <c r="QBG95" s="38"/>
      <c r="QBH95" s="38"/>
      <c r="QBI95" s="38"/>
      <c r="QBJ95" s="38"/>
      <c r="QBK95" s="38"/>
      <c r="QBL95" s="38"/>
      <c r="QBM95" s="38"/>
      <c r="QBN95" s="38"/>
      <c r="QBO95" s="38"/>
      <c r="QBP95" s="38"/>
      <c r="QBQ95" s="36"/>
      <c r="QBR95" s="36"/>
      <c r="QBS95" s="37"/>
      <c r="QBT95" s="37"/>
      <c r="QBU95" s="50"/>
      <c r="QBV95" s="50"/>
      <c r="QBW95" s="38"/>
      <c r="QBX95" s="38"/>
      <c r="QBY95" s="38"/>
      <c r="QBZ95" s="38"/>
      <c r="QCA95" s="38"/>
      <c r="QCB95" s="38"/>
      <c r="QCC95" s="38"/>
      <c r="QCD95" s="38"/>
      <c r="QCE95" s="38"/>
      <c r="QCF95" s="38"/>
      <c r="QCG95" s="38"/>
      <c r="QCH95" s="38"/>
      <c r="QCI95" s="38"/>
      <c r="QCJ95" s="38"/>
      <c r="QCK95" s="36"/>
      <c r="QCL95" s="36"/>
      <c r="QCM95" s="37"/>
      <c r="QCN95" s="37"/>
      <c r="QCO95" s="50"/>
      <c r="QCP95" s="50"/>
      <c r="QCQ95" s="38"/>
      <c r="QCR95" s="38"/>
      <c r="QCS95" s="38"/>
      <c r="QCT95" s="38"/>
      <c r="QCU95" s="38"/>
      <c r="QCV95" s="38"/>
      <c r="QCW95" s="38"/>
      <c r="QCX95" s="38"/>
      <c r="QCY95" s="38"/>
      <c r="QCZ95" s="38"/>
      <c r="QDA95" s="38"/>
      <c r="QDB95" s="38"/>
      <c r="QDC95" s="38"/>
      <c r="QDD95" s="38"/>
      <c r="QDE95" s="36"/>
      <c r="QDF95" s="36"/>
      <c r="QDG95" s="37"/>
      <c r="QDH95" s="37"/>
      <c r="QDI95" s="50"/>
      <c r="QDJ95" s="50"/>
      <c r="QDK95" s="38"/>
      <c r="QDL95" s="38"/>
      <c r="QDM95" s="38"/>
      <c r="QDN95" s="38"/>
      <c r="QDO95" s="38"/>
      <c r="QDP95" s="38"/>
      <c r="QDQ95" s="38"/>
      <c r="QDR95" s="38"/>
      <c r="QDS95" s="38"/>
      <c r="QDT95" s="38"/>
      <c r="QDU95" s="38"/>
      <c r="QDV95" s="38"/>
      <c r="QDW95" s="38"/>
      <c r="QDX95" s="38"/>
      <c r="QDY95" s="36"/>
      <c r="QDZ95" s="36"/>
      <c r="QEA95" s="37"/>
      <c r="QEB95" s="37"/>
      <c r="QEC95" s="50"/>
      <c r="QED95" s="50"/>
      <c r="QEE95" s="38"/>
      <c r="QEF95" s="38"/>
      <c r="QEG95" s="38"/>
      <c r="QEH95" s="38"/>
      <c r="QEI95" s="38"/>
      <c r="QEJ95" s="38"/>
      <c r="QEK95" s="38"/>
      <c r="QEL95" s="38"/>
      <c r="QEM95" s="38"/>
      <c r="QEN95" s="38"/>
      <c r="QEO95" s="38"/>
      <c r="QEP95" s="38"/>
      <c r="QEQ95" s="38"/>
      <c r="QER95" s="38"/>
      <c r="QES95" s="36"/>
      <c r="QET95" s="36"/>
      <c r="QEU95" s="37"/>
      <c r="QEV95" s="37"/>
      <c r="QEW95" s="50"/>
      <c r="QEX95" s="50"/>
      <c r="QEY95" s="38"/>
      <c r="QEZ95" s="38"/>
      <c r="QFA95" s="38"/>
      <c r="QFB95" s="38"/>
      <c r="QFC95" s="38"/>
      <c r="QFD95" s="38"/>
      <c r="QFE95" s="38"/>
      <c r="QFF95" s="38"/>
      <c r="QFG95" s="38"/>
      <c r="QFH95" s="38"/>
      <c r="QFI95" s="38"/>
      <c r="QFJ95" s="38"/>
      <c r="QFK95" s="38"/>
      <c r="QFL95" s="38"/>
      <c r="QFM95" s="36"/>
      <c r="QFN95" s="36"/>
      <c r="QFO95" s="37"/>
      <c r="QFP95" s="37"/>
      <c r="QFQ95" s="50"/>
      <c r="QFR95" s="50"/>
      <c r="QFS95" s="38"/>
      <c r="QFT95" s="38"/>
      <c r="QFU95" s="38"/>
      <c r="QFV95" s="38"/>
      <c r="QFW95" s="38"/>
      <c r="QFX95" s="38"/>
      <c r="QFY95" s="38"/>
      <c r="QFZ95" s="38"/>
      <c r="QGA95" s="38"/>
      <c r="QGB95" s="38"/>
      <c r="QGC95" s="38"/>
      <c r="QGD95" s="38"/>
      <c r="QGE95" s="38"/>
      <c r="QGF95" s="38"/>
      <c r="QGG95" s="36"/>
      <c r="QGH95" s="36"/>
      <c r="QGI95" s="37"/>
      <c r="QGJ95" s="37"/>
      <c r="QGK95" s="50"/>
      <c r="QGL95" s="50"/>
      <c r="QGM95" s="38"/>
      <c r="QGN95" s="38"/>
      <c r="QGO95" s="38"/>
      <c r="QGP95" s="38"/>
      <c r="QGQ95" s="38"/>
      <c r="QGR95" s="38"/>
      <c r="QGS95" s="38"/>
      <c r="QGT95" s="38"/>
      <c r="QGU95" s="38"/>
      <c r="QGV95" s="38"/>
      <c r="QGW95" s="38"/>
      <c r="QGX95" s="38"/>
      <c r="QGY95" s="38"/>
      <c r="QGZ95" s="38"/>
      <c r="QHA95" s="36"/>
      <c r="QHB95" s="36"/>
      <c r="QHC95" s="37"/>
      <c r="QHD95" s="37"/>
      <c r="QHE95" s="50"/>
      <c r="QHF95" s="50"/>
      <c r="QHG95" s="38"/>
      <c r="QHH95" s="38"/>
      <c r="QHI95" s="38"/>
      <c r="QHJ95" s="38"/>
      <c r="QHK95" s="38"/>
      <c r="QHL95" s="38"/>
      <c r="QHM95" s="38"/>
      <c r="QHN95" s="38"/>
      <c r="QHO95" s="38"/>
      <c r="QHP95" s="38"/>
      <c r="QHQ95" s="38"/>
      <c r="QHR95" s="38"/>
      <c r="QHS95" s="38"/>
      <c r="QHT95" s="38"/>
      <c r="QHU95" s="36"/>
      <c r="QHV95" s="36"/>
      <c r="QHW95" s="37"/>
      <c r="QHX95" s="37"/>
      <c r="QHY95" s="50"/>
      <c r="QHZ95" s="50"/>
      <c r="QIA95" s="38"/>
      <c r="QIB95" s="38"/>
      <c r="QIC95" s="38"/>
      <c r="QID95" s="38"/>
      <c r="QIE95" s="38"/>
      <c r="QIF95" s="38"/>
      <c r="QIG95" s="38"/>
      <c r="QIH95" s="38"/>
      <c r="QII95" s="38"/>
      <c r="QIJ95" s="38"/>
      <c r="QIK95" s="38"/>
      <c r="QIL95" s="38"/>
      <c r="QIM95" s="38"/>
      <c r="QIN95" s="38"/>
      <c r="QIO95" s="36"/>
      <c r="QIP95" s="36"/>
      <c r="QIQ95" s="37"/>
      <c r="QIR95" s="37"/>
      <c r="QIS95" s="50"/>
      <c r="QIT95" s="50"/>
      <c r="QIU95" s="38"/>
      <c r="QIV95" s="38"/>
      <c r="QIW95" s="38"/>
      <c r="QIX95" s="38"/>
      <c r="QIY95" s="38"/>
      <c r="QIZ95" s="38"/>
      <c r="QJA95" s="38"/>
      <c r="QJB95" s="38"/>
      <c r="QJC95" s="38"/>
      <c r="QJD95" s="38"/>
      <c r="QJE95" s="38"/>
      <c r="QJF95" s="38"/>
      <c r="QJG95" s="38"/>
      <c r="QJH95" s="38"/>
      <c r="QJI95" s="36"/>
      <c r="QJJ95" s="36"/>
      <c r="QJK95" s="37"/>
      <c r="QJL95" s="37"/>
      <c r="QJM95" s="50"/>
      <c r="QJN95" s="50"/>
      <c r="QJO95" s="38"/>
      <c r="QJP95" s="38"/>
      <c r="QJQ95" s="38"/>
      <c r="QJR95" s="38"/>
      <c r="QJS95" s="38"/>
      <c r="QJT95" s="38"/>
      <c r="QJU95" s="38"/>
      <c r="QJV95" s="38"/>
      <c r="QJW95" s="38"/>
      <c r="QJX95" s="38"/>
      <c r="QJY95" s="38"/>
      <c r="QJZ95" s="38"/>
      <c r="QKA95" s="38"/>
      <c r="QKB95" s="38"/>
      <c r="QKC95" s="36"/>
      <c r="QKD95" s="36"/>
      <c r="QKE95" s="37"/>
      <c r="QKF95" s="37"/>
      <c r="QKG95" s="50"/>
      <c r="QKH95" s="50"/>
      <c r="QKI95" s="38"/>
      <c r="QKJ95" s="38"/>
      <c r="QKK95" s="38"/>
      <c r="QKL95" s="38"/>
      <c r="QKM95" s="38"/>
      <c r="QKN95" s="38"/>
      <c r="QKO95" s="38"/>
      <c r="QKP95" s="38"/>
      <c r="QKQ95" s="38"/>
      <c r="QKR95" s="38"/>
      <c r="QKS95" s="38"/>
      <c r="QKT95" s="38"/>
      <c r="QKU95" s="38"/>
      <c r="QKV95" s="38"/>
      <c r="QKW95" s="36"/>
      <c r="QKX95" s="36"/>
      <c r="QKY95" s="37"/>
      <c r="QKZ95" s="37"/>
      <c r="QLA95" s="50"/>
      <c r="QLB95" s="50"/>
      <c r="QLC95" s="38"/>
      <c r="QLD95" s="38"/>
      <c r="QLE95" s="38"/>
      <c r="QLF95" s="38"/>
      <c r="QLG95" s="38"/>
      <c r="QLH95" s="38"/>
      <c r="QLI95" s="38"/>
      <c r="QLJ95" s="38"/>
      <c r="QLK95" s="38"/>
      <c r="QLL95" s="38"/>
      <c r="QLM95" s="38"/>
      <c r="QLN95" s="38"/>
      <c r="QLO95" s="38"/>
      <c r="QLP95" s="38"/>
      <c r="QLQ95" s="36"/>
      <c r="QLR95" s="36"/>
      <c r="QLS95" s="37"/>
      <c r="QLT95" s="37"/>
      <c r="QLU95" s="50"/>
      <c r="QLV95" s="50"/>
      <c r="QLW95" s="38"/>
      <c r="QLX95" s="38"/>
      <c r="QLY95" s="38"/>
      <c r="QLZ95" s="38"/>
      <c r="QMA95" s="38"/>
      <c r="QMB95" s="38"/>
      <c r="QMC95" s="38"/>
      <c r="QMD95" s="38"/>
      <c r="QME95" s="38"/>
      <c r="QMF95" s="38"/>
      <c r="QMG95" s="38"/>
      <c r="QMH95" s="38"/>
      <c r="QMI95" s="38"/>
      <c r="QMJ95" s="38"/>
      <c r="QMK95" s="36"/>
      <c r="QML95" s="36"/>
      <c r="QMM95" s="37"/>
      <c r="QMN95" s="37"/>
      <c r="QMO95" s="50"/>
      <c r="QMP95" s="50"/>
      <c r="QMQ95" s="38"/>
      <c r="QMR95" s="38"/>
      <c r="QMS95" s="38"/>
      <c r="QMT95" s="38"/>
      <c r="QMU95" s="38"/>
      <c r="QMV95" s="38"/>
      <c r="QMW95" s="38"/>
      <c r="QMX95" s="38"/>
      <c r="QMY95" s="38"/>
      <c r="QMZ95" s="38"/>
      <c r="QNA95" s="38"/>
      <c r="QNB95" s="38"/>
      <c r="QNC95" s="38"/>
      <c r="QND95" s="38"/>
      <c r="QNE95" s="36"/>
      <c r="QNF95" s="36"/>
      <c r="QNG95" s="37"/>
      <c r="QNH95" s="37"/>
      <c r="QNI95" s="50"/>
      <c r="QNJ95" s="50"/>
      <c r="QNK95" s="38"/>
      <c r="QNL95" s="38"/>
      <c r="QNM95" s="38"/>
      <c r="QNN95" s="38"/>
      <c r="QNO95" s="38"/>
      <c r="QNP95" s="38"/>
      <c r="QNQ95" s="38"/>
      <c r="QNR95" s="38"/>
      <c r="QNS95" s="38"/>
      <c r="QNT95" s="38"/>
      <c r="QNU95" s="38"/>
      <c r="QNV95" s="38"/>
      <c r="QNW95" s="38"/>
      <c r="QNX95" s="38"/>
      <c r="QNY95" s="36"/>
      <c r="QNZ95" s="36"/>
      <c r="QOA95" s="37"/>
      <c r="QOB95" s="37"/>
      <c r="QOC95" s="50"/>
      <c r="QOD95" s="50"/>
      <c r="QOE95" s="38"/>
      <c r="QOF95" s="38"/>
      <c r="QOG95" s="38"/>
      <c r="QOH95" s="38"/>
      <c r="QOI95" s="38"/>
      <c r="QOJ95" s="38"/>
      <c r="QOK95" s="38"/>
      <c r="QOL95" s="38"/>
      <c r="QOM95" s="38"/>
      <c r="QON95" s="38"/>
      <c r="QOO95" s="38"/>
      <c r="QOP95" s="38"/>
      <c r="QOQ95" s="38"/>
      <c r="QOR95" s="38"/>
      <c r="QOS95" s="36"/>
      <c r="QOT95" s="36"/>
      <c r="QOU95" s="37"/>
      <c r="QOV95" s="37"/>
      <c r="QOW95" s="50"/>
      <c r="QOX95" s="50"/>
      <c r="QOY95" s="38"/>
      <c r="QOZ95" s="38"/>
      <c r="QPA95" s="38"/>
      <c r="QPB95" s="38"/>
      <c r="QPC95" s="38"/>
      <c r="QPD95" s="38"/>
      <c r="QPE95" s="38"/>
      <c r="QPF95" s="38"/>
      <c r="QPG95" s="38"/>
      <c r="QPH95" s="38"/>
      <c r="QPI95" s="38"/>
      <c r="QPJ95" s="38"/>
      <c r="QPK95" s="38"/>
      <c r="QPL95" s="38"/>
      <c r="QPM95" s="36"/>
      <c r="QPN95" s="36"/>
      <c r="QPO95" s="37"/>
      <c r="QPP95" s="37"/>
      <c r="QPQ95" s="50"/>
      <c r="QPR95" s="50"/>
      <c r="QPS95" s="38"/>
      <c r="QPT95" s="38"/>
      <c r="QPU95" s="38"/>
      <c r="QPV95" s="38"/>
      <c r="QPW95" s="38"/>
      <c r="QPX95" s="38"/>
      <c r="QPY95" s="38"/>
      <c r="QPZ95" s="38"/>
      <c r="QQA95" s="38"/>
      <c r="QQB95" s="38"/>
      <c r="QQC95" s="38"/>
      <c r="QQD95" s="38"/>
      <c r="QQE95" s="38"/>
      <c r="QQF95" s="38"/>
      <c r="QQG95" s="36"/>
      <c r="QQH95" s="36"/>
      <c r="QQI95" s="37"/>
      <c r="QQJ95" s="37"/>
      <c r="QQK95" s="50"/>
      <c r="QQL95" s="50"/>
      <c r="QQM95" s="38"/>
      <c r="QQN95" s="38"/>
      <c r="QQO95" s="38"/>
      <c r="QQP95" s="38"/>
      <c r="QQQ95" s="38"/>
      <c r="QQR95" s="38"/>
      <c r="QQS95" s="38"/>
      <c r="QQT95" s="38"/>
      <c r="QQU95" s="38"/>
      <c r="QQV95" s="38"/>
      <c r="QQW95" s="38"/>
      <c r="QQX95" s="38"/>
      <c r="QQY95" s="38"/>
      <c r="QQZ95" s="38"/>
      <c r="QRA95" s="36"/>
      <c r="QRB95" s="36"/>
      <c r="QRC95" s="37"/>
      <c r="QRD95" s="37"/>
      <c r="QRE95" s="50"/>
      <c r="QRF95" s="50"/>
      <c r="QRG95" s="38"/>
      <c r="QRH95" s="38"/>
      <c r="QRI95" s="38"/>
      <c r="QRJ95" s="38"/>
      <c r="QRK95" s="38"/>
      <c r="QRL95" s="38"/>
      <c r="QRM95" s="38"/>
      <c r="QRN95" s="38"/>
      <c r="QRO95" s="38"/>
      <c r="QRP95" s="38"/>
      <c r="QRQ95" s="38"/>
      <c r="QRR95" s="38"/>
      <c r="QRS95" s="38"/>
      <c r="QRT95" s="38"/>
      <c r="QRU95" s="36"/>
      <c r="QRV95" s="36"/>
      <c r="QRW95" s="37"/>
      <c r="QRX95" s="37"/>
      <c r="QRY95" s="50"/>
      <c r="QRZ95" s="50"/>
      <c r="QSA95" s="38"/>
      <c r="QSB95" s="38"/>
      <c r="QSC95" s="38"/>
      <c r="QSD95" s="38"/>
      <c r="QSE95" s="38"/>
      <c r="QSF95" s="38"/>
      <c r="QSG95" s="38"/>
      <c r="QSH95" s="38"/>
      <c r="QSI95" s="38"/>
      <c r="QSJ95" s="38"/>
      <c r="QSK95" s="38"/>
      <c r="QSL95" s="38"/>
      <c r="QSM95" s="38"/>
      <c r="QSN95" s="38"/>
      <c r="QSO95" s="36"/>
      <c r="QSP95" s="36"/>
      <c r="QSQ95" s="37"/>
      <c r="QSR95" s="37"/>
      <c r="QSS95" s="50"/>
      <c r="QST95" s="50"/>
      <c r="QSU95" s="38"/>
      <c r="QSV95" s="38"/>
      <c r="QSW95" s="38"/>
      <c r="QSX95" s="38"/>
      <c r="QSY95" s="38"/>
      <c r="QSZ95" s="38"/>
      <c r="QTA95" s="38"/>
      <c r="QTB95" s="38"/>
      <c r="QTC95" s="38"/>
      <c r="QTD95" s="38"/>
      <c r="QTE95" s="38"/>
      <c r="QTF95" s="38"/>
      <c r="QTG95" s="38"/>
      <c r="QTH95" s="38"/>
      <c r="QTI95" s="36"/>
      <c r="QTJ95" s="36"/>
      <c r="QTK95" s="37"/>
      <c r="QTL95" s="37"/>
      <c r="QTM95" s="50"/>
      <c r="QTN95" s="50"/>
      <c r="QTO95" s="38"/>
      <c r="QTP95" s="38"/>
      <c r="QTQ95" s="38"/>
      <c r="QTR95" s="38"/>
      <c r="QTS95" s="38"/>
      <c r="QTT95" s="38"/>
      <c r="QTU95" s="38"/>
      <c r="QTV95" s="38"/>
      <c r="QTW95" s="38"/>
      <c r="QTX95" s="38"/>
      <c r="QTY95" s="38"/>
      <c r="QTZ95" s="38"/>
      <c r="QUA95" s="38"/>
      <c r="QUB95" s="38"/>
      <c r="QUC95" s="36"/>
      <c r="QUD95" s="36"/>
      <c r="QUE95" s="37"/>
      <c r="QUF95" s="37"/>
      <c r="QUG95" s="50"/>
      <c r="QUH95" s="50"/>
      <c r="QUI95" s="38"/>
      <c r="QUJ95" s="38"/>
      <c r="QUK95" s="38"/>
      <c r="QUL95" s="38"/>
      <c r="QUM95" s="38"/>
      <c r="QUN95" s="38"/>
      <c r="QUO95" s="38"/>
      <c r="QUP95" s="38"/>
      <c r="QUQ95" s="38"/>
      <c r="QUR95" s="38"/>
      <c r="QUS95" s="38"/>
      <c r="QUT95" s="38"/>
      <c r="QUU95" s="38"/>
      <c r="QUV95" s="38"/>
      <c r="QUW95" s="36"/>
      <c r="QUX95" s="36"/>
      <c r="QUY95" s="37"/>
      <c r="QUZ95" s="37"/>
      <c r="QVA95" s="50"/>
      <c r="QVB95" s="50"/>
      <c r="QVC95" s="38"/>
      <c r="QVD95" s="38"/>
      <c r="QVE95" s="38"/>
      <c r="QVF95" s="38"/>
      <c r="QVG95" s="38"/>
      <c r="QVH95" s="38"/>
      <c r="QVI95" s="38"/>
      <c r="QVJ95" s="38"/>
      <c r="QVK95" s="38"/>
      <c r="QVL95" s="38"/>
      <c r="QVM95" s="38"/>
      <c r="QVN95" s="38"/>
      <c r="QVO95" s="38"/>
      <c r="QVP95" s="38"/>
      <c r="QVQ95" s="36"/>
      <c r="QVR95" s="36"/>
      <c r="QVS95" s="37"/>
      <c r="QVT95" s="37"/>
      <c r="QVU95" s="50"/>
      <c r="QVV95" s="50"/>
      <c r="QVW95" s="38"/>
      <c r="QVX95" s="38"/>
      <c r="QVY95" s="38"/>
      <c r="QVZ95" s="38"/>
      <c r="QWA95" s="38"/>
      <c r="QWB95" s="38"/>
      <c r="QWC95" s="38"/>
      <c r="QWD95" s="38"/>
      <c r="QWE95" s="38"/>
      <c r="QWF95" s="38"/>
      <c r="QWG95" s="38"/>
      <c r="QWH95" s="38"/>
      <c r="QWI95" s="38"/>
      <c r="QWJ95" s="38"/>
      <c r="QWK95" s="36"/>
      <c r="QWL95" s="36"/>
      <c r="QWM95" s="37"/>
      <c r="QWN95" s="37"/>
      <c r="QWO95" s="50"/>
      <c r="QWP95" s="50"/>
      <c r="QWQ95" s="38"/>
      <c r="QWR95" s="38"/>
      <c r="QWS95" s="38"/>
      <c r="QWT95" s="38"/>
      <c r="QWU95" s="38"/>
      <c r="QWV95" s="38"/>
      <c r="QWW95" s="38"/>
      <c r="QWX95" s="38"/>
      <c r="QWY95" s="38"/>
      <c r="QWZ95" s="38"/>
      <c r="QXA95" s="38"/>
      <c r="QXB95" s="38"/>
      <c r="QXC95" s="38"/>
      <c r="QXD95" s="38"/>
      <c r="QXE95" s="36"/>
      <c r="QXF95" s="36"/>
      <c r="QXG95" s="37"/>
      <c r="QXH95" s="37"/>
      <c r="QXI95" s="50"/>
      <c r="QXJ95" s="50"/>
      <c r="QXK95" s="38"/>
      <c r="QXL95" s="38"/>
      <c r="QXM95" s="38"/>
      <c r="QXN95" s="38"/>
      <c r="QXO95" s="38"/>
      <c r="QXP95" s="38"/>
      <c r="QXQ95" s="38"/>
      <c r="QXR95" s="38"/>
      <c r="QXS95" s="38"/>
      <c r="QXT95" s="38"/>
      <c r="QXU95" s="38"/>
      <c r="QXV95" s="38"/>
      <c r="QXW95" s="38"/>
      <c r="QXX95" s="38"/>
      <c r="QXY95" s="36"/>
      <c r="QXZ95" s="36"/>
      <c r="QYA95" s="37"/>
      <c r="QYB95" s="37"/>
      <c r="QYC95" s="50"/>
      <c r="QYD95" s="50"/>
      <c r="QYE95" s="38"/>
      <c r="QYF95" s="38"/>
      <c r="QYG95" s="38"/>
      <c r="QYH95" s="38"/>
      <c r="QYI95" s="38"/>
      <c r="QYJ95" s="38"/>
      <c r="QYK95" s="38"/>
      <c r="QYL95" s="38"/>
      <c r="QYM95" s="38"/>
      <c r="QYN95" s="38"/>
      <c r="QYO95" s="38"/>
      <c r="QYP95" s="38"/>
      <c r="QYQ95" s="38"/>
      <c r="QYR95" s="38"/>
      <c r="QYS95" s="36"/>
      <c r="QYT95" s="36"/>
      <c r="QYU95" s="37"/>
      <c r="QYV95" s="37"/>
      <c r="QYW95" s="50"/>
      <c r="QYX95" s="50"/>
      <c r="QYY95" s="38"/>
      <c r="QYZ95" s="38"/>
      <c r="QZA95" s="38"/>
      <c r="QZB95" s="38"/>
      <c r="QZC95" s="38"/>
      <c r="QZD95" s="38"/>
      <c r="QZE95" s="38"/>
      <c r="QZF95" s="38"/>
      <c r="QZG95" s="38"/>
      <c r="QZH95" s="38"/>
      <c r="QZI95" s="38"/>
      <c r="QZJ95" s="38"/>
      <c r="QZK95" s="38"/>
      <c r="QZL95" s="38"/>
      <c r="QZM95" s="36"/>
      <c r="QZN95" s="36"/>
      <c r="QZO95" s="37"/>
      <c r="QZP95" s="37"/>
      <c r="QZQ95" s="50"/>
      <c r="QZR95" s="50"/>
      <c r="QZS95" s="38"/>
      <c r="QZT95" s="38"/>
      <c r="QZU95" s="38"/>
      <c r="QZV95" s="38"/>
      <c r="QZW95" s="38"/>
      <c r="QZX95" s="38"/>
      <c r="QZY95" s="38"/>
      <c r="QZZ95" s="38"/>
      <c r="RAA95" s="38"/>
      <c r="RAB95" s="38"/>
      <c r="RAC95" s="38"/>
      <c r="RAD95" s="38"/>
      <c r="RAE95" s="38"/>
      <c r="RAF95" s="38"/>
      <c r="RAG95" s="36"/>
      <c r="RAH95" s="36"/>
      <c r="RAI95" s="37"/>
      <c r="RAJ95" s="37"/>
      <c r="RAK95" s="50"/>
      <c r="RAL95" s="50"/>
      <c r="RAM95" s="38"/>
      <c r="RAN95" s="38"/>
      <c r="RAO95" s="38"/>
      <c r="RAP95" s="38"/>
      <c r="RAQ95" s="38"/>
      <c r="RAR95" s="38"/>
      <c r="RAS95" s="38"/>
      <c r="RAT95" s="38"/>
      <c r="RAU95" s="38"/>
      <c r="RAV95" s="38"/>
      <c r="RAW95" s="38"/>
      <c r="RAX95" s="38"/>
      <c r="RAY95" s="38"/>
      <c r="RAZ95" s="38"/>
      <c r="RBA95" s="36"/>
      <c r="RBB95" s="36"/>
      <c r="RBC95" s="37"/>
      <c r="RBD95" s="37"/>
      <c r="RBE95" s="50"/>
      <c r="RBF95" s="50"/>
      <c r="RBG95" s="38"/>
      <c r="RBH95" s="38"/>
      <c r="RBI95" s="38"/>
      <c r="RBJ95" s="38"/>
      <c r="RBK95" s="38"/>
      <c r="RBL95" s="38"/>
      <c r="RBM95" s="38"/>
      <c r="RBN95" s="38"/>
      <c r="RBO95" s="38"/>
      <c r="RBP95" s="38"/>
      <c r="RBQ95" s="38"/>
      <c r="RBR95" s="38"/>
      <c r="RBS95" s="38"/>
      <c r="RBT95" s="38"/>
      <c r="RBU95" s="36"/>
      <c r="RBV95" s="36"/>
      <c r="RBW95" s="37"/>
      <c r="RBX95" s="37"/>
      <c r="RBY95" s="50"/>
      <c r="RBZ95" s="50"/>
      <c r="RCA95" s="38"/>
      <c r="RCB95" s="38"/>
      <c r="RCC95" s="38"/>
      <c r="RCD95" s="38"/>
      <c r="RCE95" s="38"/>
      <c r="RCF95" s="38"/>
      <c r="RCG95" s="38"/>
      <c r="RCH95" s="38"/>
      <c r="RCI95" s="38"/>
      <c r="RCJ95" s="38"/>
      <c r="RCK95" s="38"/>
      <c r="RCL95" s="38"/>
      <c r="RCM95" s="38"/>
      <c r="RCN95" s="38"/>
      <c r="RCO95" s="36"/>
      <c r="RCP95" s="36"/>
      <c r="RCQ95" s="37"/>
      <c r="RCR95" s="37"/>
      <c r="RCS95" s="50"/>
      <c r="RCT95" s="50"/>
      <c r="RCU95" s="38"/>
      <c r="RCV95" s="38"/>
      <c r="RCW95" s="38"/>
      <c r="RCX95" s="38"/>
      <c r="RCY95" s="38"/>
      <c r="RCZ95" s="38"/>
      <c r="RDA95" s="38"/>
      <c r="RDB95" s="38"/>
      <c r="RDC95" s="38"/>
      <c r="RDD95" s="38"/>
      <c r="RDE95" s="38"/>
      <c r="RDF95" s="38"/>
      <c r="RDG95" s="38"/>
      <c r="RDH95" s="38"/>
      <c r="RDI95" s="36"/>
      <c r="RDJ95" s="36"/>
      <c r="RDK95" s="37"/>
      <c r="RDL95" s="37"/>
      <c r="RDM95" s="50"/>
      <c r="RDN95" s="50"/>
      <c r="RDO95" s="38"/>
      <c r="RDP95" s="38"/>
      <c r="RDQ95" s="38"/>
      <c r="RDR95" s="38"/>
      <c r="RDS95" s="38"/>
      <c r="RDT95" s="38"/>
      <c r="RDU95" s="38"/>
      <c r="RDV95" s="38"/>
      <c r="RDW95" s="38"/>
      <c r="RDX95" s="38"/>
      <c r="RDY95" s="38"/>
      <c r="RDZ95" s="38"/>
      <c r="REA95" s="38"/>
      <c r="REB95" s="38"/>
      <c r="REC95" s="36"/>
      <c r="RED95" s="36"/>
      <c r="REE95" s="37"/>
      <c r="REF95" s="37"/>
      <c r="REG95" s="50"/>
      <c r="REH95" s="50"/>
      <c r="REI95" s="38"/>
      <c r="REJ95" s="38"/>
      <c r="REK95" s="38"/>
      <c r="REL95" s="38"/>
      <c r="REM95" s="38"/>
      <c r="REN95" s="38"/>
      <c r="REO95" s="38"/>
      <c r="REP95" s="38"/>
      <c r="REQ95" s="38"/>
      <c r="RER95" s="38"/>
      <c r="RES95" s="38"/>
      <c r="RET95" s="38"/>
      <c r="REU95" s="38"/>
      <c r="REV95" s="38"/>
      <c r="REW95" s="36"/>
      <c r="REX95" s="36"/>
      <c r="REY95" s="37"/>
      <c r="REZ95" s="37"/>
      <c r="RFA95" s="50"/>
      <c r="RFB95" s="50"/>
      <c r="RFC95" s="38"/>
      <c r="RFD95" s="38"/>
      <c r="RFE95" s="38"/>
      <c r="RFF95" s="38"/>
      <c r="RFG95" s="38"/>
      <c r="RFH95" s="38"/>
      <c r="RFI95" s="38"/>
      <c r="RFJ95" s="38"/>
      <c r="RFK95" s="38"/>
      <c r="RFL95" s="38"/>
      <c r="RFM95" s="38"/>
      <c r="RFN95" s="38"/>
      <c r="RFO95" s="38"/>
      <c r="RFP95" s="38"/>
      <c r="RFQ95" s="36"/>
      <c r="RFR95" s="36"/>
      <c r="RFS95" s="37"/>
      <c r="RFT95" s="37"/>
      <c r="RFU95" s="50"/>
      <c r="RFV95" s="50"/>
      <c r="RFW95" s="38"/>
      <c r="RFX95" s="38"/>
      <c r="RFY95" s="38"/>
      <c r="RFZ95" s="38"/>
      <c r="RGA95" s="38"/>
      <c r="RGB95" s="38"/>
      <c r="RGC95" s="38"/>
      <c r="RGD95" s="38"/>
      <c r="RGE95" s="38"/>
      <c r="RGF95" s="38"/>
      <c r="RGG95" s="38"/>
      <c r="RGH95" s="38"/>
      <c r="RGI95" s="38"/>
      <c r="RGJ95" s="38"/>
      <c r="RGK95" s="36"/>
      <c r="RGL95" s="36"/>
      <c r="RGM95" s="37"/>
      <c r="RGN95" s="37"/>
      <c r="RGO95" s="50"/>
      <c r="RGP95" s="50"/>
      <c r="RGQ95" s="38"/>
      <c r="RGR95" s="38"/>
      <c r="RGS95" s="38"/>
      <c r="RGT95" s="38"/>
      <c r="RGU95" s="38"/>
      <c r="RGV95" s="38"/>
      <c r="RGW95" s="38"/>
      <c r="RGX95" s="38"/>
      <c r="RGY95" s="38"/>
      <c r="RGZ95" s="38"/>
      <c r="RHA95" s="38"/>
      <c r="RHB95" s="38"/>
      <c r="RHC95" s="38"/>
      <c r="RHD95" s="38"/>
      <c r="RHE95" s="36"/>
      <c r="RHF95" s="36"/>
      <c r="RHG95" s="37"/>
      <c r="RHH95" s="37"/>
      <c r="RHI95" s="50"/>
      <c r="RHJ95" s="50"/>
      <c r="RHK95" s="38"/>
      <c r="RHL95" s="38"/>
      <c r="RHM95" s="38"/>
      <c r="RHN95" s="38"/>
      <c r="RHO95" s="38"/>
      <c r="RHP95" s="38"/>
      <c r="RHQ95" s="38"/>
      <c r="RHR95" s="38"/>
      <c r="RHS95" s="38"/>
      <c r="RHT95" s="38"/>
      <c r="RHU95" s="38"/>
      <c r="RHV95" s="38"/>
      <c r="RHW95" s="38"/>
      <c r="RHX95" s="38"/>
      <c r="RHY95" s="36"/>
      <c r="RHZ95" s="36"/>
      <c r="RIA95" s="37"/>
      <c r="RIB95" s="37"/>
      <c r="RIC95" s="50"/>
      <c r="RID95" s="50"/>
      <c r="RIE95" s="38"/>
      <c r="RIF95" s="38"/>
      <c r="RIG95" s="38"/>
      <c r="RIH95" s="38"/>
      <c r="RII95" s="38"/>
      <c r="RIJ95" s="38"/>
      <c r="RIK95" s="38"/>
      <c r="RIL95" s="38"/>
      <c r="RIM95" s="38"/>
      <c r="RIN95" s="38"/>
      <c r="RIO95" s="38"/>
      <c r="RIP95" s="38"/>
      <c r="RIQ95" s="38"/>
      <c r="RIR95" s="38"/>
      <c r="RIS95" s="36"/>
      <c r="RIT95" s="36"/>
      <c r="RIU95" s="37"/>
      <c r="RIV95" s="37"/>
      <c r="RIW95" s="50"/>
      <c r="RIX95" s="50"/>
      <c r="RIY95" s="38"/>
      <c r="RIZ95" s="38"/>
      <c r="RJA95" s="38"/>
      <c r="RJB95" s="38"/>
      <c r="RJC95" s="38"/>
      <c r="RJD95" s="38"/>
      <c r="RJE95" s="38"/>
      <c r="RJF95" s="38"/>
      <c r="RJG95" s="38"/>
      <c r="RJH95" s="38"/>
      <c r="RJI95" s="38"/>
      <c r="RJJ95" s="38"/>
      <c r="RJK95" s="38"/>
      <c r="RJL95" s="38"/>
      <c r="RJM95" s="36"/>
      <c r="RJN95" s="36"/>
      <c r="RJO95" s="37"/>
      <c r="RJP95" s="37"/>
      <c r="RJQ95" s="50"/>
      <c r="RJR95" s="50"/>
      <c r="RJS95" s="38"/>
      <c r="RJT95" s="38"/>
      <c r="RJU95" s="38"/>
      <c r="RJV95" s="38"/>
      <c r="RJW95" s="38"/>
      <c r="RJX95" s="38"/>
      <c r="RJY95" s="38"/>
      <c r="RJZ95" s="38"/>
      <c r="RKA95" s="38"/>
      <c r="RKB95" s="38"/>
      <c r="RKC95" s="38"/>
      <c r="RKD95" s="38"/>
      <c r="RKE95" s="38"/>
      <c r="RKF95" s="38"/>
      <c r="RKG95" s="36"/>
      <c r="RKH95" s="36"/>
      <c r="RKI95" s="37"/>
      <c r="RKJ95" s="37"/>
      <c r="RKK95" s="50"/>
      <c r="RKL95" s="50"/>
      <c r="RKM95" s="38"/>
      <c r="RKN95" s="38"/>
      <c r="RKO95" s="38"/>
      <c r="RKP95" s="38"/>
      <c r="RKQ95" s="38"/>
      <c r="RKR95" s="38"/>
      <c r="RKS95" s="38"/>
      <c r="RKT95" s="38"/>
      <c r="RKU95" s="38"/>
      <c r="RKV95" s="38"/>
      <c r="RKW95" s="38"/>
      <c r="RKX95" s="38"/>
      <c r="RKY95" s="38"/>
      <c r="RKZ95" s="38"/>
      <c r="RLA95" s="36"/>
      <c r="RLB95" s="36"/>
      <c r="RLC95" s="37"/>
      <c r="RLD95" s="37"/>
      <c r="RLE95" s="50"/>
      <c r="RLF95" s="50"/>
      <c r="RLG95" s="38"/>
      <c r="RLH95" s="38"/>
      <c r="RLI95" s="38"/>
      <c r="RLJ95" s="38"/>
      <c r="RLK95" s="38"/>
      <c r="RLL95" s="38"/>
      <c r="RLM95" s="38"/>
      <c r="RLN95" s="38"/>
      <c r="RLO95" s="38"/>
      <c r="RLP95" s="38"/>
      <c r="RLQ95" s="38"/>
      <c r="RLR95" s="38"/>
      <c r="RLS95" s="38"/>
      <c r="RLT95" s="38"/>
      <c r="RLU95" s="36"/>
      <c r="RLV95" s="36"/>
      <c r="RLW95" s="37"/>
      <c r="RLX95" s="37"/>
      <c r="RLY95" s="50"/>
      <c r="RLZ95" s="50"/>
      <c r="RMA95" s="38"/>
      <c r="RMB95" s="38"/>
      <c r="RMC95" s="38"/>
      <c r="RMD95" s="38"/>
      <c r="RME95" s="38"/>
      <c r="RMF95" s="38"/>
      <c r="RMG95" s="38"/>
      <c r="RMH95" s="38"/>
      <c r="RMI95" s="38"/>
      <c r="RMJ95" s="38"/>
      <c r="RMK95" s="38"/>
      <c r="RML95" s="38"/>
      <c r="RMM95" s="38"/>
      <c r="RMN95" s="38"/>
      <c r="RMO95" s="36"/>
      <c r="RMP95" s="36"/>
      <c r="RMQ95" s="37"/>
      <c r="RMR95" s="37"/>
      <c r="RMS95" s="50"/>
      <c r="RMT95" s="50"/>
      <c r="RMU95" s="38"/>
      <c r="RMV95" s="38"/>
      <c r="RMW95" s="38"/>
      <c r="RMX95" s="38"/>
      <c r="RMY95" s="38"/>
      <c r="RMZ95" s="38"/>
      <c r="RNA95" s="38"/>
      <c r="RNB95" s="38"/>
      <c r="RNC95" s="38"/>
      <c r="RND95" s="38"/>
      <c r="RNE95" s="38"/>
      <c r="RNF95" s="38"/>
      <c r="RNG95" s="38"/>
      <c r="RNH95" s="38"/>
      <c r="RNI95" s="36"/>
      <c r="RNJ95" s="36"/>
      <c r="RNK95" s="37"/>
      <c r="RNL95" s="37"/>
      <c r="RNM95" s="50"/>
      <c r="RNN95" s="50"/>
      <c r="RNO95" s="38"/>
      <c r="RNP95" s="38"/>
      <c r="RNQ95" s="38"/>
      <c r="RNR95" s="38"/>
      <c r="RNS95" s="38"/>
      <c r="RNT95" s="38"/>
      <c r="RNU95" s="38"/>
      <c r="RNV95" s="38"/>
      <c r="RNW95" s="38"/>
      <c r="RNX95" s="38"/>
      <c r="RNY95" s="38"/>
      <c r="RNZ95" s="38"/>
      <c r="ROA95" s="38"/>
      <c r="ROB95" s="38"/>
      <c r="ROC95" s="36"/>
      <c r="ROD95" s="36"/>
      <c r="ROE95" s="37"/>
      <c r="ROF95" s="37"/>
      <c r="ROG95" s="50"/>
      <c r="ROH95" s="50"/>
      <c r="ROI95" s="38"/>
      <c r="ROJ95" s="38"/>
      <c r="ROK95" s="38"/>
      <c r="ROL95" s="38"/>
      <c r="ROM95" s="38"/>
      <c r="RON95" s="38"/>
      <c r="ROO95" s="38"/>
      <c r="ROP95" s="38"/>
      <c r="ROQ95" s="38"/>
      <c r="ROR95" s="38"/>
      <c r="ROS95" s="38"/>
      <c r="ROT95" s="38"/>
      <c r="ROU95" s="38"/>
      <c r="ROV95" s="38"/>
      <c r="ROW95" s="36"/>
      <c r="ROX95" s="36"/>
      <c r="ROY95" s="37"/>
      <c r="ROZ95" s="37"/>
      <c r="RPA95" s="50"/>
      <c r="RPB95" s="50"/>
      <c r="RPC95" s="38"/>
      <c r="RPD95" s="38"/>
      <c r="RPE95" s="38"/>
      <c r="RPF95" s="38"/>
      <c r="RPG95" s="38"/>
      <c r="RPH95" s="38"/>
      <c r="RPI95" s="38"/>
      <c r="RPJ95" s="38"/>
      <c r="RPK95" s="38"/>
      <c r="RPL95" s="38"/>
      <c r="RPM95" s="38"/>
      <c r="RPN95" s="38"/>
      <c r="RPO95" s="38"/>
      <c r="RPP95" s="38"/>
      <c r="RPQ95" s="36"/>
      <c r="RPR95" s="36"/>
      <c r="RPS95" s="37"/>
      <c r="RPT95" s="37"/>
      <c r="RPU95" s="50"/>
      <c r="RPV95" s="50"/>
      <c r="RPW95" s="38"/>
      <c r="RPX95" s="38"/>
      <c r="RPY95" s="38"/>
      <c r="RPZ95" s="38"/>
      <c r="RQA95" s="38"/>
      <c r="RQB95" s="38"/>
      <c r="RQC95" s="38"/>
      <c r="RQD95" s="38"/>
      <c r="RQE95" s="38"/>
      <c r="RQF95" s="38"/>
      <c r="RQG95" s="38"/>
      <c r="RQH95" s="38"/>
      <c r="RQI95" s="38"/>
      <c r="RQJ95" s="38"/>
      <c r="RQK95" s="36"/>
      <c r="RQL95" s="36"/>
      <c r="RQM95" s="37"/>
      <c r="RQN95" s="37"/>
      <c r="RQO95" s="50"/>
      <c r="RQP95" s="50"/>
      <c r="RQQ95" s="38"/>
      <c r="RQR95" s="38"/>
      <c r="RQS95" s="38"/>
      <c r="RQT95" s="38"/>
      <c r="RQU95" s="38"/>
      <c r="RQV95" s="38"/>
      <c r="RQW95" s="38"/>
      <c r="RQX95" s="38"/>
      <c r="RQY95" s="38"/>
      <c r="RQZ95" s="38"/>
      <c r="RRA95" s="38"/>
      <c r="RRB95" s="38"/>
      <c r="RRC95" s="38"/>
      <c r="RRD95" s="38"/>
      <c r="RRE95" s="36"/>
      <c r="RRF95" s="36"/>
      <c r="RRG95" s="37"/>
      <c r="RRH95" s="37"/>
      <c r="RRI95" s="50"/>
      <c r="RRJ95" s="50"/>
      <c r="RRK95" s="38"/>
      <c r="RRL95" s="38"/>
      <c r="RRM95" s="38"/>
      <c r="RRN95" s="38"/>
      <c r="RRO95" s="38"/>
      <c r="RRP95" s="38"/>
      <c r="RRQ95" s="38"/>
      <c r="RRR95" s="38"/>
      <c r="RRS95" s="38"/>
      <c r="RRT95" s="38"/>
      <c r="RRU95" s="38"/>
      <c r="RRV95" s="38"/>
      <c r="RRW95" s="38"/>
      <c r="RRX95" s="38"/>
      <c r="RRY95" s="36"/>
      <c r="RRZ95" s="36"/>
      <c r="RSA95" s="37"/>
      <c r="RSB95" s="37"/>
      <c r="RSC95" s="50"/>
      <c r="RSD95" s="50"/>
      <c r="RSE95" s="38"/>
      <c r="RSF95" s="38"/>
      <c r="RSG95" s="38"/>
      <c r="RSH95" s="38"/>
      <c r="RSI95" s="38"/>
      <c r="RSJ95" s="38"/>
      <c r="RSK95" s="38"/>
      <c r="RSL95" s="38"/>
      <c r="RSM95" s="38"/>
      <c r="RSN95" s="38"/>
      <c r="RSO95" s="38"/>
      <c r="RSP95" s="38"/>
      <c r="RSQ95" s="38"/>
      <c r="RSR95" s="38"/>
      <c r="RSS95" s="36"/>
      <c r="RST95" s="36"/>
      <c r="RSU95" s="37"/>
      <c r="RSV95" s="37"/>
      <c r="RSW95" s="50"/>
      <c r="RSX95" s="50"/>
      <c r="RSY95" s="38"/>
      <c r="RSZ95" s="38"/>
      <c r="RTA95" s="38"/>
      <c r="RTB95" s="38"/>
      <c r="RTC95" s="38"/>
      <c r="RTD95" s="38"/>
      <c r="RTE95" s="38"/>
      <c r="RTF95" s="38"/>
      <c r="RTG95" s="38"/>
      <c r="RTH95" s="38"/>
      <c r="RTI95" s="38"/>
      <c r="RTJ95" s="38"/>
      <c r="RTK95" s="38"/>
      <c r="RTL95" s="38"/>
      <c r="RTM95" s="36"/>
      <c r="RTN95" s="36"/>
      <c r="RTO95" s="37"/>
      <c r="RTP95" s="37"/>
      <c r="RTQ95" s="50"/>
      <c r="RTR95" s="50"/>
      <c r="RTS95" s="38"/>
      <c r="RTT95" s="38"/>
      <c r="RTU95" s="38"/>
      <c r="RTV95" s="38"/>
      <c r="RTW95" s="38"/>
      <c r="RTX95" s="38"/>
      <c r="RTY95" s="38"/>
      <c r="RTZ95" s="38"/>
      <c r="RUA95" s="38"/>
      <c r="RUB95" s="38"/>
      <c r="RUC95" s="38"/>
      <c r="RUD95" s="38"/>
      <c r="RUE95" s="38"/>
      <c r="RUF95" s="38"/>
      <c r="RUG95" s="36"/>
      <c r="RUH95" s="36"/>
      <c r="RUI95" s="37"/>
      <c r="RUJ95" s="37"/>
      <c r="RUK95" s="50"/>
      <c r="RUL95" s="50"/>
      <c r="RUM95" s="38"/>
      <c r="RUN95" s="38"/>
      <c r="RUO95" s="38"/>
      <c r="RUP95" s="38"/>
      <c r="RUQ95" s="38"/>
      <c r="RUR95" s="38"/>
      <c r="RUS95" s="38"/>
      <c r="RUT95" s="38"/>
      <c r="RUU95" s="38"/>
      <c r="RUV95" s="38"/>
      <c r="RUW95" s="38"/>
      <c r="RUX95" s="38"/>
      <c r="RUY95" s="38"/>
      <c r="RUZ95" s="38"/>
      <c r="RVA95" s="36"/>
      <c r="RVB95" s="36"/>
      <c r="RVC95" s="37"/>
      <c r="RVD95" s="37"/>
      <c r="RVE95" s="50"/>
      <c r="RVF95" s="50"/>
      <c r="RVG95" s="38"/>
      <c r="RVH95" s="38"/>
      <c r="RVI95" s="38"/>
      <c r="RVJ95" s="38"/>
      <c r="RVK95" s="38"/>
      <c r="RVL95" s="38"/>
      <c r="RVM95" s="38"/>
      <c r="RVN95" s="38"/>
      <c r="RVO95" s="38"/>
      <c r="RVP95" s="38"/>
      <c r="RVQ95" s="38"/>
      <c r="RVR95" s="38"/>
      <c r="RVS95" s="38"/>
      <c r="RVT95" s="38"/>
      <c r="RVU95" s="36"/>
      <c r="RVV95" s="36"/>
      <c r="RVW95" s="37"/>
      <c r="RVX95" s="37"/>
      <c r="RVY95" s="50"/>
      <c r="RVZ95" s="50"/>
      <c r="RWA95" s="38"/>
      <c r="RWB95" s="38"/>
      <c r="RWC95" s="38"/>
      <c r="RWD95" s="38"/>
      <c r="RWE95" s="38"/>
      <c r="RWF95" s="38"/>
      <c r="RWG95" s="38"/>
      <c r="RWH95" s="38"/>
      <c r="RWI95" s="38"/>
      <c r="RWJ95" s="38"/>
      <c r="RWK95" s="38"/>
      <c r="RWL95" s="38"/>
      <c r="RWM95" s="38"/>
      <c r="RWN95" s="38"/>
      <c r="RWO95" s="36"/>
      <c r="RWP95" s="36"/>
      <c r="RWQ95" s="37"/>
      <c r="RWR95" s="37"/>
      <c r="RWS95" s="50"/>
      <c r="RWT95" s="50"/>
      <c r="RWU95" s="38"/>
      <c r="RWV95" s="38"/>
      <c r="RWW95" s="38"/>
      <c r="RWX95" s="38"/>
      <c r="RWY95" s="38"/>
      <c r="RWZ95" s="38"/>
      <c r="RXA95" s="38"/>
      <c r="RXB95" s="38"/>
      <c r="RXC95" s="38"/>
      <c r="RXD95" s="38"/>
      <c r="RXE95" s="38"/>
      <c r="RXF95" s="38"/>
      <c r="RXG95" s="38"/>
      <c r="RXH95" s="38"/>
      <c r="RXI95" s="36"/>
      <c r="RXJ95" s="36"/>
      <c r="RXK95" s="37"/>
      <c r="RXL95" s="37"/>
      <c r="RXM95" s="50"/>
      <c r="RXN95" s="50"/>
      <c r="RXO95" s="38"/>
      <c r="RXP95" s="38"/>
      <c r="RXQ95" s="38"/>
      <c r="RXR95" s="38"/>
      <c r="RXS95" s="38"/>
      <c r="RXT95" s="38"/>
      <c r="RXU95" s="38"/>
      <c r="RXV95" s="38"/>
      <c r="RXW95" s="38"/>
      <c r="RXX95" s="38"/>
      <c r="RXY95" s="38"/>
      <c r="RXZ95" s="38"/>
      <c r="RYA95" s="38"/>
      <c r="RYB95" s="38"/>
      <c r="RYC95" s="36"/>
      <c r="RYD95" s="36"/>
      <c r="RYE95" s="37"/>
      <c r="RYF95" s="37"/>
      <c r="RYG95" s="50"/>
      <c r="RYH95" s="50"/>
      <c r="RYI95" s="38"/>
      <c r="RYJ95" s="38"/>
      <c r="RYK95" s="38"/>
      <c r="RYL95" s="38"/>
      <c r="RYM95" s="38"/>
      <c r="RYN95" s="38"/>
      <c r="RYO95" s="38"/>
      <c r="RYP95" s="38"/>
      <c r="RYQ95" s="38"/>
      <c r="RYR95" s="38"/>
      <c r="RYS95" s="38"/>
      <c r="RYT95" s="38"/>
      <c r="RYU95" s="38"/>
      <c r="RYV95" s="38"/>
      <c r="RYW95" s="36"/>
      <c r="RYX95" s="36"/>
      <c r="RYY95" s="37"/>
      <c r="RYZ95" s="37"/>
      <c r="RZA95" s="50"/>
      <c r="RZB95" s="50"/>
      <c r="RZC95" s="38"/>
      <c r="RZD95" s="38"/>
      <c r="RZE95" s="38"/>
      <c r="RZF95" s="38"/>
      <c r="RZG95" s="38"/>
      <c r="RZH95" s="38"/>
      <c r="RZI95" s="38"/>
      <c r="RZJ95" s="38"/>
      <c r="RZK95" s="38"/>
      <c r="RZL95" s="38"/>
      <c r="RZM95" s="38"/>
      <c r="RZN95" s="38"/>
      <c r="RZO95" s="38"/>
      <c r="RZP95" s="38"/>
      <c r="RZQ95" s="36"/>
      <c r="RZR95" s="36"/>
      <c r="RZS95" s="37"/>
      <c r="RZT95" s="37"/>
      <c r="RZU95" s="50"/>
      <c r="RZV95" s="50"/>
      <c r="RZW95" s="38"/>
      <c r="RZX95" s="38"/>
      <c r="RZY95" s="38"/>
      <c r="RZZ95" s="38"/>
      <c r="SAA95" s="38"/>
      <c r="SAB95" s="38"/>
      <c r="SAC95" s="38"/>
      <c r="SAD95" s="38"/>
      <c r="SAE95" s="38"/>
      <c r="SAF95" s="38"/>
      <c r="SAG95" s="38"/>
      <c r="SAH95" s="38"/>
      <c r="SAI95" s="38"/>
      <c r="SAJ95" s="38"/>
      <c r="SAK95" s="36"/>
      <c r="SAL95" s="36"/>
      <c r="SAM95" s="37"/>
      <c r="SAN95" s="37"/>
      <c r="SAO95" s="50"/>
      <c r="SAP95" s="50"/>
      <c r="SAQ95" s="38"/>
      <c r="SAR95" s="38"/>
      <c r="SAS95" s="38"/>
      <c r="SAT95" s="38"/>
      <c r="SAU95" s="38"/>
      <c r="SAV95" s="38"/>
      <c r="SAW95" s="38"/>
      <c r="SAX95" s="38"/>
      <c r="SAY95" s="38"/>
      <c r="SAZ95" s="38"/>
      <c r="SBA95" s="38"/>
      <c r="SBB95" s="38"/>
      <c r="SBC95" s="38"/>
      <c r="SBD95" s="38"/>
      <c r="SBE95" s="36"/>
      <c r="SBF95" s="36"/>
      <c r="SBG95" s="37"/>
      <c r="SBH95" s="37"/>
      <c r="SBI95" s="50"/>
      <c r="SBJ95" s="50"/>
      <c r="SBK95" s="38"/>
      <c r="SBL95" s="38"/>
      <c r="SBM95" s="38"/>
      <c r="SBN95" s="38"/>
      <c r="SBO95" s="38"/>
      <c r="SBP95" s="38"/>
      <c r="SBQ95" s="38"/>
      <c r="SBR95" s="38"/>
      <c r="SBS95" s="38"/>
      <c r="SBT95" s="38"/>
      <c r="SBU95" s="38"/>
      <c r="SBV95" s="38"/>
      <c r="SBW95" s="38"/>
      <c r="SBX95" s="38"/>
      <c r="SBY95" s="36"/>
      <c r="SBZ95" s="36"/>
      <c r="SCA95" s="37"/>
      <c r="SCB95" s="37"/>
      <c r="SCC95" s="50"/>
      <c r="SCD95" s="50"/>
      <c r="SCE95" s="38"/>
      <c r="SCF95" s="38"/>
      <c r="SCG95" s="38"/>
      <c r="SCH95" s="38"/>
      <c r="SCI95" s="38"/>
      <c r="SCJ95" s="38"/>
      <c r="SCK95" s="38"/>
      <c r="SCL95" s="38"/>
      <c r="SCM95" s="38"/>
      <c r="SCN95" s="38"/>
      <c r="SCO95" s="38"/>
      <c r="SCP95" s="38"/>
      <c r="SCQ95" s="38"/>
      <c r="SCR95" s="38"/>
      <c r="SCS95" s="36"/>
      <c r="SCT95" s="36"/>
      <c r="SCU95" s="37"/>
      <c r="SCV95" s="37"/>
      <c r="SCW95" s="50"/>
      <c r="SCX95" s="50"/>
      <c r="SCY95" s="38"/>
      <c r="SCZ95" s="38"/>
      <c r="SDA95" s="38"/>
      <c r="SDB95" s="38"/>
      <c r="SDC95" s="38"/>
      <c r="SDD95" s="38"/>
      <c r="SDE95" s="38"/>
      <c r="SDF95" s="38"/>
      <c r="SDG95" s="38"/>
      <c r="SDH95" s="38"/>
      <c r="SDI95" s="38"/>
      <c r="SDJ95" s="38"/>
      <c r="SDK95" s="38"/>
      <c r="SDL95" s="38"/>
      <c r="SDM95" s="36"/>
      <c r="SDN95" s="36"/>
      <c r="SDO95" s="37"/>
      <c r="SDP95" s="37"/>
      <c r="SDQ95" s="50"/>
      <c r="SDR95" s="50"/>
      <c r="SDS95" s="38"/>
      <c r="SDT95" s="38"/>
      <c r="SDU95" s="38"/>
      <c r="SDV95" s="38"/>
      <c r="SDW95" s="38"/>
      <c r="SDX95" s="38"/>
      <c r="SDY95" s="38"/>
      <c r="SDZ95" s="38"/>
      <c r="SEA95" s="38"/>
      <c r="SEB95" s="38"/>
      <c r="SEC95" s="38"/>
      <c r="SED95" s="38"/>
      <c r="SEE95" s="38"/>
      <c r="SEF95" s="38"/>
      <c r="SEG95" s="36"/>
      <c r="SEH95" s="36"/>
      <c r="SEI95" s="37"/>
      <c r="SEJ95" s="37"/>
      <c r="SEK95" s="50"/>
      <c r="SEL95" s="50"/>
      <c r="SEM95" s="38"/>
      <c r="SEN95" s="38"/>
      <c r="SEO95" s="38"/>
      <c r="SEP95" s="38"/>
      <c r="SEQ95" s="38"/>
      <c r="SER95" s="38"/>
      <c r="SES95" s="38"/>
      <c r="SET95" s="38"/>
      <c r="SEU95" s="38"/>
      <c r="SEV95" s="38"/>
      <c r="SEW95" s="38"/>
      <c r="SEX95" s="38"/>
      <c r="SEY95" s="38"/>
      <c r="SEZ95" s="38"/>
      <c r="SFA95" s="36"/>
      <c r="SFB95" s="36"/>
      <c r="SFC95" s="37"/>
      <c r="SFD95" s="37"/>
      <c r="SFE95" s="50"/>
      <c r="SFF95" s="50"/>
      <c r="SFG95" s="38"/>
      <c r="SFH95" s="38"/>
      <c r="SFI95" s="38"/>
      <c r="SFJ95" s="38"/>
      <c r="SFK95" s="38"/>
      <c r="SFL95" s="38"/>
      <c r="SFM95" s="38"/>
      <c r="SFN95" s="38"/>
      <c r="SFO95" s="38"/>
      <c r="SFP95" s="38"/>
      <c r="SFQ95" s="38"/>
      <c r="SFR95" s="38"/>
      <c r="SFS95" s="38"/>
      <c r="SFT95" s="38"/>
      <c r="SFU95" s="36"/>
      <c r="SFV95" s="36"/>
      <c r="SFW95" s="37"/>
      <c r="SFX95" s="37"/>
      <c r="SFY95" s="50"/>
      <c r="SFZ95" s="50"/>
      <c r="SGA95" s="38"/>
      <c r="SGB95" s="38"/>
      <c r="SGC95" s="38"/>
      <c r="SGD95" s="38"/>
      <c r="SGE95" s="38"/>
      <c r="SGF95" s="38"/>
      <c r="SGG95" s="38"/>
      <c r="SGH95" s="38"/>
      <c r="SGI95" s="38"/>
      <c r="SGJ95" s="38"/>
      <c r="SGK95" s="38"/>
      <c r="SGL95" s="38"/>
      <c r="SGM95" s="38"/>
      <c r="SGN95" s="38"/>
      <c r="SGO95" s="36"/>
      <c r="SGP95" s="36"/>
      <c r="SGQ95" s="37"/>
      <c r="SGR95" s="37"/>
      <c r="SGS95" s="50"/>
      <c r="SGT95" s="50"/>
      <c r="SGU95" s="38"/>
      <c r="SGV95" s="38"/>
      <c r="SGW95" s="38"/>
      <c r="SGX95" s="38"/>
      <c r="SGY95" s="38"/>
      <c r="SGZ95" s="38"/>
      <c r="SHA95" s="38"/>
      <c r="SHB95" s="38"/>
      <c r="SHC95" s="38"/>
      <c r="SHD95" s="38"/>
      <c r="SHE95" s="38"/>
      <c r="SHF95" s="38"/>
      <c r="SHG95" s="38"/>
      <c r="SHH95" s="38"/>
      <c r="SHI95" s="36"/>
      <c r="SHJ95" s="36"/>
      <c r="SHK95" s="37"/>
      <c r="SHL95" s="37"/>
      <c r="SHM95" s="50"/>
      <c r="SHN95" s="50"/>
      <c r="SHO95" s="38"/>
      <c r="SHP95" s="38"/>
      <c r="SHQ95" s="38"/>
      <c r="SHR95" s="38"/>
      <c r="SHS95" s="38"/>
      <c r="SHT95" s="38"/>
      <c r="SHU95" s="38"/>
      <c r="SHV95" s="38"/>
      <c r="SHW95" s="38"/>
      <c r="SHX95" s="38"/>
      <c r="SHY95" s="38"/>
      <c r="SHZ95" s="38"/>
      <c r="SIA95" s="38"/>
      <c r="SIB95" s="38"/>
      <c r="SIC95" s="36"/>
      <c r="SID95" s="36"/>
      <c r="SIE95" s="37"/>
      <c r="SIF95" s="37"/>
      <c r="SIG95" s="50"/>
      <c r="SIH95" s="50"/>
      <c r="SII95" s="38"/>
      <c r="SIJ95" s="38"/>
      <c r="SIK95" s="38"/>
      <c r="SIL95" s="38"/>
      <c r="SIM95" s="38"/>
      <c r="SIN95" s="38"/>
      <c r="SIO95" s="38"/>
      <c r="SIP95" s="38"/>
      <c r="SIQ95" s="38"/>
      <c r="SIR95" s="38"/>
      <c r="SIS95" s="38"/>
      <c r="SIT95" s="38"/>
      <c r="SIU95" s="38"/>
      <c r="SIV95" s="38"/>
      <c r="SIW95" s="36"/>
      <c r="SIX95" s="36"/>
      <c r="SIY95" s="37"/>
      <c r="SIZ95" s="37"/>
      <c r="SJA95" s="50"/>
      <c r="SJB95" s="50"/>
      <c r="SJC95" s="38"/>
      <c r="SJD95" s="38"/>
      <c r="SJE95" s="38"/>
      <c r="SJF95" s="38"/>
      <c r="SJG95" s="38"/>
      <c r="SJH95" s="38"/>
      <c r="SJI95" s="38"/>
      <c r="SJJ95" s="38"/>
      <c r="SJK95" s="38"/>
      <c r="SJL95" s="38"/>
      <c r="SJM95" s="38"/>
      <c r="SJN95" s="38"/>
      <c r="SJO95" s="38"/>
      <c r="SJP95" s="38"/>
      <c r="SJQ95" s="36"/>
      <c r="SJR95" s="36"/>
      <c r="SJS95" s="37"/>
      <c r="SJT95" s="37"/>
      <c r="SJU95" s="50"/>
      <c r="SJV95" s="50"/>
      <c r="SJW95" s="38"/>
      <c r="SJX95" s="38"/>
      <c r="SJY95" s="38"/>
      <c r="SJZ95" s="38"/>
      <c r="SKA95" s="38"/>
      <c r="SKB95" s="38"/>
      <c r="SKC95" s="38"/>
      <c r="SKD95" s="38"/>
      <c r="SKE95" s="38"/>
      <c r="SKF95" s="38"/>
      <c r="SKG95" s="38"/>
      <c r="SKH95" s="38"/>
      <c r="SKI95" s="38"/>
      <c r="SKJ95" s="38"/>
      <c r="SKK95" s="36"/>
      <c r="SKL95" s="36"/>
      <c r="SKM95" s="37"/>
      <c r="SKN95" s="37"/>
      <c r="SKO95" s="50"/>
      <c r="SKP95" s="50"/>
      <c r="SKQ95" s="38"/>
      <c r="SKR95" s="38"/>
      <c r="SKS95" s="38"/>
      <c r="SKT95" s="38"/>
      <c r="SKU95" s="38"/>
      <c r="SKV95" s="38"/>
      <c r="SKW95" s="38"/>
      <c r="SKX95" s="38"/>
      <c r="SKY95" s="38"/>
      <c r="SKZ95" s="38"/>
      <c r="SLA95" s="38"/>
      <c r="SLB95" s="38"/>
      <c r="SLC95" s="38"/>
      <c r="SLD95" s="38"/>
      <c r="SLE95" s="36"/>
      <c r="SLF95" s="36"/>
      <c r="SLG95" s="37"/>
      <c r="SLH95" s="37"/>
      <c r="SLI95" s="50"/>
      <c r="SLJ95" s="50"/>
      <c r="SLK95" s="38"/>
      <c r="SLL95" s="38"/>
      <c r="SLM95" s="38"/>
      <c r="SLN95" s="38"/>
      <c r="SLO95" s="38"/>
      <c r="SLP95" s="38"/>
      <c r="SLQ95" s="38"/>
      <c r="SLR95" s="38"/>
      <c r="SLS95" s="38"/>
      <c r="SLT95" s="38"/>
      <c r="SLU95" s="38"/>
      <c r="SLV95" s="38"/>
      <c r="SLW95" s="38"/>
      <c r="SLX95" s="38"/>
      <c r="SLY95" s="36"/>
      <c r="SLZ95" s="36"/>
      <c r="SMA95" s="37"/>
      <c r="SMB95" s="37"/>
      <c r="SMC95" s="50"/>
      <c r="SMD95" s="50"/>
      <c r="SME95" s="38"/>
      <c r="SMF95" s="38"/>
      <c r="SMG95" s="38"/>
      <c r="SMH95" s="38"/>
      <c r="SMI95" s="38"/>
      <c r="SMJ95" s="38"/>
      <c r="SMK95" s="38"/>
      <c r="SML95" s="38"/>
      <c r="SMM95" s="38"/>
      <c r="SMN95" s="38"/>
      <c r="SMO95" s="38"/>
      <c r="SMP95" s="38"/>
      <c r="SMQ95" s="38"/>
      <c r="SMR95" s="38"/>
      <c r="SMS95" s="36"/>
      <c r="SMT95" s="36"/>
      <c r="SMU95" s="37"/>
      <c r="SMV95" s="37"/>
      <c r="SMW95" s="50"/>
      <c r="SMX95" s="50"/>
      <c r="SMY95" s="38"/>
      <c r="SMZ95" s="38"/>
      <c r="SNA95" s="38"/>
      <c r="SNB95" s="38"/>
      <c r="SNC95" s="38"/>
      <c r="SND95" s="38"/>
      <c r="SNE95" s="38"/>
      <c r="SNF95" s="38"/>
      <c r="SNG95" s="38"/>
      <c r="SNH95" s="38"/>
      <c r="SNI95" s="38"/>
      <c r="SNJ95" s="38"/>
      <c r="SNK95" s="38"/>
      <c r="SNL95" s="38"/>
      <c r="SNM95" s="36"/>
      <c r="SNN95" s="36"/>
      <c r="SNO95" s="37"/>
      <c r="SNP95" s="37"/>
      <c r="SNQ95" s="50"/>
      <c r="SNR95" s="50"/>
      <c r="SNS95" s="38"/>
      <c r="SNT95" s="38"/>
      <c r="SNU95" s="38"/>
      <c r="SNV95" s="38"/>
      <c r="SNW95" s="38"/>
      <c r="SNX95" s="38"/>
      <c r="SNY95" s="38"/>
      <c r="SNZ95" s="38"/>
      <c r="SOA95" s="38"/>
      <c r="SOB95" s="38"/>
      <c r="SOC95" s="38"/>
      <c r="SOD95" s="38"/>
      <c r="SOE95" s="38"/>
      <c r="SOF95" s="38"/>
      <c r="SOG95" s="36"/>
      <c r="SOH95" s="36"/>
      <c r="SOI95" s="37"/>
      <c r="SOJ95" s="37"/>
      <c r="SOK95" s="50"/>
      <c r="SOL95" s="50"/>
      <c r="SOM95" s="38"/>
      <c r="SON95" s="38"/>
      <c r="SOO95" s="38"/>
      <c r="SOP95" s="38"/>
      <c r="SOQ95" s="38"/>
      <c r="SOR95" s="38"/>
      <c r="SOS95" s="38"/>
      <c r="SOT95" s="38"/>
      <c r="SOU95" s="38"/>
      <c r="SOV95" s="38"/>
      <c r="SOW95" s="38"/>
      <c r="SOX95" s="38"/>
      <c r="SOY95" s="38"/>
      <c r="SOZ95" s="38"/>
      <c r="SPA95" s="36"/>
      <c r="SPB95" s="36"/>
      <c r="SPC95" s="37"/>
      <c r="SPD95" s="37"/>
      <c r="SPE95" s="50"/>
      <c r="SPF95" s="50"/>
      <c r="SPG95" s="38"/>
      <c r="SPH95" s="38"/>
      <c r="SPI95" s="38"/>
      <c r="SPJ95" s="38"/>
      <c r="SPK95" s="38"/>
      <c r="SPL95" s="38"/>
      <c r="SPM95" s="38"/>
      <c r="SPN95" s="38"/>
      <c r="SPO95" s="38"/>
      <c r="SPP95" s="38"/>
      <c r="SPQ95" s="38"/>
      <c r="SPR95" s="38"/>
      <c r="SPS95" s="38"/>
      <c r="SPT95" s="38"/>
      <c r="SPU95" s="36"/>
      <c r="SPV95" s="36"/>
      <c r="SPW95" s="37"/>
      <c r="SPX95" s="37"/>
      <c r="SPY95" s="50"/>
      <c r="SPZ95" s="50"/>
      <c r="SQA95" s="38"/>
      <c r="SQB95" s="38"/>
      <c r="SQC95" s="38"/>
      <c r="SQD95" s="38"/>
      <c r="SQE95" s="38"/>
      <c r="SQF95" s="38"/>
      <c r="SQG95" s="38"/>
      <c r="SQH95" s="38"/>
      <c r="SQI95" s="38"/>
      <c r="SQJ95" s="38"/>
      <c r="SQK95" s="38"/>
      <c r="SQL95" s="38"/>
      <c r="SQM95" s="38"/>
      <c r="SQN95" s="38"/>
      <c r="SQO95" s="36"/>
      <c r="SQP95" s="36"/>
      <c r="SQQ95" s="37"/>
      <c r="SQR95" s="37"/>
      <c r="SQS95" s="50"/>
      <c r="SQT95" s="50"/>
      <c r="SQU95" s="38"/>
      <c r="SQV95" s="38"/>
      <c r="SQW95" s="38"/>
      <c r="SQX95" s="38"/>
      <c r="SQY95" s="38"/>
      <c r="SQZ95" s="38"/>
      <c r="SRA95" s="38"/>
      <c r="SRB95" s="38"/>
      <c r="SRC95" s="38"/>
      <c r="SRD95" s="38"/>
      <c r="SRE95" s="38"/>
      <c r="SRF95" s="38"/>
      <c r="SRG95" s="38"/>
      <c r="SRH95" s="38"/>
      <c r="SRI95" s="36"/>
      <c r="SRJ95" s="36"/>
      <c r="SRK95" s="37"/>
      <c r="SRL95" s="37"/>
      <c r="SRM95" s="50"/>
      <c r="SRN95" s="50"/>
      <c r="SRO95" s="38"/>
      <c r="SRP95" s="38"/>
      <c r="SRQ95" s="38"/>
      <c r="SRR95" s="38"/>
      <c r="SRS95" s="38"/>
      <c r="SRT95" s="38"/>
      <c r="SRU95" s="38"/>
      <c r="SRV95" s="38"/>
      <c r="SRW95" s="38"/>
      <c r="SRX95" s="38"/>
      <c r="SRY95" s="38"/>
      <c r="SRZ95" s="38"/>
      <c r="SSA95" s="38"/>
      <c r="SSB95" s="38"/>
      <c r="SSC95" s="36"/>
      <c r="SSD95" s="36"/>
      <c r="SSE95" s="37"/>
      <c r="SSF95" s="37"/>
      <c r="SSG95" s="50"/>
      <c r="SSH95" s="50"/>
      <c r="SSI95" s="38"/>
      <c r="SSJ95" s="38"/>
      <c r="SSK95" s="38"/>
      <c r="SSL95" s="38"/>
      <c r="SSM95" s="38"/>
      <c r="SSN95" s="38"/>
      <c r="SSO95" s="38"/>
      <c r="SSP95" s="38"/>
      <c r="SSQ95" s="38"/>
      <c r="SSR95" s="38"/>
      <c r="SSS95" s="38"/>
      <c r="SST95" s="38"/>
      <c r="SSU95" s="38"/>
      <c r="SSV95" s="38"/>
      <c r="SSW95" s="36"/>
      <c r="SSX95" s="36"/>
      <c r="SSY95" s="37"/>
      <c r="SSZ95" s="37"/>
      <c r="STA95" s="50"/>
      <c r="STB95" s="50"/>
      <c r="STC95" s="38"/>
      <c r="STD95" s="38"/>
      <c r="STE95" s="38"/>
      <c r="STF95" s="38"/>
      <c r="STG95" s="38"/>
      <c r="STH95" s="38"/>
      <c r="STI95" s="38"/>
      <c r="STJ95" s="38"/>
      <c r="STK95" s="38"/>
      <c r="STL95" s="38"/>
      <c r="STM95" s="38"/>
      <c r="STN95" s="38"/>
      <c r="STO95" s="38"/>
      <c r="STP95" s="38"/>
      <c r="STQ95" s="36"/>
      <c r="STR95" s="36"/>
      <c r="STS95" s="37"/>
      <c r="STT95" s="37"/>
      <c r="STU95" s="50"/>
      <c r="STV95" s="50"/>
      <c r="STW95" s="38"/>
      <c r="STX95" s="38"/>
      <c r="STY95" s="38"/>
      <c r="STZ95" s="38"/>
      <c r="SUA95" s="38"/>
      <c r="SUB95" s="38"/>
      <c r="SUC95" s="38"/>
      <c r="SUD95" s="38"/>
      <c r="SUE95" s="38"/>
      <c r="SUF95" s="38"/>
      <c r="SUG95" s="38"/>
      <c r="SUH95" s="38"/>
      <c r="SUI95" s="38"/>
      <c r="SUJ95" s="38"/>
      <c r="SUK95" s="36"/>
      <c r="SUL95" s="36"/>
      <c r="SUM95" s="37"/>
      <c r="SUN95" s="37"/>
      <c r="SUO95" s="50"/>
      <c r="SUP95" s="50"/>
      <c r="SUQ95" s="38"/>
      <c r="SUR95" s="38"/>
      <c r="SUS95" s="38"/>
      <c r="SUT95" s="38"/>
      <c r="SUU95" s="38"/>
      <c r="SUV95" s="38"/>
      <c r="SUW95" s="38"/>
      <c r="SUX95" s="38"/>
      <c r="SUY95" s="38"/>
      <c r="SUZ95" s="38"/>
      <c r="SVA95" s="38"/>
      <c r="SVB95" s="38"/>
      <c r="SVC95" s="38"/>
      <c r="SVD95" s="38"/>
      <c r="SVE95" s="36"/>
      <c r="SVF95" s="36"/>
      <c r="SVG95" s="37"/>
      <c r="SVH95" s="37"/>
      <c r="SVI95" s="50"/>
      <c r="SVJ95" s="50"/>
      <c r="SVK95" s="38"/>
      <c r="SVL95" s="38"/>
      <c r="SVM95" s="38"/>
      <c r="SVN95" s="38"/>
      <c r="SVO95" s="38"/>
      <c r="SVP95" s="38"/>
      <c r="SVQ95" s="38"/>
      <c r="SVR95" s="38"/>
      <c r="SVS95" s="38"/>
      <c r="SVT95" s="38"/>
      <c r="SVU95" s="38"/>
      <c r="SVV95" s="38"/>
      <c r="SVW95" s="38"/>
      <c r="SVX95" s="38"/>
      <c r="SVY95" s="36"/>
      <c r="SVZ95" s="36"/>
      <c r="SWA95" s="37"/>
      <c r="SWB95" s="37"/>
      <c r="SWC95" s="50"/>
      <c r="SWD95" s="50"/>
      <c r="SWE95" s="38"/>
      <c r="SWF95" s="38"/>
      <c r="SWG95" s="38"/>
      <c r="SWH95" s="38"/>
      <c r="SWI95" s="38"/>
      <c r="SWJ95" s="38"/>
      <c r="SWK95" s="38"/>
      <c r="SWL95" s="38"/>
      <c r="SWM95" s="38"/>
      <c r="SWN95" s="38"/>
      <c r="SWO95" s="38"/>
      <c r="SWP95" s="38"/>
      <c r="SWQ95" s="38"/>
      <c r="SWR95" s="38"/>
      <c r="SWS95" s="36"/>
      <c r="SWT95" s="36"/>
      <c r="SWU95" s="37"/>
      <c r="SWV95" s="37"/>
      <c r="SWW95" s="50"/>
      <c r="SWX95" s="50"/>
      <c r="SWY95" s="38"/>
      <c r="SWZ95" s="38"/>
      <c r="SXA95" s="38"/>
      <c r="SXB95" s="38"/>
      <c r="SXC95" s="38"/>
      <c r="SXD95" s="38"/>
      <c r="SXE95" s="38"/>
      <c r="SXF95" s="38"/>
      <c r="SXG95" s="38"/>
      <c r="SXH95" s="38"/>
      <c r="SXI95" s="38"/>
      <c r="SXJ95" s="38"/>
      <c r="SXK95" s="38"/>
      <c r="SXL95" s="38"/>
      <c r="SXM95" s="36"/>
      <c r="SXN95" s="36"/>
      <c r="SXO95" s="37"/>
      <c r="SXP95" s="37"/>
      <c r="SXQ95" s="50"/>
      <c r="SXR95" s="50"/>
      <c r="SXS95" s="38"/>
      <c r="SXT95" s="38"/>
      <c r="SXU95" s="38"/>
      <c r="SXV95" s="38"/>
      <c r="SXW95" s="38"/>
      <c r="SXX95" s="38"/>
      <c r="SXY95" s="38"/>
      <c r="SXZ95" s="38"/>
      <c r="SYA95" s="38"/>
      <c r="SYB95" s="38"/>
      <c r="SYC95" s="38"/>
      <c r="SYD95" s="38"/>
      <c r="SYE95" s="38"/>
      <c r="SYF95" s="38"/>
      <c r="SYG95" s="36"/>
      <c r="SYH95" s="36"/>
      <c r="SYI95" s="37"/>
      <c r="SYJ95" s="37"/>
      <c r="SYK95" s="50"/>
      <c r="SYL95" s="50"/>
      <c r="SYM95" s="38"/>
      <c r="SYN95" s="38"/>
      <c r="SYO95" s="38"/>
      <c r="SYP95" s="38"/>
      <c r="SYQ95" s="38"/>
      <c r="SYR95" s="38"/>
      <c r="SYS95" s="38"/>
      <c r="SYT95" s="38"/>
      <c r="SYU95" s="38"/>
      <c r="SYV95" s="38"/>
      <c r="SYW95" s="38"/>
      <c r="SYX95" s="38"/>
      <c r="SYY95" s="38"/>
      <c r="SYZ95" s="38"/>
      <c r="SZA95" s="36"/>
      <c r="SZB95" s="36"/>
      <c r="SZC95" s="37"/>
      <c r="SZD95" s="37"/>
      <c r="SZE95" s="50"/>
      <c r="SZF95" s="50"/>
      <c r="SZG95" s="38"/>
      <c r="SZH95" s="38"/>
      <c r="SZI95" s="38"/>
      <c r="SZJ95" s="38"/>
      <c r="SZK95" s="38"/>
      <c r="SZL95" s="38"/>
      <c r="SZM95" s="38"/>
      <c r="SZN95" s="38"/>
      <c r="SZO95" s="38"/>
      <c r="SZP95" s="38"/>
      <c r="SZQ95" s="38"/>
      <c r="SZR95" s="38"/>
      <c r="SZS95" s="38"/>
      <c r="SZT95" s="38"/>
      <c r="SZU95" s="36"/>
      <c r="SZV95" s="36"/>
      <c r="SZW95" s="37"/>
      <c r="SZX95" s="37"/>
      <c r="SZY95" s="50"/>
      <c r="SZZ95" s="50"/>
      <c r="TAA95" s="38"/>
      <c r="TAB95" s="38"/>
      <c r="TAC95" s="38"/>
      <c r="TAD95" s="38"/>
      <c r="TAE95" s="38"/>
      <c r="TAF95" s="38"/>
      <c r="TAG95" s="38"/>
      <c r="TAH95" s="38"/>
      <c r="TAI95" s="38"/>
      <c r="TAJ95" s="38"/>
      <c r="TAK95" s="38"/>
      <c r="TAL95" s="38"/>
      <c r="TAM95" s="38"/>
      <c r="TAN95" s="38"/>
      <c r="TAO95" s="36"/>
      <c r="TAP95" s="36"/>
      <c r="TAQ95" s="37"/>
      <c r="TAR95" s="37"/>
      <c r="TAS95" s="50"/>
      <c r="TAT95" s="50"/>
      <c r="TAU95" s="38"/>
      <c r="TAV95" s="38"/>
      <c r="TAW95" s="38"/>
      <c r="TAX95" s="38"/>
      <c r="TAY95" s="38"/>
      <c r="TAZ95" s="38"/>
      <c r="TBA95" s="38"/>
      <c r="TBB95" s="38"/>
      <c r="TBC95" s="38"/>
      <c r="TBD95" s="38"/>
      <c r="TBE95" s="38"/>
      <c r="TBF95" s="38"/>
      <c r="TBG95" s="38"/>
      <c r="TBH95" s="38"/>
      <c r="TBI95" s="36"/>
      <c r="TBJ95" s="36"/>
      <c r="TBK95" s="37"/>
      <c r="TBL95" s="37"/>
      <c r="TBM95" s="50"/>
      <c r="TBN95" s="50"/>
      <c r="TBO95" s="38"/>
      <c r="TBP95" s="38"/>
      <c r="TBQ95" s="38"/>
      <c r="TBR95" s="38"/>
      <c r="TBS95" s="38"/>
      <c r="TBT95" s="38"/>
      <c r="TBU95" s="38"/>
      <c r="TBV95" s="38"/>
      <c r="TBW95" s="38"/>
      <c r="TBX95" s="38"/>
      <c r="TBY95" s="38"/>
      <c r="TBZ95" s="38"/>
      <c r="TCA95" s="38"/>
      <c r="TCB95" s="38"/>
      <c r="TCC95" s="36"/>
      <c r="TCD95" s="36"/>
      <c r="TCE95" s="37"/>
      <c r="TCF95" s="37"/>
      <c r="TCG95" s="50"/>
      <c r="TCH95" s="50"/>
      <c r="TCI95" s="38"/>
      <c r="TCJ95" s="38"/>
      <c r="TCK95" s="38"/>
      <c r="TCL95" s="38"/>
      <c r="TCM95" s="38"/>
      <c r="TCN95" s="38"/>
      <c r="TCO95" s="38"/>
      <c r="TCP95" s="38"/>
      <c r="TCQ95" s="38"/>
      <c r="TCR95" s="38"/>
      <c r="TCS95" s="38"/>
      <c r="TCT95" s="38"/>
      <c r="TCU95" s="38"/>
      <c r="TCV95" s="38"/>
      <c r="TCW95" s="36"/>
      <c r="TCX95" s="36"/>
      <c r="TCY95" s="37"/>
      <c r="TCZ95" s="37"/>
      <c r="TDA95" s="50"/>
      <c r="TDB95" s="50"/>
      <c r="TDC95" s="38"/>
      <c r="TDD95" s="38"/>
      <c r="TDE95" s="38"/>
      <c r="TDF95" s="38"/>
      <c r="TDG95" s="38"/>
      <c r="TDH95" s="38"/>
      <c r="TDI95" s="38"/>
      <c r="TDJ95" s="38"/>
      <c r="TDK95" s="38"/>
      <c r="TDL95" s="38"/>
      <c r="TDM95" s="38"/>
      <c r="TDN95" s="38"/>
      <c r="TDO95" s="38"/>
      <c r="TDP95" s="38"/>
      <c r="TDQ95" s="36"/>
      <c r="TDR95" s="36"/>
      <c r="TDS95" s="37"/>
      <c r="TDT95" s="37"/>
      <c r="TDU95" s="50"/>
      <c r="TDV95" s="50"/>
      <c r="TDW95" s="38"/>
      <c r="TDX95" s="38"/>
      <c r="TDY95" s="38"/>
      <c r="TDZ95" s="38"/>
      <c r="TEA95" s="38"/>
      <c r="TEB95" s="38"/>
      <c r="TEC95" s="38"/>
      <c r="TED95" s="38"/>
      <c r="TEE95" s="38"/>
      <c r="TEF95" s="38"/>
      <c r="TEG95" s="38"/>
      <c r="TEH95" s="38"/>
      <c r="TEI95" s="38"/>
      <c r="TEJ95" s="38"/>
      <c r="TEK95" s="36"/>
      <c r="TEL95" s="36"/>
      <c r="TEM95" s="37"/>
      <c r="TEN95" s="37"/>
      <c r="TEO95" s="50"/>
      <c r="TEP95" s="50"/>
      <c r="TEQ95" s="38"/>
      <c r="TER95" s="38"/>
      <c r="TES95" s="38"/>
      <c r="TET95" s="38"/>
      <c r="TEU95" s="38"/>
      <c r="TEV95" s="38"/>
      <c r="TEW95" s="38"/>
      <c r="TEX95" s="38"/>
      <c r="TEY95" s="38"/>
      <c r="TEZ95" s="38"/>
      <c r="TFA95" s="38"/>
      <c r="TFB95" s="38"/>
      <c r="TFC95" s="38"/>
      <c r="TFD95" s="38"/>
      <c r="TFE95" s="36"/>
      <c r="TFF95" s="36"/>
      <c r="TFG95" s="37"/>
      <c r="TFH95" s="37"/>
      <c r="TFI95" s="50"/>
      <c r="TFJ95" s="50"/>
      <c r="TFK95" s="38"/>
      <c r="TFL95" s="38"/>
      <c r="TFM95" s="38"/>
      <c r="TFN95" s="38"/>
      <c r="TFO95" s="38"/>
      <c r="TFP95" s="38"/>
      <c r="TFQ95" s="38"/>
      <c r="TFR95" s="38"/>
      <c r="TFS95" s="38"/>
      <c r="TFT95" s="38"/>
      <c r="TFU95" s="38"/>
      <c r="TFV95" s="38"/>
      <c r="TFW95" s="38"/>
      <c r="TFX95" s="38"/>
      <c r="TFY95" s="36"/>
      <c r="TFZ95" s="36"/>
      <c r="TGA95" s="37"/>
      <c r="TGB95" s="37"/>
      <c r="TGC95" s="50"/>
      <c r="TGD95" s="50"/>
      <c r="TGE95" s="38"/>
      <c r="TGF95" s="38"/>
      <c r="TGG95" s="38"/>
      <c r="TGH95" s="38"/>
      <c r="TGI95" s="38"/>
      <c r="TGJ95" s="38"/>
      <c r="TGK95" s="38"/>
      <c r="TGL95" s="38"/>
      <c r="TGM95" s="38"/>
      <c r="TGN95" s="38"/>
      <c r="TGO95" s="38"/>
      <c r="TGP95" s="38"/>
      <c r="TGQ95" s="38"/>
      <c r="TGR95" s="38"/>
      <c r="TGS95" s="36"/>
      <c r="TGT95" s="36"/>
      <c r="TGU95" s="37"/>
      <c r="TGV95" s="37"/>
      <c r="TGW95" s="50"/>
      <c r="TGX95" s="50"/>
      <c r="TGY95" s="38"/>
      <c r="TGZ95" s="38"/>
      <c r="THA95" s="38"/>
      <c r="THB95" s="38"/>
      <c r="THC95" s="38"/>
      <c r="THD95" s="38"/>
      <c r="THE95" s="38"/>
      <c r="THF95" s="38"/>
      <c r="THG95" s="38"/>
      <c r="THH95" s="38"/>
      <c r="THI95" s="38"/>
      <c r="THJ95" s="38"/>
      <c r="THK95" s="38"/>
      <c r="THL95" s="38"/>
      <c r="THM95" s="36"/>
      <c r="THN95" s="36"/>
      <c r="THO95" s="37"/>
      <c r="THP95" s="37"/>
      <c r="THQ95" s="50"/>
      <c r="THR95" s="50"/>
      <c r="THS95" s="38"/>
      <c r="THT95" s="38"/>
      <c r="THU95" s="38"/>
      <c r="THV95" s="38"/>
      <c r="THW95" s="38"/>
      <c r="THX95" s="38"/>
      <c r="THY95" s="38"/>
      <c r="THZ95" s="38"/>
      <c r="TIA95" s="38"/>
      <c r="TIB95" s="38"/>
      <c r="TIC95" s="38"/>
      <c r="TID95" s="38"/>
      <c r="TIE95" s="38"/>
      <c r="TIF95" s="38"/>
      <c r="TIG95" s="36"/>
      <c r="TIH95" s="36"/>
      <c r="TII95" s="37"/>
      <c r="TIJ95" s="37"/>
      <c r="TIK95" s="50"/>
      <c r="TIL95" s="50"/>
      <c r="TIM95" s="38"/>
      <c r="TIN95" s="38"/>
      <c r="TIO95" s="38"/>
      <c r="TIP95" s="38"/>
      <c r="TIQ95" s="38"/>
      <c r="TIR95" s="38"/>
      <c r="TIS95" s="38"/>
      <c r="TIT95" s="38"/>
      <c r="TIU95" s="38"/>
      <c r="TIV95" s="38"/>
      <c r="TIW95" s="38"/>
      <c r="TIX95" s="38"/>
      <c r="TIY95" s="38"/>
      <c r="TIZ95" s="38"/>
      <c r="TJA95" s="36"/>
      <c r="TJB95" s="36"/>
      <c r="TJC95" s="37"/>
      <c r="TJD95" s="37"/>
      <c r="TJE95" s="50"/>
      <c r="TJF95" s="50"/>
      <c r="TJG95" s="38"/>
      <c r="TJH95" s="38"/>
      <c r="TJI95" s="38"/>
      <c r="TJJ95" s="38"/>
      <c r="TJK95" s="38"/>
      <c r="TJL95" s="38"/>
      <c r="TJM95" s="38"/>
      <c r="TJN95" s="38"/>
      <c r="TJO95" s="38"/>
      <c r="TJP95" s="38"/>
      <c r="TJQ95" s="38"/>
      <c r="TJR95" s="38"/>
      <c r="TJS95" s="38"/>
      <c r="TJT95" s="38"/>
      <c r="TJU95" s="36"/>
      <c r="TJV95" s="36"/>
      <c r="TJW95" s="37"/>
      <c r="TJX95" s="37"/>
      <c r="TJY95" s="50"/>
      <c r="TJZ95" s="50"/>
      <c r="TKA95" s="38"/>
      <c r="TKB95" s="38"/>
      <c r="TKC95" s="38"/>
      <c r="TKD95" s="38"/>
      <c r="TKE95" s="38"/>
      <c r="TKF95" s="38"/>
      <c r="TKG95" s="38"/>
      <c r="TKH95" s="38"/>
      <c r="TKI95" s="38"/>
      <c r="TKJ95" s="38"/>
      <c r="TKK95" s="38"/>
      <c r="TKL95" s="38"/>
      <c r="TKM95" s="38"/>
      <c r="TKN95" s="38"/>
      <c r="TKO95" s="36"/>
      <c r="TKP95" s="36"/>
      <c r="TKQ95" s="37"/>
      <c r="TKR95" s="37"/>
      <c r="TKS95" s="50"/>
      <c r="TKT95" s="50"/>
      <c r="TKU95" s="38"/>
      <c r="TKV95" s="38"/>
      <c r="TKW95" s="38"/>
      <c r="TKX95" s="38"/>
      <c r="TKY95" s="38"/>
      <c r="TKZ95" s="38"/>
      <c r="TLA95" s="38"/>
      <c r="TLB95" s="38"/>
      <c r="TLC95" s="38"/>
      <c r="TLD95" s="38"/>
      <c r="TLE95" s="38"/>
      <c r="TLF95" s="38"/>
      <c r="TLG95" s="38"/>
      <c r="TLH95" s="38"/>
      <c r="TLI95" s="36"/>
      <c r="TLJ95" s="36"/>
      <c r="TLK95" s="37"/>
      <c r="TLL95" s="37"/>
      <c r="TLM95" s="50"/>
      <c r="TLN95" s="50"/>
      <c r="TLO95" s="38"/>
      <c r="TLP95" s="38"/>
      <c r="TLQ95" s="38"/>
      <c r="TLR95" s="38"/>
      <c r="TLS95" s="38"/>
      <c r="TLT95" s="38"/>
      <c r="TLU95" s="38"/>
      <c r="TLV95" s="38"/>
      <c r="TLW95" s="38"/>
      <c r="TLX95" s="38"/>
      <c r="TLY95" s="38"/>
      <c r="TLZ95" s="38"/>
      <c r="TMA95" s="38"/>
      <c r="TMB95" s="38"/>
      <c r="TMC95" s="36"/>
      <c r="TMD95" s="36"/>
      <c r="TME95" s="37"/>
      <c r="TMF95" s="37"/>
      <c r="TMG95" s="50"/>
      <c r="TMH95" s="50"/>
      <c r="TMI95" s="38"/>
      <c r="TMJ95" s="38"/>
      <c r="TMK95" s="38"/>
      <c r="TML95" s="38"/>
      <c r="TMM95" s="38"/>
      <c r="TMN95" s="38"/>
      <c r="TMO95" s="38"/>
      <c r="TMP95" s="38"/>
      <c r="TMQ95" s="38"/>
      <c r="TMR95" s="38"/>
      <c r="TMS95" s="38"/>
      <c r="TMT95" s="38"/>
      <c r="TMU95" s="38"/>
      <c r="TMV95" s="38"/>
      <c r="TMW95" s="36"/>
      <c r="TMX95" s="36"/>
      <c r="TMY95" s="37"/>
      <c r="TMZ95" s="37"/>
      <c r="TNA95" s="50"/>
      <c r="TNB95" s="50"/>
      <c r="TNC95" s="38"/>
      <c r="TND95" s="38"/>
      <c r="TNE95" s="38"/>
      <c r="TNF95" s="38"/>
      <c r="TNG95" s="38"/>
      <c r="TNH95" s="38"/>
      <c r="TNI95" s="38"/>
      <c r="TNJ95" s="38"/>
      <c r="TNK95" s="38"/>
      <c r="TNL95" s="38"/>
      <c r="TNM95" s="38"/>
      <c r="TNN95" s="38"/>
      <c r="TNO95" s="38"/>
      <c r="TNP95" s="38"/>
      <c r="TNQ95" s="36"/>
      <c r="TNR95" s="36"/>
      <c r="TNS95" s="37"/>
      <c r="TNT95" s="37"/>
      <c r="TNU95" s="50"/>
      <c r="TNV95" s="50"/>
      <c r="TNW95" s="38"/>
      <c r="TNX95" s="38"/>
      <c r="TNY95" s="38"/>
      <c r="TNZ95" s="38"/>
      <c r="TOA95" s="38"/>
      <c r="TOB95" s="38"/>
      <c r="TOC95" s="38"/>
      <c r="TOD95" s="38"/>
      <c r="TOE95" s="38"/>
      <c r="TOF95" s="38"/>
      <c r="TOG95" s="38"/>
      <c r="TOH95" s="38"/>
      <c r="TOI95" s="38"/>
      <c r="TOJ95" s="38"/>
      <c r="TOK95" s="36"/>
      <c r="TOL95" s="36"/>
      <c r="TOM95" s="37"/>
      <c r="TON95" s="37"/>
      <c r="TOO95" s="50"/>
      <c r="TOP95" s="50"/>
      <c r="TOQ95" s="38"/>
      <c r="TOR95" s="38"/>
      <c r="TOS95" s="38"/>
      <c r="TOT95" s="38"/>
      <c r="TOU95" s="38"/>
      <c r="TOV95" s="38"/>
      <c r="TOW95" s="38"/>
      <c r="TOX95" s="38"/>
      <c r="TOY95" s="38"/>
      <c r="TOZ95" s="38"/>
      <c r="TPA95" s="38"/>
      <c r="TPB95" s="38"/>
      <c r="TPC95" s="38"/>
      <c r="TPD95" s="38"/>
      <c r="TPE95" s="36"/>
      <c r="TPF95" s="36"/>
      <c r="TPG95" s="37"/>
      <c r="TPH95" s="37"/>
      <c r="TPI95" s="50"/>
      <c r="TPJ95" s="50"/>
      <c r="TPK95" s="38"/>
      <c r="TPL95" s="38"/>
      <c r="TPM95" s="38"/>
      <c r="TPN95" s="38"/>
      <c r="TPO95" s="38"/>
      <c r="TPP95" s="38"/>
      <c r="TPQ95" s="38"/>
      <c r="TPR95" s="38"/>
      <c r="TPS95" s="38"/>
      <c r="TPT95" s="38"/>
      <c r="TPU95" s="38"/>
      <c r="TPV95" s="38"/>
      <c r="TPW95" s="38"/>
      <c r="TPX95" s="38"/>
      <c r="TPY95" s="36"/>
      <c r="TPZ95" s="36"/>
      <c r="TQA95" s="37"/>
      <c r="TQB95" s="37"/>
      <c r="TQC95" s="50"/>
      <c r="TQD95" s="50"/>
      <c r="TQE95" s="38"/>
      <c r="TQF95" s="38"/>
      <c r="TQG95" s="38"/>
      <c r="TQH95" s="38"/>
      <c r="TQI95" s="38"/>
      <c r="TQJ95" s="38"/>
      <c r="TQK95" s="38"/>
      <c r="TQL95" s="38"/>
      <c r="TQM95" s="38"/>
      <c r="TQN95" s="38"/>
      <c r="TQO95" s="38"/>
      <c r="TQP95" s="38"/>
      <c r="TQQ95" s="38"/>
      <c r="TQR95" s="38"/>
      <c r="TQS95" s="36"/>
      <c r="TQT95" s="36"/>
      <c r="TQU95" s="37"/>
      <c r="TQV95" s="37"/>
      <c r="TQW95" s="50"/>
      <c r="TQX95" s="50"/>
      <c r="TQY95" s="38"/>
      <c r="TQZ95" s="38"/>
      <c r="TRA95" s="38"/>
      <c r="TRB95" s="38"/>
      <c r="TRC95" s="38"/>
      <c r="TRD95" s="38"/>
      <c r="TRE95" s="38"/>
      <c r="TRF95" s="38"/>
      <c r="TRG95" s="38"/>
      <c r="TRH95" s="38"/>
      <c r="TRI95" s="38"/>
      <c r="TRJ95" s="38"/>
      <c r="TRK95" s="38"/>
      <c r="TRL95" s="38"/>
      <c r="TRM95" s="36"/>
      <c r="TRN95" s="36"/>
      <c r="TRO95" s="37"/>
      <c r="TRP95" s="37"/>
      <c r="TRQ95" s="50"/>
      <c r="TRR95" s="50"/>
      <c r="TRS95" s="38"/>
      <c r="TRT95" s="38"/>
      <c r="TRU95" s="38"/>
      <c r="TRV95" s="38"/>
      <c r="TRW95" s="38"/>
      <c r="TRX95" s="38"/>
      <c r="TRY95" s="38"/>
      <c r="TRZ95" s="38"/>
      <c r="TSA95" s="38"/>
      <c r="TSB95" s="38"/>
      <c r="TSC95" s="38"/>
      <c r="TSD95" s="38"/>
      <c r="TSE95" s="38"/>
      <c r="TSF95" s="38"/>
      <c r="TSG95" s="36"/>
      <c r="TSH95" s="36"/>
      <c r="TSI95" s="37"/>
      <c r="TSJ95" s="37"/>
      <c r="TSK95" s="50"/>
      <c r="TSL95" s="50"/>
      <c r="TSM95" s="38"/>
      <c r="TSN95" s="38"/>
      <c r="TSO95" s="38"/>
      <c r="TSP95" s="38"/>
      <c r="TSQ95" s="38"/>
      <c r="TSR95" s="38"/>
      <c r="TSS95" s="38"/>
      <c r="TST95" s="38"/>
      <c r="TSU95" s="38"/>
      <c r="TSV95" s="38"/>
      <c r="TSW95" s="38"/>
      <c r="TSX95" s="38"/>
      <c r="TSY95" s="38"/>
      <c r="TSZ95" s="38"/>
      <c r="TTA95" s="36"/>
      <c r="TTB95" s="36"/>
      <c r="TTC95" s="37"/>
      <c r="TTD95" s="37"/>
      <c r="TTE95" s="50"/>
      <c r="TTF95" s="50"/>
      <c r="TTG95" s="38"/>
      <c r="TTH95" s="38"/>
      <c r="TTI95" s="38"/>
      <c r="TTJ95" s="38"/>
      <c r="TTK95" s="38"/>
      <c r="TTL95" s="38"/>
      <c r="TTM95" s="38"/>
      <c r="TTN95" s="38"/>
      <c r="TTO95" s="38"/>
      <c r="TTP95" s="38"/>
      <c r="TTQ95" s="38"/>
      <c r="TTR95" s="38"/>
      <c r="TTS95" s="38"/>
      <c r="TTT95" s="38"/>
      <c r="TTU95" s="36"/>
      <c r="TTV95" s="36"/>
      <c r="TTW95" s="37"/>
      <c r="TTX95" s="37"/>
      <c r="TTY95" s="50"/>
      <c r="TTZ95" s="50"/>
      <c r="TUA95" s="38"/>
      <c r="TUB95" s="38"/>
      <c r="TUC95" s="38"/>
      <c r="TUD95" s="38"/>
      <c r="TUE95" s="38"/>
      <c r="TUF95" s="38"/>
      <c r="TUG95" s="38"/>
      <c r="TUH95" s="38"/>
      <c r="TUI95" s="38"/>
      <c r="TUJ95" s="38"/>
      <c r="TUK95" s="38"/>
      <c r="TUL95" s="38"/>
      <c r="TUM95" s="38"/>
      <c r="TUN95" s="38"/>
      <c r="TUO95" s="36"/>
      <c r="TUP95" s="36"/>
      <c r="TUQ95" s="37"/>
      <c r="TUR95" s="37"/>
      <c r="TUS95" s="50"/>
      <c r="TUT95" s="50"/>
      <c r="TUU95" s="38"/>
      <c r="TUV95" s="38"/>
      <c r="TUW95" s="38"/>
      <c r="TUX95" s="38"/>
      <c r="TUY95" s="38"/>
      <c r="TUZ95" s="38"/>
      <c r="TVA95" s="38"/>
      <c r="TVB95" s="38"/>
      <c r="TVC95" s="38"/>
      <c r="TVD95" s="38"/>
      <c r="TVE95" s="38"/>
      <c r="TVF95" s="38"/>
      <c r="TVG95" s="38"/>
      <c r="TVH95" s="38"/>
      <c r="TVI95" s="36"/>
      <c r="TVJ95" s="36"/>
      <c r="TVK95" s="37"/>
      <c r="TVL95" s="37"/>
      <c r="TVM95" s="50"/>
      <c r="TVN95" s="50"/>
      <c r="TVO95" s="38"/>
      <c r="TVP95" s="38"/>
      <c r="TVQ95" s="38"/>
      <c r="TVR95" s="38"/>
      <c r="TVS95" s="38"/>
      <c r="TVT95" s="38"/>
      <c r="TVU95" s="38"/>
      <c r="TVV95" s="38"/>
      <c r="TVW95" s="38"/>
      <c r="TVX95" s="38"/>
      <c r="TVY95" s="38"/>
      <c r="TVZ95" s="38"/>
      <c r="TWA95" s="38"/>
      <c r="TWB95" s="38"/>
      <c r="TWC95" s="36"/>
      <c r="TWD95" s="36"/>
      <c r="TWE95" s="37"/>
      <c r="TWF95" s="37"/>
      <c r="TWG95" s="50"/>
      <c r="TWH95" s="50"/>
      <c r="TWI95" s="38"/>
      <c r="TWJ95" s="38"/>
      <c r="TWK95" s="38"/>
      <c r="TWL95" s="38"/>
      <c r="TWM95" s="38"/>
      <c r="TWN95" s="38"/>
      <c r="TWO95" s="38"/>
      <c r="TWP95" s="38"/>
      <c r="TWQ95" s="38"/>
      <c r="TWR95" s="38"/>
      <c r="TWS95" s="38"/>
      <c r="TWT95" s="38"/>
      <c r="TWU95" s="38"/>
      <c r="TWV95" s="38"/>
      <c r="TWW95" s="36"/>
      <c r="TWX95" s="36"/>
      <c r="TWY95" s="37"/>
      <c r="TWZ95" s="37"/>
      <c r="TXA95" s="50"/>
      <c r="TXB95" s="50"/>
      <c r="TXC95" s="38"/>
      <c r="TXD95" s="38"/>
      <c r="TXE95" s="38"/>
      <c r="TXF95" s="38"/>
      <c r="TXG95" s="38"/>
      <c r="TXH95" s="38"/>
      <c r="TXI95" s="38"/>
      <c r="TXJ95" s="38"/>
      <c r="TXK95" s="38"/>
      <c r="TXL95" s="38"/>
      <c r="TXM95" s="38"/>
      <c r="TXN95" s="38"/>
      <c r="TXO95" s="38"/>
      <c r="TXP95" s="38"/>
      <c r="TXQ95" s="36"/>
      <c r="TXR95" s="36"/>
      <c r="TXS95" s="37"/>
      <c r="TXT95" s="37"/>
      <c r="TXU95" s="50"/>
      <c r="TXV95" s="50"/>
      <c r="TXW95" s="38"/>
      <c r="TXX95" s="38"/>
      <c r="TXY95" s="38"/>
      <c r="TXZ95" s="38"/>
      <c r="TYA95" s="38"/>
      <c r="TYB95" s="38"/>
      <c r="TYC95" s="38"/>
      <c r="TYD95" s="38"/>
      <c r="TYE95" s="38"/>
      <c r="TYF95" s="38"/>
      <c r="TYG95" s="38"/>
      <c r="TYH95" s="38"/>
      <c r="TYI95" s="38"/>
      <c r="TYJ95" s="38"/>
      <c r="TYK95" s="36"/>
      <c r="TYL95" s="36"/>
      <c r="TYM95" s="37"/>
      <c r="TYN95" s="37"/>
      <c r="TYO95" s="50"/>
      <c r="TYP95" s="50"/>
      <c r="TYQ95" s="38"/>
      <c r="TYR95" s="38"/>
      <c r="TYS95" s="38"/>
      <c r="TYT95" s="38"/>
      <c r="TYU95" s="38"/>
      <c r="TYV95" s="38"/>
      <c r="TYW95" s="38"/>
      <c r="TYX95" s="38"/>
      <c r="TYY95" s="38"/>
      <c r="TYZ95" s="38"/>
      <c r="TZA95" s="38"/>
      <c r="TZB95" s="38"/>
      <c r="TZC95" s="38"/>
      <c r="TZD95" s="38"/>
      <c r="TZE95" s="36"/>
      <c r="TZF95" s="36"/>
      <c r="TZG95" s="37"/>
      <c r="TZH95" s="37"/>
      <c r="TZI95" s="50"/>
      <c r="TZJ95" s="50"/>
      <c r="TZK95" s="38"/>
      <c r="TZL95" s="38"/>
      <c r="TZM95" s="38"/>
      <c r="TZN95" s="38"/>
      <c r="TZO95" s="38"/>
      <c r="TZP95" s="38"/>
      <c r="TZQ95" s="38"/>
      <c r="TZR95" s="38"/>
      <c r="TZS95" s="38"/>
      <c r="TZT95" s="38"/>
      <c r="TZU95" s="38"/>
      <c r="TZV95" s="38"/>
      <c r="TZW95" s="38"/>
      <c r="TZX95" s="38"/>
      <c r="TZY95" s="36"/>
      <c r="TZZ95" s="36"/>
      <c r="UAA95" s="37"/>
      <c r="UAB95" s="37"/>
      <c r="UAC95" s="50"/>
      <c r="UAD95" s="50"/>
      <c r="UAE95" s="38"/>
      <c r="UAF95" s="38"/>
      <c r="UAG95" s="38"/>
      <c r="UAH95" s="38"/>
      <c r="UAI95" s="38"/>
      <c r="UAJ95" s="38"/>
      <c r="UAK95" s="38"/>
      <c r="UAL95" s="38"/>
      <c r="UAM95" s="38"/>
      <c r="UAN95" s="38"/>
      <c r="UAO95" s="38"/>
      <c r="UAP95" s="38"/>
      <c r="UAQ95" s="38"/>
      <c r="UAR95" s="38"/>
      <c r="UAS95" s="36"/>
      <c r="UAT95" s="36"/>
      <c r="UAU95" s="37"/>
      <c r="UAV95" s="37"/>
      <c r="UAW95" s="50"/>
      <c r="UAX95" s="50"/>
      <c r="UAY95" s="38"/>
      <c r="UAZ95" s="38"/>
      <c r="UBA95" s="38"/>
      <c r="UBB95" s="38"/>
      <c r="UBC95" s="38"/>
      <c r="UBD95" s="38"/>
      <c r="UBE95" s="38"/>
      <c r="UBF95" s="38"/>
      <c r="UBG95" s="38"/>
      <c r="UBH95" s="38"/>
      <c r="UBI95" s="38"/>
      <c r="UBJ95" s="38"/>
      <c r="UBK95" s="38"/>
      <c r="UBL95" s="38"/>
      <c r="UBM95" s="36"/>
      <c r="UBN95" s="36"/>
      <c r="UBO95" s="37"/>
      <c r="UBP95" s="37"/>
      <c r="UBQ95" s="50"/>
      <c r="UBR95" s="50"/>
      <c r="UBS95" s="38"/>
      <c r="UBT95" s="38"/>
      <c r="UBU95" s="38"/>
      <c r="UBV95" s="38"/>
      <c r="UBW95" s="38"/>
      <c r="UBX95" s="38"/>
      <c r="UBY95" s="38"/>
      <c r="UBZ95" s="38"/>
      <c r="UCA95" s="38"/>
      <c r="UCB95" s="38"/>
      <c r="UCC95" s="38"/>
      <c r="UCD95" s="38"/>
      <c r="UCE95" s="38"/>
      <c r="UCF95" s="38"/>
      <c r="UCG95" s="36"/>
      <c r="UCH95" s="36"/>
      <c r="UCI95" s="37"/>
      <c r="UCJ95" s="37"/>
      <c r="UCK95" s="50"/>
      <c r="UCL95" s="50"/>
      <c r="UCM95" s="38"/>
      <c r="UCN95" s="38"/>
      <c r="UCO95" s="38"/>
      <c r="UCP95" s="38"/>
      <c r="UCQ95" s="38"/>
      <c r="UCR95" s="38"/>
      <c r="UCS95" s="38"/>
      <c r="UCT95" s="38"/>
      <c r="UCU95" s="38"/>
      <c r="UCV95" s="38"/>
      <c r="UCW95" s="38"/>
      <c r="UCX95" s="38"/>
      <c r="UCY95" s="38"/>
      <c r="UCZ95" s="38"/>
      <c r="UDA95" s="36"/>
      <c r="UDB95" s="36"/>
      <c r="UDC95" s="37"/>
      <c r="UDD95" s="37"/>
      <c r="UDE95" s="50"/>
      <c r="UDF95" s="50"/>
      <c r="UDG95" s="38"/>
      <c r="UDH95" s="38"/>
      <c r="UDI95" s="38"/>
      <c r="UDJ95" s="38"/>
      <c r="UDK95" s="38"/>
      <c r="UDL95" s="38"/>
      <c r="UDM95" s="38"/>
      <c r="UDN95" s="38"/>
      <c r="UDO95" s="38"/>
      <c r="UDP95" s="38"/>
      <c r="UDQ95" s="38"/>
      <c r="UDR95" s="38"/>
      <c r="UDS95" s="38"/>
      <c r="UDT95" s="38"/>
      <c r="UDU95" s="36"/>
      <c r="UDV95" s="36"/>
      <c r="UDW95" s="37"/>
      <c r="UDX95" s="37"/>
      <c r="UDY95" s="50"/>
      <c r="UDZ95" s="50"/>
      <c r="UEA95" s="38"/>
      <c r="UEB95" s="38"/>
      <c r="UEC95" s="38"/>
      <c r="UED95" s="38"/>
      <c r="UEE95" s="38"/>
      <c r="UEF95" s="38"/>
      <c r="UEG95" s="38"/>
      <c r="UEH95" s="38"/>
      <c r="UEI95" s="38"/>
      <c r="UEJ95" s="38"/>
      <c r="UEK95" s="38"/>
      <c r="UEL95" s="38"/>
      <c r="UEM95" s="38"/>
      <c r="UEN95" s="38"/>
      <c r="UEO95" s="36"/>
      <c r="UEP95" s="36"/>
      <c r="UEQ95" s="37"/>
      <c r="UER95" s="37"/>
      <c r="UES95" s="50"/>
      <c r="UET95" s="50"/>
      <c r="UEU95" s="38"/>
      <c r="UEV95" s="38"/>
      <c r="UEW95" s="38"/>
      <c r="UEX95" s="38"/>
      <c r="UEY95" s="38"/>
      <c r="UEZ95" s="38"/>
      <c r="UFA95" s="38"/>
      <c r="UFB95" s="38"/>
      <c r="UFC95" s="38"/>
      <c r="UFD95" s="38"/>
      <c r="UFE95" s="38"/>
      <c r="UFF95" s="38"/>
      <c r="UFG95" s="38"/>
      <c r="UFH95" s="38"/>
      <c r="UFI95" s="36"/>
      <c r="UFJ95" s="36"/>
      <c r="UFK95" s="37"/>
      <c r="UFL95" s="37"/>
      <c r="UFM95" s="50"/>
      <c r="UFN95" s="50"/>
      <c r="UFO95" s="38"/>
      <c r="UFP95" s="38"/>
      <c r="UFQ95" s="38"/>
      <c r="UFR95" s="38"/>
      <c r="UFS95" s="38"/>
      <c r="UFT95" s="38"/>
      <c r="UFU95" s="38"/>
      <c r="UFV95" s="38"/>
      <c r="UFW95" s="38"/>
      <c r="UFX95" s="38"/>
      <c r="UFY95" s="38"/>
      <c r="UFZ95" s="38"/>
      <c r="UGA95" s="38"/>
      <c r="UGB95" s="38"/>
      <c r="UGC95" s="36"/>
      <c r="UGD95" s="36"/>
      <c r="UGE95" s="37"/>
      <c r="UGF95" s="37"/>
      <c r="UGG95" s="50"/>
      <c r="UGH95" s="50"/>
      <c r="UGI95" s="38"/>
      <c r="UGJ95" s="38"/>
      <c r="UGK95" s="38"/>
      <c r="UGL95" s="38"/>
      <c r="UGM95" s="38"/>
      <c r="UGN95" s="38"/>
      <c r="UGO95" s="38"/>
      <c r="UGP95" s="38"/>
      <c r="UGQ95" s="38"/>
      <c r="UGR95" s="38"/>
      <c r="UGS95" s="38"/>
      <c r="UGT95" s="38"/>
      <c r="UGU95" s="38"/>
      <c r="UGV95" s="38"/>
      <c r="UGW95" s="36"/>
      <c r="UGX95" s="36"/>
      <c r="UGY95" s="37"/>
      <c r="UGZ95" s="37"/>
      <c r="UHA95" s="50"/>
      <c r="UHB95" s="50"/>
      <c r="UHC95" s="38"/>
      <c r="UHD95" s="38"/>
      <c r="UHE95" s="38"/>
      <c r="UHF95" s="38"/>
      <c r="UHG95" s="38"/>
      <c r="UHH95" s="38"/>
      <c r="UHI95" s="38"/>
      <c r="UHJ95" s="38"/>
      <c r="UHK95" s="38"/>
      <c r="UHL95" s="38"/>
      <c r="UHM95" s="38"/>
      <c r="UHN95" s="38"/>
      <c r="UHO95" s="38"/>
      <c r="UHP95" s="38"/>
      <c r="UHQ95" s="36"/>
      <c r="UHR95" s="36"/>
      <c r="UHS95" s="37"/>
      <c r="UHT95" s="37"/>
      <c r="UHU95" s="50"/>
      <c r="UHV95" s="50"/>
      <c r="UHW95" s="38"/>
      <c r="UHX95" s="38"/>
      <c r="UHY95" s="38"/>
      <c r="UHZ95" s="38"/>
      <c r="UIA95" s="38"/>
      <c r="UIB95" s="38"/>
      <c r="UIC95" s="38"/>
      <c r="UID95" s="38"/>
      <c r="UIE95" s="38"/>
      <c r="UIF95" s="38"/>
      <c r="UIG95" s="38"/>
      <c r="UIH95" s="38"/>
      <c r="UII95" s="38"/>
      <c r="UIJ95" s="38"/>
      <c r="UIK95" s="36"/>
      <c r="UIL95" s="36"/>
      <c r="UIM95" s="37"/>
      <c r="UIN95" s="37"/>
      <c r="UIO95" s="50"/>
      <c r="UIP95" s="50"/>
      <c r="UIQ95" s="38"/>
      <c r="UIR95" s="38"/>
      <c r="UIS95" s="38"/>
      <c r="UIT95" s="38"/>
      <c r="UIU95" s="38"/>
      <c r="UIV95" s="38"/>
      <c r="UIW95" s="38"/>
      <c r="UIX95" s="38"/>
      <c r="UIY95" s="38"/>
      <c r="UIZ95" s="38"/>
      <c r="UJA95" s="38"/>
      <c r="UJB95" s="38"/>
      <c r="UJC95" s="38"/>
      <c r="UJD95" s="38"/>
      <c r="UJE95" s="36"/>
      <c r="UJF95" s="36"/>
      <c r="UJG95" s="37"/>
      <c r="UJH95" s="37"/>
      <c r="UJI95" s="50"/>
      <c r="UJJ95" s="50"/>
      <c r="UJK95" s="38"/>
      <c r="UJL95" s="38"/>
      <c r="UJM95" s="38"/>
      <c r="UJN95" s="38"/>
      <c r="UJO95" s="38"/>
      <c r="UJP95" s="38"/>
      <c r="UJQ95" s="38"/>
      <c r="UJR95" s="38"/>
      <c r="UJS95" s="38"/>
      <c r="UJT95" s="38"/>
      <c r="UJU95" s="38"/>
      <c r="UJV95" s="38"/>
      <c r="UJW95" s="38"/>
      <c r="UJX95" s="38"/>
      <c r="UJY95" s="36"/>
      <c r="UJZ95" s="36"/>
      <c r="UKA95" s="37"/>
      <c r="UKB95" s="37"/>
      <c r="UKC95" s="50"/>
      <c r="UKD95" s="50"/>
      <c r="UKE95" s="38"/>
      <c r="UKF95" s="38"/>
      <c r="UKG95" s="38"/>
      <c r="UKH95" s="38"/>
      <c r="UKI95" s="38"/>
      <c r="UKJ95" s="38"/>
      <c r="UKK95" s="38"/>
      <c r="UKL95" s="38"/>
      <c r="UKM95" s="38"/>
      <c r="UKN95" s="38"/>
      <c r="UKO95" s="38"/>
      <c r="UKP95" s="38"/>
      <c r="UKQ95" s="38"/>
      <c r="UKR95" s="38"/>
      <c r="UKS95" s="36"/>
      <c r="UKT95" s="36"/>
      <c r="UKU95" s="37"/>
      <c r="UKV95" s="37"/>
      <c r="UKW95" s="50"/>
      <c r="UKX95" s="50"/>
      <c r="UKY95" s="38"/>
      <c r="UKZ95" s="38"/>
      <c r="ULA95" s="38"/>
      <c r="ULB95" s="38"/>
      <c r="ULC95" s="38"/>
      <c r="ULD95" s="38"/>
      <c r="ULE95" s="38"/>
      <c r="ULF95" s="38"/>
      <c r="ULG95" s="38"/>
      <c r="ULH95" s="38"/>
      <c r="ULI95" s="38"/>
      <c r="ULJ95" s="38"/>
      <c r="ULK95" s="38"/>
      <c r="ULL95" s="38"/>
      <c r="ULM95" s="36"/>
      <c r="ULN95" s="36"/>
      <c r="ULO95" s="37"/>
      <c r="ULP95" s="37"/>
      <c r="ULQ95" s="50"/>
      <c r="ULR95" s="50"/>
      <c r="ULS95" s="38"/>
      <c r="ULT95" s="38"/>
      <c r="ULU95" s="38"/>
      <c r="ULV95" s="38"/>
      <c r="ULW95" s="38"/>
      <c r="ULX95" s="38"/>
      <c r="ULY95" s="38"/>
      <c r="ULZ95" s="38"/>
      <c r="UMA95" s="38"/>
      <c r="UMB95" s="38"/>
      <c r="UMC95" s="38"/>
      <c r="UMD95" s="38"/>
      <c r="UME95" s="38"/>
      <c r="UMF95" s="38"/>
      <c r="UMG95" s="36"/>
      <c r="UMH95" s="36"/>
      <c r="UMI95" s="37"/>
      <c r="UMJ95" s="37"/>
      <c r="UMK95" s="50"/>
      <c r="UML95" s="50"/>
      <c r="UMM95" s="38"/>
      <c r="UMN95" s="38"/>
      <c r="UMO95" s="38"/>
      <c r="UMP95" s="38"/>
      <c r="UMQ95" s="38"/>
      <c r="UMR95" s="38"/>
      <c r="UMS95" s="38"/>
      <c r="UMT95" s="38"/>
      <c r="UMU95" s="38"/>
      <c r="UMV95" s="38"/>
      <c r="UMW95" s="38"/>
      <c r="UMX95" s="38"/>
      <c r="UMY95" s="38"/>
      <c r="UMZ95" s="38"/>
      <c r="UNA95" s="36"/>
      <c r="UNB95" s="36"/>
      <c r="UNC95" s="37"/>
      <c r="UND95" s="37"/>
      <c r="UNE95" s="50"/>
      <c r="UNF95" s="50"/>
      <c r="UNG95" s="38"/>
      <c r="UNH95" s="38"/>
      <c r="UNI95" s="38"/>
      <c r="UNJ95" s="38"/>
      <c r="UNK95" s="38"/>
      <c r="UNL95" s="38"/>
      <c r="UNM95" s="38"/>
      <c r="UNN95" s="38"/>
      <c r="UNO95" s="38"/>
      <c r="UNP95" s="38"/>
      <c r="UNQ95" s="38"/>
      <c r="UNR95" s="38"/>
      <c r="UNS95" s="38"/>
      <c r="UNT95" s="38"/>
      <c r="UNU95" s="36"/>
      <c r="UNV95" s="36"/>
      <c r="UNW95" s="37"/>
      <c r="UNX95" s="37"/>
      <c r="UNY95" s="50"/>
      <c r="UNZ95" s="50"/>
      <c r="UOA95" s="38"/>
      <c r="UOB95" s="38"/>
      <c r="UOC95" s="38"/>
      <c r="UOD95" s="38"/>
      <c r="UOE95" s="38"/>
      <c r="UOF95" s="38"/>
      <c r="UOG95" s="38"/>
      <c r="UOH95" s="38"/>
      <c r="UOI95" s="38"/>
      <c r="UOJ95" s="38"/>
      <c r="UOK95" s="38"/>
      <c r="UOL95" s="38"/>
      <c r="UOM95" s="38"/>
      <c r="UON95" s="38"/>
      <c r="UOO95" s="36"/>
      <c r="UOP95" s="36"/>
      <c r="UOQ95" s="37"/>
      <c r="UOR95" s="37"/>
      <c r="UOS95" s="50"/>
      <c r="UOT95" s="50"/>
      <c r="UOU95" s="38"/>
      <c r="UOV95" s="38"/>
      <c r="UOW95" s="38"/>
      <c r="UOX95" s="38"/>
      <c r="UOY95" s="38"/>
      <c r="UOZ95" s="38"/>
      <c r="UPA95" s="38"/>
      <c r="UPB95" s="38"/>
      <c r="UPC95" s="38"/>
      <c r="UPD95" s="38"/>
      <c r="UPE95" s="38"/>
      <c r="UPF95" s="38"/>
      <c r="UPG95" s="38"/>
      <c r="UPH95" s="38"/>
      <c r="UPI95" s="36"/>
      <c r="UPJ95" s="36"/>
      <c r="UPK95" s="37"/>
      <c r="UPL95" s="37"/>
      <c r="UPM95" s="50"/>
      <c r="UPN95" s="50"/>
      <c r="UPO95" s="38"/>
      <c r="UPP95" s="38"/>
      <c r="UPQ95" s="38"/>
      <c r="UPR95" s="38"/>
      <c r="UPS95" s="38"/>
      <c r="UPT95" s="38"/>
      <c r="UPU95" s="38"/>
      <c r="UPV95" s="38"/>
      <c r="UPW95" s="38"/>
      <c r="UPX95" s="38"/>
      <c r="UPY95" s="38"/>
      <c r="UPZ95" s="38"/>
      <c r="UQA95" s="38"/>
      <c r="UQB95" s="38"/>
      <c r="UQC95" s="36"/>
      <c r="UQD95" s="36"/>
      <c r="UQE95" s="37"/>
      <c r="UQF95" s="37"/>
      <c r="UQG95" s="50"/>
      <c r="UQH95" s="50"/>
      <c r="UQI95" s="38"/>
      <c r="UQJ95" s="38"/>
      <c r="UQK95" s="38"/>
      <c r="UQL95" s="38"/>
      <c r="UQM95" s="38"/>
      <c r="UQN95" s="38"/>
      <c r="UQO95" s="38"/>
      <c r="UQP95" s="38"/>
      <c r="UQQ95" s="38"/>
      <c r="UQR95" s="38"/>
      <c r="UQS95" s="38"/>
      <c r="UQT95" s="38"/>
      <c r="UQU95" s="38"/>
      <c r="UQV95" s="38"/>
      <c r="UQW95" s="36"/>
      <c r="UQX95" s="36"/>
      <c r="UQY95" s="37"/>
      <c r="UQZ95" s="37"/>
      <c r="URA95" s="50"/>
      <c r="URB95" s="50"/>
      <c r="URC95" s="38"/>
      <c r="URD95" s="38"/>
      <c r="URE95" s="38"/>
      <c r="URF95" s="38"/>
      <c r="URG95" s="38"/>
      <c r="URH95" s="38"/>
      <c r="URI95" s="38"/>
      <c r="URJ95" s="38"/>
      <c r="URK95" s="38"/>
      <c r="URL95" s="38"/>
      <c r="URM95" s="38"/>
      <c r="URN95" s="38"/>
      <c r="URO95" s="38"/>
      <c r="URP95" s="38"/>
      <c r="URQ95" s="36"/>
      <c r="URR95" s="36"/>
      <c r="URS95" s="37"/>
      <c r="URT95" s="37"/>
      <c r="URU95" s="50"/>
      <c r="URV95" s="50"/>
      <c r="URW95" s="38"/>
      <c r="URX95" s="38"/>
      <c r="URY95" s="38"/>
      <c r="URZ95" s="38"/>
      <c r="USA95" s="38"/>
      <c r="USB95" s="38"/>
      <c r="USC95" s="38"/>
      <c r="USD95" s="38"/>
      <c r="USE95" s="38"/>
      <c r="USF95" s="38"/>
      <c r="USG95" s="38"/>
      <c r="USH95" s="38"/>
      <c r="USI95" s="38"/>
      <c r="USJ95" s="38"/>
      <c r="USK95" s="36"/>
      <c r="USL95" s="36"/>
      <c r="USM95" s="37"/>
      <c r="USN95" s="37"/>
      <c r="USO95" s="50"/>
      <c r="USP95" s="50"/>
      <c r="USQ95" s="38"/>
      <c r="USR95" s="38"/>
      <c r="USS95" s="38"/>
      <c r="UST95" s="38"/>
      <c r="USU95" s="38"/>
      <c r="USV95" s="38"/>
      <c r="USW95" s="38"/>
      <c r="USX95" s="38"/>
      <c r="USY95" s="38"/>
      <c r="USZ95" s="38"/>
      <c r="UTA95" s="38"/>
      <c r="UTB95" s="38"/>
      <c r="UTC95" s="38"/>
      <c r="UTD95" s="38"/>
      <c r="UTE95" s="36"/>
      <c r="UTF95" s="36"/>
      <c r="UTG95" s="37"/>
      <c r="UTH95" s="37"/>
      <c r="UTI95" s="50"/>
      <c r="UTJ95" s="50"/>
      <c r="UTK95" s="38"/>
      <c r="UTL95" s="38"/>
      <c r="UTM95" s="38"/>
      <c r="UTN95" s="38"/>
      <c r="UTO95" s="38"/>
      <c r="UTP95" s="38"/>
      <c r="UTQ95" s="38"/>
      <c r="UTR95" s="38"/>
      <c r="UTS95" s="38"/>
      <c r="UTT95" s="38"/>
      <c r="UTU95" s="38"/>
      <c r="UTV95" s="38"/>
      <c r="UTW95" s="38"/>
      <c r="UTX95" s="38"/>
      <c r="UTY95" s="36"/>
      <c r="UTZ95" s="36"/>
      <c r="UUA95" s="37"/>
      <c r="UUB95" s="37"/>
      <c r="UUC95" s="50"/>
      <c r="UUD95" s="50"/>
      <c r="UUE95" s="38"/>
      <c r="UUF95" s="38"/>
      <c r="UUG95" s="38"/>
      <c r="UUH95" s="38"/>
      <c r="UUI95" s="38"/>
      <c r="UUJ95" s="38"/>
      <c r="UUK95" s="38"/>
      <c r="UUL95" s="38"/>
      <c r="UUM95" s="38"/>
      <c r="UUN95" s="38"/>
      <c r="UUO95" s="38"/>
      <c r="UUP95" s="38"/>
      <c r="UUQ95" s="38"/>
      <c r="UUR95" s="38"/>
      <c r="UUS95" s="36"/>
      <c r="UUT95" s="36"/>
      <c r="UUU95" s="37"/>
      <c r="UUV95" s="37"/>
      <c r="UUW95" s="50"/>
      <c r="UUX95" s="50"/>
      <c r="UUY95" s="38"/>
      <c r="UUZ95" s="38"/>
      <c r="UVA95" s="38"/>
      <c r="UVB95" s="38"/>
      <c r="UVC95" s="38"/>
      <c r="UVD95" s="38"/>
      <c r="UVE95" s="38"/>
      <c r="UVF95" s="38"/>
      <c r="UVG95" s="38"/>
      <c r="UVH95" s="38"/>
      <c r="UVI95" s="38"/>
      <c r="UVJ95" s="38"/>
      <c r="UVK95" s="38"/>
      <c r="UVL95" s="38"/>
      <c r="UVM95" s="36"/>
      <c r="UVN95" s="36"/>
      <c r="UVO95" s="37"/>
      <c r="UVP95" s="37"/>
      <c r="UVQ95" s="50"/>
      <c r="UVR95" s="50"/>
      <c r="UVS95" s="38"/>
      <c r="UVT95" s="38"/>
      <c r="UVU95" s="38"/>
      <c r="UVV95" s="38"/>
      <c r="UVW95" s="38"/>
      <c r="UVX95" s="38"/>
      <c r="UVY95" s="38"/>
      <c r="UVZ95" s="38"/>
      <c r="UWA95" s="38"/>
      <c r="UWB95" s="38"/>
      <c r="UWC95" s="38"/>
      <c r="UWD95" s="38"/>
      <c r="UWE95" s="38"/>
      <c r="UWF95" s="38"/>
      <c r="UWG95" s="36"/>
      <c r="UWH95" s="36"/>
      <c r="UWI95" s="37"/>
      <c r="UWJ95" s="37"/>
      <c r="UWK95" s="50"/>
      <c r="UWL95" s="50"/>
      <c r="UWM95" s="38"/>
      <c r="UWN95" s="38"/>
      <c r="UWO95" s="38"/>
      <c r="UWP95" s="38"/>
      <c r="UWQ95" s="38"/>
      <c r="UWR95" s="38"/>
      <c r="UWS95" s="38"/>
      <c r="UWT95" s="38"/>
      <c r="UWU95" s="38"/>
      <c r="UWV95" s="38"/>
      <c r="UWW95" s="38"/>
      <c r="UWX95" s="38"/>
      <c r="UWY95" s="38"/>
      <c r="UWZ95" s="38"/>
      <c r="UXA95" s="36"/>
      <c r="UXB95" s="36"/>
      <c r="UXC95" s="37"/>
      <c r="UXD95" s="37"/>
      <c r="UXE95" s="50"/>
      <c r="UXF95" s="50"/>
      <c r="UXG95" s="38"/>
      <c r="UXH95" s="38"/>
      <c r="UXI95" s="38"/>
      <c r="UXJ95" s="38"/>
      <c r="UXK95" s="38"/>
      <c r="UXL95" s="38"/>
      <c r="UXM95" s="38"/>
      <c r="UXN95" s="38"/>
      <c r="UXO95" s="38"/>
      <c r="UXP95" s="38"/>
      <c r="UXQ95" s="38"/>
      <c r="UXR95" s="38"/>
      <c r="UXS95" s="38"/>
      <c r="UXT95" s="38"/>
      <c r="UXU95" s="36"/>
      <c r="UXV95" s="36"/>
      <c r="UXW95" s="37"/>
      <c r="UXX95" s="37"/>
      <c r="UXY95" s="50"/>
      <c r="UXZ95" s="50"/>
      <c r="UYA95" s="38"/>
      <c r="UYB95" s="38"/>
      <c r="UYC95" s="38"/>
      <c r="UYD95" s="38"/>
      <c r="UYE95" s="38"/>
      <c r="UYF95" s="38"/>
      <c r="UYG95" s="38"/>
      <c r="UYH95" s="38"/>
      <c r="UYI95" s="38"/>
      <c r="UYJ95" s="38"/>
      <c r="UYK95" s="38"/>
      <c r="UYL95" s="38"/>
      <c r="UYM95" s="38"/>
      <c r="UYN95" s="38"/>
      <c r="UYO95" s="36"/>
      <c r="UYP95" s="36"/>
      <c r="UYQ95" s="37"/>
      <c r="UYR95" s="37"/>
      <c r="UYS95" s="50"/>
      <c r="UYT95" s="50"/>
      <c r="UYU95" s="38"/>
      <c r="UYV95" s="38"/>
      <c r="UYW95" s="38"/>
      <c r="UYX95" s="38"/>
      <c r="UYY95" s="38"/>
      <c r="UYZ95" s="38"/>
      <c r="UZA95" s="38"/>
      <c r="UZB95" s="38"/>
      <c r="UZC95" s="38"/>
      <c r="UZD95" s="38"/>
      <c r="UZE95" s="38"/>
      <c r="UZF95" s="38"/>
      <c r="UZG95" s="38"/>
      <c r="UZH95" s="38"/>
      <c r="UZI95" s="36"/>
      <c r="UZJ95" s="36"/>
      <c r="UZK95" s="37"/>
      <c r="UZL95" s="37"/>
      <c r="UZM95" s="50"/>
      <c r="UZN95" s="50"/>
      <c r="UZO95" s="38"/>
      <c r="UZP95" s="38"/>
      <c r="UZQ95" s="38"/>
      <c r="UZR95" s="38"/>
      <c r="UZS95" s="38"/>
      <c r="UZT95" s="38"/>
      <c r="UZU95" s="38"/>
      <c r="UZV95" s="38"/>
      <c r="UZW95" s="38"/>
      <c r="UZX95" s="38"/>
      <c r="UZY95" s="38"/>
      <c r="UZZ95" s="38"/>
      <c r="VAA95" s="38"/>
      <c r="VAB95" s="38"/>
      <c r="VAC95" s="36"/>
      <c r="VAD95" s="36"/>
      <c r="VAE95" s="37"/>
      <c r="VAF95" s="37"/>
      <c r="VAG95" s="50"/>
      <c r="VAH95" s="50"/>
      <c r="VAI95" s="38"/>
      <c r="VAJ95" s="38"/>
      <c r="VAK95" s="38"/>
      <c r="VAL95" s="38"/>
      <c r="VAM95" s="38"/>
      <c r="VAN95" s="38"/>
      <c r="VAO95" s="38"/>
      <c r="VAP95" s="38"/>
      <c r="VAQ95" s="38"/>
      <c r="VAR95" s="38"/>
      <c r="VAS95" s="38"/>
      <c r="VAT95" s="38"/>
      <c r="VAU95" s="38"/>
      <c r="VAV95" s="38"/>
      <c r="VAW95" s="36"/>
      <c r="VAX95" s="36"/>
      <c r="VAY95" s="37"/>
      <c r="VAZ95" s="37"/>
      <c r="VBA95" s="50"/>
      <c r="VBB95" s="50"/>
      <c r="VBC95" s="38"/>
      <c r="VBD95" s="38"/>
      <c r="VBE95" s="38"/>
      <c r="VBF95" s="38"/>
      <c r="VBG95" s="38"/>
      <c r="VBH95" s="38"/>
      <c r="VBI95" s="38"/>
      <c r="VBJ95" s="38"/>
      <c r="VBK95" s="38"/>
      <c r="VBL95" s="38"/>
      <c r="VBM95" s="38"/>
      <c r="VBN95" s="38"/>
      <c r="VBO95" s="38"/>
      <c r="VBP95" s="38"/>
      <c r="VBQ95" s="36"/>
      <c r="VBR95" s="36"/>
      <c r="VBS95" s="37"/>
      <c r="VBT95" s="37"/>
      <c r="VBU95" s="50"/>
      <c r="VBV95" s="50"/>
      <c r="VBW95" s="38"/>
      <c r="VBX95" s="38"/>
      <c r="VBY95" s="38"/>
      <c r="VBZ95" s="38"/>
      <c r="VCA95" s="38"/>
      <c r="VCB95" s="38"/>
      <c r="VCC95" s="38"/>
      <c r="VCD95" s="38"/>
      <c r="VCE95" s="38"/>
      <c r="VCF95" s="38"/>
      <c r="VCG95" s="38"/>
      <c r="VCH95" s="38"/>
      <c r="VCI95" s="38"/>
      <c r="VCJ95" s="38"/>
      <c r="VCK95" s="36"/>
      <c r="VCL95" s="36"/>
      <c r="VCM95" s="37"/>
      <c r="VCN95" s="37"/>
      <c r="VCO95" s="50"/>
      <c r="VCP95" s="50"/>
      <c r="VCQ95" s="38"/>
      <c r="VCR95" s="38"/>
      <c r="VCS95" s="38"/>
      <c r="VCT95" s="38"/>
      <c r="VCU95" s="38"/>
      <c r="VCV95" s="38"/>
      <c r="VCW95" s="38"/>
      <c r="VCX95" s="38"/>
      <c r="VCY95" s="38"/>
      <c r="VCZ95" s="38"/>
      <c r="VDA95" s="38"/>
      <c r="VDB95" s="38"/>
      <c r="VDC95" s="38"/>
      <c r="VDD95" s="38"/>
      <c r="VDE95" s="36"/>
      <c r="VDF95" s="36"/>
      <c r="VDG95" s="37"/>
      <c r="VDH95" s="37"/>
      <c r="VDI95" s="50"/>
      <c r="VDJ95" s="50"/>
      <c r="VDK95" s="38"/>
      <c r="VDL95" s="38"/>
      <c r="VDM95" s="38"/>
      <c r="VDN95" s="38"/>
      <c r="VDO95" s="38"/>
      <c r="VDP95" s="38"/>
      <c r="VDQ95" s="38"/>
      <c r="VDR95" s="38"/>
      <c r="VDS95" s="38"/>
      <c r="VDT95" s="38"/>
      <c r="VDU95" s="38"/>
      <c r="VDV95" s="38"/>
      <c r="VDW95" s="38"/>
      <c r="VDX95" s="38"/>
      <c r="VDY95" s="36"/>
      <c r="VDZ95" s="36"/>
      <c r="VEA95" s="37"/>
      <c r="VEB95" s="37"/>
      <c r="VEC95" s="50"/>
      <c r="VED95" s="50"/>
      <c r="VEE95" s="38"/>
      <c r="VEF95" s="38"/>
      <c r="VEG95" s="38"/>
      <c r="VEH95" s="38"/>
      <c r="VEI95" s="38"/>
      <c r="VEJ95" s="38"/>
      <c r="VEK95" s="38"/>
      <c r="VEL95" s="38"/>
      <c r="VEM95" s="38"/>
      <c r="VEN95" s="38"/>
      <c r="VEO95" s="38"/>
      <c r="VEP95" s="38"/>
      <c r="VEQ95" s="38"/>
      <c r="VER95" s="38"/>
      <c r="VES95" s="36"/>
      <c r="VET95" s="36"/>
      <c r="VEU95" s="37"/>
      <c r="VEV95" s="37"/>
      <c r="VEW95" s="50"/>
      <c r="VEX95" s="50"/>
      <c r="VEY95" s="38"/>
      <c r="VEZ95" s="38"/>
      <c r="VFA95" s="38"/>
      <c r="VFB95" s="38"/>
      <c r="VFC95" s="38"/>
      <c r="VFD95" s="38"/>
      <c r="VFE95" s="38"/>
      <c r="VFF95" s="38"/>
      <c r="VFG95" s="38"/>
      <c r="VFH95" s="38"/>
      <c r="VFI95" s="38"/>
      <c r="VFJ95" s="38"/>
      <c r="VFK95" s="38"/>
      <c r="VFL95" s="38"/>
      <c r="VFM95" s="36"/>
      <c r="VFN95" s="36"/>
      <c r="VFO95" s="37"/>
      <c r="VFP95" s="37"/>
      <c r="VFQ95" s="50"/>
      <c r="VFR95" s="50"/>
      <c r="VFS95" s="38"/>
      <c r="VFT95" s="38"/>
      <c r="VFU95" s="38"/>
      <c r="VFV95" s="38"/>
      <c r="VFW95" s="38"/>
      <c r="VFX95" s="38"/>
      <c r="VFY95" s="38"/>
      <c r="VFZ95" s="38"/>
      <c r="VGA95" s="38"/>
      <c r="VGB95" s="38"/>
      <c r="VGC95" s="38"/>
      <c r="VGD95" s="38"/>
      <c r="VGE95" s="38"/>
      <c r="VGF95" s="38"/>
      <c r="VGG95" s="36"/>
      <c r="VGH95" s="36"/>
      <c r="VGI95" s="37"/>
      <c r="VGJ95" s="37"/>
      <c r="VGK95" s="50"/>
      <c r="VGL95" s="50"/>
      <c r="VGM95" s="38"/>
      <c r="VGN95" s="38"/>
      <c r="VGO95" s="38"/>
      <c r="VGP95" s="38"/>
      <c r="VGQ95" s="38"/>
      <c r="VGR95" s="38"/>
      <c r="VGS95" s="38"/>
      <c r="VGT95" s="38"/>
      <c r="VGU95" s="38"/>
      <c r="VGV95" s="38"/>
      <c r="VGW95" s="38"/>
      <c r="VGX95" s="38"/>
      <c r="VGY95" s="38"/>
      <c r="VGZ95" s="38"/>
      <c r="VHA95" s="36"/>
      <c r="VHB95" s="36"/>
      <c r="VHC95" s="37"/>
      <c r="VHD95" s="37"/>
      <c r="VHE95" s="50"/>
      <c r="VHF95" s="50"/>
      <c r="VHG95" s="38"/>
      <c r="VHH95" s="38"/>
      <c r="VHI95" s="38"/>
      <c r="VHJ95" s="38"/>
      <c r="VHK95" s="38"/>
      <c r="VHL95" s="38"/>
      <c r="VHM95" s="38"/>
      <c r="VHN95" s="38"/>
      <c r="VHO95" s="38"/>
      <c r="VHP95" s="38"/>
      <c r="VHQ95" s="38"/>
      <c r="VHR95" s="38"/>
      <c r="VHS95" s="38"/>
      <c r="VHT95" s="38"/>
      <c r="VHU95" s="36"/>
      <c r="VHV95" s="36"/>
      <c r="VHW95" s="37"/>
      <c r="VHX95" s="37"/>
      <c r="VHY95" s="50"/>
      <c r="VHZ95" s="50"/>
      <c r="VIA95" s="38"/>
      <c r="VIB95" s="38"/>
      <c r="VIC95" s="38"/>
      <c r="VID95" s="38"/>
      <c r="VIE95" s="38"/>
      <c r="VIF95" s="38"/>
      <c r="VIG95" s="38"/>
      <c r="VIH95" s="38"/>
      <c r="VII95" s="38"/>
      <c r="VIJ95" s="38"/>
      <c r="VIK95" s="38"/>
      <c r="VIL95" s="38"/>
      <c r="VIM95" s="38"/>
      <c r="VIN95" s="38"/>
      <c r="VIO95" s="36"/>
      <c r="VIP95" s="36"/>
      <c r="VIQ95" s="37"/>
      <c r="VIR95" s="37"/>
      <c r="VIS95" s="50"/>
      <c r="VIT95" s="50"/>
      <c r="VIU95" s="38"/>
      <c r="VIV95" s="38"/>
      <c r="VIW95" s="38"/>
      <c r="VIX95" s="38"/>
      <c r="VIY95" s="38"/>
      <c r="VIZ95" s="38"/>
      <c r="VJA95" s="38"/>
      <c r="VJB95" s="38"/>
      <c r="VJC95" s="38"/>
      <c r="VJD95" s="38"/>
      <c r="VJE95" s="38"/>
      <c r="VJF95" s="38"/>
      <c r="VJG95" s="38"/>
      <c r="VJH95" s="38"/>
      <c r="VJI95" s="36"/>
      <c r="VJJ95" s="36"/>
      <c r="VJK95" s="37"/>
      <c r="VJL95" s="37"/>
      <c r="VJM95" s="50"/>
      <c r="VJN95" s="50"/>
      <c r="VJO95" s="38"/>
      <c r="VJP95" s="38"/>
      <c r="VJQ95" s="38"/>
      <c r="VJR95" s="38"/>
      <c r="VJS95" s="38"/>
      <c r="VJT95" s="38"/>
      <c r="VJU95" s="38"/>
      <c r="VJV95" s="38"/>
      <c r="VJW95" s="38"/>
      <c r="VJX95" s="38"/>
      <c r="VJY95" s="38"/>
      <c r="VJZ95" s="38"/>
      <c r="VKA95" s="38"/>
      <c r="VKB95" s="38"/>
      <c r="VKC95" s="36"/>
      <c r="VKD95" s="36"/>
      <c r="VKE95" s="37"/>
      <c r="VKF95" s="37"/>
      <c r="VKG95" s="50"/>
      <c r="VKH95" s="50"/>
      <c r="VKI95" s="38"/>
      <c r="VKJ95" s="38"/>
      <c r="VKK95" s="38"/>
      <c r="VKL95" s="38"/>
      <c r="VKM95" s="38"/>
      <c r="VKN95" s="38"/>
      <c r="VKO95" s="38"/>
      <c r="VKP95" s="38"/>
      <c r="VKQ95" s="38"/>
      <c r="VKR95" s="38"/>
      <c r="VKS95" s="38"/>
      <c r="VKT95" s="38"/>
      <c r="VKU95" s="38"/>
      <c r="VKV95" s="38"/>
      <c r="VKW95" s="36"/>
      <c r="VKX95" s="36"/>
      <c r="VKY95" s="37"/>
      <c r="VKZ95" s="37"/>
      <c r="VLA95" s="50"/>
      <c r="VLB95" s="50"/>
      <c r="VLC95" s="38"/>
      <c r="VLD95" s="38"/>
      <c r="VLE95" s="38"/>
      <c r="VLF95" s="38"/>
      <c r="VLG95" s="38"/>
      <c r="VLH95" s="38"/>
      <c r="VLI95" s="38"/>
      <c r="VLJ95" s="38"/>
      <c r="VLK95" s="38"/>
      <c r="VLL95" s="38"/>
      <c r="VLM95" s="38"/>
      <c r="VLN95" s="38"/>
      <c r="VLO95" s="38"/>
      <c r="VLP95" s="38"/>
      <c r="VLQ95" s="36"/>
      <c r="VLR95" s="36"/>
      <c r="VLS95" s="37"/>
      <c r="VLT95" s="37"/>
      <c r="VLU95" s="50"/>
      <c r="VLV95" s="50"/>
      <c r="VLW95" s="38"/>
      <c r="VLX95" s="38"/>
      <c r="VLY95" s="38"/>
      <c r="VLZ95" s="38"/>
      <c r="VMA95" s="38"/>
      <c r="VMB95" s="38"/>
      <c r="VMC95" s="38"/>
      <c r="VMD95" s="38"/>
      <c r="VME95" s="38"/>
      <c r="VMF95" s="38"/>
      <c r="VMG95" s="38"/>
      <c r="VMH95" s="38"/>
      <c r="VMI95" s="38"/>
      <c r="VMJ95" s="38"/>
      <c r="VMK95" s="36"/>
      <c r="VML95" s="36"/>
      <c r="VMM95" s="37"/>
      <c r="VMN95" s="37"/>
      <c r="VMO95" s="50"/>
      <c r="VMP95" s="50"/>
      <c r="VMQ95" s="38"/>
      <c r="VMR95" s="38"/>
      <c r="VMS95" s="38"/>
      <c r="VMT95" s="38"/>
      <c r="VMU95" s="38"/>
      <c r="VMV95" s="38"/>
      <c r="VMW95" s="38"/>
      <c r="VMX95" s="38"/>
      <c r="VMY95" s="38"/>
      <c r="VMZ95" s="38"/>
      <c r="VNA95" s="38"/>
      <c r="VNB95" s="38"/>
      <c r="VNC95" s="38"/>
      <c r="VND95" s="38"/>
      <c r="VNE95" s="36"/>
      <c r="VNF95" s="36"/>
      <c r="VNG95" s="37"/>
      <c r="VNH95" s="37"/>
      <c r="VNI95" s="50"/>
      <c r="VNJ95" s="50"/>
      <c r="VNK95" s="38"/>
      <c r="VNL95" s="38"/>
      <c r="VNM95" s="38"/>
      <c r="VNN95" s="38"/>
      <c r="VNO95" s="38"/>
      <c r="VNP95" s="38"/>
      <c r="VNQ95" s="38"/>
      <c r="VNR95" s="38"/>
      <c r="VNS95" s="38"/>
      <c r="VNT95" s="38"/>
      <c r="VNU95" s="38"/>
      <c r="VNV95" s="38"/>
      <c r="VNW95" s="38"/>
      <c r="VNX95" s="38"/>
      <c r="VNY95" s="36"/>
      <c r="VNZ95" s="36"/>
      <c r="VOA95" s="37"/>
      <c r="VOB95" s="37"/>
      <c r="VOC95" s="50"/>
      <c r="VOD95" s="50"/>
      <c r="VOE95" s="38"/>
      <c r="VOF95" s="38"/>
      <c r="VOG95" s="38"/>
      <c r="VOH95" s="38"/>
      <c r="VOI95" s="38"/>
      <c r="VOJ95" s="38"/>
      <c r="VOK95" s="38"/>
      <c r="VOL95" s="38"/>
      <c r="VOM95" s="38"/>
      <c r="VON95" s="38"/>
      <c r="VOO95" s="38"/>
      <c r="VOP95" s="38"/>
      <c r="VOQ95" s="38"/>
      <c r="VOR95" s="38"/>
      <c r="VOS95" s="36"/>
      <c r="VOT95" s="36"/>
      <c r="VOU95" s="37"/>
      <c r="VOV95" s="37"/>
      <c r="VOW95" s="50"/>
      <c r="VOX95" s="50"/>
      <c r="VOY95" s="38"/>
      <c r="VOZ95" s="38"/>
      <c r="VPA95" s="38"/>
      <c r="VPB95" s="38"/>
      <c r="VPC95" s="38"/>
      <c r="VPD95" s="38"/>
      <c r="VPE95" s="38"/>
      <c r="VPF95" s="38"/>
      <c r="VPG95" s="38"/>
      <c r="VPH95" s="38"/>
      <c r="VPI95" s="38"/>
      <c r="VPJ95" s="38"/>
      <c r="VPK95" s="38"/>
      <c r="VPL95" s="38"/>
      <c r="VPM95" s="36"/>
      <c r="VPN95" s="36"/>
      <c r="VPO95" s="37"/>
      <c r="VPP95" s="37"/>
      <c r="VPQ95" s="50"/>
      <c r="VPR95" s="50"/>
      <c r="VPS95" s="38"/>
      <c r="VPT95" s="38"/>
      <c r="VPU95" s="38"/>
      <c r="VPV95" s="38"/>
      <c r="VPW95" s="38"/>
      <c r="VPX95" s="38"/>
      <c r="VPY95" s="38"/>
      <c r="VPZ95" s="38"/>
      <c r="VQA95" s="38"/>
      <c r="VQB95" s="38"/>
      <c r="VQC95" s="38"/>
      <c r="VQD95" s="38"/>
      <c r="VQE95" s="38"/>
      <c r="VQF95" s="38"/>
      <c r="VQG95" s="36"/>
      <c r="VQH95" s="36"/>
      <c r="VQI95" s="37"/>
      <c r="VQJ95" s="37"/>
      <c r="VQK95" s="50"/>
      <c r="VQL95" s="50"/>
      <c r="VQM95" s="38"/>
      <c r="VQN95" s="38"/>
      <c r="VQO95" s="38"/>
      <c r="VQP95" s="38"/>
      <c r="VQQ95" s="38"/>
      <c r="VQR95" s="38"/>
      <c r="VQS95" s="38"/>
      <c r="VQT95" s="38"/>
      <c r="VQU95" s="38"/>
      <c r="VQV95" s="38"/>
      <c r="VQW95" s="38"/>
      <c r="VQX95" s="38"/>
      <c r="VQY95" s="38"/>
      <c r="VQZ95" s="38"/>
      <c r="VRA95" s="36"/>
      <c r="VRB95" s="36"/>
      <c r="VRC95" s="37"/>
      <c r="VRD95" s="37"/>
      <c r="VRE95" s="50"/>
      <c r="VRF95" s="50"/>
      <c r="VRG95" s="38"/>
      <c r="VRH95" s="38"/>
      <c r="VRI95" s="38"/>
      <c r="VRJ95" s="38"/>
      <c r="VRK95" s="38"/>
      <c r="VRL95" s="38"/>
      <c r="VRM95" s="38"/>
      <c r="VRN95" s="38"/>
      <c r="VRO95" s="38"/>
      <c r="VRP95" s="38"/>
      <c r="VRQ95" s="38"/>
      <c r="VRR95" s="38"/>
      <c r="VRS95" s="38"/>
      <c r="VRT95" s="38"/>
      <c r="VRU95" s="36"/>
      <c r="VRV95" s="36"/>
      <c r="VRW95" s="37"/>
      <c r="VRX95" s="37"/>
      <c r="VRY95" s="50"/>
      <c r="VRZ95" s="50"/>
      <c r="VSA95" s="38"/>
      <c r="VSB95" s="38"/>
      <c r="VSC95" s="38"/>
      <c r="VSD95" s="38"/>
      <c r="VSE95" s="38"/>
      <c r="VSF95" s="38"/>
      <c r="VSG95" s="38"/>
      <c r="VSH95" s="38"/>
      <c r="VSI95" s="38"/>
      <c r="VSJ95" s="38"/>
      <c r="VSK95" s="38"/>
      <c r="VSL95" s="38"/>
      <c r="VSM95" s="38"/>
      <c r="VSN95" s="38"/>
      <c r="VSO95" s="36"/>
      <c r="VSP95" s="36"/>
      <c r="VSQ95" s="37"/>
      <c r="VSR95" s="37"/>
      <c r="VSS95" s="50"/>
      <c r="VST95" s="50"/>
      <c r="VSU95" s="38"/>
      <c r="VSV95" s="38"/>
      <c r="VSW95" s="38"/>
      <c r="VSX95" s="38"/>
      <c r="VSY95" s="38"/>
      <c r="VSZ95" s="38"/>
      <c r="VTA95" s="38"/>
      <c r="VTB95" s="38"/>
      <c r="VTC95" s="38"/>
      <c r="VTD95" s="38"/>
      <c r="VTE95" s="38"/>
      <c r="VTF95" s="38"/>
      <c r="VTG95" s="38"/>
      <c r="VTH95" s="38"/>
      <c r="VTI95" s="36"/>
      <c r="VTJ95" s="36"/>
      <c r="VTK95" s="37"/>
      <c r="VTL95" s="37"/>
      <c r="VTM95" s="50"/>
      <c r="VTN95" s="50"/>
      <c r="VTO95" s="38"/>
      <c r="VTP95" s="38"/>
      <c r="VTQ95" s="38"/>
      <c r="VTR95" s="38"/>
      <c r="VTS95" s="38"/>
      <c r="VTT95" s="38"/>
      <c r="VTU95" s="38"/>
      <c r="VTV95" s="38"/>
      <c r="VTW95" s="38"/>
      <c r="VTX95" s="38"/>
      <c r="VTY95" s="38"/>
      <c r="VTZ95" s="38"/>
      <c r="VUA95" s="38"/>
      <c r="VUB95" s="38"/>
      <c r="VUC95" s="36"/>
      <c r="VUD95" s="36"/>
      <c r="VUE95" s="37"/>
      <c r="VUF95" s="37"/>
      <c r="VUG95" s="50"/>
      <c r="VUH95" s="50"/>
      <c r="VUI95" s="38"/>
      <c r="VUJ95" s="38"/>
      <c r="VUK95" s="38"/>
      <c r="VUL95" s="38"/>
      <c r="VUM95" s="38"/>
      <c r="VUN95" s="38"/>
      <c r="VUO95" s="38"/>
      <c r="VUP95" s="38"/>
      <c r="VUQ95" s="38"/>
      <c r="VUR95" s="38"/>
      <c r="VUS95" s="38"/>
      <c r="VUT95" s="38"/>
      <c r="VUU95" s="38"/>
      <c r="VUV95" s="38"/>
      <c r="VUW95" s="36"/>
      <c r="VUX95" s="36"/>
      <c r="VUY95" s="37"/>
      <c r="VUZ95" s="37"/>
      <c r="VVA95" s="50"/>
      <c r="VVB95" s="50"/>
      <c r="VVC95" s="38"/>
      <c r="VVD95" s="38"/>
      <c r="VVE95" s="38"/>
      <c r="VVF95" s="38"/>
      <c r="VVG95" s="38"/>
      <c r="VVH95" s="38"/>
      <c r="VVI95" s="38"/>
      <c r="VVJ95" s="38"/>
      <c r="VVK95" s="38"/>
      <c r="VVL95" s="38"/>
      <c r="VVM95" s="38"/>
      <c r="VVN95" s="38"/>
      <c r="VVO95" s="38"/>
      <c r="VVP95" s="38"/>
      <c r="VVQ95" s="36"/>
      <c r="VVR95" s="36"/>
      <c r="VVS95" s="37"/>
      <c r="VVT95" s="37"/>
      <c r="VVU95" s="50"/>
      <c r="VVV95" s="50"/>
      <c r="VVW95" s="38"/>
      <c r="VVX95" s="38"/>
      <c r="VVY95" s="38"/>
      <c r="VVZ95" s="38"/>
      <c r="VWA95" s="38"/>
      <c r="VWB95" s="38"/>
      <c r="VWC95" s="38"/>
      <c r="VWD95" s="38"/>
      <c r="VWE95" s="38"/>
      <c r="VWF95" s="38"/>
      <c r="VWG95" s="38"/>
      <c r="VWH95" s="38"/>
      <c r="VWI95" s="38"/>
      <c r="VWJ95" s="38"/>
      <c r="VWK95" s="36"/>
      <c r="VWL95" s="36"/>
      <c r="VWM95" s="37"/>
      <c r="VWN95" s="37"/>
      <c r="VWO95" s="50"/>
      <c r="VWP95" s="50"/>
      <c r="VWQ95" s="38"/>
      <c r="VWR95" s="38"/>
      <c r="VWS95" s="38"/>
      <c r="VWT95" s="38"/>
      <c r="VWU95" s="38"/>
      <c r="VWV95" s="38"/>
      <c r="VWW95" s="38"/>
      <c r="VWX95" s="38"/>
      <c r="VWY95" s="38"/>
      <c r="VWZ95" s="38"/>
      <c r="VXA95" s="38"/>
      <c r="VXB95" s="38"/>
      <c r="VXC95" s="38"/>
      <c r="VXD95" s="38"/>
      <c r="VXE95" s="36"/>
      <c r="VXF95" s="36"/>
      <c r="VXG95" s="37"/>
      <c r="VXH95" s="37"/>
      <c r="VXI95" s="50"/>
      <c r="VXJ95" s="50"/>
      <c r="VXK95" s="38"/>
      <c r="VXL95" s="38"/>
      <c r="VXM95" s="38"/>
      <c r="VXN95" s="38"/>
      <c r="VXO95" s="38"/>
      <c r="VXP95" s="38"/>
      <c r="VXQ95" s="38"/>
      <c r="VXR95" s="38"/>
      <c r="VXS95" s="38"/>
      <c r="VXT95" s="38"/>
      <c r="VXU95" s="38"/>
      <c r="VXV95" s="38"/>
      <c r="VXW95" s="38"/>
      <c r="VXX95" s="38"/>
      <c r="VXY95" s="36"/>
      <c r="VXZ95" s="36"/>
      <c r="VYA95" s="37"/>
      <c r="VYB95" s="37"/>
      <c r="VYC95" s="50"/>
      <c r="VYD95" s="50"/>
      <c r="VYE95" s="38"/>
      <c r="VYF95" s="38"/>
      <c r="VYG95" s="38"/>
      <c r="VYH95" s="38"/>
      <c r="VYI95" s="38"/>
      <c r="VYJ95" s="38"/>
      <c r="VYK95" s="38"/>
      <c r="VYL95" s="38"/>
      <c r="VYM95" s="38"/>
      <c r="VYN95" s="38"/>
      <c r="VYO95" s="38"/>
      <c r="VYP95" s="38"/>
      <c r="VYQ95" s="38"/>
      <c r="VYR95" s="38"/>
      <c r="VYS95" s="36"/>
      <c r="VYT95" s="36"/>
      <c r="VYU95" s="37"/>
      <c r="VYV95" s="37"/>
      <c r="VYW95" s="50"/>
      <c r="VYX95" s="50"/>
      <c r="VYY95" s="38"/>
      <c r="VYZ95" s="38"/>
      <c r="VZA95" s="38"/>
      <c r="VZB95" s="38"/>
      <c r="VZC95" s="38"/>
      <c r="VZD95" s="38"/>
      <c r="VZE95" s="38"/>
      <c r="VZF95" s="38"/>
      <c r="VZG95" s="38"/>
      <c r="VZH95" s="38"/>
      <c r="VZI95" s="38"/>
      <c r="VZJ95" s="38"/>
      <c r="VZK95" s="38"/>
      <c r="VZL95" s="38"/>
      <c r="VZM95" s="36"/>
      <c r="VZN95" s="36"/>
      <c r="VZO95" s="37"/>
      <c r="VZP95" s="37"/>
      <c r="VZQ95" s="50"/>
      <c r="VZR95" s="50"/>
      <c r="VZS95" s="38"/>
      <c r="VZT95" s="38"/>
      <c r="VZU95" s="38"/>
      <c r="VZV95" s="38"/>
      <c r="VZW95" s="38"/>
      <c r="VZX95" s="38"/>
      <c r="VZY95" s="38"/>
      <c r="VZZ95" s="38"/>
      <c r="WAA95" s="38"/>
      <c r="WAB95" s="38"/>
      <c r="WAC95" s="38"/>
      <c r="WAD95" s="38"/>
      <c r="WAE95" s="38"/>
      <c r="WAF95" s="38"/>
      <c r="WAG95" s="36"/>
      <c r="WAH95" s="36"/>
      <c r="WAI95" s="37"/>
      <c r="WAJ95" s="37"/>
      <c r="WAK95" s="50"/>
      <c r="WAL95" s="50"/>
      <c r="WAM95" s="38"/>
      <c r="WAN95" s="38"/>
      <c r="WAO95" s="38"/>
      <c r="WAP95" s="38"/>
      <c r="WAQ95" s="38"/>
      <c r="WAR95" s="38"/>
      <c r="WAS95" s="38"/>
      <c r="WAT95" s="38"/>
      <c r="WAU95" s="38"/>
      <c r="WAV95" s="38"/>
      <c r="WAW95" s="38"/>
      <c r="WAX95" s="38"/>
      <c r="WAY95" s="38"/>
      <c r="WAZ95" s="38"/>
      <c r="WBA95" s="36"/>
      <c r="WBB95" s="36"/>
      <c r="WBC95" s="37"/>
      <c r="WBD95" s="37"/>
      <c r="WBE95" s="50"/>
      <c r="WBF95" s="50"/>
      <c r="WBG95" s="38"/>
      <c r="WBH95" s="38"/>
      <c r="WBI95" s="38"/>
      <c r="WBJ95" s="38"/>
      <c r="WBK95" s="38"/>
      <c r="WBL95" s="38"/>
      <c r="WBM95" s="38"/>
      <c r="WBN95" s="38"/>
      <c r="WBO95" s="38"/>
      <c r="WBP95" s="38"/>
      <c r="WBQ95" s="38"/>
      <c r="WBR95" s="38"/>
      <c r="WBS95" s="38"/>
      <c r="WBT95" s="38"/>
      <c r="WBU95" s="36"/>
      <c r="WBV95" s="36"/>
      <c r="WBW95" s="37"/>
      <c r="WBX95" s="37"/>
      <c r="WBY95" s="50"/>
      <c r="WBZ95" s="50"/>
      <c r="WCA95" s="38"/>
      <c r="WCB95" s="38"/>
      <c r="WCC95" s="38"/>
      <c r="WCD95" s="38"/>
      <c r="WCE95" s="38"/>
      <c r="WCF95" s="38"/>
      <c r="WCG95" s="38"/>
      <c r="WCH95" s="38"/>
      <c r="WCI95" s="38"/>
      <c r="WCJ95" s="38"/>
      <c r="WCK95" s="38"/>
      <c r="WCL95" s="38"/>
      <c r="WCM95" s="38"/>
      <c r="WCN95" s="38"/>
      <c r="WCO95" s="36"/>
      <c r="WCP95" s="36"/>
      <c r="WCQ95" s="37"/>
      <c r="WCR95" s="37"/>
      <c r="WCS95" s="50"/>
      <c r="WCT95" s="50"/>
      <c r="WCU95" s="38"/>
      <c r="WCV95" s="38"/>
      <c r="WCW95" s="38"/>
      <c r="WCX95" s="38"/>
      <c r="WCY95" s="38"/>
      <c r="WCZ95" s="38"/>
      <c r="WDA95" s="38"/>
      <c r="WDB95" s="38"/>
      <c r="WDC95" s="38"/>
      <c r="WDD95" s="38"/>
      <c r="WDE95" s="38"/>
      <c r="WDF95" s="38"/>
      <c r="WDG95" s="38"/>
      <c r="WDH95" s="38"/>
      <c r="WDI95" s="36"/>
      <c r="WDJ95" s="36"/>
      <c r="WDK95" s="37"/>
      <c r="WDL95" s="37"/>
      <c r="WDM95" s="50"/>
      <c r="WDN95" s="50"/>
      <c r="WDO95" s="38"/>
      <c r="WDP95" s="38"/>
      <c r="WDQ95" s="38"/>
      <c r="WDR95" s="38"/>
      <c r="WDS95" s="38"/>
      <c r="WDT95" s="38"/>
      <c r="WDU95" s="38"/>
      <c r="WDV95" s="38"/>
      <c r="WDW95" s="38"/>
      <c r="WDX95" s="38"/>
      <c r="WDY95" s="38"/>
      <c r="WDZ95" s="38"/>
      <c r="WEA95" s="38"/>
      <c r="WEB95" s="38"/>
      <c r="WEC95" s="36"/>
      <c r="WED95" s="36"/>
      <c r="WEE95" s="37"/>
      <c r="WEF95" s="37"/>
      <c r="WEG95" s="50"/>
      <c r="WEH95" s="50"/>
      <c r="WEI95" s="38"/>
      <c r="WEJ95" s="38"/>
      <c r="WEK95" s="38"/>
      <c r="WEL95" s="38"/>
      <c r="WEM95" s="38"/>
      <c r="WEN95" s="38"/>
      <c r="WEO95" s="38"/>
      <c r="WEP95" s="38"/>
      <c r="WEQ95" s="38"/>
      <c r="WER95" s="38"/>
      <c r="WES95" s="38"/>
      <c r="WET95" s="38"/>
      <c r="WEU95" s="38"/>
      <c r="WEV95" s="38"/>
      <c r="WEW95" s="36"/>
      <c r="WEX95" s="36"/>
      <c r="WEY95" s="37"/>
      <c r="WEZ95" s="37"/>
      <c r="WFA95" s="50"/>
      <c r="WFB95" s="50"/>
      <c r="WFC95" s="38"/>
      <c r="WFD95" s="38"/>
      <c r="WFE95" s="38"/>
      <c r="WFF95" s="38"/>
      <c r="WFG95" s="38"/>
      <c r="WFH95" s="38"/>
      <c r="WFI95" s="38"/>
      <c r="WFJ95" s="38"/>
      <c r="WFK95" s="38"/>
      <c r="WFL95" s="38"/>
      <c r="WFM95" s="38"/>
      <c r="WFN95" s="38"/>
      <c r="WFO95" s="38"/>
      <c r="WFP95" s="38"/>
      <c r="WFQ95" s="36"/>
      <c r="WFR95" s="36"/>
      <c r="WFS95" s="37"/>
      <c r="WFT95" s="37"/>
      <c r="WFU95" s="50"/>
      <c r="WFV95" s="50"/>
      <c r="WFW95" s="38"/>
      <c r="WFX95" s="38"/>
      <c r="WFY95" s="38"/>
      <c r="WFZ95" s="38"/>
      <c r="WGA95" s="38"/>
      <c r="WGB95" s="38"/>
      <c r="WGC95" s="38"/>
      <c r="WGD95" s="38"/>
      <c r="WGE95" s="38"/>
      <c r="WGF95" s="38"/>
      <c r="WGG95" s="38"/>
      <c r="WGH95" s="38"/>
      <c r="WGI95" s="38"/>
      <c r="WGJ95" s="38"/>
      <c r="WGK95" s="36"/>
      <c r="WGL95" s="36"/>
      <c r="WGM95" s="37"/>
      <c r="WGN95" s="37"/>
      <c r="WGO95" s="50"/>
      <c r="WGP95" s="50"/>
      <c r="WGQ95" s="38"/>
      <c r="WGR95" s="38"/>
      <c r="WGS95" s="38"/>
      <c r="WGT95" s="38"/>
      <c r="WGU95" s="38"/>
      <c r="WGV95" s="38"/>
      <c r="WGW95" s="38"/>
      <c r="WGX95" s="38"/>
      <c r="WGY95" s="38"/>
      <c r="WGZ95" s="38"/>
      <c r="WHA95" s="38"/>
      <c r="WHB95" s="38"/>
      <c r="WHC95" s="38"/>
      <c r="WHD95" s="38"/>
      <c r="WHE95" s="36"/>
      <c r="WHF95" s="36"/>
      <c r="WHG95" s="37"/>
      <c r="WHH95" s="37"/>
      <c r="WHI95" s="50"/>
      <c r="WHJ95" s="50"/>
      <c r="WHK95" s="38"/>
      <c r="WHL95" s="38"/>
      <c r="WHM95" s="38"/>
      <c r="WHN95" s="38"/>
      <c r="WHO95" s="38"/>
      <c r="WHP95" s="38"/>
      <c r="WHQ95" s="38"/>
      <c r="WHR95" s="38"/>
      <c r="WHS95" s="38"/>
      <c r="WHT95" s="38"/>
      <c r="WHU95" s="38"/>
      <c r="WHV95" s="38"/>
      <c r="WHW95" s="38"/>
      <c r="WHX95" s="38"/>
      <c r="WHY95" s="36"/>
      <c r="WHZ95" s="36"/>
      <c r="WIA95" s="37"/>
      <c r="WIB95" s="37"/>
      <c r="WIC95" s="50"/>
      <c r="WID95" s="50"/>
      <c r="WIE95" s="38"/>
      <c r="WIF95" s="38"/>
      <c r="WIG95" s="38"/>
      <c r="WIH95" s="38"/>
      <c r="WII95" s="38"/>
      <c r="WIJ95" s="38"/>
      <c r="WIK95" s="38"/>
      <c r="WIL95" s="38"/>
      <c r="WIM95" s="38"/>
      <c r="WIN95" s="38"/>
      <c r="WIO95" s="38"/>
      <c r="WIP95" s="38"/>
      <c r="WIQ95" s="38"/>
      <c r="WIR95" s="38"/>
      <c r="WIS95" s="36"/>
      <c r="WIT95" s="36"/>
      <c r="WIU95" s="37"/>
      <c r="WIV95" s="37"/>
      <c r="WIW95" s="50"/>
      <c r="WIX95" s="50"/>
      <c r="WIY95" s="38"/>
      <c r="WIZ95" s="38"/>
      <c r="WJA95" s="38"/>
      <c r="WJB95" s="38"/>
      <c r="WJC95" s="38"/>
      <c r="WJD95" s="38"/>
      <c r="WJE95" s="38"/>
      <c r="WJF95" s="38"/>
      <c r="WJG95" s="38"/>
      <c r="WJH95" s="38"/>
      <c r="WJI95" s="38"/>
      <c r="WJJ95" s="38"/>
      <c r="WJK95" s="38"/>
      <c r="WJL95" s="38"/>
      <c r="WJM95" s="36"/>
      <c r="WJN95" s="36"/>
      <c r="WJO95" s="37"/>
      <c r="WJP95" s="37"/>
      <c r="WJQ95" s="50"/>
      <c r="WJR95" s="50"/>
      <c r="WJS95" s="38"/>
      <c r="WJT95" s="38"/>
      <c r="WJU95" s="38"/>
      <c r="WJV95" s="38"/>
      <c r="WJW95" s="38"/>
      <c r="WJX95" s="38"/>
      <c r="WJY95" s="38"/>
      <c r="WJZ95" s="38"/>
      <c r="WKA95" s="38"/>
      <c r="WKB95" s="38"/>
      <c r="WKC95" s="38"/>
      <c r="WKD95" s="38"/>
      <c r="WKE95" s="38"/>
      <c r="WKF95" s="38"/>
      <c r="WKG95" s="36"/>
      <c r="WKH95" s="36"/>
      <c r="WKI95" s="37"/>
      <c r="WKJ95" s="37"/>
      <c r="WKK95" s="50"/>
      <c r="WKL95" s="50"/>
      <c r="WKM95" s="38"/>
      <c r="WKN95" s="38"/>
      <c r="WKO95" s="38"/>
      <c r="WKP95" s="38"/>
      <c r="WKQ95" s="38"/>
      <c r="WKR95" s="38"/>
      <c r="WKS95" s="38"/>
      <c r="WKT95" s="38"/>
      <c r="WKU95" s="38"/>
      <c r="WKV95" s="38"/>
      <c r="WKW95" s="38"/>
      <c r="WKX95" s="38"/>
      <c r="WKY95" s="38"/>
      <c r="WKZ95" s="38"/>
      <c r="WLA95" s="36"/>
      <c r="WLB95" s="36"/>
      <c r="WLC95" s="37"/>
      <c r="WLD95" s="37"/>
      <c r="WLE95" s="50"/>
      <c r="WLF95" s="50"/>
      <c r="WLG95" s="38"/>
      <c r="WLH95" s="38"/>
      <c r="WLI95" s="38"/>
      <c r="WLJ95" s="38"/>
      <c r="WLK95" s="38"/>
      <c r="WLL95" s="38"/>
      <c r="WLM95" s="38"/>
      <c r="WLN95" s="38"/>
      <c r="WLO95" s="38"/>
      <c r="WLP95" s="38"/>
      <c r="WLQ95" s="38"/>
      <c r="WLR95" s="38"/>
      <c r="WLS95" s="38"/>
      <c r="WLT95" s="38"/>
      <c r="WLU95" s="36"/>
      <c r="WLV95" s="36"/>
      <c r="WLW95" s="37"/>
      <c r="WLX95" s="37"/>
      <c r="WLY95" s="50"/>
      <c r="WLZ95" s="50"/>
      <c r="WMA95" s="38"/>
      <c r="WMB95" s="38"/>
      <c r="WMC95" s="38"/>
      <c r="WMD95" s="38"/>
      <c r="WME95" s="38"/>
      <c r="WMF95" s="38"/>
      <c r="WMG95" s="38"/>
      <c r="WMH95" s="38"/>
      <c r="WMI95" s="38"/>
      <c r="WMJ95" s="38"/>
      <c r="WMK95" s="38"/>
      <c r="WML95" s="38"/>
      <c r="WMM95" s="38"/>
      <c r="WMN95" s="38"/>
      <c r="WMO95" s="36"/>
      <c r="WMP95" s="36"/>
      <c r="WMQ95" s="37"/>
      <c r="WMR95" s="37"/>
      <c r="WMS95" s="50"/>
      <c r="WMT95" s="50"/>
      <c r="WMU95" s="38"/>
      <c r="WMV95" s="38"/>
      <c r="WMW95" s="38"/>
      <c r="WMX95" s="38"/>
      <c r="WMY95" s="38"/>
      <c r="WMZ95" s="38"/>
      <c r="WNA95" s="38"/>
      <c r="WNB95" s="38"/>
      <c r="WNC95" s="38"/>
      <c r="WND95" s="38"/>
      <c r="WNE95" s="38"/>
      <c r="WNF95" s="38"/>
      <c r="WNG95" s="38"/>
      <c r="WNH95" s="38"/>
      <c r="WNI95" s="36"/>
      <c r="WNJ95" s="36"/>
      <c r="WNK95" s="37"/>
      <c r="WNL95" s="37"/>
      <c r="WNM95" s="50"/>
      <c r="WNN95" s="50"/>
      <c r="WNO95" s="38"/>
      <c r="WNP95" s="38"/>
      <c r="WNQ95" s="38"/>
      <c r="WNR95" s="38"/>
      <c r="WNS95" s="38"/>
      <c r="WNT95" s="38"/>
      <c r="WNU95" s="38"/>
      <c r="WNV95" s="38"/>
      <c r="WNW95" s="38"/>
      <c r="WNX95" s="38"/>
      <c r="WNY95" s="38"/>
      <c r="WNZ95" s="38"/>
      <c r="WOA95" s="38"/>
      <c r="WOB95" s="38"/>
      <c r="WOC95" s="36"/>
      <c r="WOD95" s="36"/>
      <c r="WOE95" s="37"/>
      <c r="WOF95" s="37"/>
      <c r="WOG95" s="50"/>
      <c r="WOH95" s="50"/>
      <c r="WOI95" s="38"/>
      <c r="WOJ95" s="38"/>
      <c r="WOK95" s="38"/>
      <c r="WOL95" s="38"/>
      <c r="WOM95" s="38"/>
      <c r="WON95" s="38"/>
      <c r="WOO95" s="38"/>
      <c r="WOP95" s="38"/>
      <c r="WOQ95" s="38"/>
      <c r="WOR95" s="38"/>
      <c r="WOS95" s="38"/>
      <c r="WOT95" s="38"/>
      <c r="WOU95" s="38"/>
      <c r="WOV95" s="38"/>
      <c r="WOW95" s="36"/>
      <c r="WOX95" s="36"/>
      <c r="WOY95" s="37"/>
      <c r="WOZ95" s="37"/>
      <c r="WPA95" s="50"/>
      <c r="WPB95" s="50"/>
      <c r="WPC95" s="38"/>
      <c r="WPD95" s="38"/>
      <c r="WPE95" s="38"/>
      <c r="WPF95" s="38"/>
      <c r="WPG95" s="38"/>
      <c r="WPH95" s="38"/>
      <c r="WPI95" s="38"/>
      <c r="WPJ95" s="38"/>
      <c r="WPK95" s="38"/>
      <c r="WPL95" s="38"/>
      <c r="WPM95" s="38"/>
      <c r="WPN95" s="38"/>
      <c r="WPO95" s="38"/>
      <c r="WPP95" s="38"/>
      <c r="WPQ95" s="36"/>
      <c r="WPR95" s="36"/>
      <c r="WPS95" s="37"/>
      <c r="WPT95" s="37"/>
      <c r="WPU95" s="50"/>
      <c r="WPV95" s="50"/>
      <c r="WPW95" s="38"/>
      <c r="WPX95" s="38"/>
      <c r="WPY95" s="38"/>
      <c r="WPZ95" s="38"/>
      <c r="WQA95" s="38"/>
      <c r="WQB95" s="38"/>
      <c r="WQC95" s="38"/>
      <c r="WQD95" s="38"/>
      <c r="WQE95" s="38"/>
      <c r="WQF95" s="38"/>
      <c r="WQG95" s="38"/>
      <c r="WQH95" s="38"/>
      <c r="WQI95" s="38"/>
      <c r="WQJ95" s="38"/>
      <c r="WQK95" s="36"/>
      <c r="WQL95" s="36"/>
      <c r="WQM95" s="37"/>
      <c r="WQN95" s="37"/>
      <c r="WQO95" s="50"/>
      <c r="WQP95" s="50"/>
      <c r="WQQ95" s="38"/>
      <c r="WQR95" s="38"/>
      <c r="WQS95" s="38"/>
      <c r="WQT95" s="38"/>
      <c r="WQU95" s="38"/>
      <c r="WQV95" s="38"/>
      <c r="WQW95" s="38"/>
      <c r="WQX95" s="38"/>
      <c r="WQY95" s="38"/>
      <c r="WQZ95" s="38"/>
      <c r="WRA95" s="38"/>
      <c r="WRB95" s="38"/>
      <c r="WRC95" s="38"/>
      <c r="WRD95" s="38"/>
      <c r="WRE95" s="36"/>
      <c r="WRF95" s="36"/>
      <c r="WRG95" s="37"/>
      <c r="WRH95" s="37"/>
      <c r="WRI95" s="50"/>
      <c r="WRJ95" s="50"/>
      <c r="WRK95" s="38"/>
      <c r="WRL95" s="38"/>
      <c r="WRM95" s="38"/>
      <c r="WRN95" s="38"/>
      <c r="WRO95" s="38"/>
      <c r="WRP95" s="38"/>
      <c r="WRQ95" s="38"/>
      <c r="WRR95" s="38"/>
      <c r="WRS95" s="38"/>
      <c r="WRT95" s="38"/>
      <c r="WRU95" s="38"/>
      <c r="WRV95" s="38"/>
      <c r="WRW95" s="38"/>
      <c r="WRX95" s="38"/>
      <c r="WRY95" s="36"/>
      <c r="WRZ95" s="36"/>
      <c r="WSA95" s="37"/>
      <c r="WSB95" s="37"/>
      <c r="WSC95" s="50"/>
      <c r="WSD95" s="50"/>
      <c r="WSE95" s="38"/>
      <c r="WSF95" s="38"/>
      <c r="WSG95" s="38"/>
      <c r="WSH95" s="38"/>
      <c r="WSI95" s="38"/>
      <c r="WSJ95" s="38"/>
      <c r="WSK95" s="38"/>
      <c r="WSL95" s="38"/>
      <c r="WSM95" s="38"/>
      <c r="WSN95" s="38"/>
      <c r="WSO95" s="38"/>
      <c r="WSP95" s="38"/>
      <c r="WSQ95" s="38"/>
      <c r="WSR95" s="38"/>
      <c r="WSS95" s="36"/>
      <c r="WST95" s="36"/>
      <c r="WSU95" s="37"/>
      <c r="WSV95" s="37"/>
      <c r="WSW95" s="50"/>
      <c r="WSX95" s="50"/>
      <c r="WSY95" s="38"/>
      <c r="WSZ95" s="38"/>
      <c r="WTA95" s="38"/>
      <c r="WTB95" s="38"/>
      <c r="WTC95" s="38"/>
      <c r="WTD95" s="38"/>
      <c r="WTE95" s="38"/>
      <c r="WTF95" s="38"/>
      <c r="WTG95" s="38"/>
      <c r="WTH95" s="38"/>
      <c r="WTI95" s="38"/>
      <c r="WTJ95" s="38"/>
      <c r="WTK95" s="38"/>
      <c r="WTL95" s="38"/>
      <c r="WTM95" s="36"/>
      <c r="WTN95" s="36"/>
      <c r="WTO95" s="37"/>
      <c r="WTP95" s="37"/>
      <c r="WTQ95" s="50"/>
      <c r="WTR95" s="50"/>
      <c r="WTS95" s="38"/>
      <c r="WTT95" s="38"/>
      <c r="WTU95" s="38"/>
      <c r="WTV95" s="38"/>
      <c r="WTW95" s="38"/>
      <c r="WTX95" s="38"/>
      <c r="WTY95" s="38"/>
      <c r="WTZ95" s="38"/>
      <c r="WUA95" s="38"/>
      <c r="WUB95" s="38"/>
      <c r="WUC95" s="38"/>
      <c r="WUD95" s="38"/>
      <c r="WUE95" s="38"/>
      <c r="WUF95" s="38"/>
      <c r="WUG95" s="36"/>
      <c r="WUH95" s="36"/>
      <c r="WUI95" s="37"/>
      <c r="WUJ95" s="37"/>
      <c r="WUK95" s="50"/>
      <c r="WUL95" s="50"/>
      <c r="WUM95" s="38"/>
      <c r="WUN95" s="38"/>
      <c r="WUO95" s="38"/>
      <c r="WUP95" s="38"/>
      <c r="WUQ95" s="38"/>
      <c r="WUR95" s="38"/>
      <c r="WUS95" s="38"/>
      <c r="WUT95" s="38"/>
      <c r="WUU95" s="38"/>
      <c r="WUV95" s="38"/>
      <c r="WUW95" s="38"/>
      <c r="WUX95" s="38"/>
      <c r="WUY95" s="38"/>
      <c r="WUZ95" s="38"/>
      <c r="WVA95" s="36"/>
      <c r="WVB95" s="36"/>
      <c r="WVC95" s="37"/>
      <c r="WVD95" s="37"/>
      <c r="WVE95" s="50"/>
      <c r="WVF95" s="50"/>
      <c r="WVG95" s="38"/>
      <c r="WVH95" s="38"/>
      <c r="WVI95" s="38"/>
      <c r="WVJ95" s="38"/>
      <c r="WVK95" s="38"/>
      <c r="WVL95" s="38"/>
      <c r="WVM95" s="38"/>
      <c r="WVN95" s="38"/>
      <c r="WVO95" s="38"/>
      <c r="WVP95" s="38"/>
      <c r="WVQ95" s="38"/>
      <c r="WVR95" s="38"/>
      <c r="WVS95" s="38"/>
      <c r="WVT95" s="38"/>
      <c r="WVU95" s="36"/>
      <c r="WVV95" s="36"/>
      <c r="WVW95" s="37"/>
      <c r="WVX95" s="37"/>
      <c r="WVY95" s="50"/>
      <c r="WVZ95" s="50"/>
      <c r="WWA95" s="38"/>
      <c r="WWB95" s="38"/>
      <c r="WWC95" s="38"/>
      <c r="WWD95" s="38"/>
      <c r="WWE95" s="38"/>
      <c r="WWF95" s="38"/>
      <c r="WWG95" s="38"/>
      <c r="WWH95" s="38"/>
      <c r="WWI95" s="38"/>
      <c r="WWJ95" s="38"/>
      <c r="WWK95" s="38"/>
      <c r="WWL95" s="38"/>
      <c r="WWM95" s="38"/>
      <c r="WWN95" s="38"/>
      <c r="WWO95" s="36"/>
      <c r="WWP95" s="36"/>
      <c r="WWQ95" s="37"/>
      <c r="WWR95" s="37"/>
      <c r="WWS95" s="50"/>
      <c r="WWT95" s="50"/>
      <c r="WWU95" s="38"/>
      <c r="WWV95" s="38"/>
      <c r="WWW95" s="38"/>
      <c r="WWX95" s="38"/>
      <c r="WWY95" s="38"/>
      <c r="WWZ95" s="38"/>
      <c r="WXA95" s="38"/>
      <c r="WXB95" s="38"/>
      <c r="WXC95" s="38"/>
      <c r="WXD95" s="38"/>
      <c r="WXE95" s="38"/>
      <c r="WXF95" s="38"/>
      <c r="WXG95" s="38"/>
      <c r="WXH95" s="38"/>
      <c r="WXI95" s="36"/>
      <c r="WXJ95" s="36"/>
      <c r="WXK95" s="37"/>
      <c r="WXL95" s="37"/>
      <c r="WXM95" s="50"/>
      <c r="WXN95" s="50"/>
      <c r="WXO95" s="38"/>
      <c r="WXP95" s="38"/>
      <c r="WXQ95" s="38"/>
      <c r="WXR95" s="38"/>
      <c r="WXS95" s="38"/>
      <c r="WXT95" s="38"/>
      <c r="WXU95" s="38"/>
      <c r="WXV95" s="38"/>
      <c r="WXW95" s="38"/>
      <c r="WXX95" s="38"/>
      <c r="WXY95" s="38"/>
      <c r="WXZ95" s="38"/>
      <c r="WYA95" s="38"/>
      <c r="WYB95" s="38"/>
      <c r="WYC95" s="36"/>
      <c r="WYD95" s="36"/>
      <c r="WYE95" s="37"/>
      <c r="WYF95" s="37"/>
      <c r="WYG95" s="50"/>
      <c r="WYH95" s="50"/>
      <c r="WYI95" s="38"/>
      <c r="WYJ95" s="38"/>
      <c r="WYK95" s="38"/>
      <c r="WYL95" s="38"/>
      <c r="WYM95" s="38"/>
      <c r="WYN95" s="38"/>
      <c r="WYO95" s="38"/>
      <c r="WYP95" s="38"/>
      <c r="WYQ95" s="38"/>
      <c r="WYR95" s="38"/>
      <c r="WYS95" s="38"/>
      <c r="WYT95" s="38"/>
      <c r="WYU95" s="38"/>
      <c r="WYV95" s="38"/>
      <c r="WYW95" s="36"/>
      <c r="WYX95" s="36"/>
      <c r="WYY95" s="37"/>
      <c r="WYZ95" s="37"/>
      <c r="WZA95" s="50"/>
      <c r="WZB95" s="50"/>
      <c r="WZC95" s="38"/>
      <c r="WZD95" s="38"/>
      <c r="WZE95" s="38"/>
      <c r="WZF95" s="38"/>
      <c r="WZG95" s="38"/>
      <c r="WZH95" s="38"/>
      <c r="WZI95" s="38"/>
      <c r="WZJ95" s="38"/>
      <c r="WZK95" s="38"/>
      <c r="WZL95" s="38"/>
      <c r="WZM95" s="38"/>
      <c r="WZN95" s="38"/>
      <c r="WZO95" s="38"/>
      <c r="WZP95" s="38"/>
      <c r="WZQ95" s="36"/>
      <c r="WZR95" s="36"/>
      <c r="WZS95" s="37"/>
      <c r="WZT95" s="37"/>
      <c r="WZU95" s="50"/>
      <c r="WZV95" s="50"/>
      <c r="WZW95" s="38"/>
      <c r="WZX95" s="38"/>
      <c r="WZY95" s="38"/>
      <c r="WZZ95" s="38"/>
      <c r="XAA95" s="38"/>
      <c r="XAB95" s="38"/>
      <c r="XAC95" s="38"/>
      <c r="XAD95" s="38"/>
      <c r="XAE95" s="38"/>
      <c r="XAF95" s="38"/>
      <c r="XAG95" s="38"/>
      <c r="XAH95" s="38"/>
      <c r="XAI95" s="38"/>
      <c r="XAJ95" s="38"/>
      <c r="XAK95" s="36"/>
      <c r="XAL95" s="36"/>
      <c r="XAM95" s="37"/>
      <c r="XAN95" s="37"/>
      <c r="XAO95" s="50"/>
      <c r="XAP95" s="50"/>
      <c r="XAQ95" s="38"/>
      <c r="XAR95" s="38"/>
      <c r="XAS95" s="38"/>
      <c r="XAT95" s="38"/>
      <c r="XAU95" s="38"/>
      <c r="XAV95" s="38"/>
      <c r="XAW95" s="38"/>
      <c r="XAX95" s="38"/>
      <c r="XAY95" s="38"/>
      <c r="XAZ95" s="38"/>
      <c r="XBA95" s="38"/>
      <c r="XBB95" s="38"/>
      <c r="XBC95" s="38"/>
      <c r="XBD95" s="38"/>
      <c r="XBE95" s="36"/>
      <c r="XBF95" s="36"/>
      <c r="XBG95" s="37"/>
      <c r="XBH95" s="37"/>
      <c r="XBI95" s="50"/>
      <c r="XBJ95" s="50"/>
      <c r="XBK95" s="38"/>
      <c r="XBL95" s="38"/>
      <c r="XBM95" s="38"/>
      <c r="XBN95" s="38"/>
      <c r="XBO95" s="38"/>
      <c r="XBP95" s="38"/>
      <c r="XBQ95" s="38"/>
      <c r="XBR95" s="38"/>
      <c r="XBS95" s="38"/>
      <c r="XBT95" s="38"/>
      <c r="XBU95" s="38"/>
      <c r="XBV95" s="38"/>
      <c r="XBW95" s="38"/>
      <c r="XBX95" s="38"/>
      <c r="XBY95" s="36"/>
      <c r="XBZ95" s="36"/>
      <c r="XCA95" s="37"/>
      <c r="XCB95" s="37"/>
      <c r="XCC95" s="50"/>
      <c r="XCD95" s="50"/>
      <c r="XCE95" s="38"/>
      <c r="XCF95" s="38"/>
      <c r="XCG95" s="38"/>
      <c r="XCH95" s="38"/>
      <c r="XCI95" s="38"/>
      <c r="XCJ95" s="38"/>
      <c r="XCK95" s="38"/>
      <c r="XCL95" s="38"/>
      <c r="XCM95" s="38"/>
      <c r="XCN95" s="38"/>
      <c r="XCO95" s="38"/>
      <c r="XCP95" s="38"/>
      <c r="XCQ95" s="38"/>
      <c r="XCR95" s="38"/>
      <c r="XCS95" s="36"/>
      <c r="XCT95" s="36"/>
      <c r="XCU95" s="37"/>
      <c r="XCV95" s="37"/>
      <c r="XCW95" s="50"/>
      <c r="XCX95" s="50"/>
      <c r="XCY95" s="38"/>
      <c r="XCZ95" s="38"/>
      <c r="XDA95" s="38"/>
      <c r="XDB95" s="38"/>
      <c r="XDC95" s="38"/>
      <c r="XDD95" s="38"/>
      <c r="XDE95" s="38"/>
      <c r="XDF95" s="38"/>
      <c r="XDG95" s="38"/>
      <c r="XDH95" s="38"/>
      <c r="XDI95" s="38"/>
      <c r="XDJ95" s="38"/>
      <c r="XDK95" s="38"/>
      <c r="XDL95" s="38"/>
      <c r="XDM95" s="36"/>
      <c r="XDN95" s="36"/>
      <c r="XDO95" s="37"/>
      <c r="XDP95" s="37"/>
      <c r="XDQ95" s="50"/>
      <c r="XDR95" s="50"/>
      <c r="XDS95" s="38"/>
      <c r="XDT95" s="38"/>
      <c r="XDU95" s="38"/>
      <c r="XDV95" s="38"/>
      <c r="XDW95" s="38"/>
      <c r="XDX95" s="38"/>
      <c r="XDY95" s="38"/>
      <c r="XDZ95" s="38"/>
      <c r="XEA95" s="38"/>
      <c r="XEB95" s="38"/>
      <c r="XEC95" s="38"/>
      <c r="XED95" s="38"/>
      <c r="XEE95" s="38"/>
      <c r="XEF95" s="38"/>
      <c r="XEG95" s="36"/>
      <c r="XEH95" s="36"/>
      <c r="XEI95" s="37"/>
      <c r="XEJ95" s="37"/>
      <c r="XEK95" s="50"/>
      <c r="XEL95" s="50"/>
      <c r="XEM95" s="38"/>
      <c r="XEN95" s="38"/>
      <c r="XEO95" s="38"/>
      <c r="XEP95" s="38"/>
      <c r="XEQ95" s="38"/>
      <c r="XER95" s="38"/>
      <c r="XES95" s="38"/>
      <c r="XET95" s="38"/>
      <c r="XEU95" s="38"/>
      <c r="XEV95" s="38"/>
      <c r="XEW95" s="38"/>
      <c r="XEX95" s="38"/>
      <c r="XEY95" s="38"/>
      <c r="XEZ95" s="38"/>
      <c r="XFA95" s="36"/>
      <c r="XFB95" s="36"/>
      <c r="XFC95" s="37"/>
      <c r="XFD95" s="37"/>
    </row>
    <row r="96" spans="1:16384" s="40" customFormat="1" x14ac:dyDescent="0.25">
      <c r="A96" s="36"/>
      <c r="B96" s="43" t="s">
        <v>212</v>
      </c>
      <c r="C96" s="51" t="s">
        <v>213</v>
      </c>
      <c r="D96" s="51" t="s">
        <v>214</v>
      </c>
      <c r="E96" s="51"/>
      <c r="F96" s="51"/>
      <c r="G96" s="44">
        <f t="shared" si="12"/>
        <v>13000</v>
      </c>
      <c r="H96" s="44">
        <f>SUMIFS('[4]OPEX-ko gồm CP lương'!L:L,'[4]OPEX-ko gồm CP lương'!$I:$I,'Tong hop'!$B96)</f>
        <v>500</v>
      </c>
      <c r="I96" s="44">
        <f>SUMIFS('[4]OPEX-ko gồm CP lương'!M:M,'[4]OPEX-ko gồm CP lương'!$I:$I,'Tong hop'!$B96)</f>
        <v>500</v>
      </c>
      <c r="J96" s="44">
        <f>SUMIFS('[4]OPEX-ko gồm CP lương'!N:N,'[4]OPEX-ko gồm CP lương'!$I:$I,'Tong hop'!$B96)</f>
        <v>750</v>
      </c>
      <c r="K96" s="44">
        <f>SUMIFS('[4]OPEX-ko gồm CP lương'!O:O,'[4]OPEX-ko gồm CP lương'!$I:$I,'Tong hop'!$B96)</f>
        <v>750</v>
      </c>
      <c r="L96" s="44">
        <f>SUMIFS('[4]OPEX-ko gồm CP lương'!P:P,'[4]OPEX-ko gồm CP lương'!$I:$I,'Tong hop'!$B96)</f>
        <v>1000</v>
      </c>
      <c r="M96" s="44">
        <f>SUMIFS('[4]OPEX-ko gồm CP lương'!Q:Q,'[4]OPEX-ko gồm CP lương'!$I:$I,'Tong hop'!$B96)</f>
        <v>1000</v>
      </c>
      <c r="N96" s="44">
        <f>SUMIFS('[4]OPEX-ko gồm CP lương'!R:R,'[4]OPEX-ko gồm CP lương'!$I:$I,'Tong hop'!$B96)</f>
        <v>1000</v>
      </c>
      <c r="O96" s="44">
        <f>SUMIFS('[4]OPEX-ko gồm CP lương'!S:S,'[4]OPEX-ko gồm CP lương'!$I:$I,'Tong hop'!$B96)</f>
        <v>1500</v>
      </c>
      <c r="P96" s="44">
        <f>SUMIFS('[4]OPEX-ko gồm CP lương'!T:T,'[4]OPEX-ko gồm CP lương'!$I:$I,'Tong hop'!$B96)</f>
        <v>1500</v>
      </c>
      <c r="Q96" s="44">
        <f>SUMIFS('[4]OPEX-ko gồm CP lương'!U:U,'[4]OPEX-ko gồm CP lương'!$I:$I,'Tong hop'!$B96)</f>
        <v>1500</v>
      </c>
      <c r="R96" s="44">
        <f>SUMIFS('[4]OPEX-ko gồm CP lương'!V:V,'[4]OPEX-ko gồm CP lương'!$I:$I,'Tong hop'!$B96)</f>
        <v>1500</v>
      </c>
      <c r="S96" s="44">
        <f>SUMIFS('[4]OPEX-ko gồm CP lương'!W:W,'[4]OPEX-ko gồm CP lương'!$I:$I,'Tong hop'!$B96)</f>
        <v>1500</v>
      </c>
      <c r="T96" s="52"/>
      <c r="U96" s="46"/>
    </row>
    <row r="97" spans="1:16384" s="40" customFormat="1" x14ac:dyDescent="0.25">
      <c r="A97" s="36"/>
      <c r="B97" s="43" t="s">
        <v>215</v>
      </c>
      <c r="C97" s="51" t="s">
        <v>216</v>
      </c>
      <c r="D97" s="51" t="s">
        <v>217</v>
      </c>
      <c r="E97" s="51"/>
      <c r="F97" s="51"/>
      <c r="G97" s="44">
        <f t="shared" si="12"/>
        <v>5032</v>
      </c>
      <c r="H97" s="44">
        <f>SUMIFS('[4]OPEX-ko gồm CP lương'!L:L,'[4]OPEX-ko gồm CP lương'!$I:$I,'Tong hop'!$B97)</f>
        <v>0</v>
      </c>
      <c r="I97" s="44">
        <f>SUMIFS('[4]OPEX-ko gồm CP lương'!M:M,'[4]OPEX-ko gồm CP lương'!$I:$I,'Tong hop'!$B97)</f>
        <v>80</v>
      </c>
      <c r="J97" s="44">
        <f>SUMIFS('[4]OPEX-ko gồm CP lương'!N:N,'[4]OPEX-ko gồm CP lương'!$I:$I,'Tong hop'!$B97)</f>
        <v>80</v>
      </c>
      <c r="K97" s="44">
        <f>SUMIFS('[4]OPEX-ko gồm CP lương'!O:O,'[4]OPEX-ko gồm CP lương'!$I:$I,'Tong hop'!$B97)</f>
        <v>528</v>
      </c>
      <c r="L97" s="44">
        <f>SUMIFS('[4]OPEX-ko gồm CP lương'!P:P,'[4]OPEX-ko gồm CP lương'!$I:$I,'Tong hop'!$B97)</f>
        <v>528</v>
      </c>
      <c r="M97" s="44">
        <f>SUMIFS('[4]OPEX-ko gồm CP lương'!Q:Q,'[4]OPEX-ko gồm CP lương'!$I:$I,'Tong hop'!$B97)</f>
        <v>528</v>
      </c>
      <c r="N97" s="44">
        <f>SUMIFS('[4]OPEX-ko gồm CP lương'!R:R,'[4]OPEX-ko gồm CP lương'!$I:$I,'Tong hop'!$B97)</f>
        <v>548</v>
      </c>
      <c r="O97" s="44">
        <f>SUMIFS('[4]OPEX-ko gồm CP lương'!S:S,'[4]OPEX-ko gồm CP lương'!$I:$I,'Tong hop'!$B97)</f>
        <v>548</v>
      </c>
      <c r="P97" s="44">
        <f>SUMIFS('[4]OPEX-ko gồm CP lương'!T:T,'[4]OPEX-ko gồm CP lương'!$I:$I,'Tong hop'!$B97)</f>
        <v>548</v>
      </c>
      <c r="Q97" s="44">
        <f>SUMIFS('[4]OPEX-ko gồm CP lương'!U:U,'[4]OPEX-ko gồm CP lương'!$I:$I,'Tong hop'!$B97)</f>
        <v>548</v>
      </c>
      <c r="R97" s="44">
        <f>SUMIFS('[4]OPEX-ko gồm CP lương'!V:V,'[4]OPEX-ko gồm CP lương'!$I:$I,'Tong hop'!$B97)</f>
        <v>548</v>
      </c>
      <c r="S97" s="44">
        <f>SUMIFS('[4]OPEX-ko gồm CP lương'!W:W,'[4]OPEX-ko gồm CP lương'!$I:$I,'Tong hop'!$B97)</f>
        <v>548</v>
      </c>
      <c r="T97" s="52"/>
      <c r="U97" s="46"/>
    </row>
    <row r="98" spans="1:16384" s="40" customFormat="1" ht="17.399999999999999" x14ac:dyDescent="0.6">
      <c r="A98" s="36"/>
      <c r="B98" s="36" t="s">
        <v>218</v>
      </c>
      <c r="C98" s="37" t="s">
        <v>219</v>
      </c>
      <c r="D98" s="37" t="s">
        <v>220</v>
      </c>
      <c r="E98" s="23" t="s">
        <v>178</v>
      </c>
      <c r="F98" s="23"/>
      <c r="G98" s="35">
        <f>SUM(G99:G102)</f>
        <v>270009.71726499998</v>
      </c>
      <c r="H98" s="35">
        <f>SUM(H99:H102)</f>
        <v>802.92567099999997</v>
      </c>
      <c r="I98" s="35">
        <f t="shared" ref="I98:S98" si="14">SUM(I99:I102)</f>
        <v>49917.401363999998</v>
      </c>
      <c r="J98" s="35">
        <f t="shared" si="14"/>
        <v>24652.241232</v>
      </c>
      <c r="K98" s="35">
        <f t="shared" si="14"/>
        <v>30635.930530000001</v>
      </c>
      <c r="L98" s="35">
        <f t="shared" si="14"/>
        <v>25043.80457</v>
      </c>
      <c r="M98" s="35">
        <f t="shared" si="14"/>
        <v>3255.0633760000001</v>
      </c>
      <c r="N98" s="35">
        <f t="shared" si="14"/>
        <v>74591.611873999995</v>
      </c>
      <c r="O98" s="35">
        <f t="shared" si="14"/>
        <v>1836.776028</v>
      </c>
      <c r="P98" s="35">
        <f t="shared" si="14"/>
        <v>30580.328400999999</v>
      </c>
      <c r="Q98" s="35">
        <f t="shared" si="14"/>
        <v>25049.550383999998</v>
      </c>
      <c r="R98" s="35">
        <f t="shared" si="14"/>
        <v>1637.0312650000001</v>
      </c>
      <c r="S98" s="35">
        <f t="shared" si="14"/>
        <v>2007.0525700000001</v>
      </c>
      <c r="T98" s="38"/>
      <c r="U98" s="36"/>
      <c r="V98" s="36"/>
      <c r="W98" s="37"/>
      <c r="X98" s="37"/>
      <c r="Y98" s="50"/>
      <c r="Z98" s="50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6"/>
      <c r="AP98" s="36"/>
      <c r="AQ98" s="37"/>
      <c r="AR98" s="37"/>
      <c r="AS98" s="50"/>
      <c r="AT98" s="50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6"/>
      <c r="BJ98" s="36"/>
      <c r="BK98" s="37"/>
      <c r="BL98" s="37"/>
      <c r="BM98" s="50"/>
      <c r="BN98" s="50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6"/>
      <c r="CD98" s="36"/>
      <c r="CE98" s="37"/>
      <c r="CF98" s="37"/>
      <c r="CG98" s="50"/>
      <c r="CH98" s="50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6"/>
      <c r="CX98" s="36"/>
      <c r="CY98" s="37"/>
      <c r="CZ98" s="37"/>
      <c r="DA98" s="50"/>
      <c r="DB98" s="50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6"/>
      <c r="DR98" s="36"/>
      <c r="DS98" s="37"/>
      <c r="DT98" s="37"/>
      <c r="DU98" s="50"/>
      <c r="DV98" s="50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6"/>
      <c r="EL98" s="36"/>
      <c r="EM98" s="37"/>
      <c r="EN98" s="37"/>
      <c r="EO98" s="50"/>
      <c r="EP98" s="50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6"/>
      <c r="FF98" s="36"/>
      <c r="FG98" s="37"/>
      <c r="FH98" s="37"/>
      <c r="FI98" s="50"/>
      <c r="FJ98" s="50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6"/>
      <c r="FZ98" s="36"/>
      <c r="GA98" s="37"/>
      <c r="GB98" s="37"/>
      <c r="GC98" s="50"/>
      <c r="GD98" s="50"/>
      <c r="GE98" s="38"/>
      <c r="GF98" s="38"/>
      <c r="GG98" s="38"/>
      <c r="GH98" s="38"/>
      <c r="GI98" s="38"/>
      <c r="GJ98" s="38"/>
      <c r="GK98" s="38"/>
      <c r="GL98" s="38"/>
      <c r="GM98" s="38"/>
      <c r="GN98" s="38"/>
      <c r="GO98" s="38"/>
      <c r="GP98" s="38"/>
      <c r="GQ98" s="38"/>
      <c r="GR98" s="38"/>
      <c r="GS98" s="36"/>
      <c r="GT98" s="36"/>
      <c r="GU98" s="37"/>
      <c r="GV98" s="37"/>
      <c r="GW98" s="50"/>
      <c r="GX98" s="50"/>
      <c r="GY98" s="38"/>
      <c r="GZ98" s="38"/>
      <c r="HA98" s="38"/>
      <c r="HB98" s="38"/>
      <c r="HC98" s="38"/>
      <c r="HD98" s="38"/>
      <c r="HE98" s="38"/>
      <c r="HF98" s="38"/>
      <c r="HG98" s="38"/>
      <c r="HH98" s="38"/>
      <c r="HI98" s="38"/>
      <c r="HJ98" s="38"/>
      <c r="HK98" s="38"/>
      <c r="HL98" s="38"/>
      <c r="HM98" s="36"/>
      <c r="HN98" s="36"/>
      <c r="HO98" s="37"/>
      <c r="HP98" s="37"/>
      <c r="HQ98" s="50"/>
      <c r="HR98" s="50"/>
      <c r="HS98" s="38"/>
      <c r="HT98" s="38"/>
      <c r="HU98" s="38"/>
      <c r="HV98" s="38"/>
      <c r="HW98" s="38"/>
      <c r="HX98" s="38"/>
      <c r="HY98" s="38"/>
      <c r="HZ98" s="38"/>
      <c r="IA98" s="38"/>
      <c r="IB98" s="38"/>
      <c r="IC98" s="38"/>
      <c r="ID98" s="38"/>
      <c r="IE98" s="38"/>
      <c r="IF98" s="38"/>
      <c r="IG98" s="36"/>
      <c r="IH98" s="36"/>
      <c r="II98" s="37"/>
      <c r="IJ98" s="37"/>
      <c r="IK98" s="50"/>
      <c r="IL98" s="50"/>
      <c r="IM98" s="38"/>
      <c r="IN98" s="38"/>
      <c r="IO98" s="38"/>
      <c r="IP98" s="38"/>
      <c r="IQ98" s="38"/>
      <c r="IR98" s="38"/>
      <c r="IS98" s="38"/>
      <c r="IT98" s="38"/>
      <c r="IU98" s="38"/>
      <c r="IV98" s="38"/>
      <c r="IW98" s="38"/>
      <c r="IX98" s="38"/>
      <c r="IY98" s="38"/>
      <c r="IZ98" s="38"/>
      <c r="JA98" s="36"/>
      <c r="JB98" s="36"/>
      <c r="JC98" s="37"/>
      <c r="JD98" s="37"/>
      <c r="JE98" s="50"/>
      <c r="JF98" s="50"/>
      <c r="JG98" s="38"/>
      <c r="JH98" s="38"/>
      <c r="JI98" s="38"/>
      <c r="JJ98" s="38"/>
      <c r="JK98" s="38"/>
      <c r="JL98" s="38"/>
      <c r="JM98" s="38"/>
      <c r="JN98" s="38"/>
      <c r="JO98" s="38"/>
      <c r="JP98" s="38"/>
      <c r="JQ98" s="38"/>
      <c r="JR98" s="38"/>
      <c r="JS98" s="38"/>
      <c r="JT98" s="38"/>
      <c r="JU98" s="36"/>
      <c r="JV98" s="36"/>
      <c r="JW98" s="37"/>
      <c r="JX98" s="37"/>
      <c r="JY98" s="50"/>
      <c r="JZ98" s="50"/>
      <c r="KA98" s="38"/>
      <c r="KB98" s="38"/>
      <c r="KC98" s="38"/>
      <c r="KD98" s="38"/>
      <c r="KE98" s="38"/>
      <c r="KF98" s="38"/>
      <c r="KG98" s="38"/>
      <c r="KH98" s="38"/>
      <c r="KI98" s="38"/>
      <c r="KJ98" s="38"/>
      <c r="KK98" s="38"/>
      <c r="KL98" s="38"/>
      <c r="KM98" s="38"/>
      <c r="KN98" s="38"/>
      <c r="KO98" s="36"/>
      <c r="KP98" s="36"/>
      <c r="KQ98" s="37"/>
      <c r="KR98" s="37"/>
      <c r="KS98" s="50"/>
      <c r="KT98" s="50"/>
      <c r="KU98" s="38"/>
      <c r="KV98" s="38"/>
      <c r="KW98" s="38"/>
      <c r="KX98" s="38"/>
      <c r="KY98" s="38"/>
      <c r="KZ98" s="38"/>
      <c r="LA98" s="38"/>
      <c r="LB98" s="38"/>
      <c r="LC98" s="38"/>
      <c r="LD98" s="38"/>
      <c r="LE98" s="38"/>
      <c r="LF98" s="38"/>
      <c r="LG98" s="38"/>
      <c r="LH98" s="38"/>
      <c r="LI98" s="36"/>
      <c r="LJ98" s="36"/>
      <c r="LK98" s="37"/>
      <c r="LL98" s="37"/>
      <c r="LM98" s="50"/>
      <c r="LN98" s="50"/>
      <c r="LO98" s="38"/>
      <c r="LP98" s="38"/>
      <c r="LQ98" s="38"/>
      <c r="LR98" s="38"/>
      <c r="LS98" s="38"/>
      <c r="LT98" s="38"/>
      <c r="LU98" s="38"/>
      <c r="LV98" s="38"/>
      <c r="LW98" s="38"/>
      <c r="LX98" s="38"/>
      <c r="LY98" s="38"/>
      <c r="LZ98" s="38"/>
      <c r="MA98" s="38"/>
      <c r="MB98" s="38"/>
      <c r="MC98" s="36"/>
      <c r="MD98" s="36"/>
      <c r="ME98" s="37"/>
      <c r="MF98" s="37"/>
      <c r="MG98" s="50"/>
      <c r="MH98" s="50"/>
      <c r="MI98" s="38"/>
      <c r="MJ98" s="38"/>
      <c r="MK98" s="38"/>
      <c r="ML98" s="38"/>
      <c r="MM98" s="38"/>
      <c r="MN98" s="38"/>
      <c r="MO98" s="38"/>
      <c r="MP98" s="38"/>
      <c r="MQ98" s="38"/>
      <c r="MR98" s="38"/>
      <c r="MS98" s="38"/>
      <c r="MT98" s="38"/>
      <c r="MU98" s="38"/>
      <c r="MV98" s="38"/>
      <c r="MW98" s="36"/>
      <c r="MX98" s="36"/>
      <c r="MY98" s="37"/>
      <c r="MZ98" s="37"/>
      <c r="NA98" s="50"/>
      <c r="NB98" s="50"/>
      <c r="NC98" s="38"/>
      <c r="ND98" s="38"/>
      <c r="NE98" s="38"/>
      <c r="NF98" s="38"/>
      <c r="NG98" s="38"/>
      <c r="NH98" s="38"/>
      <c r="NI98" s="38"/>
      <c r="NJ98" s="38"/>
      <c r="NK98" s="38"/>
      <c r="NL98" s="38"/>
      <c r="NM98" s="38"/>
      <c r="NN98" s="38"/>
      <c r="NO98" s="38"/>
      <c r="NP98" s="38"/>
      <c r="NQ98" s="36"/>
      <c r="NR98" s="36"/>
      <c r="NS98" s="37"/>
      <c r="NT98" s="37"/>
      <c r="NU98" s="50"/>
      <c r="NV98" s="50"/>
      <c r="NW98" s="38"/>
      <c r="NX98" s="38"/>
      <c r="NY98" s="38"/>
      <c r="NZ98" s="38"/>
      <c r="OA98" s="38"/>
      <c r="OB98" s="38"/>
      <c r="OC98" s="38"/>
      <c r="OD98" s="38"/>
      <c r="OE98" s="38"/>
      <c r="OF98" s="38"/>
      <c r="OG98" s="38"/>
      <c r="OH98" s="38"/>
      <c r="OI98" s="38"/>
      <c r="OJ98" s="38"/>
      <c r="OK98" s="36"/>
      <c r="OL98" s="36"/>
      <c r="OM98" s="37"/>
      <c r="ON98" s="37"/>
      <c r="OO98" s="50"/>
      <c r="OP98" s="50"/>
      <c r="OQ98" s="38"/>
      <c r="OR98" s="38"/>
      <c r="OS98" s="38"/>
      <c r="OT98" s="38"/>
      <c r="OU98" s="38"/>
      <c r="OV98" s="38"/>
      <c r="OW98" s="38"/>
      <c r="OX98" s="38"/>
      <c r="OY98" s="38"/>
      <c r="OZ98" s="38"/>
      <c r="PA98" s="38"/>
      <c r="PB98" s="38"/>
      <c r="PC98" s="38"/>
      <c r="PD98" s="38"/>
      <c r="PE98" s="36"/>
      <c r="PF98" s="36"/>
      <c r="PG98" s="37"/>
      <c r="PH98" s="37"/>
      <c r="PI98" s="50"/>
      <c r="PJ98" s="50"/>
      <c r="PK98" s="38"/>
      <c r="PL98" s="38"/>
      <c r="PM98" s="38"/>
      <c r="PN98" s="38"/>
      <c r="PO98" s="38"/>
      <c r="PP98" s="38"/>
      <c r="PQ98" s="38"/>
      <c r="PR98" s="38"/>
      <c r="PS98" s="38"/>
      <c r="PT98" s="38"/>
      <c r="PU98" s="38"/>
      <c r="PV98" s="38"/>
      <c r="PW98" s="38"/>
      <c r="PX98" s="38"/>
      <c r="PY98" s="36"/>
      <c r="PZ98" s="36"/>
      <c r="QA98" s="37"/>
      <c r="QB98" s="37"/>
      <c r="QC98" s="50"/>
      <c r="QD98" s="50"/>
      <c r="QE98" s="38"/>
      <c r="QF98" s="38"/>
      <c r="QG98" s="38"/>
      <c r="QH98" s="38"/>
      <c r="QI98" s="38"/>
      <c r="QJ98" s="38"/>
      <c r="QK98" s="38"/>
      <c r="QL98" s="38"/>
      <c r="QM98" s="38"/>
      <c r="QN98" s="38"/>
      <c r="QO98" s="38"/>
      <c r="QP98" s="38"/>
      <c r="QQ98" s="38"/>
      <c r="QR98" s="38"/>
      <c r="QS98" s="36"/>
      <c r="QT98" s="36"/>
      <c r="QU98" s="37"/>
      <c r="QV98" s="37"/>
      <c r="QW98" s="50"/>
      <c r="QX98" s="50"/>
      <c r="QY98" s="38"/>
      <c r="QZ98" s="38"/>
      <c r="RA98" s="38"/>
      <c r="RB98" s="38"/>
      <c r="RC98" s="38"/>
      <c r="RD98" s="38"/>
      <c r="RE98" s="38"/>
      <c r="RF98" s="38"/>
      <c r="RG98" s="38"/>
      <c r="RH98" s="38"/>
      <c r="RI98" s="38"/>
      <c r="RJ98" s="38"/>
      <c r="RK98" s="38"/>
      <c r="RL98" s="38"/>
      <c r="RM98" s="36"/>
      <c r="RN98" s="36"/>
      <c r="RO98" s="37"/>
      <c r="RP98" s="37"/>
      <c r="RQ98" s="50"/>
      <c r="RR98" s="50"/>
      <c r="RS98" s="38"/>
      <c r="RT98" s="38"/>
      <c r="RU98" s="38"/>
      <c r="RV98" s="38"/>
      <c r="RW98" s="38"/>
      <c r="RX98" s="38"/>
      <c r="RY98" s="38"/>
      <c r="RZ98" s="38"/>
      <c r="SA98" s="38"/>
      <c r="SB98" s="38"/>
      <c r="SC98" s="38"/>
      <c r="SD98" s="38"/>
      <c r="SE98" s="38"/>
      <c r="SF98" s="38"/>
      <c r="SG98" s="36"/>
      <c r="SH98" s="36"/>
      <c r="SI98" s="37"/>
      <c r="SJ98" s="37"/>
      <c r="SK98" s="50"/>
      <c r="SL98" s="50"/>
      <c r="SM98" s="38"/>
      <c r="SN98" s="38"/>
      <c r="SO98" s="38"/>
      <c r="SP98" s="38"/>
      <c r="SQ98" s="38"/>
      <c r="SR98" s="38"/>
      <c r="SS98" s="38"/>
      <c r="ST98" s="38"/>
      <c r="SU98" s="38"/>
      <c r="SV98" s="38"/>
      <c r="SW98" s="38"/>
      <c r="SX98" s="38"/>
      <c r="SY98" s="38"/>
      <c r="SZ98" s="38"/>
      <c r="TA98" s="36"/>
      <c r="TB98" s="36"/>
      <c r="TC98" s="37"/>
      <c r="TD98" s="37"/>
      <c r="TE98" s="50"/>
      <c r="TF98" s="50"/>
      <c r="TG98" s="38"/>
      <c r="TH98" s="38"/>
      <c r="TI98" s="38"/>
      <c r="TJ98" s="38"/>
      <c r="TK98" s="38"/>
      <c r="TL98" s="38"/>
      <c r="TM98" s="38"/>
      <c r="TN98" s="38"/>
      <c r="TO98" s="38"/>
      <c r="TP98" s="38"/>
      <c r="TQ98" s="38"/>
      <c r="TR98" s="38"/>
      <c r="TS98" s="38"/>
      <c r="TT98" s="38"/>
      <c r="TU98" s="36"/>
      <c r="TV98" s="36"/>
      <c r="TW98" s="37"/>
      <c r="TX98" s="37"/>
      <c r="TY98" s="50"/>
      <c r="TZ98" s="50"/>
      <c r="UA98" s="38"/>
      <c r="UB98" s="38"/>
      <c r="UC98" s="38"/>
      <c r="UD98" s="38"/>
      <c r="UE98" s="38"/>
      <c r="UF98" s="38"/>
      <c r="UG98" s="38"/>
      <c r="UH98" s="38"/>
      <c r="UI98" s="38"/>
      <c r="UJ98" s="38"/>
      <c r="UK98" s="38"/>
      <c r="UL98" s="38"/>
      <c r="UM98" s="38"/>
      <c r="UN98" s="38"/>
      <c r="UO98" s="36"/>
      <c r="UP98" s="36"/>
      <c r="UQ98" s="37"/>
      <c r="UR98" s="37"/>
      <c r="US98" s="50"/>
      <c r="UT98" s="50"/>
      <c r="UU98" s="38"/>
      <c r="UV98" s="38"/>
      <c r="UW98" s="38"/>
      <c r="UX98" s="38"/>
      <c r="UY98" s="38"/>
      <c r="UZ98" s="38"/>
      <c r="VA98" s="38"/>
      <c r="VB98" s="38"/>
      <c r="VC98" s="38"/>
      <c r="VD98" s="38"/>
      <c r="VE98" s="38"/>
      <c r="VF98" s="38"/>
      <c r="VG98" s="38"/>
      <c r="VH98" s="38"/>
      <c r="VI98" s="36"/>
      <c r="VJ98" s="36"/>
      <c r="VK98" s="37"/>
      <c r="VL98" s="37"/>
      <c r="VM98" s="50"/>
      <c r="VN98" s="50"/>
      <c r="VO98" s="38"/>
      <c r="VP98" s="38"/>
      <c r="VQ98" s="38"/>
      <c r="VR98" s="38"/>
      <c r="VS98" s="38"/>
      <c r="VT98" s="38"/>
      <c r="VU98" s="38"/>
      <c r="VV98" s="38"/>
      <c r="VW98" s="38"/>
      <c r="VX98" s="38"/>
      <c r="VY98" s="38"/>
      <c r="VZ98" s="38"/>
      <c r="WA98" s="38"/>
      <c r="WB98" s="38"/>
      <c r="WC98" s="36"/>
      <c r="WD98" s="36"/>
      <c r="WE98" s="37"/>
      <c r="WF98" s="37"/>
      <c r="WG98" s="50"/>
      <c r="WH98" s="50"/>
      <c r="WI98" s="38"/>
      <c r="WJ98" s="38"/>
      <c r="WK98" s="38"/>
      <c r="WL98" s="38"/>
      <c r="WM98" s="38"/>
      <c r="WN98" s="38"/>
      <c r="WO98" s="38"/>
      <c r="WP98" s="38"/>
      <c r="WQ98" s="38"/>
      <c r="WR98" s="38"/>
      <c r="WS98" s="38"/>
      <c r="WT98" s="38"/>
      <c r="WU98" s="38"/>
      <c r="WV98" s="38"/>
      <c r="WW98" s="36"/>
      <c r="WX98" s="36"/>
      <c r="WY98" s="37"/>
      <c r="WZ98" s="37"/>
      <c r="XA98" s="50"/>
      <c r="XB98" s="50"/>
      <c r="XC98" s="38"/>
      <c r="XD98" s="38"/>
      <c r="XE98" s="38"/>
      <c r="XF98" s="38"/>
      <c r="XG98" s="38"/>
      <c r="XH98" s="38"/>
      <c r="XI98" s="38"/>
      <c r="XJ98" s="38"/>
      <c r="XK98" s="38"/>
      <c r="XL98" s="38"/>
      <c r="XM98" s="38"/>
      <c r="XN98" s="38"/>
      <c r="XO98" s="38"/>
      <c r="XP98" s="38"/>
      <c r="XQ98" s="36"/>
      <c r="XR98" s="36"/>
      <c r="XS98" s="37"/>
      <c r="XT98" s="37"/>
      <c r="XU98" s="50"/>
      <c r="XV98" s="50"/>
      <c r="XW98" s="38"/>
      <c r="XX98" s="38"/>
      <c r="XY98" s="38"/>
      <c r="XZ98" s="38"/>
      <c r="YA98" s="38"/>
      <c r="YB98" s="38"/>
      <c r="YC98" s="38"/>
      <c r="YD98" s="38"/>
      <c r="YE98" s="38"/>
      <c r="YF98" s="38"/>
      <c r="YG98" s="38"/>
      <c r="YH98" s="38"/>
      <c r="YI98" s="38"/>
      <c r="YJ98" s="38"/>
      <c r="YK98" s="36"/>
      <c r="YL98" s="36"/>
      <c r="YM98" s="37"/>
      <c r="YN98" s="37"/>
      <c r="YO98" s="50"/>
      <c r="YP98" s="50"/>
      <c r="YQ98" s="38"/>
      <c r="YR98" s="38"/>
      <c r="YS98" s="38"/>
      <c r="YT98" s="38"/>
      <c r="YU98" s="38"/>
      <c r="YV98" s="38"/>
      <c r="YW98" s="38"/>
      <c r="YX98" s="38"/>
      <c r="YY98" s="38"/>
      <c r="YZ98" s="38"/>
      <c r="ZA98" s="38"/>
      <c r="ZB98" s="38"/>
      <c r="ZC98" s="38"/>
      <c r="ZD98" s="38"/>
      <c r="ZE98" s="36"/>
      <c r="ZF98" s="36"/>
      <c r="ZG98" s="37"/>
      <c r="ZH98" s="37"/>
      <c r="ZI98" s="50"/>
      <c r="ZJ98" s="50"/>
      <c r="ZK98" s="38"/>
      <c r="ZL98" s="38"/>
      <c r="ZM98" s="38"/>
      <c r="ZN98" s="38"/>
      <c r="ZO98" s="38"/>
      <c r="ZP98" s="38"/>
      <c r="ZQ98" s="38"/>
      <c r="ZR98" s="38"/>
      <c r="ZS98" s="38"/>
      <c r="ZT98" s="38"/>
      <c r="ZU98" s="38"/>
      <c r="ZV98" s="38"/>
      <c r="ZW98" s="38"/>
      <c r="ZX98" s="38"/>
      <c r="ZY98" s="36"/>
      <c r="ZZ98" s="36"/>
      <c r="AAA98" s="37"/>
      <c r="AAB98" s="37"/>
      <c r="AAC98" s="50"/>
      <c r="AAD98" s="50"/>
      <c r="AAE98" s="38"/>
      <c r="AAF98" s="38"/>
      <c r="AAG98" s="38"/>
      <c r="AAH98" s="38"/>
      <c r="AAI98" s="38"/>
      <c r="AAJ98" s="38"/>
      <c r="AAK98" s="38"/>
      <c r="AAL98" s="38"/>
      <c r="AAM98" s="38"/>
      <c r="AAN98" s="38"/>
      <c r="AAO98" s="38"/>
      <c r="AAP98" s="38"/>
      <c r="AAQ98" s="38"/>
      <c r="AAR98" s="38"/>
      <c r="AAS98" s="36"/>
      <c r="AAT98" s="36"/>
      <c r="AAU98" s="37"/>
      <c r="AAV98" s="37"/>
      <c r="AAW98" s="50"/>
      <c r="AAX98" s="50"/>
      <c r="AAY98" s="38"/>
      <c r="AAZ98" s="38"/>
      <c r="ABA98" s="38"/>
      <c r="ABB98" s="38"/>
      <c r="ABC98" s="38"/>
      <c r="ABD98" s="38"/>
      <c r="ABE98" s="38"/>
      <c r="ABF98" s="38"/>
      <c r="ABG98" s="38"/>
      <c r="ABH98" s="38"/>
      <c r="ABI98" s="38"/>
      <c r="ABJ98" s="38"/>
      <c r="ABK98" s="38"/>
      <c r="ABL98" s="38"/>
      <c r="ABM98" s="36"/>
      <c r="ABN98" s="36"/>
      <c r="ABO98" s="37"/>
      <c r="ABP98" s="37"/>
      <c r="ABQ98" s="50"/>
      <c r="ABR98" s="50"/>
      <c r="ABS98" s="38"/>
      <c r="ABT98" s="38"/>
      <c r="ABU98" s="38"/>
      <c r="ABV98" s="38"/>
      <c r="ABW98" s="38"/>
      <c r="ABX98" s="38"/>
      <c r="ABY98" s="38"/>
      <c r="ABZ98" s="38"/>
      <c r="ACA98" s="38"/>
      <c r="ACB98" s="38"/>
      <c r="ACC98" s="38"/>
      <c r="ACD98" s="38"/>
      <c r="ACE98" s="38"/>
      <c r="ACF98" s="38"/>
      <c r="ACG98" s="36"/>
      <c r="ACH98" s="36"/>
      <c r="ACI98" s="37"/>
      <c r="ACJ98" s="37"/>
      <c r="ACK98" s="50"/>
      <c r="ACL98" s="50"/>
      <c r="ACM98" s="38"/>
      <c r="ACN98" s="38"/>
      <c r="ACO98" s="38"/>
      <c r="ACP98" s="38"/>
      <c r="ACQ98" s="38"/>
      <c r="ACR98" s="38"/>
      <c r="ACS98" s="38"/>
      <c r="ACT98" s="38"/>
      <c r="ACU98" s="38"/>
      <c r="ACV98" s="38"/>
      <c r="ACW98" s="38"/>
      <c r="ACX98" s="38"/>
      <c r="ACY98" s="38"/>
      <c r="ACZ98" s="38"/>
      <c r="ADA98" s="36"/>
      <c r="ADB98" s="36"/>
      <c r="ADC98" s="37"/>
      <c r="ADD98" s="37"/>
      <c r="ADE98" s="50"/>
      <c r="ADF98" s="50"/>
      <c r="ADG98" s="38"/>
      <c r="ADH98" s="38"/>
      <c r="ADI98" s="38"/>
      <c r="ADJ98" s="38"/>
      <c r="ADK98" s="38"/>
      <c r="ADL98" s="38"/>
      <c r="ADM98" s="38"/>
      <c r="ADN98" s="38"/>
      <c r="ADO98" s="38"/>
      <c r="ADP98" s="38"/>
      <c r="ADQ98" s="38"/>
      <c r="ADR98" s="38"/>
      <c r="ADS98" s="38"/>
      <c r="ADT98" s="38"/>
      <c r="ADU98" s="36"/>
      <c r="ADV98" s="36"/>
      <c r="ADW98" s="37"/>
      <c r="ADX98" s="37"/>
      <c r="ADY98" s="50"/>
      <c r="ADZ98" s="50"/>
      <c r="AEA98" s="38"/>
      <c r="AEB98" s="38"/>
      <c r="AEC98" s="38"/>
      <c r="AED98" s="38"/>
      <c r="AEE98" s="38"/>
      <c r="AEF98" s="38"/>
      <c r="AEG98" s="38"/>
      <c r="AEH98" s="38"/>
      <c r="AEI98" s="38"/>
      <c r="AEJ98" s="38"/>
      <c r="AEK98" s="38"/>
      <c r="AEL98" s="38"/>
      <c r="AEM98" s="38"/>
      <c r="AEN98" s="38"/>
      <c r="AEO98" s="36"/>
      <c r="AEP98" s="36"/>
      <c r="AEQ98" s="37"/>
      <c r="AER98" s="37"/>
      <c r="AES98" s="50"/>
      <c r="AET98" s="50"/>
      <c r="AEU98" s="38"/>
      <c r="AEV98" s="38"/>
      <c r="AEW98" s="38"/>
      <c r="AEX98" s="38"/>
      <c r="AEY98" s="38"/>
      <c r="AEZ98" s="38"/>
      <c r="AFA98" s="38"/>
      <c r="AFB98" s="38"/>
      <c r="AFC98" s="38"/>
      <c r="AFD98" s="38"/>
      <c r="AFE98" s="38"/>
      <c r="AFF98" s="38"/>
      <c r="AFG98" s="38"/>
      <c r="AFH98" s="38"/>
      <c r="AFI98" s="36"/>
      <c r="AFJ98" s="36"/>
      <c r="AFK98" s="37"/>
      <c r="AFL98" s="37"/>
      <c r="AFM98" s="50"/>
      <c r="AFN98" s="50"/>
      <c r="AFO98" s="38"/>
      <c r="AFP98" s="38"/>
      <c r="AFQ98" s="38"/>
      <c r="AFR98" s="38"/>
      <c r="AFS98" s="38"/>
      <c r="AFT98" s="38"/>
      <c r="AFU98" s="38"/>
      <c r="AFV98" s="38"/>
      <c r="AFW98" s="38"/>
      <c r="AFX98" s="38"/>
      <c r="AFY98" s="38"/>
      <c r="AFZ98" s="38"/>
      <c r="AGA98" s="38"/>
      <c r="AGB98" s="38"/>
      <c r="AGC98" s="36"/>
      <c r="AGD98" s="36"/>
      <c r="AGE98" s="37"/>
      <c r="AGF98" s="37"/>
      <c r="AGG98" s="50"/>
      <c r="AGH98" s="50"/>
      <c r="AGI98" s="38"/>
      <c r="AGJ98" s="38"/>
      <c r="AGK98" s="38"/>
      <c r="AGL98" s="38"/>
      <c r="AGM98" s="38"/>
      <c r="AGN98" s="38"/>
      <c r="AGO98" s="38"/>
      <c r="AGP98" s="38"/>
      <c r="AGQ98" s="38"/>
      <c r="AGR98" s="38"/>
      <c r="AGS98" s="38"/>
      <c r="AGT98" s="38"/>
      <c r="AGU98" s="38"/>
      <c r="AGV98" s="38"/>
      <c r="AGW98" s="36"/>
      <c r="AGX98" s="36"/>
      <c r="AGY98" s="37"/>
      <c r="AGZ98" s="37"/>
      <c r="AHA98" s="50"/>
      <c r="AHB98" s="50"/>
      <c r="AHC98" s="38"/>
      <c r="AHD98" s="38"/>
      <c r="AHE98" s="38"/>
      <c r="AHF98" s="38"/>
      <c r="AHG98" s="38"/>
      <c r="AHH98" s="38"/>
      <c r="AHI98" s="38"/>
      <c r="AHJ98" s="38"/>
      <c r="AHK98" s="38"/>
      <c r="AHL98" s="38"/>
      <c r="AHM98" s="38"/>
      <c r="AHN98" s="38"/>
      <c r="AHO98" s="38"/>
      <c r="AHP98" s="38"/>
      <c r="AHQ98" s="36"/>
      <c r="AHR98" s="36"/>
      <c r="AHS98" s="37"/>
      <c r="AHT98" s="37"/>
      <c r="AHU98" s="50"/>
      <c r="AHV98" s="50"/>
      <c r="AHW98" s="38"/>
      <c r="AHX98" s="38"/>
      <c r="AHY98" s="38"/>
      <c r="AHZ98" s="38"/>
      <c r="AIA98" s="38"/>
      <c r="AIB98" s="38"/>
      <c r="AIC98" s="38"/>
      <c r="AID98" s="38"/>
      <c r="AIE98" s="38"/>
      <c r="AIF98" s="38"/>
      <c r="AIG98" s="38"/>
      <c r="AIH98" s="38"/>
      <c r="AII98" s="38"/>
      <c r="AIJ98" s="38"/>
      <c r="AIK98" s="36"/>
      <c r="AIL98" s="36"/>
      <c r="AIM98" s="37"/>
      <c r="AIN98" s="37"/>
      <c r="AIO98" s="50"/>
      <c r="AIP98" s="50"/>
      <c r="AIQ98" s="38"/>
      <c r="AIR98" s="38"/>
      <c r="AIS98" s="38"/>
      <c r="AIT98" s="38"/>
      <c r="AIU98" s="38"/>
      <c r="AIV98" s="38"/>
      <c r="AIW98" s="38"/>
      <c r="AIX98" s="38"/>
      <c r="AIY98" s="38"/>
      <c r="AIZ98" s="38"/>
      <c r="AJA98" s="38"/>
      <c r="AJB98" s="38"/>
      <c r="AJC98" s="38"/>
      <c r="AJD98" s="38"/>
      <c r="AJE98" s="36"/>
      <c r="AJF98" s="36"/>
      <c r="AJG98" s="37"/>
      <c r="AJH98" s="37"/>
      <c r="AJI98" s="50"/>
      <c r="AJJ98" s="50"/>
      <c r="AJK98" s="38"/>
      <c r="AJL98" s="38"/>
      <c r="AJM98" s="38"/>
      <c r="AJN98" s="38"/>
      <c r="AJO98" s="38"/>
      <c r="AJP98" s="38"/>
      <c r="AJQ98" s="38"/>
      <c r="AJR98" s="38"/>
      <c r="AJS98" s="38"/>
      <c r="AJT98" s="38"/>
      <c r="AJU98" s="38"/>
      <c r="AJV98" s="38"/>
      <c r="AJW98" s="38"/>
      <c r="AJX98" s="38"/>
      <c r="AJY98" s="36"/>
      <c r="AJZ98" s="36"/>
      <c r="AKA98" s="37"/>
      <c r="AKB98" s="37"/>
      <c r="AKC98" s="50"/>
      <c r="AKD98" s="50"/>
      <c r="AKE98" s="38"/>
      <c r="AKF98" s="38"/>
      <c r="AKG98" s="38"/>
      <c r="AKH98" s="38"/>
      <c r="AKI98" s="38"/>
      <c r="AKJ98" s="38"/>
      <c r="AKK98" s="38"/>
      <c r="AKL98" s="38"/>
      <c r="AKM98" s="38"/>
      <c r="AKN98" s="38"/>
      <c r="AKO98" s="38"/>
      <c r="AKP98" s="38"/>
      <c r="AKQ98" s="38"/>
      <c r="AKR98" s="38"/>
      <c r="AKS98" s="36"/>
      <c r="AKT98" s="36"/>
      <c r="AKU98" s="37"/>
      <c r="AKV98" s="37"/>
      <c r="AKW98" s="50"/>
      <c r="AKX98" s="50"/>
      <c r="AKY98" s="38"/>
      <c r="AKZ98" s="38"/>
      <c r="ALA98" s="38"/>
      <c r="ALB98" s="38"/>
      <c r="ALC98" s="38"/>
      <c r="ALD98" s="38"/>
      <c r="ALE98" s="38"/>
      <c r="ALF98" s="38"/>
      <c r="ALG98" s="38"/>
      <c r="ALH98" s="38"/>
      <c r="ALI98" s="38"/>
      <c r="ALJ98" s="38"/>
      <c r="ALK98" s="38"/>
      <c r="ALL98" s="38"/>
      <c r="ALM98" s="36"/>
      <c r="ALN98" s="36"/>
      <c r="ALO98" s="37"/>
      <c r="ALP98" s="37"/>
      <c r="ALQ98" s="50"/>
      <c r="ALR98" s="50"/>
      <c r="ALS98" s="38"/>
      <c r="ALT98" s="38"/>
      <c r="ALU98" s="38"/>
      <c r="ALV98" s="38"/>
      <c r="ALW98" s="38"/>
      <c r="ALX98" s="38"/>
      <c r="ALY98" s="38"/>
      <c r="ALZ98" s="38"/>
      <c r="AMA98" s="38"/>
      <c r="AMB98" s="38"/>
      <c r="AMC98" s="38"/>
      <c r="AMD98" s="38"/>
      <c r="AME98" s="38"/>
      <c r="AMF98" s="38"/>
      <c r="AMG98" s="36"/>
      <c r="AMH98" s="36"/>
      <c r="AMI98" s="37"/>
      <c r="AMJ98" s="37"/>
      <c r="AMK98" s="50"/>
      <c r="AML98" s="50"/>
      <c r="AMM98" s="38"/>
      <c r="AMN98" s="38"/>
      <c r="AMO98" s="38"/>
      <c r="AMP98" s="38"/>
      <c r="AMQ98" s="38"/>
      <c r="AMR98" s="38"/>
      <c r="AMS98" s="38"/>
      <c r="AMT98" s="38"/>
      <c r="AMU98" s="38"/>
      <c r="AMV98" s="38"/>
      <c r="AMW98" s="38"/>
      <c r="AMX98" s="38"/>
      <c r="AMY98" s="38"/>
      <c r="AMZ98" s="38"/>
      <c r="ANA98" s="36"/>
      <c r="ANB98" s="36"/>
      <c r="ANC98" s="37"/>
      <c r="AND98" s="37"/>
      <c r="ANE98" s="50"/>
      <c r="ANF98" s="50"/>
      <c r="ANG98" s="38"/>
      <c r="ANH98" s="38"/>
      <c r="ANI98" s="38"/>
      <c r="ANJ98" s="38"/>
      <c r="ANK98" s="38"/>
      <c r="ANL98" s="38"/>
      <c r="ANM98" s="38"/>
      <c r="ANN98" s="38"/>
      <c r="ANO98" s="38"/>
      <c r="ANP98" s="38"/>
      <c r="ANQ98" s="38"/>
      <c r="ANR98" s="38"/>
      <c r="ANS98" s="38"/>
      <c r="ANT98" s="38"/>
      <c r="ANU98" s="36"/>
      <c r="ANV98" s="36"/>
      <c r="ANW98" s="37"/>
      <c r="ANX98" s="37"/>
      <c r="ANY98" s="50"/>
      <c r="ANZ98" s="50"/>
      <c r="AOA98" s="38"/>
      <c r="AOB98" s="38"/>
      <c r="AOC98" s="38"/>
      <c r="AOD98" s="38"/>
      <c r="AOE98" s="38"/>
      <c r="AOF98" s="38"/>
      <c r="AOG98" s="38"/>
      <c r="AOH98" s="38"/>
      <c r="AOI98" s="38"/>
      <c r="AOJ98" s="38"/>
      <c r="AOK98" s="38"/>
      <c r="AOL98" s="38"/>
      <c r="AOM98" s="38"/>
      <c r="AON98" s="38"/>
      <c r="AOO98" s="36"/>
      <c r="AOP98" s="36"/>
      <c r="AOQ98" s="37"/>
      <c r="AOR98" s="37"/>
      <c r="AOS98" s="50"/>
      <c r="AOT98" s="50"/>
      <c r="AOU98" s="38"/>
      <c r="AOV98" s="38"/>
      <c r="AOW98" s="38"/>
      <c r="AOX98" s="38"/>
      <c r="AOY98" s="38"/>
      <c r="AOZ98" s="38"/>
      <c r="APA98" s="38"/>
      <c r="APB98" s="38"/>
      <c r="APC98" s="38"/>
      <c r="APD98" s="38"/>
      <c r="APE98" s="38"/>
      <c r="APF98" s="38"/>
      <c r="APG98" s="38"/>
      <c r="APH98" s="38"/>
      <c r="API98" s="36"/>
      <c r="APJ98" s="36"/>
      <c r="APK98" s="37"/>
      <c r="APL98" s="37"/>
      <c r="APM98" s="50"/>
      <c r="APN98" s="50"/>
      <c r="APO98" s="38"/>
      <c r="APP98" s="38"/>
      <c r="APQ98" s="38"/>
      <c r="APR98" s="38"/>
      <c r="APS98" s="38"/>
      <c r="APT98" s="38"/>
      <c r="APU98" s="38"/>
      <c r="APV98" s="38"/>
      <c r="APW98" s="38"/>
      <c r="APX98" s="38"/>
      <c r="APY98" s="38"/>
      <c r="APZ98" s="38"/>
      <c r="AQA98" s="38"/>
      <c r="AQB98" s="38"/>
      <c r="AQC98" s="36"/>
      <c r="AQD98" s="36"/>
      <c r="AQE98" s="37"/>
      <c r="AQF98" s="37"/>
      <c r="AQG98" s="50"/>
      <c r="AQH98" s="50"/>
      <c r="AQI98" s="38"/>
      <c r="AQJ98" s="38"/>
      <c r="AQK98" s="38"/>
      <c r="AQL98" s="38"/>
      <c r="AQM98" s="38"/>
      <c r="AQN98" s="38"/>
      <c r="AQO98" s="38"/>
      <c r="AQP98" s="38"/>
      <c r="AQQ98" s="38"/>
      <c r="AQR98" s="38"/>
      <c r="AQS98" s="38"/>
      <c r="AQT98" s="38"/>
      <c r="AQU98" s="38"/>
      <c r="AQV98" s="38"/>
      <c r="AQW98" s="36"/>
      <c r="AQX98" s="36"/>
      <c r="AQY98" s="37"/>
      <c r="AQZ98" s="37"/>
      <c r="ARA98" s="50"/>
      <c r="ARB98" s="50"/>
      <c r="ARC98" s="38"/>
      <c r="ARD98" s="38"/>
      <c r="ARE98" s="38"/>
      <c r="ARF98" s="38"/>
      <c r="ARG98" s="38"/>
      <c r="ARH98" s="38"/>
      <c r="ARI98" s="38"/>
      <c r="ARJ98" s="38"/>
      <c r="ARK98" s="38"/>
      <c r="ARL98" s="38"/>
      <c r="ARM98" s="38"/>
      <c r="ARN98" s="38"/>
      <c r="ARO98" s="38"/>
      <c r="ARP98" s="38"/>
      <c r="ARQ98" s="36"/>
      <c r="ARR98" s="36"/>
      <c r="ARS98" s="37"/>
      <c r="ART98" s="37"/>
      <c r="ARU98" s="50"/>
      <c r="ARV98" s="50"/>
      <c r="ARW98" s="38"/>
      <c r="ARX98" s="38"/>
      <c r="ARY98" s="38"/>
      <c r="ARZ98" s="38"/>
      <c r="ASA98" s="38"/>
      <c r="ASB98" s="38"/>
      <c r="ASC98" s="38"/>
      <c r="ASD98" s="38"/>
      <c r="ASE98" s="38"/>
      <c r="ASF98" s="38"/>
      <c r="ASG98" s="38"/>
      <c r="ASH98" s="38"/>
      <c r="ASI98" s="38"/>
      <c r="ASJ98" s="38"/>
      <c r="ASK98" s="36"/>
      <c r="ASL98" s="36"/>
      <c r="ASM98" s="37"/>
      <c r="ASN98" s="37"/>
      <c r="ASO98" s="50"/>
      <c r="ASP98" s="50"/>
      <c r="ASQ98" s="38"/>
      <c r="ASR98" s="38"/>
      <c r="ASS98" s="38"/>
      <c r="AST98" s="38"/>
      <c r="ASU98" s="38"/>
      <c r="ASV98" s="38"/>
      <c r="ASW98" s="38"/>
      <c r="ASX98" s="38"/>
      <c r="ASY98" s="38"/>
      <c r="ASZ98" s="38"/>
      <c r="ATA98" s="38"/>
      <c r="ATB98" s="38"/>
      <c r="ATC98" s="38"/>
      <c r="ATD98" s="38"/>
      <c r="ATE98" s="36"/>
      <c r="ATF98" s="36"/>
      <c r="ATG98" s="37"/>
      <c r="ATH98" s="37"/>
      <c r="ATI98" s="50"/>
      <c r="ATJ98" s="50"/>
      <c r="ATK98" s="38"/>
      <c r="ATL98" s="38"/>
      <c r="ATM98" s="38"/>
      <c r="ATN98" s="38"/>
      <c r="ATO98" s="38"/>
      <c r="ATP98" s="38"/>
      <c r="ATQ98" s="38"/>
      <c r="ATR98" s="38"/>
      <c r="ATS98" s="38"/>
      <c r="ATT98" s="38"/>
      <c r="ATU98" s="38"/>
      <c r="ATV98" s="38"/>
      <c r="ATW98" s="38"/>
      <c r="ATX98" s="38"/>
      <c r="ATY98" s="36"/>
      <c r="ATZ98" s="36"/>
      <c r="AUA98" s="37"/>
      <c r="AUB98" s="37"/>
      <c r="AUC98" s="50"/>
      <c r="AUD98" s="50"/>
      <c r="AUE98" s="38"/>
      <c r="AUF98" s="38"/>
      <c r="AUG98" s="38"/>
      <c r="AUH98" s="38"/>
      <c r="AUI98" s="38"/>
      <c r="AUJ98" s="38"/>
      <c r="AUK98" s="38"/>
      <c r="AUL98" s="38"/>
      <c r="AUM98" s="38"/>
      <c r="AUN98" s="38"/>
      <c r="AUO98" s="38"/>
      <c r="AUP98" s="38"/>
      <c r="AUQ98" s="38"/>
      <c r="AUR98" s="38"/>
      <c r="AUS98" s="36"/>
      <c r="AUT98" s="36"/>
      <c r="AUU98" s="37"/>
      <c r="AUV98" s="37"/>
      <c r="AUW98" s="50"/>
      <c r="AUX98" s="50"/>
      <c r="AUY98" s="38"/>
      <c r="AUZ98" s="38"/>
      <c r="AVA98" s="38"/>
      <c r="AVB98" s="38"/>
      <c r="AVC98" s="38"/>
      <c r="AVD98" s="38"/>
      <c r="AVE98" s="38"/>
      <c r="AVF98" s="38"/>
      <c r="AVG98" s="38"/>
      <c r="AVH98" s="38"/>
      <c r="AVI98" s="38"/>
      <c r="AVJ98" s="38"/>
      <c r="AVK98" s="38"/>
      <c r="AVL98" s="38"/>
      <c r="AVM98" s="36"/>
      <c r="AVN98" s="36"/>
      <c r="AVO98" s="37"/>
      <c r="AVP98" s="37"/>
      <c r="AVQ98" s="50"/>
      <c r="AVR98" s="50"/>
      <c r="AVS98" s="38"/>
      <c r="AVT98" s="38"/>
      <c r="AVU98" s="38"/>
      <c r="AVV98" s="38"/>
      <c r="AVW98" s="38"/>
      <c r="AVX98" s="38"/>
      <c r="AVY98" s="38"/>
      <c r="AVZ98" s="38"/>
      <c r="AWA98" s="38"/>
      <c r="AWB98" s="38"/>
      <c r="AWC98" s="38"/>
      <c r="AWD98" s="38"/>
      <c r="AWE98" s="38"/>
      <c r="AWF98" s="38"/>
      <c r="AWG98" s="36"/>
      <c r="AWH98" s="36"/>
      <c r="AWI98" s="37"/>
      <c r="AWJ98" s="37"/>
      <c r="AWK98" s="50"/>
      <c r="AWL98" s="50"/>
      <c r="AWM98" s="38"/>
      <c r="AWN98" s="38"/>
      <c r="AWO98" s="38"/>
      <c r="AWP98" s="38"/>
      <c r="AWQ98" s="38"/>
      <c r="AWR98" s="38"/>
      <c r="AWS98" s="38"/>
      <c r="AWT98" s="38"/>
      <c r="AWU98" s="38"/>
      <c r="AWV98" s="38"/>
      <c r="AWW98" s="38"/>
      <c r="AWX98" s="38"/>
      <c r="AWY98" s="38"/>
      <c r="AWZ98" s="38"/>
      <c r="AXA98" s="36"/>
      <c r="AXB98" s="36"/>
      <c r="AXC98" s="37"/>
      <c r="AXD98" s="37"/>
      <c r="AXE98" s="50"/>
      <c r="AXF98" s="50"/>
      <c r="AXG98" s="38"/>
      <c r="AXH98" s="38"/>
      <c r="AXI98" s="38"/>
      <c r="AXJ98" s="38"/>
      <c r="AXK98" s="38"/>
      <c r="AXL98" s="38"/>
      <c r="AXM98" s="38"/>
      <c r="AXN98" s="38"/>
      <c r="AXO98" s="38"/>
      <c r="AXP98" s="38"/>
      <c r="AXQ98" s="38"/>
      <c r="AXR98" s="38"/>
      <c r="AXS98" s="38"/>
      <c r="AXT98" s="38"/>
      <c r="AXU98" s="36"/>
      <c r="AXV98" s="36"/>
      <c r="AXW98" s="37"/>
      <c r="AXX98" s="37"/>
      <c r="AXY98" s="50"/>
      <c r="AXZ98" s="50"/>
      <c r="AYA98" s="38"/>
      <c r="AYB98" s="38"/>
      <c r="AYC98" s="38"/>
      <c r="AYD98" s="38"/>
      <c r="AYE98" s="38"/>
      <c r="AYF98" s="38"/>
      <c r="AYG98" s="38"/>
      <c r="AYH98" s="38"/>
      <c r="AYI98" s="38"/>
      <c r="AYJ98" s="38"/>
      <c r="AYK98" s="38"/>
      <c r="AYL98" s="38"/>
      <c r="AYM98" s="38"/>
      <c r="AYN98" s="38"/>
      <c r="AYO98" s="36"/>
      <c r="AYP98" s="36"/>
      <c r="AYQ98" s="37"/>
      <c r="AYR98" s="37"/>
      <c r="AYS98" s="50"/>
      <c r="AYT98" s="50"/>
      <c r="AYU98" s="38"/>
      <c r="AYV98" s="38"/>
      <c r="AYW98" s="38"/>
      <c r="AYX98" s="38"/>
      <c r="AYY98" s="38"/>
      <c r="AYZ98" s="38"/>
      <c r="AZA98" s="38"/>
      <c r="AZB98" s="38"/>
      <c r="AZC98" s="38"/>
      <c r="AZD98" s="38"/>
      <c r="AZE98" s="38"/>
      <c r="AZF98" s="38"/>
      <c r="AZG98" s="38"/>
      <c r="AZH98" s="38"/>
      <c r="AZI98" s="36"/>
      <c r="AZJ98" s="36"/>
      <c r="AZK98" s="37"/>
      <c r="AZL98" s="37"/>
      <c r="AZM98" s="50"/>
      <c r="AZN98" s="50"/>
      <c r="AZO98" s="38"/>
      <c r="AZP98" s="38"/>
      <c r="AZQ98" s="38"/>
      <c r="AZR98" s="38"/>
      <c r="AZS98" s="38"/>
      <c r="AZT98" s="38"/>
      <c r="AZU98" s="38"/>
      <c r="AZV98" s="38"/>
      <c r="AZW98" s="38"/>
      <c r="AZX98" s="38"/>
      <c r="AZY98" s="38"/>
      <c r="AZZ98" s="38"/>
      <c r="BAA98" s="38"/>
      <c r="BAB98" s="38"/>
      <c r="BAC98" s="36"/>
      <c r="BAD98" s="36"/>
      <c r="BAE98" s="37"/>
      <c r="BAF98" s="37"/>
      <c r="BAG98" s="50"/>
      <c r="BAH98" s="50"/>
      <c r="BAI98" s="38"/>
      <c r="BAJ98" s="38"/>
      <c r="BAK98" s="38"/>
      <c r="BAL98" s="38"/>
      <c r="BAM98" s="38"/>
      <c r="BAN98" s="38"/>
      <c r="BAO98" s="38"/>
      <c r="BAP98" s="38"/>
      <c r="BAQ98" s="38"/>
      <c r="BAR98" s="38"/>
      <c r="BAS98" s="38"/>
      <c r="BAT98" s="38"/>
      <c r="BAU98" s="38"/>
      <c r="BAV98" s="38"/>
      <c r="BAW98" s="36"/>
      <c r="BAX98" s="36"/>
      <c r="BAY98" s="37"/>
      <c r="BAZ98" s="37"/>
      <c r="BBA98" s="50"/>
      <c r="BBB98" s="50"/>
      <c r="BBC98" s="38"/>
      <c r="BBD98" s="38"/>
      <c r="BBE98" s="38"/>
      <c r="BBF98" s="38"/>
      <c r="BBG98" s="38"/>
      <c r="BBH98" s="38"/>
      <c r="BBI98" s="38"/>
      <c r="BBJ98" s="38"/>
      <c r="BBK98" s="38"/>
      <c r="BBL98" s="38"/>
      <c r="BBM98" s="38"/>
      <c r="BBN98" s="38"/>
      <c r="BBO98" s="38"/>
      <c r="BBP98" s="38"/>
      <c r="BBQ98" s="36"/>
      <c r="BBR98" s="36"/>
      <c r="BBS98" s="37"/>
      <c r="BBT98" s="37"/>
      <c r="BBU98" s="50"/>
      <c r="BBV98" s="50"/>
      <c r="BBW98" s="38"/>
      <c r="BBX98" s="38"/>
      <c r="BBY98" s="38"/>
      <c r="BBZ98" s="38"/>
      <c r="BCA98" s="38"/>
      <c r="BCB98" s="38"/>
      <c r="BCC98" s="38"/>
      <c r="BCD98" s="38"/>
      <c r="BCE98" s="38"/>
      <c r="BCF98" s="38"/>
      <c r="BCG98" s="38"/>
      <c r="BCH98" s="38"/>
      <c r="BCI98" s="38"/>
      <c r="BCJ98" s="38"/>
      <c r="BCK98" s="36"/>
      <c r="BCL98" s="36"/>
      <c r="BCM98" s="37"/>
      <c r="BCN98" s="37"/>
      <c r="BCO98" s="50"/>
      <c r="BCP98" s="50"/>
      <c r="BCQ98" s="38"/>
      <c r="BCR98" s="38"/>
      <c r="BCS98" s="38"/>
      <c r="BCT98" s="38"/>
      <c r="BCU98" s="38"/>
      <c r="BCV98" s="38"/>
      <c r="BCW98" s="38"/>
      <c r="BCX98" s="38"/>
      <c r="BCY98" s="38"/>
      <c r="BCZ98" s="38"/>
      <c r="BDA98" s="38"/>
      <c r="BDB98" s="38"/>
      <c r="BDC98" s="38"/>
      <c r="BDD98" s="38"/>
      <c r="BDE98" s="36"/>
      <c r="BDF98" s="36"/>
      <c r="BDG98" s="37"/>
      <c r="BDH98" s="37"/>
      <c r="BDI98" s="50"/>
      <c r="BDJ98" s="50"/>
      <c r="BDK98" s="38"/>
      <c r="BDL98" s="38"/>
      <c r="BDM98" s="38"/>
      <c r="BDN98" s="38"/>
      <c r="BDO98" s="38"/>
      <c r="BDP98" s="38"/>
      <c r="BDQ98" s="38"/>
      <c r="BDR98" s="38"/>
      <c r="BDS98" s="38"/>
      <c r="BDT98" s="38"/>
      <c r="BDU98" s="38"/>
      <c r="BDV98" s="38"/>
      <c r="BDW98" s="38"/>
      <c r="BDX98" s="38"/>
      <c r="BDY98" s="36"/>
      <c r="BDZ98" s="36"/>
      <c r="BEA98" s="37"/>
      <c r="BEB98" s="37"/>
      <c r="BEC98" s="50"/>
      <c r="BED98" s="50"/>
      <c r="BEE98" s="38"/>
      <c r="BEF98" s="38"/>
      <c r="BEG98" s="38"/>
      <c r="BEH98" s="38"/>
      <c r="BEI98" s="38"/>
      <c r="BEJ98" s="38"/>
      <c r="BEK98" s="38"/>
      <c r="BEL98" s="38"/>
      <c r="BEM98" s="38"/>
      <c r="BEN98" s="38"/>
      <c r="BEO98" s="38"/>
      <c r="BEP98" s="38"/>
      <c r="BEQ98" s="38"/>
      <c r="BER98" s="38"/>
      <c r="BES98" s="36"/>
      <c r="BET98" s="36"/>
      <c r="BEU98" s="37"/>
      <c r="BEV98" s="37"/>
      <c r="BEW98" s="50"/>
      <c r="BEX98" s="50"/>
      <c r="BEY98" s="38"/>
      <c r="BEZ98" s="38"/>
      <c r="BFA98" s="38"/>
      <c r="BFB98" s="38"/>
      <c r="BFC98" s="38"/>
      <c r="BFD98" s="38"/>
      <c r="BFE98" s="38"/>
      <c r="BFF98" s="38"/>
      <c r="BFG98" s="38"/>
      <c r="BFH98" s="38"/>
      <c r="BFI98" s="38"/>
      <c r="BFJ98" s="38"/>
      <c r="BFK98" s="38"/>
      <c r="BFL98" s="38"/>
      <c r="BFM98" s="36"/>
      <c r="BFN98" s="36"/>
      <c r="BFO98" s="37"/>
      <c r="BFP98" s="37"/>
      <c r="BFQ98" s="50"/>
      <c r="BFR98" s="50"/>
      <c r="BFS98" s="38"/>
      <c r="BFT98" s="38"/>
      <c r="BFU98" s="38"/>
      <c r="BFV98" s="38"/>
      <c r="BFW98" s="38"/>
      <c r="BFX98" s="38"/>
      <c r="BFY98" s="38"/>
      <c r="BFZ98" s="38"/>
      <c r="BGA98" s="38"/>
      <c r="BGB98" s="38"/>
      <c r="BGC98" s="38"/>
      <c r="BGD98" s="38"/>
      <c r="BGE98" s="38"/>
      <c r="BGF98" s="38"/>
      <c r="BGG98" s="36"/>
      <c r="BGH98" s="36"/>
      <c r="BGI98" s="37"/>
      <c r="BGJ98" s="37"/>
      <c r="BGK98" s="50"/>
      <c r="BGL98" s="50"/>
      <c r="BGM98" s="38"/>
      <c r="BGN98" s="38"/>
      <c r="BGO98" s="38"/>
      <c r="BGP98" s="38"/>
      <c r="BGQ98" s="38"/>
      <c r="BGR98" s="38"/>
      <c r="BGS98" s="38"/>
      <c r="BGT98" s="38"/>
      <c r="BGU98" s="38"/>
      <c r="BGV98" s="38"/>
      <c r="BGW98" s="38"/>
      <c r="BGX98" s="38"/>
      <c r="BGY98" s="38"/>
      <c r="BGZ98" s="38"/>
      <c r="BHA98" s="36"/>
      <c r="BHB98" s="36"/>
      <c r="BHC98" s="37"/>
      <c r="BHD98" s="37"/>
      <c r="BHE98" s="50"/>
      <c r="BHF98" s="50"/>
      <c r="BHG98" s="38"/>
      <c r="BHH98" s="38"/>
      <c r="BHI98" s="38"/>
      <c r="BHJ98" s="38"/>
      <c r="BHK98" s="38"/>
      <c r="BHL98" s="38"/>
      <c r="BHM98" s="38"/>
      <c r="BHN98" s="38"/>
      <c r="BHO98" s="38"/>
      <c r="BHP98" s="38"/>
      <c r="BHQ98" s="38"/>
      <c r="BHR98" s="38"/>
      <c r="BHS98" s="38"/>
      <c r="BHT98" s="38"/>
      <c r="BHU98" s="36"/>
      <c r="BHV98" s="36"/>
      <c r="BHW98" s="37"/>
      <c r="BHX98" s="37"/>
      <c r="BHY98" s="50"/>
      <c r="BHZ98" s="50"/>
      <c r="BIA98" s="38"/>
      <c r="BIB98" s="38"/>
      <c r="BIC98" s="38"/>
      <c r="BID98" s="38"/>
      <c r="BIE98" s="38"/>
      <c r="BIF98" s="38"/>
      <c r="BIG98" s="38"/>
      <c r="BIH98" s="38"/>
      <c r="BII98" s="38"/>
      <c r="BIJ98" s="38"/>
      <c r="BIK98" s="38"/>
      <c r="BIL98" s="38"/>
      <c r="BIM98" s="38"/>
      <c r="BIN98" s="38"/>
      <c r="BIO98" s="36"/>
      <c r="BIP98" s="36"/>
      <c r="BIQ98" s="37"/>
      <c r="BIR98" s="37"/>
      <c r="BIS98" s="50"/>
      <c r="BIT98" s="50"/>
      <c r="BIU98" s="38"/>
      <c r="BIV98" s="38"/>
      <c r="BIW98" s="38"/>
      <c r="BIX98" s="38"/>
      <c r="BIY98" s="38"/>
      <c r="BIZ98" s="38"/>
      <c r="BJA98" s="38"/>
      <c r="BJB98" s="38"/>
      <c r="BJC98" s="38"/>
      <c r="BJD98" s="38"/>
      <c r="BJE98" s="38"/>
      <c r="BJF98" s="38"/>
      <c r="BJG98" s="38"/>
      <c r="BJH98" s="38"/>
      <c r="BJI98" s="36"/>
      <c r="BJJ98" s="36"/>
      <c r="BJK98" s="37"/>
      <c r="BJL98" s="37"/>
      <c r="BJM98" s="50"/>
      <c r="BJN98" s="50"/>
      <c r="BJO98" s="38"/>
      <c r="BJP98" s="38"/>
      <c r="BJQ98" s="38"/>
      <c r="BJR98" s="38"/>
      <c r="BJS98" s="38"/>
      <c r="BJT98" s="38"/>
      <c r="BJU98" s="38"/>
      <c r="BJV98" s="38"/>
      <c r="BJW98" s="38"/>
      <c r="BJX98" s="38"/>
      <c r="BJY98" s="38"/>
      <c r="BJZ98" s="38"/>
      <c r="BKA98" s="38"/>
      <c r="BKB98" s="38"/>
      <c r="BKC98" s="36"/>
      <c r="BKD98" s="36"/>
      <c r="BKE98" s="37"/>
      <c r="BKF98" s="37"/>
      <c r="BKG98" s="50"/>
      <c r="BKH98" s="50"/>
      <c r="BKI98" s="38"/>
      <c r="BKJ98" s="38"/>
      <c r="BKK98" s="38"/>
      <c r="BKL98" s="38"/>
      <c r="BKM98" s="38"/>
      <c r="BKN98" s="38"/>
      <c r="BKO98" s="38"/>
      <c r="BKP98" s="38"/>
      <c r="BKQ98" s="38"/>
      <c r="BKR98" s="38"/>
      <c r="BKS98" s="38"/>
      <c r="BKT98" s="38"/>
      <c r="BKU98" s="38"/>
      <c r="BKV98" s="38"/>
      <c r="BKW98" s="36"/>
      <c r="BKX98" s="36"/>
      <c r="BKY98" s="37"/>
      <c r="BKZ98" s="37"/>
      <c r="BLA98" s="50"/>
      <c r="BLB98" s="50"/>
      <c r="BLC98" s="38"/>
      <c r="BLD98" s="38"/>
      <c r="BLE98" s="38"/>
      <c r="BLF98" s="38"/>
      <c r="BLG98" s="38"/>
      <c r="BLH98" s="38"/>
      <c r="BLI98" s="38"/>
      <c r="BLJ98" s="38"/>
      <c r="BLK98" s="38"/>
      <c r="BLL98" s="38"/>
      <c r="BLM98" s="38"/>
      <c r="BLN98" s="38"/>
      <c r="BLO98" s="38"/>
      <c r="BLP98" s="38"/>
      <c r="BLQ98" s="36"/>
      <c r="BLR98" s="36"/>
      <c r="BLS98" s="37"/>
      <c r="BLT98" s="37"/>
      <c r="BLU98" s="50"/>
      <c r="BLV98" s="50"/>
      <c r="BLW98" s="38"/>
      <c r="BLX98" s="38"/>
      <c r="BLY98" s="38"/>
      <c r="BLZ98" s="38"/>
      <c r="BMA98" s="38"/>
      <c r="BMB98" s="38"/>
      <c r="BMC98" s="38"/>
      <c r="BMD98" s="38"/>
      <c r="BME98" s="38"/>
      <c r="BMF98" s="38"/>
      <c r="BMG98" s="38"/>
      <c r="BMH98" s="38"/>
      <c r="BMI98" s="38"/>
      <c r="BMJ98" s="38"/>
      <c r="BMK98" s="36"/>
      <c r="BML98" s="36"/>
      <c r="BMM98" s="37"/>
      <c r="BMN98" s="37"/>
      <c r="BMO98" s="50"/>
      <c r="BMP98" s="50"/>
      <c r="BMQ98" s="38"/>
      <c r="BMR98" s="38"/>
      <c r="BMS98" s="38"/>
      <c r="BMT98" s="38"/>
      <c r="BMU98" s="38"/>
      <c r="BMV98" s="38"/>
      <c r="BMW98" s="38"/>
      <c r="BMX98" s="38"/>
      <c r="BMY98" s="38"/>
      <c r="BMZ98" s="38"/>
      <c r="BNA98" s="38"/>
      <c r="BNB98" s="38"/>
      <c r="BNC98" s="38"/>
      <c r="BND98" s="38"/>
      <c r="BNE98" s="36"/>
      <c r="BNF98" s="36"/>
      <c r="BNG98" s="37"/>
      <c r="BNH98" s="37"/>
      <c r="BNI98" s="50"/>
      <c r="BNJ98" s="50"/>
      <c r="BNK98" s="38"/>
      <c r="BNL98" s="38"/>
      <c r="BNM98" s="38"/>
      <c r="BNN98" s="38"/>
      <c r="BNO98" s="38"/>
      <c r="BNP98" s="38"/>
      <c r="BNQ98" s="38"/>
      <c r="BNR98" s="38"/>
      <c r="BNS98" s="38"/>
      <c r="BNT98" s="38"/>
      <c r="BNU98" s="38"/>
      <c r="BNV98" s="38"/>
      <c r="BNW98" s="38"/>
      <c r="BNX98" s="38"/>
      <c r="BNY98" s="36"/>
      <c r="BNZ98" s="36"/>
      <c r="BOA98" s="37"/>
      <c r="BOB98" s="37"/>
      <c r="BOC98" s="50"/>
      <c r="BOD98" s="50"/>
      <c r="BOE98" s="38"/>
      <c r="BOF98" s="38"/>
      <c r="BOG98" s="38"/>
      <c r="BOH98" s="38"/>
      <c r="BOI98" s="38"/>
      <c r="BOJ98" s="38"/>
      <c r="BOK98" s="38"/>
      <c r="BOL98" s="38"/>
      <c r="BOM98" s="38"/>
      <c r="BON98" s="38"/>
      <c r="BOO98" s="38"/>
      <c r="BOP98" s="38"/>
      <c r="BOQ98" s="38"/>
      <c r="BOR98" s="38"/>
      <c r="BOS98" s="36"/>
      <c r="BOT98" s="36"/>
      <c r="BOU98" s="37"/>
      <c r="BOV98" s="37"/>
      <c r="BOW98" s="50"/>
      <c r="BOX98" s="50"/>
      <c r="BOY98" s="38"/>
      <c r="BOZ98" s="38"/>
      <c r="BPA98" s="38"/>
      <c r="BPB98" s="38"/>
      <c r="BPC98" s="38"/>
      <c r="BPD98" s="38"/>
      <c r="BPE98" s="38"/>
      <c r="BPF98" s="38"/>
      <c r="BPG98" s="38"/>
      <c r="BPH98" s="38"/>
      <c r="BPI98" s="38"/>
      <c r="BPJ98" s="38"/>
      <c r="BPK98" s="38"/>
      <c r="BPL98" s="38"/>
      <c r="BPM98" s="36"/>
      <c r="BPN98" s="36"/>
      <c r="BPO98" s="37"/>
      <c r="BPP98" s="37"/>
      <c r="BPQ98" s="50"/>
      <c r="BPR98" s="50"/>
      <c r="BPS98" s="38"/>
      <c r="BPT98" s="38"/>
      <c r="BPU98" s="38"/>
      <c r="BPV98" s="38"/>
      <c r="BPW98" s="38"/>
      <c r="BPX98" s="38"/>
      <c r="BPY98" s="38"/>
      <c r="BPZ98" s="38"/>
      <c r="BQA98" s="38"/>
      <c r="BQB98" s="38"/>
      <c r="BQC98" s="38"/>
      <c r="BQD98" s="38"/>
      <c r="BQE98" s="38"/>
      <c r="BQF98" s="38"/>
      <c r="BQG98" s="36"/>
      <c r="BQH98" s="36"/>
      <c r="BQI98" s="37"/>
      <c r="BQJ98" s="37"/>
      <c r="BQK98" s="50"/>
      <c r="BQL98" s="50"/>
      <c r="BQM98" s="38"/>
      <c r="BQN98" s="38"/>
      <c r="BQO98" s="38"/>
      <c r="BQP98" s="38"/>
      <c r="BQQ98" s="38"/>
      <c r="BQR98" s="38"/>
      <c r="BQS98" s="38"/>
      <c r="BQT98" s="38"/>
      <c r="BQU98" s="38"/>
      <c r="BQV98" s="38"/>
      <c r="BQW98" s="38"/>
      <c r="BQX98" s="38"/>
      <c r="BQY98" s="38"/>
      <c r="BQZ98" s="38"/>
      <c r="BRA98" s="36"/>
      <c r="BRB98" s="36"/>
      <c r="BRC98" s="37"/>
      <c r="BRD98" s="37"/>
      <c r="BRE98" s="50"/>
      <c r="BRF98" s="50"/>
      <c r="BRG98" s="38"/>
      <c r="BRH98" s="38"/>
      <c r="BRI98" s="38"/>
      <c r="BRJ98" s="38"/>
      <c r="BRK98" s="38"/>
      <c r="BRL98" s="38"/>
      <c r="BRM98" s="38"/>
      <c r="BRN98" s="38"/>
      <c r="BRO98" s="38"/>
      <c r="BRP98" s="38"/>
      <c r="BRQ98" s="38"/>
      <c r="BRR98" s="38"/>
      <c r="BRS98" s="38"/>
      <c r="BRT98" s="38"/>
      <c r="BRU98" s="36"/>
      <c r="BRV98" s="36"/>
      <c r="BRW98" s="37"/>
      <c r="BRX98" s="37"/>
      <c r="BRY98" s="50"/>
      <c r="BRZ98" s="50"/>
      <c r="BSA98" s="38"/>
      <c r="BSB98" s="38"/>
      <c r="BSC98" s="38"/>
      <c r="BSD98" s="38"/>
      <c r="BSE98" s="38"/>
      <c r="BSF98" s="38"/>
      <c r="BSG98" s="38"/>
      <c r="BSH98" s="38"/>
      <c r="BSI98" s="38"/>
      <c r="BSJ98" s="38"/>
      <c r="BSK98" s="38"/>
      <c r="BSL98" s="38"/>
      <c r="BSM98" s="38"/>
      <c r="BSN98" s="38"/>
      <c r="BSO98" s="36"/>
      <c r="BSP98" s="36"/>
      <c r="BSQ98" s="37"/>
      <c r="BSR98" s="37"/>
      <c r="BSS98" s="50"/>
      <c r="BST98" s="50"/>
      <c r="BSU98" s="38"/>
      <c r="BSV98" s="38"/>
      <c r="BSW98" s="38"/>
      <c r="BSX98" s="38"/>
      <c r="BSY98" s="38"/>
      <c r="BSZ98" s="38"/>
      <c r="BTA98" s="38"/>
      <c r="BTB98" s="38"/>
      <c r="BTC98" s="38"/>
      <c r="BTD98" s="38"/>
      <c r="BTE98" s="38"/>
      <c r="BTF98" s="38"/>
      <c r="BTG98" s="38"/>
      <c r="BTH98" s="38"/>
      <c r="BTI98" s="36"/>
      <c r="BTJ98" s="36"/>
      <c r="BTK98" s="37"/>
      <c r="BTL98" s="37"/>
      <c r="BTM98" s="50"/>
      <c r="BTN98" s="50"/>
      <c r="BTO98" s="38"/>
      <c r="BTP98" s="38"/>
      <c r="BTQ98" s="38"/>
      <c r="BTR98" s="38"/>
      <c r="BTS98" s="38"/>
      <c r="BTT98" s="38"/>
      <c r="BTU98" s="38"/>
      <c r="BTV98" s="38"/>
      <c r="BTW98" s="38"/>
      <c r="BTX98" s="38"/>
      <c r="BTY98" s="38"/>
      <c r="BTZ98" s="38"/>
      <c r="BUA98" s="38"/>
      <c r="BUB98" s="38"/>
      <c r="BUC98" s="36"/>
      <c r="BUD98" s="36"/>
      <c r="BUE98" s="37"/>
      <c r="BUF98" s="37"/>
      <c r="BUG98" s="50"/>
      <c r="BUH98" s="50"/>
      <c r="BUI98" s="38"/>
      <c r="BUJ98" s="38"/>
      <c r="BUK98" s="38"/>
      <c r="BUL98" s="38"/>
      <c r="BUM98" s="38"/>
      <c r="BUN98" s="38"/>
      <c r="BUO98" s="38"/>
      <c r="BUP98" s="38"/>
      <c r="BUQ98" s="38"/>
      <c r="BUR98" s="38"/>
      <c r="BUS98" s="38"/>
      <c r="BUT98" s="38"/>
      <c r="BUU98" s="38"/>
      <c r="BUV98" s="38"/>
      <c r="BUW98" s="36"/>
      <c r="BUX98" s="36"/>
      <c r="BUY98" s="37"/>
      <c r="BUZ98" s="37"/>
      <c r="BVA98" s="50"/>
      <c r="BVB98" s="50"/>
      <c r="BVC98" s="38"/>
      <c r="BVD98" s="38"/>
      <c r="BVE98" s="38"/>
      <c r="BVF98" s="38"/>
      <c r="BVG98" s="38"/>
      <c r="BVH98" s="38"/>
      <c r="BVI98" s="38"/>
      <c r="BVJ98" s="38"/>
      <c r="BVK98" s="38"/>
      <c r="BVL98" s="38"/>
      <c r="BVM98" s="38"/>
      <c r="BVN98" s="38"/>
      <c r="BVO98" s="38"/>
      <c r="BVP98" s="38"/>
      <c r="BVQ98" s="36"/>
      <c r="BVR98" s="36"/>
      <c r="BVS98" s="37"/>
      <c r="BVT98" s="37"/>
      <c r="BVU98" s="50"/>
      <c r="BVV98" s="50"/>
      <c r="BVW98" s="38"/>
      <c r="BVX98" s="38"/>
      <c r="BVY98" s="38"/>
      <c r="BVZ98" s="38"/>
      <c r="BWA98" s="38"/>
      <c r="BWB98" s="38"/>
      <c r="BWC98" s="38"/>
      <c r="BWD98" s="38"/>
      <c r="BWE98" s="38"/>
      <c r="BWF98" s="38"/>
      <c r="BWG98" s="38"/>
      <c r="BWH98" s="38"/>
      <c r="BWI98" s="38"/>
      <c r="BWJ98" s="38"/>
      <c r="BWK98" s="36"/>
      <c r="BWL98" s="36"/>
      <c r="BWM98" s="37"/>
      <c r="BWN98" s="37"/>
      <c r="BWO98" s="50"/>
      <c r="BWP98" s="50"/>
      <c r="BWQ98" s="38"/>
      <c r="BWR98" s="38"/>
      <c r="BWS98" s="38"/>
      <c r="BWT98" s="38"/>
      <c r="BWU98" s="38"/>
      <c r="BWV98" s="38"/>
      <c r="BWW98" s="38"/>
      <c r="BWX98" s="38"/>
      <c r="BWY98" s="38"/>
      <c r="BWZ98" s="38"/>
      <c r="BXA98" s="38"/>
      <c r="BXB98" s="38"/>
      <c r="BXC98" s="38"/>
      <c r="BXD98" s="38"/>
      <c r="BXE98" s="36"/>
      <c r="BXF98" s="36"/>
      <c r="BXG98" s="37"/>
      <c r="BXH98" s="37"/>
      <c r="BXI98" s="50"/>
      <c r="BXJ98" s="50"/>
      <c r="BXK98" s="38"/>
      <c r="BXL98" s="38"/>
      <c r="BXM98" s="38"/>
      <c r="BXN98" s="38"/>
      <c r="BXO98" s="38"/>
      <c r="BXP98" s="38"/>
      <c r="BXQ98" s="38"/>
      <c r="BXR98" s="38"/>
      <c r="BXS98" s="38"/>
      <c r="BXT98" s="38"/>
      <c r="BXU98" s="38"/>
      <c r="BXV98" s="38"/>
      <c r="BXW98" s="38"/>
      <c r="BXX98" s="38"/>
      <c r="BXY98" s="36"/>
      <c r="BXZ98" s="36"/>
      <c r="BYA98" s="37"/>
      <c r="BYB98" s="37"/>
      <c r="BYC98" s="50"/>
      <c r="BYD98" s="50"/>
      <c r="BYE98" s="38"/>
      <c r="BYF98" s="38"/>
      <c r="BYG98" s="38"/>
      <c r="BYH98" s="38"/>
      <c r="BYI98" s="38"/>
      <c r="BYJ98" s="38"/>
      <c r="BYK98" s="38"/>
      <c r="BYL98" s="38"/>
      <c r="BYM98" s="38"/>
      <c r="BYN98" s="38"/>
      <c r="BYO98" s="38"/>
      <c r="BYP98" s="38"/>
      <c r="BYQ98" s="38"/>
      <c r="BYR98" s="38"/>
      <c r="BYS98" s="36"/>
      <c r="BYT98" s="36"/>
      <c r="BYU98" s="37"/>
      <c r="BYV98" s="37"/>
      <c r="BYW98" s="50"/>
      <c r="BYX98" s="50"/>
      <c r="BYY98" s="38"/>
      <c r="BYZ98" s="38"/>
      <c r="BZA98" s="38"/>
      <c r="BZB98" s="38"/>
      <c r="BZC98" s="38"/>
      <c r="BZD98" s="38"/>
      <c r="BZE98" s="38"/>
      <c r="BZF98" s="38"/>
      <c r="BZG98" s="38"/>
      <c r="BZH98" s="38"/>
      <c r="BZI98" s="38"/>
      <c r="BZJ98" s="38"/>
      <c r="BZK98" s="38"/>
      <c r="BZL98" s="38"/>
      <c r="BZM98" s="36"/>
      <c r="BZN98" s="36"/>
      <c r="BZO98" s="37"/>
      <c r="BZP98" s="37"/>
      <c r="BZQ98" s="50"/>
      <c r="BZR98" s="50"/>
      <c r="BZS98" s="38"/>
      <c r="BZT98" s="38"/>
      <c r="BZU98" s="38"/>
      <c r="BZV98" s="38"/>
      <c r="BZW98" s="38"/>
      <c r="BZX98" s="38"/>
      <c r="BZY98" s="38"/>
      <c r="BZZ98" s="38"/>
      <c r="CAA98" s="38"/>
      <c r="CAB98" s="38"/>
      <c r="CAC98" s="38"/>
      <c r="CAD98" s="38"/>
      <c r="CAE98" s="38"/>
      <c r="CAF98" s="38"/>
      <c r="CAG98" s="36"/>
      <c r="CAH98" s="36"/>
      <c r="CAI98" s="37"/>
      <c r="CAJ98" s="37"/>
      <c r="CAK98" s="50"/>
      <c r="CAL98" s="50"/>
      <c r="CAM98" s="38"/>
      <c r="CAN98" s="38"/>
      <c r="CAO98" s="38"/>
      <c r="CAP98" s="38"/>
      <c r="CAQ98" s="38"/>
      <c r="CAR98" s="38"/>
      <c r="CAS98" s="38"/>
      <c r="CAT98" s="38"/>
      <c r="CAU98" s="38"/>
      <c r="CAV98" s="38"/>
      <c r="CAW98" s="38"/>
      <c r="CAX98" s="38"/>
      <c r="CAY98" s="38"/>
      <c r="CAZ98" s="38"/>
      <c r="CBA98" s="36"/>
      <c r="CBB98" s="36"/>
      <c r="CBC98" s="37"/>
      <c r="CBD98" s="37"/>
      <c r="CBE98" s="50"/>
      <c r="CBF98" s="50"/>
      <c r="CBG98" s="38"/>
      <c r="CBH98" s="38"/>
      <c r="CBI98" s="38"/>
      <c r="CBJ98" s="38"/>
      <c r="CBK98" s="38"/>
      <c r="CBL98" s="38"/>
      <c r="CBM98" s="38"/>
      <c r="CBN98" s="38"/>
      <c r="CBO98" s="38"/>
      <c r="CBP98" s="38"/>
      <c r="CBQ98" s="38"/>
      <c r="CBR98" s="38"/>
      <c r="CBS98" s="38"/>
      <c r="CBT98" s="38"/>
      <c r="CBU98" s="36"/>
      <c r="CBV98" s="36"/>
      <c r="CBW98" s="37"/>
      <c r="CBX98" s="37"/>
      <c r="CBY98" s="50"/>
      <c r="CBZ98" s="50"/>
      <c r="CCA98" s="38"/>
      <c r="CCB98" s="38"/>
      <c r="CCC98" s="38"/>
      <c r="CCD98" s="38"/>
      <c r="CCE98" s="38"/>
      <c r="CCF98" s="38"/>
      <c r="CCG98" s="38"/>
      <c r="CCH98" s="38"/>
      <c r="CCI98" s="38"/>
      <c r="CCJ98" s="38"/>
      <c r="CCK98" s="38"/>
      <c r="CCL98" s="38"/>
      <c r="CCM98" s="38"/>
      <c r="CCN98" s="38"/>
      <c r="CCO98" s="36"/>
      <c r="CCP98" s="36"/>
      <c r="CCQ98" s="37"/>
      <c r="CCR98" s="37"/>
      <c r="CCS98" s="50"/>
      <c r="CCT98" s="50"/>
      <c r="CCU98" s="38"/>
      <c r="CCV98" s="38"/>
      <c r="CCW98" s="38"/>
      <c r="CCX98" s="38"/>
      <c r="CCY98" s="38"/>
      <c r="CCZ98" s="38"/>
      <c r="CDA98" s="38"/>
      <c r="CDB98" s="38"/>
      <c r="CDC98" s="38"/>
      <c r="CDD98" s="38"/>
      <c r="CDE98" s="38"/>
      <c r="CDF98" s="38"/>
      <c r="CDG98" s="38"/>
      <c r="CDH98" s="38"/>
      <c r="CDI98" s="36"/>
      <c r="CDJ98" s="36"/>
      <c r="CDK98" s="37"/>
      <c r="CDL98" s="37"/>
      <c r="CDM98" s="50"/>
      <c r="CDN98" s="50"/>
      <c r="CDO98" s="38"/>
      <c r="CDP98" s="38"/>
      <c r="CDQ98" s="38"/>
      <c r="CDR98" s="38"/>
      <c r="CDS98" s="38"/>
      <c r="CDT98" s="38"/>
      <c r="CDU98" s="38"/>
      <c r="CDV98" s="38"/>
      <c r="CDW98" s="38"/>
      <c r="CDX98" s="38"/>
      <c r="CDY98" s="38"/>
      <c r="CDZ98" s="38"/>
      <c r="CEA98" s="38"/>
      <c r="CEB98" s="38"/>
      <c r="CEC98" s="36"/>
      <c r="CED98" s="36"/>
      <c r="CEE98" s="37"/>
      <c r="CEF98" s="37"/>
      <c r="CEG98" s="50"/>
      <c r="CEH98" s="50"/>
      <c r="CEI98" s="38"/>
      <c r="CEJ98" s="38"/>
      <c r="CEK98" s="38"/>
      <c r="CEL98" s="38"/>
      <c r="CEM98" s="38"/>
      <c r="CEN98" s="38"/>
      <c r="CEO98" s="38"/>
      <c r="CEP98" s="38"/>
      <c r="CEQ98" s="38"/>
      <c r="CER98" s="38"/>
      <c r="CES98" s="38"/>
      <c r="CET98" s="38"/>
      <c r="CEU98" s="38"/>
      <c r="CEV98" s="38"/>
      <c r="CEW98" s="36"/>
      <c r="CEX98" s="36"/>
      <c r="CEY98" s="37"/>
      <c r="CEZ98" s="37"/>
      <c r="CFA98" s="50"/>
      <c r="CFB98" s="50"/>
      <c r="CFC98" s="38"/>
      <c r="CFD98" s="38"/>
      <c r="CFE98" s="38"/>
      <c r="CFF98" s="38"/>
      <c r="CFG98" s="38"/>
      <c r="CFH98" s="38"/>
      <c r="CFI98" s="38"/>
      <c r="CFJ98" s="38"/>
      <c r="CFK98" s="38"/>
      <c r="CFL98" s="38"/>
      <c r="CFM98" s="38"/>
      <c r="CFN98" s="38"/>
      <c r="CFO98" s="38"/>
      <c r="CFP98" s="38"/>
      <c r="CFQ98" s="36"/>
      <c r="CFR98" s="36"/>
      <c r="CFS98" s="37"/>
      <c r="CFT98" s="37"/>
      <c r="CFU98" s="50"/>
      <c r="CFV98" s="50"/>
      <c r="CFW98" s="38"/>
      <c r="CFX98" s="38"/>
      <c r="CFY98" s="38"/>
      <c r="CFZ98" s="38"/>
      <c r="CGA98" s="38"/>
      <c r="CGB98" s="38"/>
      <c r="CGC98" s="38"/>
      <c r="CGD98" s="38"/>
      <c r="CGE98" s="38"/>
      <c r="CGF98" s="38"/>
      <c r="CGG98" s="38"/>
      <c r="CGH98" s="38"/>
      <c r="CGI98" s="38"/>
      <c r="CGJ98" s="38"/>
      <c r="CGK98" s="36"/>
      <c r="CGL98" s="36"/>
      <c r="CGM98" s="37"/>
      <c r="CGN98" s="37"/>
      <c r="CGO98" s="50"/>
      <c r="CGP98" s="50"/>
      <c r="CGQ98" s="38"/>
      <c r="CGR98" s="38"/>
      <c r="CGS98" s="38"/>
      <c r="CGT98" s="38"/>
      <c r="CGU98" s="38"/>
      <c r="CGV98" s="38"/>
      <c r="CGW98" s="38"/>
      <c r="CGX98" s="38"/>
      <c r="CGY98" s="38"/>
      <c r="CGZ98" s="38"/>
      <c r="CHA98" s="38"/>
      <c r="CHB98" s="38"/>
      <c r="CHC98" s="38"/>
      <c r="CHD98" s="38"/>
      <c r="CHE98" s="36"/>
      <c r="CHF98" s="36"/>
      <c r="CHG98" s="37"/>
      <c r="CHH98" s="37"/>
      <c r="CHI98" s="50"/>
      <c r="CHJ98" s="50"/>
      <c r="CHK98" s="38"/>
      <c r="CHL98" s="38"/>
      <c r="CHM98" s="38"/>
      <c r="CHN98" s="38"/>
      <c r="CHO98" s="38"/>
      <c r="CHP98" s="38"/>
      <c r="CHQ98" s="38"/>
      <c r="CHR98" s="38"/>
      <c r="CHS98" s="38"/>
      <c r="CHT98" s="38"/>
      <c r="CHU98" s="38"/>
      <c r="CHV98" s="38"/>
      <c r="CHW98" s="38"/>
      <c r="CHX98" s="38"/>
      <c r="CHY98" s="36"/>
      <c r="CHZ98" s="36"/>
      <c r="CIA98" s="37"/>
      <c r="CIB98" s="37"/>
      <c r="CIC98" s="50"/>
      <c r="CID98" s="50"/>
      <c r="CIE98" s="38"/>
      <c r="CIF98" s="38"/>
      <c r="CIG98" s="38"/>
      <c r="CIH98" s="38"/>
      <c r="CII98" s="38"/>
      <c r="CIJ98" s="38"/>
      <c r="CIK98" s="38"/>
      <c r="CIL98" s="38"/>
      <c r="CIM98" s="38"/>
      <c r="CIN98" s="38"/>
      <c r="CIO98" s="38"/>
      <c r="CIP98" s="38"/>
      <c r="CIQ98" s="38"/>
      <c r="CIR98" s="38"/>
      <c r="CIS98" s="36"/>
      <c r="CIT98" s="36"/>
      <c r="CIU98" s="37"/>
      <c r="CIV98" s="37"/>
      <c r="CIW98" s="50"/>
      <c r="CIX98" s="50"/>
      <c r="CIY98" s="38"/>
      <c r="CIZ98" s="38"/>
      <c r="CJA98" s="38"/>
      <c r="CJB98" s="38"/>
      <c r="CJC98" s="38"/>
      <c r="CJD98" s="38"/>
      <c r="CJE98" s="38"/>
      <c r="CJF98" s="38"/>
      <c r="CJG98" s="38"/>
      <c r="CJH98" s="38"/>
      <c r="CJI98" s="38"/>
      <c r="CJJ98" s="38"/>
      <c r="CJK98" s="38"/>
      <c r="CJL98" s="38"/>
      <c r="CJM98" s="36"/>
      <c r="CJN98" s="36"/>
      <c r="CJO98" s="37"/>
      <c r="CJP98" s="37"/>
      <c r="CJQ98" s="50"/>
      <c r="CJR98" s="50"/>
      <c r="CJS98" s="38"/>
      <c r="CJT98" s="38"/>
      <c r="CJU98" s="38"/>
      <c r="CJV98" s="38"/>
      <c r="CJW98" s="38"/>
      <c r="CJX98" s="38"/>
      <c r="CJY98" s="38"/>
      <c r="CJZ98" s="38"/>
      <c r="CKA98" s="38"/>
      <c r="CKB98" s="38"/>
      <c r="CKC98" s="38"/>
      <c r="CKD98" s="38"/>
      <c r="CKE98" s="38"/>
      <c r="CKF98" s="38"/>
      <c r="CKG98" s="36"/>
      <c r="CKH98" s="36"/>
      <c r="CKI98" s="37"/>
      <c r="CKJ98" s="37"/>
      <c r="CKK98" s="50"/>
      <c r="CKL98" s="50"/>
      <c r="CKM98" s="38"/>
      <c r="CKN98" s="38"/>
      <c r="CKO98" s="38"/>
      <c r="CKP98" s="38"/>
      <c r="CKQ98" s="38"/>
      <c r="CKR98" s="38"/>
      <c r="CKS98" s="38"/>
      <c r="CKT98" s="38"/>
      <c r="CKU98" s="38"/>
      <c r="CKV98" s="38"/>
      <c r="CKW98" s="38"/>
      <c r="CKX98" s="38"/>
      <c r="CKY98" s="38"/>
      <c r="CKZ98" s="38"/>
      <c r="CLA98" s="36"/>
      <c r="CLB98" s="36"/>
      <c r="CLC98" s="37"/>
      <c r="CLD98" s="37"/>
      <c r="CLE98" s="50"/>
      <c r="CLF98" s="50"/>
      <c r="CLG98" s="38"/>
      <c r="CLH98" s="38"/>
      <c r="CLI98" s="38"/>
      <c r="CLJ98" s="38"/>
      <c r="CLK98" s="38"/>
      <c r="CLL98" s="38"/>
      <c r="CLM98" s="38"/>
      <c r="CLN98" s="38"/>
      <c r="CLO98" s="38"/>
      <c r="CLP98" s="38"/>
      <c r="CLQ98" s="38"/>
      <c r="CLR98" s="38"/>
      <c r="CLS98" s="38"/>
      <c r="CLT98" s="38"/>
      <c r="CLU98" s="36"/>
      <c r="CLV98" s="36"/>
      <c r="CLW98" s="37"/>
      <c r="CLX98" s="37"/>
      <c r="CLY98" s="50"/>
      <c r="CLZ98" s="50"/>
      <c r="CMA98" s="38"/>
      <c r="CMB98" s="38"/>
      <c r="CMC98" s="38"/>
      <c r="CMD98" s="38"/>
      <c r="CME98" s="38"/>
      <c r="CMF98" s="38"/>
      <c r="CMG98" s="38"/>
      <c r="CMH98" s="38"/>
      <c r="CMI98" s="38"/>
      <c r="CMJ98" s="38"/>
      <c r="CMK98" s="38"/>
      <c r="CML98" s="38"/>
      <c r="CMM98" s="38"/>
      <c r="CMN98" s="38"/>
      <c r="CMO98" s="36"/>
      <c r="CMP98" s="36"/>
      <c r="CMQ98" s="37"/>
      <c r="CMR98" s="37"/>
      <c r="CMS98" s="50"/>
      <c r="CMT98" s="50"/>
      <c r="CMU98" s="38"/>
      <c r="CMV98" s="38"/>
      <c r="CMW98" s="38"/>
      <c r="CMX98" s="38"/>
      <c r="CMY98" s="38"/>
      <c r="CMZ98" s="38"/>
      <c r="CNA98" s="38"/>
      <c r="CNB98" s="38"/>
      <c r="CNC98" s="38"/>
      <c r="CND98" s="38"/>
      <c r="CNE98" s="38"/>
      <c r="CNF98" s="38"/>
      <c r="CNG98" s="38"/>
      <c r="CNH98" s="38"/>
      <c r="CNI98" s="36"/>
      <c r="CNJ98" s="36"/>
      <c r="CNK98" s="37"/>
      <c r="CNL98" s="37"/>
      <c r="CNM98" s="50"/>
      <c r="CNN98" s="50"/>
      <c r="CNO98" s="38"/>
      <c r="CNP98" s="38"/>
      <c r="CNQ98" s="38"/>
      <c r="CNR98" s="38"/>
      <c r="CNS98" s="38"/>
      <c r="CNT98" s="38"/>
      <c r="CNU98" s="38"/>
      <c r="CNV98" s="38"/>
      <c r="CNW98" s="38"/>
      <c r="CNX98" s="38"/>
      <c r="CNY98" s="38"/>
      <c r="CNZ98" s="38"/>
      <c r="COA98" s="38"/>
      <c r="COB98" s="38"/>
      <c r="COC98" s="36"/>
      <c r="COD98" s="36"/>
      <c r="COE98" s="37"/>
      <c r="COF98" s="37"/>
      <c r="COG98" s="50"/>
      <c r="COH98" s="50"/>
      <c r="COI98" s="38"/>
      <c r="COJ98" s="38"/>
      <c r="COK98" s="38"/>
      <c r="COL98" s="38"/>
      <c r="COM98" s="38"/>
      <c r="CON98" s="38"/>
      <c r="COO98" s="38"/>
      <c r="COP98" s="38"/>
      <c r="COQ98" s="38"/>
      <c r="COR98" s="38"/>
      <c r="COS98" s="38"/>
      <c r="COT98" s="38"/>
      <c r="COU98" s="38"/>
      <c r="COV98" s="38"/>
      <c r="COW98" s="36"/>
      <c r="COX98" s="36"/>
      <c r="COY98" s="37"/>
      <c r="COZ98" s="37"/>
      <c r="CPA98" s="50"/>
      <c r="CPB98" s="50"/>
      <c r="CPC98" s="38"/>
      <c r="CPD98" s="38"/>
      <c r="CPE98" s="38"/>
      <c r="CPF98" s="38"/>
      <c r="CPG98" s="38"/>
      <c r="CPH98" s="38"/>
      <c r="CPI98" s="38"/>
      <c r="CPJ98" s="38"/>
      <c r="CPK98" s="38"/>
      <c r="CPL98" s="38"/>
      <c r="CPM98" s="38"/>
      <c r="CPN98" s="38"/>
      <c r="CPO98" s="38"/>
      <c r="CPP98" s="38"/>
      <c r="CPQ98" s="36"/>
      <c r="CPR98" s="36"/>
      <c r="CPS98" s="37"/>
      <c r="CPT98" s="37"/>
      <c r="CPU98" s="50"/>
      <c r="CPV98" s="50"/>
      <c r="CPW98" s="38"/>
      <c r="CPX98" s="38"/>
      <c r="CPY98" s="38"/>
      <c r="CPZ98" s="38"/>
      <c r="CQA98" s="38"/>
      <c r="CQB98" s="38"/>
      <c r="CQC98" s="38"/>
      <c r="CQD98" s="38"/>
      <c r="CQE98" s="38"/>
      <c r="CQF98" s="38"/>
      <c r="CQG98" s="38"/>
      <c r="CQH98" s="38"/>
      <c r="CQI98" s="38"/>
      <c r="CQJ98" s="38"/>
      <c r="CQK98" s="36"/>
      <c r="CQL98" s="36"/>
      <c r="CQM98" s="37"/>
      <c r="CQN98" s="37"/>
      <c r="CQO98" s="50"/>
      <c r="CQP98" s="50"/>
      <c r="CQQ98" s="38"/>
      <c r="CQR98" s="38"/>
      <c r="CQS98" s="38"/>
      <c r="CQT98" s="38"/>
      <c r="CQU98" s="38"/>
      <c r="CQV98" s="38"/>
      <c r="CQW98" s="38"/>
      <c r="CQX98" s="38"/>
      <c r="CQY98" s="38"/>
      <c r="CQZ98" s="38"/>
      <c r="CRA98" s="38"/>
      <c r="CRB98" s="38"/>
      <c r="CRC98" s="38"/>
      <c r="CRD98" s="38"/>
      <c r="CRE98" s="36"/>
      <c r="CRF98" s="36"/>
      <c r="CRG98" s="37"/>
      <c r="CRH98" s="37"/>
      <c r="CRI98" s="50"/>
      <c r="CRJ98" s="50"/>
      <c r="CRK98" s="38"/>
      <c r="CRL98" s="38"/>
      <c r="CRM98" s="38"/>
      <c r="CRN98" s="38"/>
      <c r="CRO98" s="38"/>
      <c r="CRP98" s="38"/>
      <c r="CRQ98" s="38"/>
      <c r="CRR98" s="38"/>
      <c r="CRS98" s="38"/>
      <c r="CRT98" s="38"/>
      <c r="CRU98" s="38"/>
      <c r="CRV98" s="38"/>
      <c r="CRW98" s="38"/>
      <c r="CRX98" s="38"/>
      <c r="CRY98" s="36"/>
      <c r="CRZ98" s="36"/>
      <c r="CSA98" s="37"/>
      <c r="CSB98" s="37"/>
      <c r="CSC98" s="50"/>
      <c r="CSD98" s="50"/>
      <c r="CSE98" s="38"/>
      <c r="CSF98" s="38"/>
      <c r="CSG98" s="38"/>
      <c r="CSH98" s="38"/>
      <c r="CSI98" s="38"/>
      <c r="CSJ98" s="38"/>
      <c r="CSK98" s="38"/>
      <c r="CSL98" s="38"/>
      <c r="CSM98" s="38"/>
      <c r="CSN98" s="38"/>
      <c r="CSO98" s="38"/>
      <c r="CSP98" s="38"/>
      <c r="CSQ98" s="38"/>
      <c r="CSR98" s="38"/>
      <c r="CSS98" s="36"/>
      <c r="CST98" s="36"/>
      <c r="CSU98" s="37"/>
      <c r="CSV98" s="37"/>
      <c r="CSW98" s="50"/>
      <c r="CSX98" s="50"/>
      <c r="CSY98" s="38"/>
      <c r="CSZ98" s="38"/>
      <c r="CTA98" s="38"/>
      <c r="CTB98" s="38"/>
      <c r="CTC98" s="38"/>
      <c r="CTD98" s="38"/>
      <c r="CTE98" s="38"/>
      <c r="CTF98" s="38"/>
      <c r="CTG98" s="38"/>
      <c r="CTH98" s="38"/>
      <c r="CTI98" s="38"/>
      <c r="CTJ98" s="38"/>
      <c r="CTK98" s="38"/>
      <c r="CTL98" s="38"/>
      <c r="CTM98" s="36"/>
      <c r="CTN98" s="36"/>
      <c r="CTO98" s="37"/>
      <c r="CTP98" s="37"/>
      <c r="CTQ98" s="50"/>
      <c r="CTR98" s="50"/>
      <c r="CTS98" s="38"/>
      <c r="CTT98" s="38"/>
      <c r="CTU98" s="38"/>
      <c r="CTV98" s="38"/>
      <c r="CTW98" s="38"/>
      <c r="CTX98" s="38"/>
      <c r="CTY98" s="38"/>
      <c r="CTZ98" s="38"/>
      <c r="CUA98" s="38"/>
      <c r="CUB98" s="38"/>
      <c r="CUC98" s="38"/>
      <c r="CUD98" s="38"/>
      <c r="CUE98" s="38"/>
      <c r="CUF98" s="38"/>
      <c r="CUG98" s="36"/>
      <c r="CUH98" s="36"/>
      <c r="CUI98" s="37"/>
      <c r="CUJ98" s="37"/>
      <c r="CUK98" s="50"/>
      <c r="CUL98" s="50"/>
      <c r="CUM98" s="38"/>
      <c r="CUN98" s="38"/>
      <c r="CUO98" s="38"/>
      <c r="CUP98" s="38"/>
      <c r="CUQ98" s="38"/>
      <c r="CUR98" s="38"/>
      <c r="CUS98" s="38"/>
      <c r="CUT98" s="38"/>
      <c r="CUU98" s="38"/>
      <c r="CUV98" s="38"/>
      <c r="CUW98" s="38"/>
      <c r="CUX98" s="38"/>
      <c r="CUY98" s="38"/>
      <c r="CUZ98" s="38"/>
      <c r="CVA98" s="36"/>
      <c r="CVB98" s="36"/>
      <c r="CVC98" s="37"/>
      <c r="CVD98" s="37"/>
      <c r="CVE98" s="50"/>
      <c r="CVF98" s="50"/>
      <c r="CVG98" s="38"/>
      <c r="CVH98" s="38"/>
      <c r="CVI98" s="38"/>
      <c r="CVJ98" s="38"/>
      <c r="CVK98" s="38"/>
      <c r="CVL98" s="38"/>
      <c r="CVM98" s="38"/>
      <c r="CVN98" s="38"/>
      <c r="CVO98" s="38"/>
      <c r="CVP98" s="38"/>
      <c r="CVQ98" s="38"/>
      <c r="CVR98" s="38"/>
      <c r="CVS98" s="38"/>
      <c r="CVT98" s="38"/>
      <c r="CVU98" s="36"/>
      <c r="CVV98" s="36"/>
      <c r="CVW98" s="37"/>
      <c r="CVX98" s="37"/>
      <c r="CVY98" s="50"/>
      <c r="CVZ98" s="50"/>
      <c r="CWA98" s="38"/>
      <c r="CWB98" s="38"/>
      <c r="CWC98" s="38"/>
      <c r="CWD98" s="38"/>
      <c r="CWE98" s="38"/>
      <c r="CWF98" s="38"/>
      <c r="CWG98" s="38"/>
      <c r="CWH98" s="38"/>
      <c r="CWI98" s="38"/>
      <c r="CWJ98" s="38"/>
      <c r="CWK98" s="38"/>
      <c r="CWL98" s="38"/>
      <c r="CWM98" s="38"/>
      <c r="CWN98" s="38"/>
      <c r="CWO98" s="36"/>
      <c r="CWP98" s="36"/>
      <c r="CWQ98" s="37"/>
      <c r="CWR98" s="37"/>
      <c r="CWS98" s="50"/>
      <c r="CWT98" s="50"/>
      <c r="CWU98" s="38"/>
      <c r="CWV98" s="38"/>
      <c r="CWW98" s="38"/>
      <c r="CWX98" s="38"/>
      <c r="CWY98" s="38"/>
      <c r="CWZ98" s="38"/>
      <c r="CXA98" s="38"/>
      <c r="CXB98" s="38"/>
      <c r="CXC98" s="38"/>
      <c r="CXD98" s="38"/>
      <c r="CXE98" s="38"/>
      <c r="CXF98" s="38"/>
      <c r="CXG98" s="38"/>
      <c r="CXH98" s="38"/>
      <c r="CXI98" s="36"/>
      <c r="CXJ98" s="36"/>
      <c r="CXK98" s="37"/>
      <c r="CXL98" s="37"/>
      <c r="CXM98" s="50"/>
      <c r="CXN98" s="50"/>
      <c r="CXO98" s="38"/>
      <c r="CXP98" s="38"/>
      <c r="CXQ98" s="38"/>
      <c r="CXR98" s="38"/>
      <c r="CXS98" s="38"/>
      <c r="CXT98" s="38"/>
      <c r="CXU98" s="38"/>
      <c r="CXV98" s="38"/>
      <c r="CXW98" s="38"/>
      <c r="CXX98" s="38"/>
      <c r="CXY98" s="38"/>
      <c r="CXZ98" s="38"/>
      <c r="CYA98" s="38"/>
      <c r="CYB98" s="38"/>
      <c r="CYC98" s="36"/>
      <c r="CYD98" s="36"/>
      <c r="CYE98" s="37"/>
      <c r="CYF98" s="37"/>
      <c r="CYG98" s="50"/>
      <c r="CYH98" s="50"/>
      <c r="CYI98" s="38"/>
      <c r="CYJ98" s="38"/>
      <c r="CYK98" s="38"/>
      <c r="CYL98" s="38"/>
      <c r="CYM98" s="38"/>
      <c r="CYN98" s="38"/>
      <c r="CYO98" s="38"/>
      <c r="CYP98" s="38"/>
      <c r="CYQ98" s="38"/>
      <c r="CYR98" s="38"/>
      <c r="CYS98" s="38"/>
      <c r="CYT98" s="38"/>
      <c r="CYU98" s="38"/>
      <c r="CYV98" s="38"/>
      <c r="CYW98" s="36"/>
      <c r="CYX98" s="36"/>
      <c r="CYY98" s="37"/>
      <c r="CYZ98" s="37"/>
      <c r="CZA98" s="50"/>
      <c r="CZB98" s="50"/>
      <c r="CZC98" s="38"/>
      <c r="CZD98" s="38"/>
      <c r="CZE98" s="38"/>
      <c r="CZF98" s="38"/>
      <c r="CZG98" s="38"/>
      <c r="CZH98" s="38"/>
      <c r="CZI98" s="38"/>
      <c r="CZJ98" s="38"/>
      <c r="CZK98" s="38"/>
      <c r="CZL98" s="38"/>
      <c r="CZM98" s="38"/>
      <c r="CZN98" s="38"/>
      <c r="CZO98" s="38"/>
      <c r="CZP98" s="38"/>
      <c r="CZQ98" s="36"/>
      <c r="CZR98" s="36"/>
      <c r="CZS98" s="37"/>
      <c r="CZT98" s="37"/>
      <c r="CZU98" s="50"/>
      <c r="CZV98" s="50"/>
      <c r="CZW98" s="38"/>
      <c r="CZX98" s="38"/>
      <c r="CZY98" s="38"/>
      <c r="CZZ98" s="38"/>
      <c r="DAA98" s="38"/>
      <c r="DAB98" s="38"/>
      <c r="DAC98" s="38"/>
      <c r="DAD98" s="38"/>
      <c r="DAE98" s="38"/>
      <c r="DAF98" s="38"/>
      <c r="DAG98" s="38"/>
      <c r="DAH98" s="38"/>
      <c r="DAI98" s="38"/>
      <c r="DAJ98" s="38"/>
      <c r="DAK98" s="36"/>
      <c r="DAL98" s="36"/>
      <c r="DAM98" s="37"/>
      <c r="DAN98" s="37"/>
      <c r="DAO98" s="50"/>
      <c r="DAP98" s="50"/>
      <c r="DAQ98" s="38"/>
      <c r="DAR98" s="38"/>
      <c r="DAS98" s="38"/>
      <c r="DAT98" s="38"/>
      <c r="DAU98" s="38"/>
      <c r="DAV98" s="38"/>
      <c r="DAW98" s="38"/>
      <c r="DAX98" s="38"/>
      <c r="DAY98" s="38"/>
      <c r="DAZ98" s="38"/>
      <c r="DBA98" s="38"/>
      <c r="DBB98" s="38"/>
      <c r="DBC98" s="38"/>
      <c r="DBD98" s="38"/>
      <c r="DBE98" s="36"/>
      <c r="DBF98" s="36"/>
      <c r="DBG98" s="37"/>
      <c r="DBH98" s="37"/>
      <c r="DBI98" s="50"/>
      <c r="DBJ98" s="50"/>
      <c r="DBK98" s="38"/>
      <c r="DBL98" s="38"/>
      <c r="DBM98" s="38"/>
      <c r="DBN98" s="38"/>
      <c r="DBO98" s="38"/>
      <c r="DBP98" s="38"/>
      <c r="DBQ98" s="38"/>
      <c r="DBR98" s="38"/>
      <c r="DBS98" s="38"/>
      <c r="DBT98" s="38"/>
      <c r="DBU98" s="38"/>
      <c r="DBV98" s="38"/>
      <c r="DBW98" s="38"/>
      <c r="DBX98" s="38"/>
      <c r="DBY98" s="36"/>
      <c r="DBZ98" s="36"/>
      <c r="DCA98" s="37"/>
      <c r="DCB98" s="37"/>
      <c r="DCC98" s="50"/>
      <c r="DCD98" s="50"/>
      <c r="DCE98" s="38"/>
      <c r="DCF98" s="38"/>
      <c r="DCG98" s="38"/>
      <c r="DCH98" s="38"/>
      <c r="DCI98" s="38"/>
      <c r="DCJ98" s="38"/>
      <c r="DCK98" s="38"/>
      <c r="DCL98" s="38"/>
      <c r="DCM98" s="38"/>
      <c r="DCN98" s="38"/>
      <c r="DCO98" s="38"/>
      <c r="DCP98" s="38"/>
      <c r="DCQ98" s="38"/>
      <c r="DCR98" s="38"/>
      <c r="DCS98" s="36"/>
      <c r="DCT98" s="36"/>
      <c r="DCU98" s="37"/>
      <c r="DCV98" s="37"/>
      <c r="DCW98" s="50"/>
      <c r="DCX98" s="50"/>
      <c r="DCY98" s="38"/>
      <c r="DCZ98" s="38"/>
      <c r="DDA98" s="38"/>
      <c r="DDB98" s="38"/>
      <c r="DDC98" s="38"/>
      <c r="DDD98" s="38"/>
      <c r="DDE98" s="38"/>
      <c r="DDF98" s="38"/>
      <c r="DDG98" s="38"/>
      <c r="DDH98" s="38"/>
      <c r="DDI98" s="38"/>
      <c r="DDJ98" s="38"/>
      <c r="DDK98" s="38"/>
      <c r="DDL98" s="38"/>
      <c r="DDM98" s="36"/>
      <c r="DDN98" s="36"/>
      <c r="DDO98" s="37"/>
      <c r="DDP98" s="37"/>
      <c r="DDQ98" s="50"/>
      <c r="DDR98" s="50"/>
      <c r="DDS98" s="38"/>
      <c r="DDT98" s="38"/>
      <c r="DDU98" s="38"/>
      <c r="DDV98" s="38"/>
      <c r="DDW98" s="38"/>
      <c r="DDX98" s="38"/>
      <c r="DDY98" s="38"/>
      <c r="DDZ98" s="38"/>
      <c r="DEA98" s="38"/>
      <c r="DEB98" s="38"/>
      <c r="DEC98" s="38"/>
      <c r="DED98" s="38"/>
      <c r="DEE98" s="38"/>
      <c r="DEF98" s="38"/>
      <c r="DEG98" s="36"/>
      <c r="DEH98" s="36"/>
      <c r="DEI98" s="37"/>
      <c r="DEJ98" s="37"/>
      <c r="DEK98" s="50"/>
      <c r="DEL98" s="50"/>
      <c r="DEM98" s="38"/>
      <c r="DEN98" s="38"/>
      <c r="DEO98" s="38"/>
      <c r="DEP98" s="38"/>
      <c r="DEQ98" s="38"/>
      <c r="DER98" s="38"/>
      <c r="DES98" s="38"/>
      <c r="DET98" s="38"/>
      <c r="DEU98" s="38"/>
      <c r="DEV98" s="38"/>
      <c r="DEW98" s="38"/>
      <c r="DEX98" s="38"/>
      <c r="DEY98" s="38"/>
      <c r="DEZ98" s="38"/>
      <c r="DFA98" s="36"/>
      <c r="DFB98" s="36"/>
      <c r="DFC98" s="37"/>
      <c r="DFD98" s="37"/>
      <c r="DFE98" s="50"/>
      <c r="DFF98" s="50"/>
      <c r="DFG98" s="38"/>
      <c r="DFH98" s="38"/>
      <c r="DFI98" s="38"/>
      <c r="DFJ98" s="38"/>
      <c r="DFK98" s="38"/>
      <c r="DFL98" s="38"/>
      <c r="DFM98" s="38"/>
      <c r="DFN98" s="38"/>
      <c r="DFO98" s="38"/>
      <c r="DFP98" s="38"/>
      <c r="DFQ98" s="38"/>
      <c r="DFR98" s="38"/>
      <c r="DFS98" s="38"/>
      <c r="DFT98" s="38"/>
      <c r="DFU98" s="36"/>
      <c r="DFV98" s="36"/>
      <c r="DFW98" s="37"/>
      <c r="DFX98" s="37"/>
      <c r="DFY98" s="50"/>
      <c r="DFZ98" s="50"/>
      <c r="DGA98" s="38"/>
      <c r="DGB98" s="38"/>
      <c r="DGC98" s="38"/>
      <c r="DGD98" s="38"/>
      <c r="DGE98" s="38"/>
      <c r="DGF98" s="38"/>
      <c r="DGG98" s="38"/>
      <c r="DGH98" s="38"/>
      <c r="DGI98" s="38"/>
      <c r="DGJ98" s="38"/>
      <c r="DGK98" s="38"/>
      <c r="DGL98" s="38"/>
      <c r="DGM98" s="38"/>
      <c r="DGN98" s="38"/>
      <c r="DGO98" s="36"/>
      <c r="DGP98" s="36"/>
      <c r="DGQ98" s="37"/>
      <c r="DGR98" s="37"/>
      <c r="DGS98" s="50"/>
      <c r="DGT98" s="50"/>
      <c r="DGU98" s="38"/>
      <c r="DGV98" s="38"/>
      <c r="DGW98" s="38"/>
      <c r="DGX98" s="38"/>
      <c r="DGY98" s="38"/>
      <c r="DGZ98" s="38"/>
      <c r="DHA98" s="38"/>
      <c r="DHB98" s="38"/>
      <c r="DHC98" s="38"/>
      <c r="DHD98" s="38"/>
      <c r="DHE98" s="38"/>
      <c r="DHF98" s="38"/>
      <c r="DHG98" s="38"/>
      <c r="DHH98" s="38"/>
      <c r="DHI98" s="36"/>
      <c r="DHJ98" s="36"/>
      <c r="DHK98" s="37"/>
      <c r="DHL98" s="37"/>
      <c r="DHM98" s="50"/>
      <c r="DHN98" s="50"/>
      <c r="DHO98" s="38"/>
      <c r="DHP98" s="38"/>
      <c r="DHQ98" s="38"/>
      <c r="DHR98" s="38"/>
      <c r="DHS98" s="38"/>
      <c r="DHT98" s="38"/>
      <c r="DHU98" s="38"/>
      <c r="DHV98" s="38"/>
      <c r="DHW98" s="38"/>
      <c r="DHX98" s="38"/>
      <c r="DHY98" s="38"/>
      <c r="DHZ98" s="38"/>
      <c r="DIA98" s="38"/>
      <c r="DIB98" s="38"/>
      <c r="DIC98" s="36"/>
      <c r="DID98" s="36"/>
      <c r="DIE98" s="37"/>
      <c r="DIF98" s="37"/>
      <c r="DIG98" s="50"/>
      <c r="DIH98" s="50"/>
      <c r="DII98" s="38"/>
      <c r="DIJ98" s="38"/>
      <c r="DIK98" s="38"/>
      <c r="DIL98" s="38"/>
      <c r="DIM98" s="38"/>
      <c r="DIN98" s="38"/>
      <c r="DIO98" s="38"/>
      <c r="DIP98" s="38"/>
      <c r="DIQ98" s="38"/>
      <c r="DIR98" s="38"/>
      <c r="DIS98" s="38"/>
      <c r="DIT98" s="38"/>
      <c r="DIU98" s="38"/>
      <c r="DIV98" s="38"/>
      <c r="DIW98" s="36"/>
      <c r="DIX98" s="36"/>
      <c r="DIY98" s="37"/>
      <c r="DIZ98" s="37"/>
      <c r="DJA98" s="50"/>
      <c r="DJB98" s="50"/>
      <c r="DJC98" s="38"/>
      <c r="DJD98" s="38"/>
      <c r="DJE98" s="38"/>
      <c r="DJF98" s="38"/>
      <c r="DJG98" s="38"/>
      <c r="DJH98" s="38"/>
      <c r="DJI98" s="38"/>
      <c r="DJJ98" s="38"/>
      <c r="DJK98" s="38"/>
      <c r="DJL98" s="38"/>
      <c r="DJM98" s="38"/>
      <c r="DJN98" s="38"/>
      <c r="DJO98" s="38"/>
      <c r="DJP98" s="38"/>
      <c r="DJQ98" s="36"/>
      <c r="DJR98" s="36"/>
      <c r="DJS98" s="37"/>
      <c r="DJT98" s="37"/>
      <c r="DJU98" s="50"/>
      <c r="DJV98" s="50"/>
      <c r="DJW98" s="38"/>
      <c r="DJX98" s="38"/>
      <c r="DJY98" s="38"/>
      <c r="DJZ98" s="38"/>
      <c r="DKA98" s="38"/>
      <c r="DKB98" s="38"/>
      <c r="DKC98" s="38"/>
      <c r="DKD98" s="38"/>
      <c r="DKE98" s="38"/>
      <c r="DKF98" s="38"/>
      <c r="DKG98" s="38"/>
      <c r="DKH98" s="38"/>
      <c r="DKI98" s="38"/>
      <c r="DKJ98" s="38"/>
      <c r="DKK98" s="36"/>
      <c r="DKL98" s="36"/>
      <c r="DKM98" s="37"/>
      <c r="DKN98" s="37"/>
      <c r="DKO98" s="50"/>
      <c r="DKP98" s="50"/>
      <c r="DKQ98" s="38"/>
      <c r="DKR98" s="38"/>
      <c r="DKS98" s="38"/>
      <c r="DKT98" s="38"/>
      <c r="DKU98" s="38"/>
      <c r="DKV98" s="38"/>
      <c r="DKW98" s="38"/>
      <c r="DKX98" s="38"/>
      <c r="DKY98" s="38"/>
      <c r="DKZ98" s="38"/>
      <c r="DLA98" s="38"/>
      <c r="DLB98" s="38"/>
      <c r="DLC98" s="38"/>
      <c r="DLD98" s="38"/>
      <c r="DLE98" s="36"/>
      <c r="DLF98" s="36"/>
      <c r="DLG98" s="37"/>
      <c r="DLH98" s="37"/>
      <c r="DLI98" s="50"/>
      <c r="DLJ98" s="50"/>
      <c r="DLK98" s="38"/>
      <c r="DLL98" s="38"/>
      <c r="DLM98" s="38"/>
      <c r="DLN98" s="38"/>
      <c r="DLO98" s="38"/>
      <c r="DLP98" s="38"/>
      <c r="DLQ98" s="38"/>
      <c r="DLR98" s="38"/>
      <c r="DLS98" s="38"/>
      <c r="DLT98" s="38"/>
      <c r="DLU98" s="38"/>
      <c r="DLV98" s="38"/>
      <c r="DLW98" s="38"/>
      <c r="DLX98" s="38"/>
      <c r="DLY98" s="36"/>
      <c r="DLZ98" s="36"/>
      <c r="DMA98" s="37"/>
      <c r="DMB98" s="37"/>
      <c r="DMC98" s="50"/>
      <c r="DMD98" s="50"/>
      <c r="DME98" s="38"/>
      <c r="DMF98" s="38"/>
      <c r="DMG98" s="38"/>
      <c r="DMH98" s="38"/>
      <c r="DMI98" s="38"/>
      <c r="DMJ98" s="38"/>
      <c r="DMK98" s="38"/>
      <c r="DML98" s="38"/>
      <c r="DMM98" s="38"/>
      <c r="DMN98" s="38"/>
      <c r="DMO98" s="38"/>
      <c r="DMP98" s="38"/>
      <c r="DMQ98" s="38"/>
      <c r="DMR98" s="38"/>
      <c r="DMS98" s="36"/>
      <c r="DMT98" s="36"/>
      <c r="DMU98" s="37"/>
      <c r="DMV98" s="37"/>
      <c r="DMW98" s="50"/>
      <c r="DMX98" s="50"/>
      <c r="DMY98" s="38"/>
      <c r="DMZ98" s="38"/>
      <c r="DNA98" s="38"/>
      <c r="DNB98" s="38"/>
      <c r="DNC98" s="38"/>
      <c r="DND98" s="38"/>
      <c r="DNE98" s="38"/>
      <c r="DNF98" s="38"/>
      <c r="DNG98" s="38"/>
      <c r="DNH98" s="38"/>
      <c r="DNI98" s="38"/>
      <c r="DNJ98" s="38"/>
      <c r="DNK98" s="38"/>
      <c r="DNL98" s="38"/>
      <c r="DNM98" s="36"/>
      <c r="DNN98" s="36"/>
      <c r="DNO98" s="37"/>
      <c r="DNP98" s="37"/>
      <c r="DNQ98" s="50"/>
      <c r="DNR98" s="50"/>
      <c r="DNS98" s="38"/>
      <c r="DNT98" s="38"/>
      <c r="DNU98" s="38"/>
      <c r="DNV98" s="38"/>
      <c r="DNW98" s="38"/>
      <c r="DNX98" s="38"/>
      <c r="DNY98" s="38"/>
      <c r="DNZ98" s="38"/>
      <c r="DOA98" s="38"/>
      <c r="DOB98" s="38"/>
      <c r="DOC98" s="38"/>
      <c r="DOD98" s="38"/>
      <c r="DOE98" s="38"/>
      <c r="DOF98" s="38"/>
      <c r="DOG98" s="36"/>
      <c r="DOH98" s="36"/>
      <c r="DOI98" s="37"/>
      <c r="DOJ98" s="37"/>
      <c r="DOK98" s="50"/>
      <c r="DOL98" s="50"/>
      <c r="DOM98" s="38"/>
      <c r="DON98" s="38"/>
      <c r="DOO98" s="38"/>
      <c r="DOP98" s="38"/>
      <c r="DOQ98" s="38"/>
      <c r="DOR98" s="38"/>
      <c r="DOS98" s="38"/>
      <c r="DOT98" s="38"/>
      <c r="DOU98" s="38"/>
      <c r="DOV98" s="38"/>
      <c r="DOW98" s="38"/>
      <c r="DOX98" s="38"/>
      <c r="DOY98" s="38"/>
      <c r="DOZ98" s="38"/>
      <c r="DPA98" s="36"/>
      <c r="DPB98" s="36"/>
      <c r="DPC98" s="37"/>
      <c r="DPD98" s="37"/>
      <c r="DPE98" s="50"/>
      <c r="DPF98" s="50"/>
      <c r="DPG98" s="38"/>
      <c r="DPH98" s="38"/>
      <c r="DPI98" s="38"/>
      <c r="DPJ98" s="38"/>
      <c r="DPK98" s="38"/>
      <c r="DPL98" s="38"/>
      <c r="DPM98" s="38"/>
      <c r="DPN98" s="38"/>
      <c r="DPO98" s="38"/>
      <c r="DPP98" s="38"/>
      <c r="DPQ98" s="38"/>
      <c r="DPR98" s="38"/>
      <c r="DPS98" s="38"/>
      <c r="DPT98" s="38"/>
      <c r="DPU98" s="36"/>
      <c r="DPV98" s="36"/>
      <c r="DPW98" s="37"/>
      <c r="DPX98" s="37"/>
      <c r="DPY98" s="50"/>
      <c r="DPZ98" s="50"/>
      <c r="DQA98" s="38"/>
      <c r="DQB98" s="38"/>
      <c r="DQC98" s="38"/>
      <c r="DQD98" s="38"/>
      <c r="DQE98" s="38"/>
      <c r="DQF98" s="38"/>
      <c r="DQG98" s="38"/>
      <c r="DQH98" s="38"/>
      <c r="DQI98" s="38"/>
      <c r="DQJ98" s="38"/>
      <c r="DQK98" s="38"/>
      <c r="DQL98" s="38"/>
      <c r="DQM98" s="38"/>
      <c r="DQN98" s="38"/>
      <c r="DQO98" s="36"/>
      <c r="DQP98" s="36"/>
      <c r="DQQ98" s="37"/>
      <c r="DQR98" s="37"/>
      <c r="DQS98" s="50"/>
      <c r="DQT98" s="50"/>
      <c r="DQU98" s="38"/>
      <c r="DQV98" s="38"/>
      <c r="DQW98" s="38"/>
      <c r="DQX98" s="38"/>
      <c r="DQY98" s="38"/>
      <c r="DQZ98" s="38"/>
      <c r="DRA98" s="38"/>
      <c r="DRB98" s="38"/>
      <c r="DRC98" s="38"/>
      <c r="DRD98" s="38"/>
      <c r="DRE98" s="38"/>
      <c r="DRF98" s="38"/>
      <c r="DRG98" s="38"/>
      <c r="DRH98" s="38"/>
      <c r="DRI98" s="36"/>
      <c r="DRJ98" s="36"/>
      <c r="DRK98" s="37"/>
      <c r="DRL98" s="37"/>
      <c r="DRM98" s="50"/>
      <c r="DRN98" s="50"/>
      <c r="DRO98" s="38"/>
      <c r="DRP98" s="38"/>
      <c r="DRQ98" s="38"/>
      <c r="DRR98" s="38"/>
      <c r="DRS98" s="38"/>
      <c r="DRT98" s="38"/>
      <c r="DRU98" s="38"/>
      <c r="DRV98" s="38"/>
      <c r="DRW98" s="38"/>
      <c r="DRX98" s="38"/>
      <c r="DRY98" s="38"/>
      <c r="DRZ98" s="38"/>
      <c r="DSA98" s="38"/>
      <c r="DSB98" s="38"/>
      <c r="DSC98" s="36"/>
      <c r="DSD98" s="36"/>
      <c r="DSE98" s="37"/>
      <c r="DSF98" s="37"/>
      <c r="DSG98" s="50"/>
      <c r="DSH98" s="50"/>
      <c r="DSI98" s="38"/>
      <c r="DSJ98" s="38"/>
      <c r="DSK98" s="38"/>
      <c r="DSL98" s="38"/>
      <c r="DSM98" s="38"/>
      <c r="DSN98" s="38"/>
      <c r="DSO98" s="38"/>
      <c r="DSP98" s="38"/>
      <c r="DSQ98" s="38"/>
      <c r="DSR98" s="38"/>
      <c r="DSS98" s="38"/>
      <c r="DST98" s="38"/>
      <c r="DSU98" s="38"/>
      <c r="DSV98" s="38"/>
      <c r="DSW98" s="36"/>
      <c r="DSX98" s="36"/>
      <c r="DSY98" s="37"/>
      <c r="DSZ98" s="37"/>
      <c r="DTA98" s="50"/>
      <c r="DTB98" s="50"/>
      <c r="DTC98" s="38"/>
      <c r="DTD98" s="38"/>
      <c r="DTE98" s="38"/>
      <c r="DTF98" s="38"/>
      <c r="DTG98" s="38"/>
      <c r="DTH98" s="38"/>
      <c r="DTI98" s="38"/>
      <c r="DTJ98" s="38"/>
      <c r="DTK98" s="38"/>
      <c r="DTL98" s="38"/>
      <c r="DTM98" s="38"/>
      <c r="DTN98" s="38"/>
      <c r="DTO98" s="38"/>
      <c r="DTP98" s="38"/>
      <c r="DTQ98" s="36"/>
      <c r="DTR98" s="36"/>
      <c r="DTS98" s="37"/>
      <c r="DTT98" s="37"/>
      <c r="DTU98" s="50"/>
      <c r="DTV98" s="50"/>
      <c r="DTW98" s="38"/>
      <c r="DTX98" s="38"/>
      <c r="DTY98" s="38"/>
      <c r="DTZ98" s="38"/>
      <c r="DUA98" s="38"/>
      <c r="DUB98" s="38"/>
      <c r="DUC98" s="38"/>
      <c r="DUD98" s="38"/>
      <c r="DUE98" s="38"/>
      <c r="DUF98" s="38"/>
      <c r="DUG98" s="38"/>
      <c r="DUH98" s="38"/>
      <c r="DUI98" s="38"/>
      <c r="DUJ98" s="38"/>
      <c r="DUK98" s="36"/>
      <c r="DUL98" s="36"/>
      <c r="DUM98" s="37"/>
      <c r="DUN98" s="37"/>
      <c r="DUO98" s="50"/>
      <c r="DUP98" s="50"/>
      <c r="DUQ98" s="38"/>
      <c r="DUR98" s="38"/>
      <c r="DUS98" s="38"/>
      <c r="DUT98" s="38"/>
      <c r="DUU98" s="38"/>
      <c r="DUV98" s="38"/>
      <c r="DUW98" s="38"/>
      <c r="DUX98" s="38"/>
      <c r="DUY98" s="38"/>
      <c r="DUZ98" s="38"/>
      <c r="DVA98" s="38"/>
      <c r="DVB98" s="38"/>
      <c r="DVC98" s="38"/>
      <c r="DVD98" s="38"/>
      <c r="DVE98" s="36"/>
      <c r="DVF98" s="36"/>
      <c r="DVG98" s="37"/>
      <c r="DVH98" s="37"/>
      <c r="DVI98" s="50"/>
      <c r="DVJ98" s="50"/>
      <c r="DVK98" s="38"/>
      <c r="DVL98" s="38"/>
      <c r="DVM98" s="38"/>
      <c r="DVN98" s="38"/>
      <c r="DVO98" s="38"/>
      <c r="DVP98" s="38"/>
      <c r="DVQ98" s="38"/>
      <c r="DVR98" s="38"/>
      <c r="DVS98" s="38"/>
      <c r="DVT98" s="38"/>
      <c r="DVU98" s="38"/>
      <c r="DVV98" s="38"/>
      <c r="DVW98" s="38"/>
      <c r="DVX98" s="38"/>
      <c r="DVY98" s="36"/>
      <c r="DVZ98" s="36"/>
      <c r="DWA98" s="37"/>
      <c r="DWB98" s="37"/>
      <c r="DWC98" s="50"/>
      <c r="DWD98" s="50"/>
      <c r="DWE98" s="38"/>
      <c r="DWF98" s="38"/>
      <c r="DWG98" s="38"/>
      <c r="DWH98" s="38"/>
      <c r="DWI98" s="38"/>
      <c r="DWJ98" s="38"/>
      <c r="DWK98" s="38"/>
      <c r="DWL98" s="38"/>
      <c r="DWM98" s="38"/>
      <c r="DWN98" s="38"/>
      <c r="DWO98" s="38"/>
      <c r="DWP98" s="38"/>
      <c r="DWQ98" s="38"/>
      <c r="DWR98" s="38"/>
      <c r="DWS98" s="36"/>
      <c r="DWT98" s="36"/>
      <c r="DWU98" s="37"/>
      <c r="DWV98" s="37"/>
      <c r="DWW98" s="50"/>
      <c r="DWX98" s="50"/>
      <c r="DWY98" s="38"/>
      <c r="DWZ98" s="38"/>
      <c r="DXA98" s="38"/>
      <c r="DXB98" s="38"/>
      <c r="DXC98" s="38"/>
      <c r="DXD98" s="38"/>
      <c r="DXE98" s="38"/>
      <c r="DXF98" s="38"/>
      <c r="DXG98" s="38"/>
      <c r="DXH98" s="38"/>
      <c r="DXI98" s="38"/>
      <c r="DXJ98" s="38"/>
      <c r="DXK98" s="38"/>
      <c r="DXL98" s="38"/>
      <c r="DXM98" s="36"/>
      <c r="DXN98" s="36"/>
      <c r="DXO98" s="37"/>
      <c r="DXP98" s="37"/>
      <c r="DXQ98" s="50"/>
      <c r="DXR98" s="50"/>
      <c r="DXS98" s="38"/>
      <c r="DXT98" s="38"/>
      <c r="DXU98" s="38"/>
      <c r="DXV98" s="38"/>
      <c r="DXW98" s="38"/>
      <c r="DXX98" s="38"/>
      <c r="DXY98" s="38"/>
      <c r="DXZ98" s="38"/>
      <c r="DYA98" s="38"/>
      <c r="DYB98" s="38"/>
      <c r="DYC98" s="38"/>
      <c r="DYD98" s="38"/>
      <c r="DYE98" s="38"/>
      <c r="DYF98" s="38"/>
      <c r="DYG98" s="36"/>
      <c r="DYH98" s="36"/>
      <c r="DYI98" s="37"/>
      <c r="DYJ98" s="37"/>
      <c r="DYK98" s="50"/>
      <c r="DYL98" s="50"/>
      <c r="DYM98" s="38"/>
      <c r="DYN98" s="38"/>
      <c r="DYO98" s="38"/>
      <c r="DYP98" s="38"/>
      <c r="DYQ98" s="38"/>
      <c r="DYR98" s="38"/>
      <c r="DYS98" s="38"/>
      <c r="DYT98" s="38"/>
      <c r="DYU98" s="38"/>
      <c r="DYV98" s="38"/>
      <c r="DYW98" s="38"/>
      <c r="DYX98" s="38"/>
      <c r="DYY98" s="38"/>
      <c r="DYZ98" s="38"/>
      <c r="DZA98" s="36"/>
      <c r="DZB98" s="36"/>
      <c r="DZC98" s="37"/>
      <c r="DZD98" s="37"/>
      <c r="DZE98" s="50"/>
      <c r="DZF98" s="50"/>
      <c r="DZG98" s="38"/>
      <c r="DZH98" s="38"/>
      <c r="DZI98" s="38"/>
      <c r="DZJ98" s="38"/>
      <c r="DZK98" s="38"/>
      <c r="DZL98" s="38"/>
      <c r="DZM98" s="38"/>
      <c r="DZN98" s="38"/>
      <c r="DZO98" s="38"/>
      <c r="DZP98" s="38"/>
      <c r="DZQ98" s="38"/>
      <c r="DZR98" s="38"/>
      <c r="DZS98" s="38"/>
      <c r="DZT98" s="38"/>
      <c r="DZU98" s="36"/>
      <c r="DZV98" s="36"/>
      <c r="DZW98" s="37"/>
      <c r="DZX98" s="37"/>
      <c r="DZY98" s="50"/>
      <c r="DZZ98" s="50"/>
      <c r="EAA98" s="38"/>
      <c r="EAB98" s="38"/>
      <c r="EAC98" s="38"/>
      <c r="EAD98" s="38"/>
      <c r="EAE98" s="38"/>
      <c r="EAF98" s="38"/>
      <c r="EAG98" s="38"/>
      <c r="EAH98" s="38"/>
      <c r="EAI98" s="38"/>
      <c r="EAJ98" s="38"/>
      <c r="EAK98" s="38"/>
      <c r="EAL98" s="38"/>
      <c r="EAM98" s="38"/>
      <c r="EAN98" s="38"/>
      <c r="EAO98" s="36"/>
      <c r="EAP98" s="36"/>
      <c r="EAQ98" s="37"/>
      <c r="EAR98" s="37"/>
      <c r="EAS98" s="50"/>
      <c r="EAT98" s="50"/>
      <c r="EAU98" s="38"/>
      <c r="EAV98" s="38"/>
      <c r="EAW98" s="38"/>
      <c r="EAX98" s="38"/>
      <c r="EAY98" s="38"/>
      <c r="EAZ98" s="38"/>
      <c r="EBA98" s="38"/>
      <c r="EBB98" s="38"/>
      <c r="EBC98" s="38"/>
      <c r="EBD98" s="38"/>
      <c r="EBE98" s="38"/>
      <c r="EBF98" s="38"/>
      <c r="EBG98" s="38"/>
      <c r="EBH98" s="38"/>
      <c r="EBI98" s="36"/>
      <c r="EBJ98" s="36"/>
      <c r="EBK98" s="37"/>
      <c r="EBL98" s="37"/>
      <c r="EBM98" s="50"/>
      <c r="EBN98" s="50"/>
      <c r="EBO98" s="38"/>
      <c r="EBP98" s="38"/>
      <c r="EBQ98" s="38"/>
      <c r="EBR98" s="38"/>
      <c r="EBS98" s="38"/>
      <c r="EBT98" s="38"/>
      <c r="EBU98" s="38"/>
      <c r="EBV98" s="38"/>
      <c r="EBW98" s="38"/>
      <c r="EBX98" s="38"/>
      <c r="EBY98" s="38"/>
      <c r="EBZ98" s="38"/>
      <c r="ECA98" s="38"/>
      <c r="ECB98" s="38"/>
      <c r="ECC98" s="36"/>
      <c r="ECD98" s="36"/>
      <c r="ECE98" s="37"/>
      <c r="ECF98" s="37"/>
      <c r="ECG98" s="50"/>
      <c r="ECH98" s="50"/>
      <c r="ECI98" s="38"/>
      <c r="ECJ98" s="38"/>
      <c r="ECK98" s="38"/>
      <c r="ECL98" s="38"/>
      <c r="ECM98" s="38"/>
      <c r="ECN98" s="38"/>
      <c r="ECO98" s="38"/>
      <c r="ECP98" s="38"/>
      <c r="ECQ98" s="38"/>
      <c r="ECR98" s="38"/>
      <c r="ECS98" s="38"/>
      <c r="ECT98" s="38"/>
      <c r="ECU98" s="38"/>
      <c r="ECV98" s="38"/>
      <c r="ECW98" s="36"/>
      <c r="ECX98" s="36"/>
      <c r="ECY98" s="37"/>
      <c r="ECZ98" s="37"/>
      <c r="EDA98" s="50"/>
      <c r="EDB98" s="50"/>
      <c r="EDC98" s="38"/>
      <c r="EDD98" s="38"/>
      <c r="EDE98" s="38"/>
      <c r="EDF98" s="38"/>
      <c r="EDG98" s="38"/>
      <c r="EDH98" s="38"/>
      <c r="EDI98" s="38"/>
      <c r="EDJ98" s="38"/>
      <c r="EDK98" s="38"/>
      <c r="EDL98" s="38"/>
      <c r="EDM98" s="38"/>
      <c r="EDN98" s="38"/>
      <c r="EDO98" s="38"/>
      <c r="EDP98" s="38"/>
      <c r="EDQ98" s="36"/>
      <c r="EDR98" s="36"/>
      <c r="EDS98" s="37"/>
      <c r="EDT98" s="37"/>
      <c r="EDU98" s="50"/>
      <c r="EDV98" s="50"/>
      <c r="EDW98" s="38"/>
      <c r="EDX98" s="38"/>
      <c r="EDY98" s="38"/>
      <c r="EDZ98" s="38"/>
      <c r="EEA98" s="38"/>
      <c r="EEB98" s="38"/>
      <c r="EEC98" s="38"/>
      <c r="EED98" s="38"/>
      <c r="EEE98" s="38"/>
      <c r="EEF98" s="38"/>
      <c r="EEG98" s="38"/>
      <c r="EEH98" s="38"/>
      <c r="EEI98" s="38"/>
      <c r="EEJ98" s="38"/>
      <c r="EEK98" s="36"/>
      <c r="EEL98" s="36"/>
      <c r="EEM98" s="37"/>
      <c r="EEN98" s="37"/>
      <c r="EEO98" s="50"/>
      <c r="EEP98" s="50"/>
      <c r="EEQ98" s="38"/>
      <c r="EER98" s="38"/>
      <c r="EES98" s="38"/>
      <c r="EET98" s="38"/>
      <c r="EEU98" s="38"/>
      <c r="EEV98" s="38"/>
      <c r="EEW98" s="38"/>
      <c r="EEX98" s="38"/>
      <c r="EEY98" s="38"/>
      <c r="EEZ98" s="38"/>
      <c r="EFA98" s="38"/>
      <c r="EFB98" s="38"/>
      <c r="EFC98" s="38"/>
      <c r="EFD98" s="38"/>
      <c r="EFE98" s="36"/>
      <c r="EFF98" s="36"/>
      <c r="EFG98" s="37"/>
      <c r="EFH98" s="37"/>
      <c r="EFI98" s="50"/>
      <c r="EFJ98" s="50"/>
      <c r="EFK98" s="38"/>
      <c r="EFL98" s="38"/>
      <c r="EFM98" s="38"/>
      <c r="EFN98" s="38"/>
      <c r="EFO98" s="38"/>
      <c r="EFP98" s="38"/>
      <c r="EFQ98" s="38"/>
      <c r="EFR98" s="38"/>
      <c r="EFS98" s="38"/>
      <c r="EFT98" s="38"/>
      <c r="EFU98" s="38"/>
      <c r="EFV98" s="38"/>
      <c r="EFW98" s="38"/>
      <c r="EFX98" s="38"/>
      <c r="EFY98" s="36"/>
      <c r="EFZ98" s="36"/>
      <c r="EGA98" s="37"/>
      <c r="EGB98" s="37"/>
      <c r="EGC98" s="50"/>
      <c r="EGD98" s="50"/>
      <c r="EGE98" s="38"/>
      <c r="EGF98" s="38"/>
      <c r="EGG98" s="38"/>
      <c r="EGH98" s="38"/>
      <c r="EGI98" s="38"/>
      <c r="EGJ98" s="38"/>
      <c r="EGK98" s="38"/>
      <c r="EGL98" s="38"/>
      <c r="EGM98" s="38"/>
      <c r="EGN98" s="38"/>
      <c r="EGO98" s="38"/>
      <c r="EGP98" s="38"/>
      <c r="EGQ98" s="38"/>
      <c r="EGR98" s="38"/>
      <c r="EGS98" s="36"/>
      <c r="EGT98" s="36"/>
      <c r="EGU98" s="37"/>
      <c r="EGV98" s="37"/>
      <c r="EGW98" s="50"/>
      <c r="EGX98" s="50"/>
      <c r="EGY98" s="38"/>
      <c r="EGZ98" s="38"/>
      <c r="EHA98" s="38"/>
      <c r="EHB98" s="38"/>
      <c r="EHC98" s="38"/>
      <c r="EHD98" s="38"/>
      <c r="EHE98" s="38"/>
      <c r="EHF98" s="38"/>
      <c r="EHG98" s="38"/>
      <c r="EHH98" s="38"/>
      <c r="EHI98" s="38"/>
      <c r="EHJ98" s="38"/>
      <c r="EHK98" s="38"/>
      <c r="EHL98" s="38"/>
      <c r="EHM98" s="36"/>
      <c r="EHN98" s="36"/>
      <c r="EHO98" s="37"/>
      <c r="EHP98" s="37"/>
      <c r="EHQ98" s="50"/>
      <c r="EHR98" s="50"/>
      <c r="EHS98" s="38"/>
      <c r="EHT98" s="38"/>
      <c r="EHU98" s="38"/>
      <c r="EHV98" s="38"/>
      <c r="EHW98" s="38"/>
      <c r="EHX98" s="38"/>
      <c r="EHY98" s="38"/>
      <c r="EHZ98" s="38"/>
      <c r="EIA98" s="38"/>
      <c r="EIB98" s="38"/>
      <c r="EIC98" s="38"/>
      <c r="EID98" s="38"/>
      <c r="EIE98" s="38"/>
      <c r="EIF98" s="38"/>
      <c r="EIG98" s="36"/>
      <c r="EIH98" s="36"/>
      <c r="EII98" s="37"/>
      <c r="EIJ98" s="37"/>
      <c r="EIK98" s="50"/>
      <c r="EIL98" s="50"/>
      <c r="EIM98" s="38"/>
      <c r="EIN98" s="38"/>
      <c r="EIO98" s="38"/>
      <c r="EIP98" s="38"/>
      <c r="EIQ98" s="38"/>
      <c r="EIR98" s="38"/>
      <c r="EIS98" s="38"/>
      <c r="EIT98" s="38"/>
      <c r="EIU98" s="38"/>
      <c r="EIV98" s="38"/>
      <c r="EIW98" s="38"/>
      <c r="EIX98" s="38"/>
      <c r="EIY98" s="38"/>
      <c r="EIZ98" s="38"/>
      <c r="EJA98" s="36"/>
      <c r="EJB98" s="36"/>
      <c r="EJC98" s="37"/>
      <c r="EJD98" s="37"/>
      <c r="EJE98" s="50"/>
      <c r="EJF98" s="50"/>
      <c r="EJG98" s="38"/>
      <c r="EJH98" s="38"/>
      <c r="EJI98" s="38"/>
      <c r="EJJ98" s="38"/>
      <c r="EJK98" s="38"/>
      <c r="EJL98" s="38"/>
      <c r="EJM98" s="38"/>
      <c r="EJN98" s="38"/>
      <c r="EJO98" s="38"/>
      <c r="EJP98" s="38"/>
      <c r="EJQ98" s="38"/>
      <c r="EJR98" s="38"/>
      <c r="EJS98" s="38"/>
      <c r="EJT98" s="38"/>
      <c r="EJU98" s="36"/>
      <c r="EJV98" s="36"/>
      <c r="EJW98" s="37"/>
      <c r="EJX98" s="37"/>
      <c r="EJY98" s="50"/>
      <c r="EJZ98" s="50"/>
      <c r="EKA98" s="38"/>
      <c r="EKB98" s="38"/>
      <c r="EKC98" s="38"/>
      <c r="EKD98" s="38"/>
      <c r="EKE98" s="38"/>
      <c r="EKF98" s="38"/>
      <c r="EKG98" s="38"/>
      <c r="EKH98" s="38"/>
      <c r="EKI98" s="38"/>
      <c r="EKJ98" s="38"/>
      <c r="EKK98" s="38"/>
      <c r="EKL98" s="38"/>
      <c r="EKM98" s="38"/>
      <c r="EKN98" s="38"/>
      <c r="EKO98" s="36"/>
      <c r="EKP98" s="36"/>
      <c r="EKQ98" s="37"/>
      <c r="EKR98" s="37"/>
      <c r="EKS98" s="50"/>
      <c r="EKT98" s="50"/>
      <c r="EKU98" s="38"/>
      <c r="EKV98" s="38"/>
      <c r="EKW98" s="38"/>
      <c r="EKX98" s="38"/>
      <c r="EKY98" s="38"/>
      <c r="EKZ98" s="38"/>
      <c r="ELA98" s="38"/>
      <c r="ELB98" s="38"/>
      <c r="ELC98" s="38"/>
      <c r="ELD98" s="38"/>
      <c r="ELE98" s="38"/>
      <c r="ELF98" s="38"/>
      <c r="ELG98" s="38"/>
      <c r="ELH98" s="38"/>
      <c r="ELI98" s="36"/>
      <c r="ELJ98" s="36"/>
      <c r="ELK98" s="37"/>
      <c r="ELL98" s="37"/>
      <c r="ELM98" s="50"/>
      <c r="ELN98" s="50"/>
      <c r="ELO98" s="38"/>
      <c r="ELP98" s="38"/>
      <c r="ELQ98" s="38"/>
      <c r="ELR98" s="38"/>
      <c r="ELS98" s="38"/>
      <c r="ELT98" s="38"/>
      <c r="ELU98" s="38"/>
      <c r="ELV98" s="38"/>
      <c r="ELW98" s="38"/>
      <c r="ELX98" s="38"/>
      <c r="ELY98" s="38"/>
      <c r="ELZ98" s="38"/>
      <c r="EMA98" s="38"/>
      <c r="EMB98" s="38"/>
      <c r="EMC98" s="36"/>
      <c r="EMD98" s="36"/>
      <c r="EME98" s="37"/>
      <c r="EMF98" s="37"/>
      <c r="EMG98" s="50"/>
      <c r="EMH98" s="50"/>
      <c r="EMI98" s="38"/>
      <c r="EMJ98" s="38"/>
      <c r="EMK98" s="38"/>
      <c r="EML98" s="38"/>
      <c r="EMM98" s="38"/>
      <c r="EMN98" s="38"/>
      <c r="EMO98" s="38"/>
      <c r="EMP98" s="38"/>
      <c r="EMQ98" s="38"/>
      <c r="EMR98" s="38"/>
      <c r="EMS98" s="38"/>
      <c r="EMT98" s="38"/>
      <c r="EMU98" s="38"/>
      <c r="EMV98" s="38"/>
      <c r="EMW98" s="36"/>
      <c r="EMX98" s="36"/>
      <c r="EMY98" s="37"/>
      <c r="EMZ98" s="37"/>
      <c r="ENA98" s="50"/>
      <c r="ENB98" s="50"/>
      <c r="ENC98" s="38"/>
      <c r="END98" s="38"/>
      <c r="ENE98" s="38"/>
      <c r="ENF98" s="38"/>
      <c r="ENG98" s="38"/>
      <c r="ENH98" s="38"/>
      <c r="ENI98" s="38"/>
      <c r="ENJ98" s="38"/>
      <c r="ENK98" s="38"/>
      <c r="ENL98" s="38"/>
      <c r="ENM98" s="38"/>
      <c r="ENN98" s="38"/>
      <c r="ENO98" s="38"/>
      <c r="ENP98" s="38"/>
      <c r="ENQ98" s="36"/>
      <c r="ENR98" s="36"/>
      <c r="ENS98" s="37"/>
      <c r="ENT98" s="37"/>
      <c r="ENU98" s="50"/>
      <c r="ENV98" s="50"/>
      <c r="ENW98" s="38"/>
      <c r="ENX98" s="38"/>
      <c r="ENY98" s="38"/>
      <c r="ENZ98" s="38"/>
      <c r="EOA98" s="38"/>
      <c r="EOB98" s="38"/>
      <c r="EOC98" s="38"/>
      <c r="EOD98" s="38"/>
      <c r="EOE98" s="38"/>
      <c r="EOF98" s="38"/>
      <c r="EOG98" s="38"/>
      <c r="EOH98" s="38"/>
      <c r="EOI98" s="38"/>
      <c r="EOJ98" s="38"/>
      <c r="EOK98" s="36"/>
      <c r="EOL98" s="36"/>
      <c r="EOM98" s="37"/>
      <c r="EON98" s="37"/>
      <c r="EOO98" s="50"/>
      <c r="EOP98" s="50"/>
      <c r="EOQ98" s="38"/>
      <c r="EOR98" s="38"/>
      <c r="EOS98" s="38"/>
      <c r="EOT98" s="38"/>
      <c r="EOU98" s="38"/>
      <c r="EOV98" s="38"/>
      <c r="EOW98" s="38"/>
      <c r="EOX98" s="38"/>
      <c r="EOY98" s="38"/>
      <c r="EOZ98" s="38"/>
      <c r="EPA98" s="38"/>
      <c r="EPB98" s="38"/>
      <c r="EPC98" s="38"/>
      <c r="EPD98" s="38"/>
      <c r="EPE98" s="36"/>
      <c r="EPF98" s="36"/>
      <c r="EPG98" s="37"/>
      <c r="EPH98" s="37"/>
      <c r="EPI98" s="50"/>
      <c r="EPJ98" s="50"/>
      <c r="EPK98" s="38"/>
      <c r="EPL98" s="38"/>
      <c r="EPM98" s="38"/>
      <c r="EPN98" s="38"/>
      <c r="EPO98" s="38"/>
      <c r="EPP98" s="38"/>
      <c r="EPQ98" s="38"/>
      <c r="EPR98" s="38"/>
      <c r="EPS98" s="38"/>
      <c r="EPT98" s="38"/>
      <c r="EPU98" s="38"/>
      <c r="EPV98" s="38"/>
      <c r="EPW98" s="38"/>
      <c r="EPX98" s="38"/>
      <c r="EPY98" s="36"/>
      <c r="EPZ98" s="36"/>
      <c r="EQA98" s="37"/>
      <c r="EQB98" s="37"/>
      <c r="EQC98" s="50"/>
      <c r="EQD98" s="50"/>
      <c r="EQE98" s="38"/>
      <c r="EQF98" s="38"/>
      <c r="EQG98" s="38"/>
      <c r="EQH98" s="38"/>
      <c r="EQI98" s="38"/>
      <c r="EQJ98" s="38"/>
      <c r="EQK98" s="38"/>
      <c r="EQL98" s="38"/>
      <c r="EQM98" s="38"/>
      <c r="EQN98" s="38"/>
      <c r="EQO98" s="38"/>
      <c r="EQP98" s="38"/>
      <c r="EQQ98" s="38"/>
      <c r="EQR98" s="38"/>
      <c r="EQS98" s="36"/>
      <c r="EQT98" s="36"/>
      <c r="EQU98" s="37"/>
      <c r="EQV98" s="37"/>
      <c r="EQW98" s="50"/>
      <c r="EQX98" s="50"/>
      <c r="EQY98" s="38"/>
      <c r="EQZ98" s="38"/>
      <c r="ERA98" s="38"/>
      <c r="ERB98" s="38"/>
      <c r="ERC98" s="38"/>
      <c r="ERD98" s="38"/>
      <c r="ERE98" s="38"/>
      <c r="ERF98" s="38"/>
      <c r="ERG98" s="38"/>
      <c r="ERH98" s="38"/>
      <c r="ERI98" s="38"/>
      <c r="ERJ98" s="38"/>
      <c r="ERK98" s="38"/>
      <c r="ERL98" s="38"/>
      <c r="ERM98" s="36"/>
      <c r="ERN98" s="36"/>
      <c r="ERO98" s="37"/>
      <c r="ERP98" s="37"/>
      <c r="ERQ98" s="50"/>
      <c r="ERR98" s="50"/>
      <c r="ERS98" s="38"/>
      <c r="ERT98" s="38"/>
      <c r="ERU98" s="38"/>
      <c r="ERV98" s="38"/>
      <c r="ERW98" s="38"/>
      <c r="ERX98" s="38"/>
      <c r="ERY98" s="38"/>
      <c r="ERZ98" s="38"/>
      <c r="ESA98" s="38"/>
      <c r="ESB98" s="38"/>
      <c r="ESC98" s="38"/>
      <c r="ESD98" s="38"/>
      <c r="ESE98" s="38"/>
      <c r="ESF98" s="38"/>
      <c r="ESG98" s="36"/>
      <c r="ESH98" s="36"/>
      <c r="ESI98" s="37"/>
      <c r="ESJ98" s="37"/>
      <c r="ESK98" s="50"/>
      <c r="ESL98" s="50"/>
      <c r="ESM98" s="38"/>
      <c r="ESN98" s="38"/>
      <c r="ESO98" s="38"/>
      <c r="ESP98" s="38"/>
      <c r="ESQ98" s="38"/>
      <c r="ESR98" s="38"/>
      <c r="ESS98" s="38"/>
      <c r="EST98" s="38"/>
      <c r="ESU98" s="38"/>
      <c r="ESV98" s="38"/>
      <c r="ESW98" s="38"/>
      <c r="ESX98" s="38"/>
      <c r="ESY98" s="38"/>
      <c r="ESZ98" s="38"/>
      <c r="ETA98" s="36"/>
      <c r="ETB98" s="36"/>
      <c r="ETC98" s="37"/>
      <c r="ETD98" s="37"/>
      <c r="ETE98" s="50"/>
      <c r="ETF98" s="50"/>
      <c r="ETG98" s="38"/>
      <c r="ETH98" s="38"/>
      <c r="ETI98" s="38"/>
      <c r="ETJ98" s="38"/>
      <c r="ETK98" s="38"/>
      <c r="ETL98" s="38"/>
      <c r="ETM98" s="38"/>
      <c r="ETN98" s="38"/>
      <c r="ETO98" s="38"/>
      <c r="ETP98" s="38"/>
      <c r="ETQ98" s="38"/>
      <c r="ETR98" s="38"/>
      <c r="ETS98" s="38"/>
      <c r="ETT98" s="38"/>
      <c r="ETU98" s="36"/>
      <c r="ETV98" s="36"/>
      <c r="ETW98" s="37"/>
      <c r="ETX98" s="37"/>
      <c r="ETY98" s="50"/>
      <c r="ETZ98" s="50"/>
      <c r="EUA98" s="38"/>
      <c r="EUB98" s="38"/>
      <c r="EUC98" s="38"/>
      <c r="EUD98" s="38"/>
      <c r="EUE98" s="38"/>
      <c r="EUF98" s="38"/>
      <c r="EUG98" s="38"/>
      <c r="EUH98" s="38"/>
      <c r="EUI98" s="38"/>
      <c r="EUJ98" s="38"/>
      <c r="EUK98" s="38"/>
      <c r="EUL98" s="38"/>
      <c r="EUM98" s="38"/>
      <c r="EUN98" s="38"/>
      <c r="EUO98" s="36"/>
      <c r="EUP98" s="36"/>
      <c r="EUQ98" s="37"/>
      <c r="EUR98" s="37"/>
      <c r="EUS98" s="50"/>
      <c r="EUT98" s="50"/>
      <c r="EUU98" s="38"/>
      <c r="EUV98" s="38"/>
      <c r="EUW98" s="38"/>
      <c r="EUX98" s="38"/>
      <c r="EUY98" s="38"/>
      <c r="EUZ98" s="38"/>
      <c r="EVA98" s="38"/>
      <c r="EVB98" s="38"/>
      <c r="EVC98" s="38"/>
      <c r="EVD98" s="38"/>
      <c r="EVE98" s="38"/>
      <c r="EVF98" s="38"/>
      <c r="EVG98" s="38"/>
      <c r="EVH98" s="38"/>
      <c r="EVI98" s="36"/>
      <c r="EVJ98" s="36"/>
      <c r="EVK98" s="37"/>
      <c r="EVL98" s="37"/>
      <c r="EVM98" s="50"/>
      <c r="EVN98" s="50"/>
      <c r="EVO98" s="38"/>
      <c r="EVP98" s="38"/>
      <c r="EVQ98" s="38"/>
      <c r="EVR98" s="38"/>
      <c r="EVS98" s="38"/>
      <c r="EVT98" s="38"/>
      <c r="EVU98" s="38"/>
      <c r="EVV98" s="38"/>
      <c r="EVW98" s="38"/>
      <c r="EVX98" s="38"/>
      <c r="EVY98" s="38"/>
      <c r="EVZ98" s="38"/>
      <c r="EWA98" s="38"/>
      <c r="EWB98" s="38"/>
      <c r="EWC98" s="36"/>
      <c r="EWD98" s="36"/>
      <c r="EWE98" s="37"/>
      <c r="EWF98" s="37"/>
      <c r="EWG98" s="50"/>
      <c r="EWH98" s="50"/>
      <c r="EWI98" s="38"/>
      <c r="EWJ98" s="38"/>
      <c r="EWK98" s="38"/>
      <c r="EWL98" s="38"/>
      <c r="EWM98" s="38"/>
      <c r="EWN98" s="38"/>
      <c r="EWO98" s="38"/>
      <c r="EWP98" s="38"/>
      <c r="EWQ98" s="38"/>
      <c r="EWR98" s="38"/>
      <c r="EWS98" s="38"/>
      <c r="EWT98" s="38"/>
      <c r="EWU98" s="38"/>
      <c r="EWV98" s="38"/>
      <c r="EWW98" s="36"/>
      <c r="EWX98" s="36"/>
      <c r="EWY98" s="37"/>
      <c r="EWZ98" s="37"/>
      <c r="EXA98" s="50"/>
      <c r="EXB98" s="50"/>
      <c r="EXC98" s="38"/>
      <c r="EXD98" s="38"/>
      <c r="EXE98" s="38"/>
      <c r="EXF98" s="38"/>
      <c r="EXG98" s="38"/>
      <c r="EXH98" s="38"/>
      <c r="EXI98" s="38"/>
      <c r="EXJ98" s="38"/>
      <c r="EXK98" s="38"/>
      <c r="EXL98" s="38"/>
      <c r="EXM98" s="38"/>
      <c r="EXN98" s="38"/>
      <c r="EXO98" s="38"/>
      <c r="EXP98" s="38"/>
      <c r="EXQ98" s="36"/>
      <c r="EXR98" s="36"/>
      <c r="EXS98" s="37"/>
      <c r="EXT98" s="37"/>
      <c r="EXU98" s="50"/>
      <c r="EXV98" s="50"/>
      <c r="EXW98" s="38"/>
      <c r="EXX98" s="38"/>
      <c r="EXY98" s="38"/>
      <c r="EXZ98" s="38"/>
      <c r="EYA98" s="38"/>
      <c r="EYB98" s="38"/>
      <c r="EYC98" s="38"/>
      <c r="EYD98" s="38"/>
      <c r="EYE98" s="38"/>
      <c r="EYF98" s="38"/>
      <c r="EYG98" s="38"/>
      <c r="EYH98" s="38"/>
      <c r="EYI98" s="38"/>
      <c r="EYJ98" s="38"/>
      <c r="EYK98" s="36"/>
      <c r="EYL98" s="36"/>
      <c r="EYM98" s="37"/>
      <c r="EYN98" s="37"/>
      <c r="EYO98" s="50"/>
      <c r="EYP98" s="50"/>
      <c r="EYQ98" s="38"/>
      <c r="EYR98" s="38"/>
      <c r="EYS98" s="38"/>
      <c r="EYT98" s="38"/>
      <c r="EYU98" s="38"/>
      <c r="EYV98" s="38"/>
      <c r="EYW98" s="38"/>
      <c r="EYX98" s="38"/>
      <c r="EYY98" s="38"/>
      <c r="EYZ98" s="38"/>
      <c r="EZA98" s="38"/>
      <c r="EZB98" s="38"/>
      <c r="EZC98" s="38"/>
      <c r="EZD98" s="38"/>
      <c r="EZE98" s="36"/>
      <c r="EZF98" s="36"/>
      <c r="EZG98" s="37"/>
      <c r="EZH98" s="37"/>
      <c r="EZI98" s="50"/>
      <c r="EZJ98" s="50"/>
      <c r="EZK98" s="38"/>
      <c r="EZL98" s="38"/>
      <c r="EZM98" s="38"/>
      <c r="EZN98" s="38"/>
      <c r="EZO98" s="38"/>
      <c r="EZP98" s="38"/>
      <c r="EZQ98" s="38"/>
      <c r="EZR98" s="38"/>
      <c r="EZS98" s="38"/>
      <c r="EZT98" s="38"/>
      <c r="EZU98" s="38"/>
      <c r="EZV98" s="38"/>
      <c r="EZW98" s="38"/>
      <c r="EZX98" s="38"/>
      <c r="EZY98" s="36"/>
      <c r="EZZ98" s="36"/>
      <c r="FAA98" s="37"/>
      <c r="FAB98" s="37"/>
      <c r="FAC98" s="50"/>
      <c r="FAD98" s="50"/>
      <c r="FAE98" s="38"/>
      <c r="FAF98" s="38"/>
      <c r="FAG98" s="38"/>
      <c r="FAH98" s="38"/>
      <c r="FAI98" s="38"/>
      <c r="FAJ98" s="38"/>
      <c r="FAK98" s="38"/>
      <c r="FAL98" s="38"/>
      <c r="FAM98" s="38"/>
      <c r="FAN98" s="38"/>
      <c r="FAO98" s="38"/>
      <c r="FAP98" s="38"/>
      <c r="FAQ98" s="38"/>
      <c r="FAR98" s="38"/>
      <c r="FAS98" s="36"/>
      <c r="FAT98" s="36"/>
      <c r="FAU98" s="37"/>
      <c r="FAV98" s="37"/>
      <c r="FAW98" s="50"/>
      <c r="FAX98" s="50"/>
      <c r="FAY98" s="38"/>
      <c r="FAZ98" s="38"/>
      <c r="FBA98" s="38"/>
      <c r="FBB98" s="38"/>
      <c r="FBC98" s="38"/>
      <c r="FBD98" s="38"/>
      <c r="FBE98" s="38"/>
      <c r="FBF98" s="38"/>
      <c r="FBG98" s="38"/>
      <c r="FBH98" s="38"/>
      <c r="FBI98" s="38"/>
      <c r="FBJ98" s="38"/>
      <c r="FBK98" s="38"/>
      <c r="FBL98" s="38"/>
      <c r="FBM98" s="36"/>
      <c r="FBN98" s="36"/>
      <c r="FBO98" s="37"/>
      <c r="FBP98" s="37"/>
      <c r="FBQ98" s="50"/>
      <c r="FBR98" s="50"/>
      <c r="FBS98" s="38"/>
      <c r="FBT98" s="38"/>
      <c r="FBU98" s="38"/>
      <c r="FBV98" s="38"/>
      <c r="FBW98" s="38"/>
      <c r="FBX98" s="38"/>
      <c r="FBY98" s="38"/>
      <c r="FBZ98" s="38"/>
      <c r="FCA98" s="38"/>
      <c r="FCB98" s="38"/>
      <c r="FCC98" s="38"/>
      <c r="FCD98" s="38"/>
      <c r="FCE98" s="38"/>
      <c r="FCF98" s="38"/>
      <c r="FCG98" s="36"/>
      <c r="FCH98" s="36"/>
      <c r="FCI98" s="37"/>
      <c r="FCJ98" s="37"/>
      <c r="FCK98" s="50"/>
      <c r="FCL98" s="50"/>
      <c r="FCM98" s="38"/>
      <c r="FCN98" s="38"/>
      <c r="FCO98" s="38"/>
      <c r="FCP98" s="38"/>
      <c r="FCQ98" s="38"/>
      <c r="FCR98" s="38"/>
      <c r="FCS98" s="38"/>
      <c r="FCT98" s="38"/>
      <c r="FCU98" s="38"/>
      <c r="FCV98" s="38"/>
      <c r="FCW98" s="38"/>
      <c r="FCX98" s="38"/>
      <c r="FCY98" s="38"/>
      <c r="FCZ98" s="38"/>
      <c r="FDA98" s="36"/>
      <c r="FDB98" s="36"/>
      <c r="FDC98" s="37"/>
      <c r="FDD98" s="37"/>
      <c r="FDE98" s="50"/>
      <c r="FDF98" s="50"/>
      <c r="FDG98" s="38"/>
      <c r="FDH98" s="38"/>
      <c r="FDI98" s="38"/>
      <c r="FDJ98" s="38"/>
      <c r="FDK98" s="38"/>
      <c r="FDL98" s="38"/>
      <c r="FDM98" s="38"/>
      <c r="FDN98" s="38"/>
      <c r="FDO98" s="38"/>
      <c r="FDP98" s="38"/>
      <c r="FDQ98" s="38"/>
      <c r="FDR98" s="38"/>
      <c r="FDS98" s="38"/>
      <c r="FDT98" s="38"/>
      <c r="FDU98" s="36"/>
      <c r="FDV98" s="36"/>
      <c r="FDW98" s="37"/>
      <c r="FDX98" s="37"/>
      <c r="FDY98" s="50"/>
      <c r="FDZ98" s="50"/>
      <c r="FEA98" s="38"/>
      <c r="FEB98" s="38"/>
      <c r="FEC98" s="38"/>
      <c r="FED98" s="38"/>
      <c r="FEE98" s="38"/>
      <c r="FEF98" s="38"/>
      <c r="FEG98" s="38"/>
      <c r="FEH98" s="38"/>
      <c r="FEI98" s="38"/>
      <c r="FEJ98" s="38"/>
      <c r="FEK98" s="38"/>
      <c r="FEL98" s="38"/>
      <c r="FEM98" s="38"/>
      <c r="FEN98" s="38"/>
      <c r="FEO98" s="36"/>
      <c r="FEP98" s="36"/>
      <c r="FEQ98" s="37"/>
      <c r="FER98" s="37"/>
      <c r="FES98" s="50"/>
      <c r="FET98" s="50"/>
      <c r="FEU98" s="38"/>
      <c r="FEV98" s="38"/>
      <c r="FEW98" s="38"/>
      <c r="FEX98" s="38"/>
      <c r="FEY98" s="38"/>
      <c r="FEZ98" s="38"/>
      <c r="FFA98" s="38"/>
      <c r="FFB98" s="38"/>
      <c r="FFC98" s="38"/>
      <c r="FFD98" s="38"/>
      <c r="FFE98" s="38"/>
      <c r="FFF98" s="38"/>
      <c r="FFG98" s="38"/>
      <c r="FFH98" s="38"/>
      <c r="FFI98" s="36"/>
      <c r="FFJ98" s="36"/>
      <c r="FFK98" s="37"/>
      <c r="FFL98" s="37"/>
      <c r="FFM98" s="50"/>
      <c r="FFN98" s="50"/>
      <c r="FFO98" s="38"/>
      <c r="FFP98" s="38"/>
      <c r="FFQ98" s="38"/>
      <c r="FFR98" s="38"/>
      <c r="FFS98" s="38"/>
      <c r="FFT98" s="38"/>
      <c r="FFU98" s="38"/>
      <c r="FFV98" s="38"/>
      <c r="FFW98" s="38"/>
      <c r="FFX98" s="38"/>
      <c r="FFY98" s="38"/>
      <c r="FFZ98" s="38"/>
      <c r="FGA98" s="38"/>
      <c r="FGB98" s="38"/>
      <c r="FGC98" s="36"/>
      <c r="FGD98" s="36"/>
      <c r="FGE98" s="37"/>
      <c r="FGF98" s="37"/>
      <c r="FGG98" s="50"/>
      <c r="FGH98" s="50"/>
      <c r="FGI98" s="38"/>
      <c r="FGJ98" s="38"/>
      <c r="FGK98" s="38"/>
      <c r="FGL98" s="38"/>
      <c r="FGM98" s="38"/>
      <c r="FGN98" s="38"/>
      <c r="FGO98" s="38"/>
      <c r="FGP98" s="38"/>
      <c r="FGQ98" s="38"/>
      <c r="FGR98" s="38"/>
      <c r="FGS98" s="38"/>
      <c r="FGT98" s="38"/>
      <c r="FGU98" s="38"/>
      <c r="FGV98" s="38"/>
      <c r="FGW98" s="36"/>
      <c r="FGX98" s="36"/>
      <c r="FGY98" s="37"/>
      <c r="FGZ98" s="37"/>
      <c r="FHA98" s="50"/>
      <c r="FHB98" s="50"/>
      <c r="FHC98" s="38"/>
      <c r="FHD98" s="38"/>
      <c r="FHE98" s="38"/>
      <c r="FHF98" s="38"/>
      <c r="FHG98" s="38"/>
      <c r="FHH98" s="38"/>
      <c r="FHI98" s="38"/>
      <c r="FHJ98" s="38"/>
      <c r="FHK98" s="38"/>
      <c r="FHL98" s="38"/>
      <c r="FHM98" s="38"/>
      <c r="FHN98" s="38"/>
      <c r="FHO98" s="38"/>
      <c r="FHP98" s="38"/>
      <c r="FHQ98" s="36"/>
      <c r="FHR98" s="36"/>
      <c r="FHS98" s="37"/>
      <c r="FHT98" s="37"/>
      <c r="FHU98" s="50"/>
      <c r="FHV98" s="50"/>
      <c r="FHW98" s="38"/>
      <c r="FHX98" s="38"/>
      <c r="FHY98" s="38"/>
      <c r="FHZ98" s="38"/>
      <c r="FIA98" s="38"/>
      <c r="FIB98" s="38"/>
      <c r="FIC98" s="38"/>
      <c r="FID98" s="38"/>
      <c r="FIE98" s="38"/>
      <c r="FIF98" s="38"/>
      <c r="FIG98" s="38"/>
      <c r="FIH98" s="38"/>
      <c r="FII98" s="38"/>
      <c r="FIJ98" s="38"/>
      <c r="FIK98" s="36"/>
      <c r="FIL98" s="36"/>
      <c r="FIM98" s="37"/>
      <c r="FIN98" s="37"/>
      <c r="FIO98" s="50"/>
      <c r="FIP98" s="50"/>
      <c r="FIQ98" s="38"/>
      <c r="FIR98" s="38"/>
      <c r="FIS98" s="38"/>
      <c r="FIT98" s="38"/>
      <c r="FIU98" s="38"/>
      <c r="FIV98" s="38"/>
      <c r="FIW98" s="38"/>
      <c r="FIX98" s="38"/>
      <c r="FIY98" s="38"/>
      <c r="FIZ98" s="38"/>
      <c r="FJA98" s="38"/>
      <c r="FJB98" s="38"/>
      <c r="FJC98" s="38"/>
      <c r="FJD98" s="38"/>
      <c r="FJE98" s="36"/>
      <c r="FJF98" s="36"/>
      <c r="FJG98" s="37"/>
      <c r="FJH98" s="37"/>
      <c r="FJI98" s="50"/>
      <c r="FJJ98" s="50"/>
      <c r="FJK98" s="38"/>
      <c r="FJL98" s="38"/>
      <c r="FJM98" s="38"/>
      <c r="FJN98" s="38"/>
      <c r="FJO98" s="38"/>
      <c r="FJP98" s="38"/>
      <c r="FJQ98" s="38"/>
      <c r="FJR98" s="38"/>
      <c r="FJS98" s="38"/>
      <c r="FJT98" s="38"/>
      <c r="FJU98" s="38"/>
      <c r="FJV98" s="38"/>
      <c r="FJW98" s="38"/>
      <c r="FJX98" s="38"/>
      <c r="FJY98" s="36"/>
      <c r="FJZ98" s="36"/>
      <c r="FKA98" s="37"/>
      <c r="FKB98" s="37"/>
      <c r="FKC98" s="50"/>
      <c r="FKD98" s="50"/>
      <c r="FKE98" s="38"/>
      <c r="FKF98" s="38"/>
      <c r="FKG98" s="38"/>
      <c r="FKH98" s="38"/>
      <c r="FKI98" s="38"/>
      <c r="FKJ98" s="38"/>
      <c r="FKK98" s="38"/>
      <c r="FKL98" s="38"/>
      <c r="FKM98" s="38"/>
      <c r="FKN98" s="38"/>
      <c r="FKO98" s="38"/>
      <c r="FKP98" s="38"/>
      <c r="FKQ98" s="38"/>
      <c r="FKR98" s="38"/>
      <c r="FKS98" s="36"/>
      <c r="FKT98" s="36"/>
      <c r="FKU98" s="37"/>
      <c r="FKV98" s="37"/>
      <c r="FKW98" s="50"/>
      <c r="FKX98" s="50"/>
      <c r="FKY98" s="38"/>
      <c r="FKZ98" s="38"/>
      <c r="FLA98" s="38"/>
      <c r="FLB98" s="38"/>
      <c r="FLC98" s="38"/>
      <c r="FLD98" s="38"/>
      <c r="FLE98" s="38"/>
      <c r="FLF98" s="38"/>
      <c r="FLG98" s="38"/>
      <c r="FLH98" s="38"/>
      <c r="FLI98" s="38"/>
      <c r="FLJ98" s="38"/>
      <c r="FLK98" s="38"/>
      <c r="FLL98" s="38"/>
      <c r="FLM98" s="36"/>
      <c r="FLN98" s="36"/>
      <c r="FLO98" s="37"/>
      <c r="FLP98" s="37"/>
      <c r="FLQ98" s="50"/>
      <c r="FLR98" s="50"/>
      <c r="FLS98" s="38"/>
      <c r="FLT98" s="38"/>
      <c r="FLU98" s="38"/>
      <c r="FLV98" s="38"/>
      <c r="FLW98" s="38"/>
      <c r="FLX98" s="38"/>
      <c r="FLY98" s="38"/>
      <c r="FLZ98" s="38"/>
      <c r="FMA98" s="38"/>
      <c r="FMB98" s="38"/>
      <c r="FMC98" s="38"/>
      <c r="FMD98" s="38"/>
      <c r="FME98" s="38"/>
      <c r="FMF98" s="38"/>
      <c r="FMG98" s="36"/>
      <c r="FMH98" s="36"/>
      <c r="FMI98" s="37"/>
      <c r="FMJ98" s="37"/>
      <c r="FMK98" s="50"/>
      <c r="FML98" s="50"/>
      <c r="FMM98" s="38"/>
      <c r="FMN98" s="38"/>
      <c r="FMO98" s="38"/>
      <c r="FMP98" s="38"/>
      <c r="FMQ98" s="38"/>
      <c r="FMR98" s="38"/>
      <c r="FMS98" s="38"/>
      <c r="FMT98" s="38"/>
      <c r="FMU98" s="38"/>
      <c r="FMV98" s="38"/>
      <c r="FMW98" s="38"/>
      <c r="FMX98" s="38"/>
      <c r="FMY98" s="38"/>
      <c r="FMZ98" s="38"/>
      <c r="FNA98" s="36"/>
      <c r="FNB98" s="36"/>
      <c r="FNC98" s="37"/>
      <c r="FND98" s="37"/>
      <c r="FNE98" s="50"/>
      <c r="FNF98" s="50"/>
      <c r="FNG98" s="38"/>
      <c r="FNH98" s="38"/>
      <c r="FNI98" s="38"/>
      <c r="FNJ98" s="38"/>
      <c r="FNK98" s="38"/>
      <c r="FNL98" s="38"/>
      <c r="FNM98" s="38"/>
      <c r="FNN98" s="38"/>
      <c r="FNO98" s="38"/>
      <c r="FNP98" s="38"/>
      <c r="FNQ98" s="38"/>
      <c r="FNR98" s="38"/>
      <c r="FNS98" s="38"/>
      <c r="FNT98" s="38"/>
      <c r="FNU98" s="36"/>
      <c r="FNV98" s="36"/>
      <c r="FNW98" s="37"/>
      <c r="FNX98" s="37"/>
      <c r="FNY98" s="50"/>
      <c r="FNZ98" s="50"/>
      <c r="FOA98" s="38"/>
      <c r="FOB98" s="38"/>
      <c r="FOC98" s="38"/>
      <c r="FOD98" s="38"/>
      <c r="FOE98" s="38"/>
      <c r="FOF98" s="38"/>
      <c r="FOG98" s="38"/>
      <c r="FOH98" s="38"/>
      <c r="FOI98" s="38"/>
      <c r="FOJ98" s="38"/>
      <c r="FOK98" s="38"/>
      <c r="FOL98" s="38"/>
      <c r="FOM98" s="38"/>
      <c r="FON98" s="38"/>
      <c r="FOO98" s="36"/>
      <c r="FOP98" s="36"/>
      <c r="FOQ98" s="37"/>
      <c r="FOR98" s="37"/>
      <c r="FOS98" s="50"/>
      <c r="FOT98" s="50"/>
      <c r="FOU98" s="38"/>
      <c r="FOV98" s="38"/>
      <c r="FOW98" s="38"/>
      <c r="FOX98" s="38"/>
      <c r="FOY98" s="38"/>
      <c r="FOZ98" s="38"/>
      <c r="FPA98" s="38"/>
      <c r="FPB98" s="38"/>
      <c r="FPC98" s="38"/>
      <c r="FPD98" s="38"/>
      <c r="FPE98" s="38"/>
      <c r="FPF98" s="38"/>
      <c r="FPG98" s="38"/>
      <c r="FPH98" s="38"/>
      <c r="FPI98" s="36"/>
      <c r="FPJ98" s="36"/>
      <c r="FPK98" s="37"/>
      <c r="FPL98" s="37"/>
      <c r="FPM98" s="50"/>
      <c r="FPN98" s="50"/>
      <c r="FPO98" s="38"/>
      <c r="FPP98" s="38"/>
      <c r="FPQ98" s="38"/>
      <c r="FPR98" s="38"/>
      <c r="FPS98" s="38"/>
      <c r="FPT98" s="38"/>
      <c r="FPU98" s="38"/>
      <c r="FPV98" s="38"/>
      <c r="FPW98" s="38"/>
      <c r="FPX98" s="38"/>
      <c r="FPY98" s="38"/>
      <c r="FPZ98" s="38"/>
      <c r="FQA98" s="38"/>
      <c r="FQB98" s="38"/>
      <c r="FQC98" s="36"/>
      <c r="FQD98" s="36"/>
      <c r="FQE98" s="37"/>
      <c r="FQF98" s="37"/>
      <c r="FQG98" s="50"/>
      <c r="FQH98" s="50"/>
      <c r="FQI98" s="38"/>
      <c r="FQJ98" s="38"/>
      <c r="FQK98" s="38"/>
      <c r="FQL98" s="38"/>
      <c r="FQM98" s="38"/>
      <c r="FQN98" s="38"/>
      <c r="FQO98" s="38"/>
      <c r="FQP98" s="38"/>
      <c r="FQQ98" s="38"/>
      <c r="FQR98" s="38"/>
      <c r="FQS98" s="38"/>
      <c r="FQT98" s="38"/>
      <c r="FQU98" s="38"/>
      <c r="FQV98" s="38"/>
      <c r="FQW98" s="36"/>
      <c r="FQX98" s="36"/>
      <c r="FQY98" s="37"/>
      <c r="FQZ98" s="37"/>
      <c r="FRA98" s="50"/>
      <c r="FRB98" s="50"/>
      <c r="FRC98" s="38"/>
      <c r="FRD98" s="38"/>
      <c r="FRE98" s="38"/>
      <c r="FRF98" s="38"/>
      <c r="FRG98" s="38"/>
      <c r="FRH98" s="38"/>
      <c r="FRI98" s="38"/>
      <c r="FRJ98" s="38"/>
      <c r="FRK98" s="38"/>
      <c r="FRL98" s="38"/>
      <c r="FRM98" s="38"/>
      <c r="FRN98" s="38"/>
      <c r="FRO98" s="38"/>
      <c r="FRP98" s="38"/>
      <c r="FRQ98" s="36"/>
      <c r="FRR98" s="36"/>
      <c r="FRS98" s="37"/>
      <c r="FRT98" s="37"/>
      <c r="FRU98" s="50"/>
      <c r="FRV98" s="50"/>
      <c r="FRW98" s="38"/>
      <c r="FRX98" s="38"/>
      <c r="FRY98" s="38"/>
      <c r="FRZ98" s="38"/>
      <c r="FSA98" s="38"/>
      <c r="FSB98" s="38"/>
      <c r="FSC98" s="38"/>
      <c r="FSD98" s="38"/>
      <c r="FSE98" s="38"/>
      <c r="FSF98" s="38"/>
      <c r="FSG98" s="38"/>
      <c r="FSH98" s="38"/>
      <c r="FSI98" s="38"/>
      <c r="FSJ98" s="38"/>
      <c r="FSK98" s="36"/>
      <c r="FSL98" s="36"/>
      <c r="FSM98" s="37"/>
      <c r="FSN98" s="37"/>
      <c r="FSO98" s="50"/>
      <c r="FSP98" s="50"/>
      <c r="FSQ98" s="38"/>
      <c r="FSR98" s="38"/>
      <c r="FSS98" s="38"/>
      <c r="FST98" s="38"/>
      <c r="FSU98" s="38"/>
      <c r="FSV98" s="38"/>
      <c r="FSW98" s="38"/>
      <c r="FSX98" s="38"/>
      <c r="FSY98" s="38"/>
      <c r="FSZ98" s="38"/>
      <c r="FTA98" s="38"/>
      <c r="FTB98" s="38"/>
      <c r="FTC98" s="38"/>
      <c r="FTD98" s="38"/>
      <c r="FTE98" s="36"/>
      <c r="FTF98" s="36"/>
      <c r="FTG98" s="37"/>
      <c r="FTH98" s="37"/>
      <c r="FTI98" s="50"/>
      <c r="FTJ98" s="50"/>
      <c r="FTK98" s="38"/>
      <c r="FTL98" s="38"/>
      <c r="FTM98" s="38"/>
      <c r="FTN98" s="38"/>
      <c r="FTO98" s="38"/>
      <c r="FTP98" s="38"/>
      <c r="FTQ98" s="38"/>
      <c r="FTR98" s="38"/>
      <c r="FTS98" s="38"/>
      <c r="FTT98" s="38"/>
      <c r="FTU98" s="38"/>
      <c r="FTV98" s="38"/>
      <c r="FTW98" s="38"/>
      <c r="FTX98" s="38"/>
      <c r="FTY98" s="36"/>
      <c r="FTZ98" s="36"/>
      <c r="FUA98" s="37"/>
      <c r="FUB98" s="37"/>
      <c r="FUC98" s="50"/>
      <c r="FUD98" s="50"/>
      <c r="FUE98" s="38"/>
      <c r="FUF98" s="38"/>
      <c r="FUG98" s="38"/>
      <c r="FUH98" s="38"/>
      <c r="FUI98" s="38"/>
      <c r="FUJ98" s="38"/>
      <c r="FUK98" s="38"/>
      <c r="FUL98" s="38"/>
      <c r="FUM98" s="38"/>
      <c r="FUN98" s="38"/>
      <c r="FUO98" s="38"/>
      <c r="FUP98" s="38"/>
      <c r="FUQ98" s="38"/>
      <c r="FUR98" s="38"/>
      <c r="FUS98" s="36"/>
      <c r="FUT98" s="36"/>
      <c r="FUU98" s="37"/>
      <c r="FUV98" s="37"/>
      <c r="FUW98" s="50"/>
      <c r="FUX98" s="50"/>
      <c r="FUY98" s="38"/>
      <c r="FUZ98" s="38"/>
      <c r="FVA98" s="38"/>
      <c r="FVB98" s="38"/>
      <c r="FVC98" s="38"/>
      <c r="FVD98" s="38"/>
      <c r="FVE98" s="38"/>
      <c r="FVF98" s="38"/>
      <c r="FVG98" s="38"/>
      <c r="FVH98" s="38"/>
      <c r="FVI98" s="38"/>
      <c r="FVJ98" s="38"/>
      <c r="FVK98" s="38"/>
      <c r="FVL98" s="38"/>
      <c r="FVM98" s="36"/>
      <c r="FVN98" s="36"/>
      <c r="FVO98" s="37"/>
      <c r="FVP98" s="37"/>
      <c r="FVQ98" s="50"/>
      <c r="FVR98" s="50"/>
      <c r="FVS98" s="38"/>
      <c r="FVT98" s="38"/>
      <c r="FVU98" s="38"/>
      <c r="FVV98" s="38"/>
      <c r="FVW98" s="38"/>
      <c r="FVX98" s="38"/>
      <c r="FVY98" s="38"/>
      <c r="FVZ98" s="38"/>
      <c r="FWA98" s="38"/>
      <c r="FWB98" s="38"/>
      <c r="FWC98" s="38"/>
      <c r="FWD98" s="38"/>
      <c r="FWE98" s="38"/>
      <c r="FWF98" s="38"/>
      <c r="FWG98" s="36"/>
      <c r="FWH98" s="36"/>
      <c r="FWI98" s="37"/>
      <c r="FWJ98" s="37"/>
      <c r="FWK98" s="50"/>
      <c r="FWL98" s="50"/>
      <c r="FWM98" s="38"/>
      <c r="FWN98" s="38"/>
      <c r="FWO98" s="38"/>
      <c r="FWP98" s="38"/>
      <c r="FWQ98" s="38"/>
      <c r="FWR98" s="38"/>
      <c r="FWS98" s="38"/>
      <c r="FWT98" s="38"/>
      <c r="FWU98" s="38"/>
      <c r="FWV98" s="38"/>
      <c r="FWW98" s="38"/>
      <c r="FWX98" s="38"/>
      <c r="FWY98" s="38"/>
      <c r="FWZ98" s="38"/>
      <c r="FXA98" s="36"/>
      <c r="FXB98" s="36"/>
      <c r="FXC98" s="37"/>
      <c r="FXD98" s="37"/>
      <c r="FXE98" s="50"/>
      <c r="FXF98" s="50"/>
      <c r="FXG98" s="38"/>
      <c r="FXH98" s="38"/>
      <c r="FXI98" s="38"/>
      <c r="FXJ98" s="38"/>
      <c r="FXK98" s="38"/>
      <c r="FXL98" s="38"/>
      <c r="FXM98" s="38"/>
      <c r="FXN98" s="38"/>
      <c r="FXO98" s="38"/>
      <c r="FXP98" s="38"/>
      <c r="FXQ98" s="38"/>
      <c r="FXR98" s="38"/>
      <c r="FXS98" s="38"/>
      <c r="FXT98" s="38"/>
      <c r="FXU98" s="36"/>
      <c r="FXV98" s="36"/>
      <c r="FXW98" s="37"/>
      <c r="FXX98" s="37"/>
      <c r="FXY98" s="50"/>
      <c r="FXZ98" s="50"/>
      <c r="FYA98" s="38"/>
      <c r="FYB98" s="38"/>
      <c r="FYC98" s="38"/>
      <c r="FYD98" s="38"/>
      <c r="FYE98" s="38"/>
      <c r="FYF98" s="38"/>
      <c r="FYG98" s="38"/>
      <c r="FYH98" s="38"/>
      <c r="FYI98" s="38"/>
      <c r="FYJ98" s="38"/>
      <c r="FYK98" s="38"/>
      <c r="FYL98" s="38"/>
      <c r="FYM98" s="38"/>
      <c r="FYN98" s="38"/>
      <c r="FYO98" s="36"/>
      <c r="FYP98" s="36"/>
      <c r="FYQ98" s="37"/>
      <c r="FYR98" s="37"/>
      <c r="FYS98" s="50"/>
      <c r="FYT98" s="50"/>
      <c r="FYU98" s="38"/>
      <c r="FYV98" s="38"/>
      <c r="FYW98" s="38"/>
      <c r="FYX98" s="38"/>
      <c r="FYY98" s="38"/>
      <c r="FYZ98" s="38"/>
      <c r="FZA98" s="38"/>
      <c r="FZB98" s="38"/>
      <c r="FZC98" s="38"/>
      <c r="FZD98" s="38"/>
      <c r="FZE98" s="38"/>
      <c r="FZF98" s="38"/>
      <c r="FZG98" s="38"/>
      <c r="FZH98" s="38"/>
      <c r="FZI98" s="36"/>
      <c r="FZJ98" s="36"/>
      <c r="FZK98" s="37"/>
      <c r="FZL98" s="37"/>
      <c r="FZM98" s="50"/>
      <c r="FZN98" s="50"/>
      <c r="FZO98" s="38"/>
      <c r="FZP98" s="38"/>
      <c r="FZQ98" s="38"/>
      <c r="FZR98" s="38"/>
      <c r="FZS98" s="38"/>
      <c r="FZT98" s="38"/>
      <c r="FZU98" s="38"/>
      <c r="FZV98" s="38"/>
      <c r="FZW98" s="38"/>
      <c r="FZX98" s="38"/>
      <c r="FZY98" s="38"/>
      <c r="FZZ98" s="38"/>
      <c r="GAA98" s="38"/>
      <c r="GAB98" s="38"/>
      <c r="GAC98" s="36"/>
      <c r="GAD98" s="36"/>
      <c r="GAE98" s="37"/>
      <c r="GAF98" s="37"/>
      <c r="GAG98" s="50"/>
      <c r="GAH98" s="50"/>
      <c r="GAI98" s="38"/>
      <c r="GAJ98" s="38"/>
      <c r="GAK98" s="38"/>
      <c r="GAL98" s="38"/>
      <c r="GAM98" s="38"/>
      <c r="GAN98" s="38"/>
      <c r="GAO98" s="38"/>
      <c r="GAP98" s="38"/>
      <c r="GAQ98" s="38"/>
      <c r="GAR98" s="38"/>
      <c r="GAS98" s="38"/>
      <c r="GAT98" s="38"/>
      <c r="GAU98" s="38"/>
      <c r="GAV98" s="38"/>
      <c r="GAW98" s="36"/>
      <c r="GAX98" s="36"/>
      <c r="GAY98" s="37"/>
      <c r="GAZ98" s="37"/>
      <c r="GBA98" s="50"/>
      <c r="GBB98" s="50"/>
      <c r="GBC98" s="38"/>
      <c r="GBD98" s="38"/>
      <c r="GBE98" s="38"/>
      <c r="GBF98" s="38"/>
      <c r="GBG98" s="38"/>
      <c r="GBH98" s="38"/>
      <c r="GBI98" s="38"/>
      <c r="GBJ98" s="38"/>
      <c r="GBK98" s="38"/>
      <c r="GBL98" s="38"/>
      <c r="GBM98" s="38"/>
      <c r="GBN98" s="38"/>
      <c r="GBO98" s="38"/>
      <c r="GBP98" s="38"/>
      <c r="GBQ98" s="36"/>
      <c r="GBR98" s="36"/>
      <c r="GBS98" s="37"/>
      <c r="GBT98" s="37"/>
      <c r="GBU98" s="50"/>
      <c r="GBV98" s="50"/>
      <c r="GBW98" s="38"/>
      <c r="GBX98" s="38"/>
      <c r="GBY98" s="38"/>
      <c r="GBZ98" s="38"/>
      <c r="GCA98" s="38"/>
      <c r="GCB98" s="38"/>
      <c r="GCC98" s="38"/>
      <c r="GCD98" s="38"/>
      <c r="GCE98" s="38"/>
      <c r="GCF98" s="38"/>
      <c r="GCG98" s="38"/>
      <c r="GCH98" s="38"/>
      <c r="GCI98" s="38"/>
      <c r="GCJ98" s="38"/>
      <c r="GCK98" s="36"/>
      <c r="GCL98" s="36"/>
      <c r="GCM98" s="37"/>
      <c r="GCN98" s="37"/>
      <c r="GCO98" s="50"/>
      <c r="GCP98" s="50"/>
      <c r="GCQ98" s="38"/>
      <c r="GCR98" s="38"/>
      <c r="GCS98" s="38"/>
      <c r="GCT98" s="38"/>
      <c r="GCU98" s="38"/>
      <c r="GCV98" s="38"/>
      <c r="GCW98" s="38"/>
      <c r="GCX98" s="38"/>
      <c r="GCY98" s="38"/>
      <c r="GCZ98" s="38"/>
      <c r="GDA98" s="38"/>
      <c r="GDB98" s="38"/>
      <c r="GDC98" s="38"/>
      <c r="GDD98" s="38"/>
      <c r="GDE98" s="36"/>
      <c r="GDF98" s="36"/>
      <c r="GDG98" s="37"/>
      <c r="GDH98" s="37"/>
      <c r="GDI98" s="50"/>
      <c r="GDJ98" s="50"/>
      <c r="GDK98" s="38"/>
      <c r="GDL98" s="38"/>
      <c r="GDM98" s="38"/>
      <c r="GDN98" s="38"/>
      <c r="GDO98" s="38"/>
      <c r="GDP98" s="38"/>
      <c r="GDQ98" s="38"/>
      <c r="GDR98" s="38"/>
      <c r="GDS98" s="38"/>
      <c r="GDT98" s="38"/>
      <c r="GDU98" s="38"/>
      <c r="GDV98" s="38"/>
      <c r="GDW98" s="38"/>
      <c r="GDX98" s="38"/>
      <c r="GDY98" s="36"/>
      <c r="GDZ98" s="36"/>
      <c r="GEA98" s="37"/>
      <c r="GEB98" s="37"/>
      <c r="GEC98" s="50"/>
      <c r="GED98" s="50"/>
      <c r="GEE98" s="38"/>
      <c r="GEF98" s="38"/>
      <c r="GEG98" s="38"/>
      <c r="GEH98" s="38"/>
      <c r="GEI98" s="38"/>
      <c r="GEJ98" s="38"/>
      <c r="GEK98" s="38"/>
      <c r="GEL98" s="38"/>
      <c r="GEM98" s="38"/>
      <c r="GEN98" s="38"/>
      <c r="GEO98" s="38"/>
      <c r="GEP98" s="38"/>
      <c r="GEQ98" s="38"/>
      <c r="GER98" s="38"/>
      <c r="GES98" s="36"/>
      <c r="GET98" s="36"/>
      <c r="GEU98" s="37"/>
      <c r="GEV98" s="37"/>
      <c r="GEW98" s="50"/>
      <c r="GEX98" s="50"/>
      <c r="GEY98" s="38"/>
      <c r="GEZ98" s="38"/>
      <c r="GFA98" s="38"/>
      <c r="GFB98" s="38"/>
      <c r="GFC98" s="38"/>
      <c r="GFD98" s="38"/>
      <c r="GFE98" s="38"/>
      <c r="GFF98" s="38"/>
      <c r="GFG98" s="38"/>
      <c r="GFH98" s="38"/>
      <c r="GFI98" s="38"/>
      <c r="GFJ98" s="38"/>
      <c r="GFK98" s="38"/>
      <c r="GFL98" s="38"/>
      <c r="GFM98" s="36"/>
      <c r="GFN98" s="36"/>
      <c r="GFO98" s="37"/>
      <c r="GFP98" s="37"/>
      <c r="GFQ98" s="50"/>
      <c r="GFR98" s="50"/>
      <c r="GFS98" s="38"/>
      <c r="GFT98" s="38"/>
      <c r="GFU98" s="38"/>
      <c r="GFV98" s="38"/>
      <c r="GFW98" s="38"/>
      <c r="GFX98" s="38"/>
      <c r="GFY98" s="38"/>
      <c r="GFZ98" s="38"/>
      <c r="GGA98" s="38"/>
      <c r="GGB98" s="38"/>
      <c r="GGC98" s="38"/>
      <c r="GGD98" s="38"/>
      <c r="GGE98" s="38"/>
      <c r="GGF98" s="38"/>
      <c r="GGG98" s="36"/>
      <c r="GGH98" s="36"/>
      <c r="GGI98" s="37"/>
      <c r="GGJ98" s="37"/>
      <c r="GGK98" s="50"/>
      <c r="GGL98" s="50"/>
      <c r="GGM98" s="38"/>
      <c r="GGN98" s="38"/>
      <c r="GGO98" s="38"/>
      <c r="GGP98" s="38"/>
      <c r="GGQ98" s="38"/>
      <c r="GGR98" s="38"/>
      <c r="GGS98" s="38"/>
      <c r="GGT98" s="38"/>
      <c r="GGU98" s="38"/>
      <c r="GGV98" s="38"/>
      <c r="GGW98" s="38"/>
      <c r="GGX98" s="38"/>
      <c r="GGY98" s="38"/>
      <c r="GGZ98" s="38"/>
      <c r="GHA98" s="36"/>
      <c r="GHB98" s="36"/>
      <c r="GHC98" s="37"/>
      <c r="GHD98" s="37"/>
      <c r="GHE98" s="50"/>
      <c r="GHF98" s="50"/>
      <c r="GHG98" s="38"/>
      <c r="GHH98" s="38"/>
      <c r="GHI98" s="38"/>
      <c r="GHJ98" s="38"/>
      <c r="GHK98" s="38"/>
      <c r="GHL98" s="38"/>
      <c r="GHM98" s="38"/>
      <c r="GHN98" s="38"/>
      <c r="GHO98" s="38"/>
      <c r="GHP98" s="38"/>
      <c r="GHQ98" s="38"/>
      <c r="GHR98" s="38"/>
      <c r="GHS98" s="38"/>
      <c r="GHT98" s="38"/>
      <c r="GHU98" s="36"/>
      <c r="GHV98" s="36"/>
      <c r="GHW98" s="37"/>
      <c r="GHX98" s="37"/>
      <c r="GHY98" s="50"/>
      <c r="GHZ98" s="50"/>
      <c r="GIA98" s="38"/>
      <c r="GIB98" s="38"/>
      <c r="GIC98" s="38"/>
      <c r="GID98" s="38"/>
      <c r="GIE98" s="38"/>
      <c r="GIF98" s="38"/>
      <c r="GIG98" s="38"/>
      <c r="GIH98" s="38"/>
      <c r="GII98" s="38"/>
      <c r="GIJ98" s="38"/>
      <c r="GIK98" s="38"/>
      <c r="GIL98" s="38"/>
      <c r="GIM98" s="38"/>
      <c r="GIN98" s="38"/>
      <c r="GIO98" s="36"/>
      <c r="GIP98" s="36"/>
      <c r="GIQ98" s="37"/>
      <c r="GIR98" s="37"/>
      <c r="GIS98" s="50"/>
      <c r="GIT98" s="50"/>
      <c r="GIU98" s="38"/>
      <c r="GIV98" s="38"/>
      <c r="GIW98" s="38"/>
      <c r="GIX98" s="38"/>
      <c r="GIY98" s="38"/>
      <c r="GIZ98" s="38"/>
      <c r="GJA98" s="38"/>
      <c r="GJB98" s="38"/>
      <c r="GJC98" s="38"/>
      <c r="GJD98" s="38"/>
      <c r="GJE98" s="38"/>
      <c r="GJF98" s="38"/>
      <c r="GJG98" s="38"/>
      <c r="GJH98" s="38"/>
      <c r="GJI98" s="36"/>
      <c r="GJJ98" s="36"/>
      <c r="GJK98" s="37"/>
      <c r="GJL98" s="37"/>
      <c r="GJM98" s="50"/>
      <c r="GJN98" s="50"/>
      <c r="GJO98" s="38"/>
      <c r="GJP98" s="38"/>
      <c r="GJQ98" s="38"/>
      <c r="GJR98" s="38"/>
      <c r="GJS98" s="38"/>
      <c r="GJT98" s="38"/>
      <c r="GJU98" s="38"/>
      <c r="GJV98" s="38"/>
      <c r="GJW98" s="38"/>
      <c r="GJX98" s="38"/>
      <c r="GJY98" s="38"/>
      <c r="GJZ98" s="38"/>
      <c r="GKA98" s="38"/>
      <c r="GKB98" s="38"/>
      <c r="GKC98" s="36"/>
      <c r="GKD98" s="36"/>
      <c r="GKE98" s="37"/>
      <c r="GKF98" s="37"/>
      <c r="GKG98" s="50"/>
      <c r="GKH98" s="50"/>
      <c r="GKI98" s="38"/>
      <c r="GKJ98" s="38"/>
      <c r="GKK98" s="38"/>
      <c r="GKL98" s="38"/>
      <c r="GKM98" s="38"/>
      <c r="GKN98" s="38"/>
      <c r="GKO98" s="38"/>
      <c r="GKP98" s="38"/>
      <c r="GKQ98" s="38"/>
      <c r="GKR98" s="38"/>
      <c r="GKS98" s="38"/>
      <c r="GKT98" s="38"/>
      <c r="GKU98" s="38"/>
      <c r="GKV98" s="38"/>
      <c r="GKW98" s="36"/>
      <c r="GKX98" s="36"/>
      <c r="GKY98" s="37"/>
      <c r="GKZ98" s="37"/>
      <c r="GLA98" s="50"/>
      <c r="GLB98" s="50"/>
      <c r="GLC98" s="38"/>
      <c r="GLD98" s="38"/>
      <c r="GLE98" s="38"/>
      <c r="GLF98" s="38"/>
      <c r="GLG98" s="38"/>
      <c r="GLH98" s="38"/>
      <c r="GLI98" s="38"/>
      <c r="GLJ98" s="38"/>
      <c r="GLK98" s="38"/>
      <c r="GLL98" s="38"/>
      <c r="GLM98" s="38"/>
      <c r="GLN98" s="38"/>
      <c r="GLO98" s="38"/>
      <c r="GLP98" s="38"/>
      <c r="GLQ98" s="36"/>
      <c r="GLR98" s="36"/>
      <c r="GLS98" s="37"/>
      <c r="GLT98" s="37"/>
      <c r="GLU98" s="50"/>
      <c r="GLV98" s="50"/>
      <c r="GLW98" s="38"/>
      <c r="GLX98" s="38"/>
      <c r="GLY98" s="38"/>
      <c r="GLZ98" s="38"/>
      <c r="GMA98" s="38"/>
      <c r="GMB98" s="38"/>
      <c r="GMC98" s="38"/>
      <c r="GMD98" s="38"/>
      <c r="GME98" s="38"/>
      <c r="GMF98" s="38"/>
      <c r="GMG98" s="38"/>
      <c r="GMH98" s="38"/>
      <c r="GMI98" s="38"/>
      <c r="GMJ98" s="38"/>
      <c r="GMK98" s="36"/>
      <c r="GML98" s="36"/>
      <c r="GMM98" s="37"/>
      <c r="GMN98" s="37"/>
      <c r="GMO98" s="50"/>
      <c r="GMP98" s="50"/>
      <c r="GMQ98" s="38"/>
      <c r="GMR98" s="38"/>
      <c r="GMS98" s="38"/>
      <c r="GMT98" s="38"/>
      <c r="GMU98" s="38"/>
      <c r="GMV98" s="38"/>
      <c r="GMW98" s="38"/>
      <c r="GMX98" s="38"/>
      <c r="GMY98" s="38"/>
      <c r="GMZ98" s="38"/>
      <c r="GNA98" s="38"/>
      <c r="GNB98" s="38"/>
      <c r="GNC98" s="38"/>
      <c r="GND98" s="38"/>
      <c r="GNE98" s="36"/>
      <c r="GNF98" s="36"/>
      <c r="GNG98" s="37"/>
      <c r="GNH98" s="37"/>
      <c r="GNI98" s="50"/>
      <c r="GNJ98" s="50"/>
      <c r="GNK98" s="38"/>
      <c r="GNL98" s="38"/>
      <c r="GNM98" s="38"/>
      <c r="GNN98" s="38"/>
      <c r="GNO98" s="38"/>
      <c r="GNP98" s="38"/>
      <c r="GNQ98" s="38"/>
      <c r="GNR98" s="38"/>
      <c r="GNS98" s="38"/>
      <c r="GNT98" s="38"/>
      <c r="GNU98" s="38"/>
      <c r="GNV98" s="38"/>
      <c r="GNW98" s="38"/>
      <c r="GNX98" s="38"/>
      <c r="GNY98" s="36"/>
      <c r="GNZ98" s="36"/>
      <c r="GOA98" s="37"/>
      <c r="GOB98" s="37"/>
      <c r="GOC98" s="50"/>
      <c r="GOD98" s="50"/>
      <c r="GOE98" s="38"/>
      <c r="GOF98" s="38"/>
      <c r="GOG98" s="38"/>
      <c r="GOH98" s="38"/>
      <c r="GOI98" s="38"/>
      <c r="GOJ98" s="38"/>
      <c r="GOK98" s="38"/>
      <c r="GOL98" s="38"/>
      <c r="GOM98" s="38"/>
      <c r="GON98" s="38"/>
      <c r="GOO98" s="38"/>
      <c r="GOP98" s="38"/>
      <c r="GOQ98" s="38"/>
      <c r="GOR98" s="38"/>
      <c r="GOS98" s="36"/>
      <c r="GOT98" s="36"/>
      <c r="GOU98" s="37"/>
      <c r="GOV98" s="37"/>
      <c r="GOW98" s="50"/>
      <c r="GOX98" s="50"/>
      <c r="GOY98" s="38"/>
      <c r="GOZ98" s="38"/>
      <c r="GPA98" s="38"/>
      <c r="GPB98" s="38"/>
      <c r="GPC98" s="38"/>
      <c r="GPD98" s="38"/>
      <c r="GPE98" s="38"/>
      <c r="GPF98" s="38"/>
      <c r="GPG98" s="38"/>
      <c r="GPH98" s="38"/>
      <c r="GPI98" s="38"/>
      <c r="GPJ98" s="38"/>
      <c r="GPK98" s="38"/>
      <c r="GPL98" s="38"/>
      <c r="GPM98" s="36"/>
      <c r="GPN98" s="36"/>
      <c r="GPO98" s="37"/>
      <c r="GPP98" s="37"/>
      <c r="GPQ98" s="50"/>
      <c r="GPR98" s="50"/>
      <c r="GPS98" s="38"/>
      <c r="GPT98" s="38"/>
      <c r="GPU98" s="38"/>
      <c r="GPV98" s="38"/>
      <c r="GPW98" s="38"/>
      <c r="GPX98" s="38"/>
      <c r="GPY98" s="38"/>
      <c r="GPZ98" s="38"/>
      <c r="GQA98" s="38"/>
      <c r="GQB98" s="38"/>
      <c r="GQC98" s="38"/>
      <c r="GQD98" s="38"/>
      <c r="GQE98" s="38"/>
      <c r="GQF98" s="38"/>
      <c r="GQG98" s="36"/>
      <c r="GQH98" s="36"/>
      <c r="GQI98" s="37"/>
      <c r="GQJ98" s="37"/>
      <c r="GQK98" s="50"/>
      <c r="GQL98" s="50"/>
      <c r="GQM98" s="38"/>
      <c r="GQN98" s="38"/>
      <c r="GQO98" s="38"/>
      <c r="GQP98" s="38"/>
      <c r="GQQ98" s="38"/>
      <c r="GQR98" s="38"/>
      <c r="GQS98" s="38"/>
      <c r="GQT98" s="38"/>
      <c r="GQU98" s="38"/>
      <c r="GQV98" s="38"/>
      <c r="GQW98" s="38"/>
      <c r="GQX98" s="38"/>
      <c r="GQY98" s="38"/>
      <c r="GQZ98" s="38"/>
      <c r="GRA98" s="36"/>
      <c r="GRB98" s="36"/>
      <c r="GRC98" s="37"/>
      <c r="GRD98" s="37"/>
      <c r="GRE98" s="50"/>
      <c r="GRF98" s="50"/>
      <c r="GRG98" s="38"/>
      <c r="GRH98" s="38"/>
      <c r="GRI98" s="38"/>
      <c r="GRJ98" s="38"/>
      <c r="GRK98" s="38"/>
      <c r="GRL98" s="38"/>
      <c r="GRM98" s="38"/>
      <c r="GRN98" s="38"/>
      <c r="GRO98" s="38"/>
      <c r="GRP98" s="38"/>
      <c r="GRQ98" s="38"/>
      <c r="GRR98" s="38"/>
      <c r="GRS98" s="38"/>
      <c r="GRT98" s="38"/>
      <c r="GRU98" s="36"/>
      <c r="GRV98" s="36"/>
      <c r="GRW98" s="37"/>
      <c r="GRX98" s="37"/>
      <c r="GRY98" s="50"/>
      <c r="GRZ98" s="50"/>
      <c r="GSA98" s="38"/>
      <c r="GSB98" s="38"/>
      <c r="GSC98" s="38"/>
      <c r="GSD98" s="38"/>
      <c r="GSE98" s="38"/>
      <c r="GSF98" s="38"/>
      <c r="GSG98" s="38"/>
      <c r="GSH98" s="38"/>
      <c r="GSI98" s="38"/>
      <c r="GSJ98" s="38"/>
      <c r="GSK98" s="38"/>
      <c r="GSL98" s="38"/>
      <c r="GSM98" s="38"/>
      <c r="GSN98" s="38"/>
      <c r="GSO98" s="36"/>
      <c r="GSP98" s="36"/>
      <c r="GSQ98" s="37"/>
      <c r="GSR98" s="37"/>
      <c r="GSS98" s="50"/>
      <c r="GST98" s="50"/>
      <c r="GSU98" s="38"/>
      <c r="GSV98" s="38"/>
      <c r="GSW98" s="38"/>
      <c r="GSX98" s="38"/>
      <c r="GSY98" s="38"/>
      <c r="GSZ98" s="38"/>
      <c r="GTA98" s="38"/>
      <c r="GTB98" s="38"/>
      <c r="GTC98" s="38"/>
      <c r="GTD98" s="38"/>
      <c r="GTE98" s="38"/>
      <c r="GTF98" s="38"/>
      <c r="GTG98" s="38"/>
      <c r="GTH98" s="38"/>
      <c r="GTI98" s="36"/>
      <c r="GTJ98" s="36"/>
      <c r="GTK98" s="37"/>
      <c r="GTL98" s="37"/>
      <c r="GTM98" s="50"/>
      <c r="GTN98" s="50"/>
      <c r="GTO98" s="38"/>
      <c r="GTP98" s="38"/>
      <c r="GTQ98" s="38"/>
      <c r="GTR98" s="38"/>
      <c r="GTS98" s="38"/>
      <c r="GTT98" s="38"/>
      <c r="GTU98" s="38"/>
      <c r="GTV98" s="38"/>
      <c r="GTW98" s="38"/>
      <c r="GTX98" s="38"/>
      <c r="GTY98" s="38"/>
      <c r="GTZ98" s="38"/>
      <c r="GUA98" s="38"/>
      <c r="GUB98" s="38"/>
      <c r="GUC98" s="36"/>
      <c r="GUD98" s="36"/>
      <c r="GUE98" s="37"/>
      <c r="GUF98" s="37"/>
      <c r="GUG98" s="50"/>
      <c r="GUH98" s="50"/>
      <c r="GUI98" s="38"/>
      <c r="GUJ98" s="38"/>
      <c r="GUK98" s="38"/>
      <c r="GUL98" s="38"/>
      <c r="GUM98" s="38"/>
      <c r="GUN98" s="38"/>
      <c r="GUO98" s="38"/>
      <c r="GUP98" s="38"/>
      <c r="GUQ98" s="38"/>
      <c r="GUR98" s="38"/>
      <c r="GUS98" s="38"/>
      <c r="GUT98" s="38"/>
      <c r="GUU98" s="38"/>
      <c r="GUV98" s="38"/>
      <c r="GUW98" s="36"/>
      <c r="GUX98" s="36"/>
      <c r="GUY98" s="37"/>
      <c r="GUZ98" s="37"/>
      <c r="GVA98" s="50"/>
      <c r="GVB98" s="50"/>
      <c r="GVC98" s="38"/>
      <c r="GVD98" s="38"/>
      <c r="GVE98" s="38"/>
      <c r="GVF98" s="38"/>
      <c r="GVG98" s="38"/>
      <c r="GVH98" s="38"/>
      <c r="GVI98" s="38"/>
      <c r="GVJ98" s="38"/>
      <c r="GVK98" s="38"/>
      <c r="GVL98" s="38"/>
      <c r="GVM98" s="38"/>
      <c r="GVN98" s="38"/>
      <c r="GVO98" s="38"/>
      <c r="GVP98" s="38"/>
      <c r="GVQ98" s="36"/>
      <c r="GVR98" s="36"/>
      <c r="GVS98" s="37"/>
      <c r="GVT98" s="37"/>
      <c r="GVU98" s="50"/>
      <c r="GVV98" s="50"/>
      <c r="GVW98" s="38"/>
      <c r="GVX98" s="38"/>
      <c r="GVY98" s="38"/>
      <c r="GVZ98" s="38"/>
      <c r="GWA98" s="38"/>
      <c r="GWB98" s="38"/>
      <c r="GWC98" s="38"/>
      <c r="GWD98" s="38"/>
      <c r="GWE98" s="38"/>
      <c r="GWF98" s="38"/>
      <c r="GWG98" s="38"/>
      <c r="GWH98" s="38"/>
      <c r="GWI98" s="38"/>
      <c r="GWJ98" s="38"/>
      <c r="GWK98" s="36"/>
      <c r="GWL98" s="36"/>
      <c r="GWM98" s="37"/>
      <c r="GWN98" s="37"/>
      <c r="GWO98" s="50"/>
      <c r="GWP98" s="50"/>
      <c r="GWQ98" s="38"/>
      <c r="GWR98" s="38"/>
      <c r="GWS98" s="38"/>
      <c r="GWT98" s="38"/>
      <c r="GWU98" s="38"/>
      <c r="GWV98" s="38"/>
      <c r="GWW98" s="38"/>
      <c r="GWX98" s="38"/>
      <c r="GWY98" s="38"/>
      <c r="GWZ98" s="38"/>
      <c r="GXA98" s="38"/>
      <c r="GXB98" s="38"/>
      <c r="GXC98" s="38"/>
      <c r="GXD98" s="38"/>
      <c r="GXE98" s="36"/>
      <c r="GXF98" s="36"/>
      <c r="GXG98" s="37"/>
      <c r="GXH98" s="37"/>
      <c r="GXI98" s="50"/>
      <c r="GXJ98" s="50"/>
      <c r="GXK98" s="38"/>
      <c r="GXL98" s="38"/>
      <c r="GXM98" s="38"/>
      <c r="GXN98" s="38"/>
      <c r="GXO98" s="38"/>
      <c r="GXP98" s="38"/>
      <c r="GXQ98" s="38"/>
      <c r="GXR98" s="38"/>
      <c r="GXS98" s="38"/>
      <c r="GXT98" s="38"/>
      <c r="GXU98" s="38"/>
      <c r="GXV98" s="38"/>
      <c r="GXW98" s="38"/>
      <c r="GXX98" s="38"/>
      <c r="GXY98" s="36"/>
      <c r="GXZ98" s="36"/>
      <c r="GYA98" s="37"/>
      <c r="GYB98" s="37"/>
      <c r="GYC98" s="50"/>
      <c r="GYD98" s="50"/>
      <c r="GYE98" s="38"/>
      <c r="GYF98" s="38"/>
      <c r="GYG98" s="38"/>
      <c r="GYH98" s="38"/>
      <c r="GYI98" s="38"/>
      <c r="GYJ98" s="38"/>
      <c r="GYK98" s="38"/>
      <c r="GYL98" s="38"/>
      <c r="GYM98" s="38"/>
      <c r="GYN98" s="38"/>
      <c r="GYO98" s="38"/>
      <c r="GYP98" s="38"/>
      <c r="GYQ98" s="38"/>
      <c r="GYR98" s="38"/>
      <c r="GYS98" s="36"/>
      <c r="GYT98" s="36"/>
      <c r="GYU98" s="37"/>
      <c r="GYV98" s="37"/>
      <c r="GYW98" s="50"/>
      <c r="GYX98" s="50"/>
      <c r="GYY98" s="38"/>
      <c r="GYZ98" s="38"/>
      <c r="GZA98" s="38"/>
      <c r="GZB98" s="38"/>
      <c r="GZC98" s="38"/>
      <c r="GZD98" s="38"/>
      <c r="GZE98" s="38"/>
      <c r="GZF98" s="38"/>
      <c r="GZG98" s="38"/>
      <c r="GZH98" s="38"/>
      <c r="GZI98" s="38"/>
      <c r="GZJ98" s="38"/>
      <c r="GZK98" s="38"/>
      <c r="GZL98" s="38"/>
      <c r="GZM98" s="36"/>
      <c r="GZN98" s="36"/>
      <c r="GZO98" s="37"/>
      <c r="GZP98" s="37"/>
      <c r="GZQ98" s="50"/>
      <c r="GZR98" s="50"/>
      <c r="GZS98" s="38"/>
      <c r="GZT98" s="38"/>
      <c r="GZU98" s="38"/>
      <c r="GZV98" s="38"/>
      <c r="GZW98" s="38"/>
      <c r="GZX98" s="38"/>
      <c r="GZY98" s="38"/>
      <c r="GZZ98" s="38"/>
      <c r="HAA98" s="38"/>
      <c r="HAB98" s="38"/>
      <c r="HAC98" s="38"/>
      <c r="HAD98" s="38"/>
      <c r="HAE98" s="38"/>
      <c r="HAF98" s="38"/>
      <c r="HAG98" s="36"/>
      <c r="HAH98" s="36"/>
      <c r="HAI98" s="37"/>
      <c r="HAJ98" s="37"/>
      <c r="HAK98" s="50"/>
      <c r="HAL98" s="50"/>
      <c r="HAM98" s="38"/>
      <c r="HAN98" s="38"/>
      <c r="HAO98" s="38"/>
      <c r="HAP98" s="38"/>
      <c r="HAQ98" s="38"/>
      <c r="HAR98" s="38"/>
      <c r="HAS98" s="38"/>
      <c r="HAT98" s="38"/>
      <c r="HAU98" s="38"/>
      <c r="HAV98" s="38"/>
      <c r="HAW98" s="38"/>
      <c r="HAX98" s="38"/>
      <c r="HAY98" s="38"/>
      <c r="HAZ98" s="38"/>
      <c r="HBA98" s="36"/>
      <c r="HBB98" s="36"/>
      <c r="HBC98" s="37"/>
      <c r="HBD98" s="37"/>
      <c r="HBE98" s="50"/>
      <c r="HBF98" s="50"/>
      <c r="HBG98" s="38"/>
      <c r="HBH98" s="38"/>
      <c r="HBI98" s="38"/>
      <c r="HBJ98" s="38"/>
      <c r="HBK98" s="38"/>
      <c r="HBL98" s="38"/>
      <c r="HBM98" s="38"/>
      <c r="HBN98" s="38"/>
      <c r="HBO98" s="38"/>
      <c r="HBP98" s="38"/>
      <c r="HBQ98" s="38"/>
      <c r="HBR98" s="38"/>
      <c r="HBS98" s="38"/>
      <c r="HBT98" s="38"/>
      <c r="HBU98" s="36"/>
      <c r="HBV98" s="36"/>
      <c r="HBW98" s="37"/>
      <c r="HBX98" s="37"/>
      <c r="HBY98" s="50"/>
      <c r="HBZ98" s="50"/>
      <c r="HCA98" s="38"/>
      <c r="HCB98" s="38"/>
      <c r="HCC98" s="38"/>
      <c r="HCD98" s="38"/>
      <c r="HCE98" s="38"/>
      <c r="HCF98" s="38"/>
      <c r="HCG98" s="38"/>
      <c r="HCH98" s="38"/>
      <c r="HCI98" s="38"/>
      <c r="HCJ98" s="38"/>
      <c r="HCK98" s="38"/>
      <c r="HCL98" s="38"/>
      <c r="HCM98" s="38"/>
      <c r="HCN98" s="38"/>
      <c r="HCO98" s="36"/>
      <c r="HCP98" s="36"/>
      <c r="HCQ98" s="37"/>
      <c r="HCR98" s="37"/>
      <c r="HCS98" s="50"/>
      <c r="HCT98" s="50"/>
      <c r="HCU98" s="38"/>
      <c r="HCV98" s="38"/>
      <c r="HCW98" s="38"/>
      <c r="HCX98" s="38"/>
      <c r="HCY98" s="38"/>
      <c r="HCZ98" s="38"/>
      <c r="HDA98" s="38"/>
      <c r="HDB98" s="38"/>
      <c r="HDC98" s="38"/>
      <c r="HDD98" s="38"/>
      <c r="HDE98" s="38"/>
      <c r="HDF98" s="38"/>
      <c r="HDG98" s="38"/>
      <c r="HDH98" s="38"/>
      <c r="HDI98" s="36"/>
      <c r="HDJ98" s="36"/>
      <c r="HDK98" s="37"/>
      <c r="HDL98" s="37"/>
      <c r="HDM98" s="50"/>
      <c r="HDN98" s="50"/>
      <c r="HDO98" s="38"/>
      <c r="HDP98" s="38"/>
      <c r="HDQ98" s="38"/>
      <c r="HDR98" s="38"/>
      <c r="HDS98" s="38"/>
      <c r="HDT98" s="38"/>
      <c r="HDU98" s="38"/>
      <c r="HDV98" s="38"/>
      <c r="HDW98" s="38"/>
      <c r="HDX98" s="38"/>
      <c r="HDY98" s="38"/>
      <c r="HDZ98" s="38"/>
      <c r="HEA98" s="38"/>
      <c r="HEB98" s="38"/>
      <c r="HEC98" s="36"/>
      <c r="HED98" s="36"/>
      <c r="HEE98" s="37"/>
      <c r="HEF98" s="37"/>
      <c r="HEG98" s="50"/>
      <c r="HEH98" s="50"/>
      <c r="HEI98" s="38"/>
      <c r="HEJ98" s="38"/>
      <c r="HEK98" s="38"/>
      <c r="HEL98" s="38"/>
      <c r="HEM98" s="38"/>
      <c r="HEN98" s="38"/>
      <c r="HEO98" s="38"/>
      <c r="HEP98" s="38"/>
      <c r="HEQ98" s="38"/>
      <c r="HER98" s="38"/>
      <c r="HES98" s="38"/>
      <c r="HET98" s="38"/>
      <c r="HEU98" s="38"/>
      <c r="HEV98" s="38"/>
      <c r="HEW98" s="36"/>
      <c r="HEX98" s="36"/>
      <c r="HEY98" s="37"/>
      <c r="HEZ98" s="37"/>
      <c r="HFA98" s="50"/>
      <c r="HFB98" s="50"/>
      <c r="HFC98" s="38"/>
      <c r="HFD98" s="38"/>
      <c r="HFE98" s="38"/>
      <c r="HFF98" s="38"/>
      <c r="HFG98" s="38"/>
      <c r="HFH98" s="38"/>
      <c r="HFI98" s="38"/>
      <c r="HFJ98" s="38"/>
      <c r="HFK98" s="38"/>
      <c r="HFL98" s="38"/>
      <c r="HFM98" s="38"/>
      <c r="HFN98" s="38"/>
      <c r="HFO98" s="38"/>
      <c r="HFP98" s="38"/>
      <c r="HFQ98" s="36"/>
      <c r="HFR98" s="36"/>
      <c r="HFS98" s="37"/>
      <c r="HFT98" s="37"/>
      <c r="HFU98" s="50"/>
      <c r="HFV98" s="50"/>
      <c r="HFW98" s="38"/>
      <c r="HFX98" s="38"/>
      <c r="HFY98" s="38"/>
      <c r="HFZ98" s="38"/>
      <c r="HGA98" s="38"/>
      <c r="HGB98" s="38"/>
      <c r="HGC98" s="38"/>
      <c r="HGD98" s="38"/>
      <c r="HGE98" s="38"/>
      <c r="HGF98" s="38"/>
      <c r="HGG98" s="38"/>
      <c r="HGH98" s="38"/>
      <c r="HGI98" s="38"/>
      <c r="HGJ98" s="38"/>
      <c r="HGK98" s="36"/>
      <c r="HGL98" s="36"/>
      <c r="HGM98" s="37"/>
      <c r="HGN98" s="37"/>
      <c r="HGO98" s="50"/>
      <c r="HGP98" s="50"/>
      <c r="HGQ98" s="38"/>
      <c r="HGR98" s="38"/>
      <c r="HGS98" s="38"/>
      <c r="HGT98" s="38"/>
      <c r="HGU98" s="38"/>
      <c r="HGV98" s="38"/>
      <c r="HGW98" s="38"/>
      <c r="HGX98" s="38"/>
      <c r="HGY98" s="38"/>
      <c r="HGZ98" s="38"/>
      <c r="HHA98" s="38"/>
      <c r="HHB98" s="38"/>
      <c r="HHC98" s="38"/>
      <c r="HHD98" s="38"/>
      <c r="HHE98" s="36"/>
      <c r="HHF98" s="36"/>
      <c r="HHG98" s="37"/>
      <c r="HHH98" s="37"/>
      <c r="HHI98" s="50"/>
      <c r="HHJ98" s="50"/>
      <c r="HHK98" s="38"/>
      <c r="HHL98" s="38"/>
      <c r="HHM98" s="38"/>
      <c r="HHN98" s="38"/>
      <c r="HHO98" s="38"/>
      <c r="HHP98" s="38"/>
      <c r="HHQ98" s="38"/>
      <c r="HHR98" s="38"/>
      <c r="HHS98" s="38"/>
      <c r="HHT98" s="38"/>
      <c r="HHU98" s="38"/>
      <c r="HHV98" s="38"/>
      <c r="HHW98" s="38"/>
      <c r="HHX98" s="38"/>
      <c r="HHY98" s="36"/>
      <c r="HHZ98" s="36"/>
      <c r="HIA98" s="37"/>
      <c r="HIB98" s="37"/>
      <c r="HIC98" s="50"/>
      <c r="HID98" s="50"/>
      <c r="HIE98" s="38"/>
      <c r="HIF98" s="38"/>
      <c r="HIG98" s="38"/>
      <c r="HIH98" s="38"/>
      <c r="HII98" s="38"/>
      <c r="HIJ98" s="38"/>
      <c r="HIK98" s="38"/>
      <c r="HIL98" s="38"/>
      <c r="HIM98" s="38"/>
      <c r="HIN98" s="38"/>
      <c r="HIO98" s="38"/>
      <c r="HIP98" s="38"/>
      <c r="HIQ98" s="38"/>
      <c r="HIR98" s="38"/>
      <c r="HIS98" s="36"/>
      <c r="HIT98" s="36"/>
      <c r="HIU98" s="37"/>
      <c r="HIV98" s="37"/>
      <c r="HIW98" s="50"/>
      <c r="HIX98" s="50"/>
      <c r="HIY98" s="38"/>
      <c r="HIZ98" s="38"/>
      <c r="HJA98" s="38"/>
      <c r="HJB98" s="38"/>
      <c r="HJC98" s="38"/>
      <c r="HJD98" s="38"/>
      <c r="HJE98" s="38"/>
      <c r="HJF98" s="38"/>
      <c r="HJG98" s="38"/>
      <c r="HJH98" s="38"/>
      <c r="HJI98" s="38"/>
      <c r="HJJ98" s="38"/>
      <c r="HJK98" s="38"/>
      <c r="HJL98" s="38"/>
      <c r="HJM98" s="36"/>
      <c r="HJN98" s="36"/>
      <c r="HJO98" s="37"/>
      <c r="HJP98" s="37"/>
      <c r="HJQ98" s="50"/>
      <c r="HJR98" s="50"/>
      <c r="HJS98" s="38"/>
      <c r="HJT98" s="38"/>
      <c r="HJU98" s="38"/>
      <c r="HJV98" s="38"/>
      <c r="HJW98" s="38"/>
      <c r="HJX98" s="38"/>
      <c r="HJY98" s="38"/>
      <c r="HJZ98" s="38"/>
      <c r="HKA98" s="38"/>
      <c r="HKB98" s="38"/>
      <c r="HKC98" s="38"/>
      <c r="HKD98" s="38"/>
      <c r="HKE98" s="38"/>
      <c r="HKF98" s="38"/>
      <c r="HKG98" s="36"/>
      <c r="HKH98" s="36"/>
      <c r="HKI98" s="37"/>
      <c r="HKJ98" s="37"/>
      <c r="HKK98" s="50"/>
      <c r="HKL98" s="50"/>
      <c r="HKM98" s="38"/>
      <c r="HKN98" s="38"/>
      <c r="HKO98" s="38"/>
      <c r="HKP98" s="38"/>
      <c r="HKQ98" s="38"/>
      <c r="HKR98" s="38"/>
      <c r="HKS98" s="38"/>
      <c r="HKT98" s="38"/>
      <c r="HKU98" s="38"/>
      <c r="HKV98" s="38"/>
      <c r="HKW98" s="38"/>
      <c r="HKX98" s="38"/>
      <c r="HKY98" s="38"/>
      <c r="HKZ98" s="38"/>
      <c r="HLA98" s="36"/>
      <c r="HLB98" s="36"/>
      <c r="HLC98" s="37"/>
      <c r="HLD98" s="37"/>
      <c r="HLE98" s="50"/>
      <c r="HLF98" s="50"/>
      <c r="HLG98" s="38"/>
      <c r="HLH98" s="38"/>
      <c r="HLI98" s="38"/>
      <c r="HLJ98" s="38"/>
      <c r="HLK98" s="38"/>
      <c r="HLL98" s="38"/>
      <c r="HLM98" s="38"/>
      <c r="HLN98" s="38"/>
      <c r="HLO98" s="38"/>
      <c r="HLP98" s="38"/>
      <c r="HLQ98" s="38"/>
      <c r="HLR98" s="38"/>
      <c r="HLS98" s="38"/>
      <c r="HLT98" s="38"/>
      <c r="HLU98" s="36"/>
      <c r="HLV98" s="36"/>
      <c r="HLW98" s="37"/>
      <c r="HLX98" s="37"/>
      <c r="HLY98" s="50"/>
      <c r="HLZ98" s="50"/>
      <c r="HMA98" s="38"/>
      <c r="HMB98" s="38"/>
      <c r="HMC98" s="38"/>
      <c r="HMD98" s="38"/>
      <c r="HME98" s="38"/>
      <c r="HMF98" s="38"/>
      <c r="HMG98" s="38"/>
      <c r="HMH98" s="38"/>
      <c r="HMI98" s="38"/>
      <c r="HMJ98" s="38"/>
      <c r="HMK98" s="38"/>
      <c r="HML98" s="38"/>
      <c r="HMM98" s="38"/>
      <c r="HMN98" s="38"/>
      <c r="HMO98" s="36"/>
      <c r="HMP98" s="36"/>
      <c r="HMQ98" s="37"/>
      <c r="HMR98" s="37"/>
      <c r="HMS98" s="50"/>
      <c r="HMT98" s="50"/>
      <c r="HMU98" s="38"/>
      <c r="HMV98" s="38"/>
      <c r="HMW98" s="38"/>
      <c r="HMX98" s="38"/>
      <c r="HMY98" s="38"/>
      <c r="HMZ98" s="38"/>
      <c r="HNA98" s="38"/>
      <c r="HNB98" s="38"/>
      <c r="HNC98" s="38"/>
      <c r="HND98" s="38"/>
      <c r="HNE98" s="38"/>
      <c r="HNF98" s="38"/>
      <c r="HNG98" s="38"/>
      <c r="HNH98" s="38"/>
      <c r="HNI98" s="36"/>
      <c r="HNJ98" s="36"/>
      <c r="HNK98" s="37"/>
      <c r="HNL98" s="37"/>
      <c r="HNM98" s="50"/>
      <c r="HNN98" s="50"/>
      <c r="HNO98" s="38"/>
      <c r="HNP98" s="38"/>
      <c r="HNQ98" s="38"/>
      <c r="HNR98" s="38"/>
      <c r="HNS98" s="38"/>
      <c r="HNT98" s="38"/>
      <c r="HNU98" s="38"/>
      <c r="HNV98" s="38"/>
      <c r="HNW98" s="38"/>
      <c r="HNX98" s="38"/>
      <c r="HNY98" s="38"/>
      <c r="HNZ98" s="38"/>
      <c r="HOA98" s="38"/>
      <c r="HOB98" s="38"/>
      <c r="HOC98" s="36"/>
      <c r="HOD98" s="36"/>
      <c r="HOE98" s="37"/>
      <c r="HOF98" s="37"/>
      <c r="HOG98" s="50"/>
      <c r="HOH98" s="50"/>
      <c r="HOI98" s="38"/>
      <c r="HOJ98" s="38"/>
      <c r="HOK98" s="38"/>
      <c r="HOL98" s="38"/>
      <c r="HOM98" s="38"/>
      <c r="HON98" s="38"/>
      <c r="HOO98" s="38"/>
      <c r="HOP98" s="38"/>
      <c r="HOQ98" s="38"/>
      <c r="HOR98" s="38"/>
      <c r="HOS98" s="38"/>
      <c r="HOT98" s="38"/>
      <c r="HOU98" s="38"/>
      <c r="HOV98" s="38"/>
      <c r="HOW98" s="36"/>
      <c r="HOX98" s="36"/>
      <c r="HOY98" s="37"/>
      <c r="HOZ98" s="37"/>
      <c r="HPA98" s="50"/>
      <c r="HPB98" s="50"/>
      <c r="HPC98" s="38"/>
      <c r="HPD98" s="38"/>
      <c r="HPE98" s="38"/>
      <c r="HPF98" s="38"/>
      <c r="HPG98" s="38"/>
      <c r="HPH98" s="38"/>
      <c r="HPI98" s="38"/>
      <c r="HPJ98" s="38"/>
      <c r="HPK98" s="38"/>
      <c r="HPL98" s="38"/>
      <c r="HPM98" s="38"/>
      <c r="HPN98" s="38"/>
      <c r="HPO98" s="38"/>
      <c r="HPP98" s="38"/>
      <c r="HPQ98" s="36"/>
      <c r="HPR98" s="36"/>
      <c r="HPS98" s="37"/>
      <c r="HPT98" s="37"/>
      <c r="HPU98" s="50"/>
      <c r="HPV98" s="50"/>
      <c r="HPW98" s="38"/>
      <c r="HPX98" s="38"/>
      <c r="HPY98" s="38"/>
      <c r="HPZ98" s="38"/>
      <c r="HQA98" s="38"/>
      <c r="HQB98" s="38"/>
      <c r="HQC98" s="38"/>
      <c r="HQD98" s="38"/>
      <c r="HQE98" s="38"/>
      <c r="HQF98" s="38"/>
      <c r="HQG98" s="38"/>
      <c r="HQH98" s="38"/>
      <c r="HQI98" s="38"/>
      <c r="HQJ98" s="38"/>
      <c r="HQK98" s="36"/>
      <c r="HQL98" s="36"/>
      <c r="HQM98" s="37"/>
      <c r="HQN98" s="37"/>
      <c r="HQO98" s="50"/>
      <c r="HQP98" s="50"/>
      <c r="HQQ98" s="38"/>
      <c r="HQR98" s="38"/>
      <c r="HQS98" s="38"/>
      <c r="HQT98" s="38"/>
      <c r="HQU98" s="38"/>
      <c r="HQV98" s="38"/>
      <c r="HQW98" s="38"/>
      <c r="HQX98" s="38"/>
      <c r="HQY98" s="38"/>
      <c r="HQZ98" s="38"/>
      <c r="HRA98" s="38"/>
      <c r="HRB98" s="38"/>
      <c r="HRC98" s="38"/>
      <c r="HRD98" s="38"/>
      <c r="HRE98" s="36"/>
      <c r="HRF98" s="36"/>
      <c r="HRG98" s="37"/>
      <c r="HRH98" s="37"/>
      <c r="HRI98" s="50"/>
      <c r="HRJ98" s="50"/>
      <c r="HRK98" s="38"/>
      <c r="HRL98" s="38"/>
      <c r="HRM98" s="38"/>
      <c r="HRN98" s="38"/>
      <c r="HRO98" s="38"/>
      <c r="HRP98" s="38"/>
      <c r="HRQ98" s="38"/>
      <c r="HRR98" s="38"/>
      <c r="HRS98" s="38"/>
      <c r="HRT98" s="38"/>
      <c r="HRU98" s="38"/>
      <c r="HRV98" s="38"/>
      <c r="HRW98" s="38"/>
      <c r="HRX98" s="38"/>
      <c r="HRY98" s="36"/>
      <c r="HRZ98" s="36"/>
      <c r="HSA98" s="37"/>
      <c r="HSB98" s="37"/>
      <c r="HSC98" s="50"/>
      <c r="HSD98" s="50"/>
      <c r="HSE98" s="38"/>
      <c r="HSF98" s="38"/>
      <c r="HSG98" s="38"/>
      <c r="HSH98" s="38"/>
      <c r="HSI98" s="38"/>
      <c r="HSJ98" s="38"/>
      <c r="HSK98" s="38"/>
      <c r="HSL98" s="38"/>
      <c r="HSM98" s="38"/>
      <c r="HSN98" s="38"/>
      <c r="HSO98" s="38"/>
      <c r="HSP98" s="38"/>
      <c r="HSQ98" s="38"/>
      <c r="HSR98" s="38"/>
      <c r="HSS98" s="36"/>
      <c r="HST98" s="36"/>
      <c r="HSU98" s="37"/>
      <c r="HSV98" s="37"/>
      <c r="HSW98" s="50"/>
      <c r="HSX98" s="50"/>
      <c r="HSY98" s="38"/>
      <c r="HSZ98" s="38"/>
      <c r="HTA98" s="38"/>
      <c r="HTB98" s="38"/>
      <c r="HTC98" s="38"/>
      <c r="HTD98" s="38"/>
      <c r="HTE98" s="38"/>
      <c r="HTF98" s="38"/>
      <c r="HTG98" s="38"/>
      <c r="HTH98" s="38"/>
      <c r="HTI98" s="38"/>
      <c r="HTJ98" s="38"/>
      <c r="HTK98" s="38"/>
      <c r="HTL98" s="38"/>
      <c r="HTM98" s="36"/>
      <c r="HTN98" s="36"/>
      <c r="HTO98" s="37"/>
      <c r="HTP98" s="37"/>
      <c r="HTQ98" s="50"/>
      <c r="HTR98" s="50"/>
      <c r="HTS98" s="38"/>
      <c r="HTT98" s="38"/>
      <c r="HTU98" s="38"/>
      <c r="HTV98" s="38"/>
      <c r="HTW98" s="38"/>
      <c r="HTX98" s="38"/>
      <c r="HTY98" s="38"/>
      <c r="HTZ98" s="38"/>
      <c r="HUA98" s="38"/>
      <c r="HUB98" s="38"/>
      <c r="HUC98" s="38"/>
      <c r="HUD98" s="38"/>
      <c r="HUE98" s="38"/>
      <c r="HUF98" s="38"/>
      <c r="HUG98" s="36"/>
      <c r="HUH98" s="36"/>
      <c r="HUI98" s="37"/>
      <c r="HUJ98" s="37"/>
      <c r="HUK98" s="50"/>
      <c r="HUL98" s="50"/>
      <c r="HUM98" s="38"/>
      <c r="HUN98" s="38"/>
      <c r="HUO98" s="38"/>
      <c r="HUP98" s="38"/>
      <c r="HUQ98" s="38"/>
      <c r="HUR98" s="38"/>
      <c r="HUS98" s="38"/>
      <c r="HUT98" s="38"/>
      <c r="HUU98" s="38"/>
      <c r="HUV98" s="38"/>
      <c r="HUW98" s="38"/>
      <c r="HUX98" s="38"/>
      <c r="HUY98" s="38"/>
      <c r="HUZ98" s="38"/>
      <c r="HVA98" s="36"/>
      <c r="HVB98" s="36"/>
      <c r="HVC98" s="37"/>
      <c r="HVD98" s="37"/>
      <c r="HVE98" s="50"/>
      <c r="HVF98" s="50"/>
      <c r="HVG98" s="38"/>
      <c r="HVH98" s="38"/>
      <c r="HVI98" s="38"/>
      <c r="HVJ98" s="38"/>
      <c r="HVK98" s="38"/>
      <c r="HVL98" s="38"/>
      <c r="HVM98" s="38"/>
      <c r="HVN98" s="38"/>
      <c r="HVO98" s="38"/>
      <c r="HVP98" s="38"/>
      <c r="HVQ98" s="38"/>
      <c r="HVR98" s="38"/>
      <c r="HVS98" s="38"/>
      <c r="HVT98" s="38"/>
      <c r="HVU98" s="36"/>
      <c r="HVV98" s="36"/>
      <c r="HVW98" s="37"/>
      <c r="HVX98" s="37"/>
      <c r="HVY98" s="50"/>
      <c r="HVZ98" s="50"/>
      <c r="HWA98" s="38"/>
      <c r="HWB98" s="38"/>
      <c r="HWC98" s="38"/>
      <c r="HWD98" s="38"/>
      <c r="HWE98" s="38"/>
      <c r="HWF98" s="38"/>
      <c r="HWG98" s="38"/>
      <c r="HWH98" s="38"/>
      <c r="HWI98" s="38"/>
      <c r="HWJ98" s="38"/>
      <c r="HWK98" s="38"/>
      <c r="HWL98" s="38"/>
      <c r="HWM98" s="38"/>
      <c r="HWN98" s="38"/>
      <c r="HWO98" s="36"/>
      <c r="HWP98" s="36"/>
      <c r="HWQ98" s="37"/>
      <c r="HWR98" s="37"/>
      <c r="HWS98" s="50"/>
      <c r="HWT98" s="50"/>
      <c r="HWU98" s="38"/>
      <c r="HWV98" s="38"/>
      <c r="HWW98" s="38"/>
      <c r="HWX98" s="38"/>
      <c r="HWY98" s="38"/>
      <c r="HWZ98" s="38"/>
      <c r="HXA98" s="38"/>
      <c r="HXB98" s="38"/>
      <c r="HXC98" s="38"/>
      <c r="HXD98" s="38"/>
      <c r="HXE98" s="38"/>
      <c r="HXF98" s="38"/>
      <c r="HXG98" s="38"/>
      <c r="HXH98" s="38"/>
      <c r="HXI98" s="36"/>
      <c r="HXJ98" s="36"/>
      <c r="HXK98" s="37"/>
      <c r="HXL98" s="37"/>
      <c r="HXM98" s="50"/>
      <c r="HXN98" s="50"/>
      <c r="HXO98" s="38"/>
      <c r="HXP98" s="38"/>
      <c r="HXQ98" s="38"/>
      <c r="HXR98" s="38"/>
      <c r="HXS98" s="38"/>
      <c r="HXT98" s="38"/>
      <c r="HXU98" s="38"/>
      <c r="HXV98" s="38"/>
      <c r="HXW98" s="38"/>
      <c r="HXX98" s="38"/>
      <c r="HXY98" s="38"/>
      <c r="HXZ98" s="38"/>
      <c r="HYA98" s="38"/>
      <c r="HYB98" s="38"/>
      <c r="HYC98" s="36"/>
      <c r="HYD98" s="36"/>
      <c r="HYE98" s="37"/>
      <c r="HYF98" s="37"/>
      <c r="HYG98" s="50"/>
      <c r="HYH98" s="50"/>
      <c r="HYI98" s="38"/>
      <c r="HYJ98" s="38"/>
      <c r="HYK98" s="38"/>
      <c r="HYL98" s="38"/>
      <c r="HYM98" s="38"/>
      <c r="HYN98" s="38"/>
      <c r="HYO98" s="38"/>
      <c r="HYP98" s="38"/>
      <c r="HYQ98" s="38"/>
      <c r="HYR98" s="38"/>
      <c r="HYS98" s="38"/>
      <c r="HYT98" s="38"/>
      <c r="HYU98" s="38"/>
      <c r="HYV98" s="38"/>
      <c r="HYW98" s="36"/>
      <c r="HYX98" s="36"/>
      <c r="HYY98" s="37"/>
      <c r="HYZ98" s="37"/>
      <c r="HZA98" s="50"/>
      <c r="HZB98" s="50"/>
      <c r="HZC98" s="38"/>
      <c r="HZD98" s="38"/>
      <c r="HZE98" s="38"/>
      <c r="HZF98" s="38"/>
      <c r="HZG98" s="38"/>
      <c r="HZH98" s="38"/>
      <c r="HZI98" s="38"/>
      <c r="HZJ98" s="38"/>
      <c r="HZK98" s="38"/>
      <c r="HZL98" s="38"/>
      <c r="HZM98" s="38"/>
      <c r="HZN98" s="38"/>
      <c r="HZO98" s="38"/>
      <c r="HZP98" s="38"/>
      <c r="HZQ98" s="36"/>
      <c r="HZR98" s="36"/>
      <c r="HZS98" s="37"/>
      <c r="HZT98" s="37"/>
      <c r="HZU98" s="50"/>
      <c r="HZV98" s="50"/>
      <c r="HZW98" s="38"/>
      <c r="HZX98" s="38"/>
      <c r="HZY98" s="38"/>
      <c r="HZZ98" s="38"/>
      <c r="IAA98" s="38"/>
      <c r="IAB98" s="38"/>
      <c r="IAC98" s="38"/>
      <c r="IAD98" s="38"/>
      <c r="IAE98" s="38"/>
      <c r="IAF98" s="38"/>
      <c r="IAG98" s="38"/>
      <c r="IAH98" s="38"/>
      <c r="IAI98" s="38"/>
      <c r="IAJ98" s="38"/>
      <c r="IAK98" s="36"/>
      <c r="IAL98" s="36"/>
      <c r="IAM98" s="37"/>
      <c r="IAN98" s="37"/>
      <c r="IAO98" s="50"/>
      <c r="IAP98" s="50"/>
      <c r="IAQ98" s="38"/>
      <c r="IAR98" s="38"/>
      <c r="IAS98" s="38"/>
      <c r="IAT98" s="38"/>
      <c r="IAU98" s="38"/>
      <c r="IAV98" s="38"/>
      <c r="IAW98" s="38"/>
      <c r="IAX98" s="38"/>
      <c r="IAY98" s="38"/>
      <c r="IAZ98" s="38"/>
      <c r="IBA98" s="38"/>
      <c r="IBB98" s="38"/>
      <c r="IBC98" s="38"/>
      <c r="IBD98" s="38"/>
      <c r="IBE98" s="36"/>
      <c r="IBF98" s="36"/>
      <c r="IBG98" s="37"/>
      <c r="IBH98" s="37"/>
      <c r="IBI98" s="50"/>
      <c r="IBJ98" s="50"/>
      <c r="IBK98" s="38"/>
      <c r="IBL98" s="38"/>
      <c r="IBM98" s="38"/>
      <c r="IBN98" s="38"/>
      <c r="IBO98" s="38"/>
      <c r="IBP98" s="38"/>
      <c r="IBQ98" s="38"/>
      <c r="IBR98" s="38"/>
      <c r="IBS98" s="38"/>
      <c r="IBT98" s="38"/>
      <c r="IBU98" s="38"/>
      <c r="IBV98" s="38"/>
      <c r="IBW98" s="38"/>
      <c r="IBX98" s="38"/>
      <c r="IBY98" s="36"/>
      <c r="IBZ98" s="36"/>
      <c r="ICA98" s="37"/>
      <c r="ICB98" s="37"/>
      <c r="ICC98" s="50"/>
      <c r="ICD98" s="50"/>
      <c r="ICE98" s="38"/>
      <c r="ICF98" s="38"/>
      <c r="ICG98" s="38"/>
      <c r="ICH98" s="38"/>
      <c r="ICI98" s="38"/>
      <c r="ICJ98" s="38"/>
      <c r="ICK98" s="38"/>
      <c r="ICL98" s="38"/>
      <c r="ICM98" s="38"/>
      <c r="ICN98" s="38"/>
      <c r="ICO98" s="38"/>
      <c r="ICP98" s="38"/>
      <c r="ICQ98" s="38"/>
      <c r="ICR98" s="38"/>
      <c r="ICS98" s="36"/>
      <c r="ICT98" s="36"/>
      <c r="ICU98" s="37"/>
      <c r="ICV98" s="37"/>
      <c r="ICW98" s="50"/>
      <c r="ICX98" s="50"/>
      <c r="ICY98" s="38"/>
      <c r="ICZ98" s="38"/>
      <c r="IDA98" s="38"/>
      <c r="IDB98" s="38"/>
      <c r="IDC98" s="38"/>
      <c r="IDD98" s="38"/>
      <c r="IDE98" s="38"/>
      <c r="IDF98" s="38"/>
      <c r="IDG98" s="38"/>
      <c r="IDH98" s="38"/>
      <c r="IDI98" s="38"/>
      <c r="IDJ98" s="38"/>
      <c r="IDK98" s="38"/>
      <c r="IDL98" s="38"/>
      <c r="IDM98" s="36"/>
      <c r="IDN98" s="36"/>
      <c r="IDO98" s="37"/>
      <c r="IDP98" s="37"/>
      <c r="IDQ98" s="50"/>
      <c r="IDR98" s="50"/>
      <c r="IDS98" s="38"/>
      <c r="IDT98" s="38"/>
      <c r="IDU98" s="38"/>
      <c r="IDV98" s="38"/>
      <c r="IDW98" s="38"/>
      <c r="IDX98" s="38"/>
      <c r="IDY98" s="38"/>
      <c r="IDZ98" s="38"/>
      <c r="IEA98" s="38"/>
      <c r="IEB98" s="38"/>
      <c r="IEC98" s="38"/>
      <c r="IED98" s="38"/>
      <c r="IEE98" s="38"/>
      <c r="IEF98" s="38"/>
      <c r="IEG98" s="36"/>
      <c r="IEH98" s="36"/>
      <c r="IEI98" s="37"/>
      <c r="IEJ98" s="37"/>
      <c r="IEK98" s="50"/>
      <c r="IEL98" s="50"/>
      <c r="IEM98" s="38"/>
      <c r="IEN98" s="38"/>
      <c r="IEO98" s="38"/>
      <c r="IEP98" s="38"/>
      <c r="IEQ98" s="38"/>
      <c r="IER98" s="38"/>
      <c r="IES98" s="38"/>
      <c r="IET98" s="38"/>
      <c r="IEU98" s="38"/>
      <c r="IEV98" s="38"/>
      <c r="IEW98" s="38"/>
      <c r="IEX98" s="38"/>
      <c r="IEY98" s="38"/>
      <c r="IEZ98" s="38"/>
      <c r="IFA98" s="36"/>
      <c r="IFB98" s="36"/>
      <c r="IFC98" s="37"/>
      <c r="IFD98" s="37"/>
      <c r="IFE98" s="50"/>
      <c r="IFF98" s="50"/>
      <c r="IFG98" s="38"/>
      <c r="IFH98" s="38"/>
      <c r="IFI98" s="38"/>
      <c r="IFJ98" s="38"/>
      <c r="IFK98" s="38"/>
      <c r="IFL98" s="38"/>
      <c r="IFM98" s="38"/>
      <c r="IFN98" s="38"/>
      <c r="IFO98" s="38"/>
      <c r="IFP98" s="38"/>
      <c r="IFQ98" s="38"/>
      <c r="IFR98" s="38"/>
      <c r="IFS98" s="38"/>
      <c r="IFT98" s="38"/>
      <c r="IFU98" s="36"/>
      <c r="IFV98" s="36"/>
      <c r="IFW98" s="37"/>
      <c r="IFX98" s="37"/>
      <c r="IFY98" s="50"/>
      <c r="IFZ98" s="50"/>
      <c r="IGA98" s="38"/>
      <c r="IGB98" s="38"/>
      <c r="IGC98" s="38"/>
      <c r="IGD98" s="38"/>
      <c r="IGE98" s="38"/>
      <c r="IGF98" s="38"/>
      <c r="IGG98" s="38"/>
      <c r="IGH98" s="38"/>
      <c r="IGI98" s="38"/>
      <c r="IGJ98" s="38"/>
      <c r="IGK98" s="38"/>
      <c r="IGL98" s="38"/>
      <c r="IGM98" s="38"/>
      <c r="IGN98" s="38"/>
      <c r="IGO98" s="36"/>
      <c r="IGP98" s="36"/>
      <c r="IGQ98" s="37"/>
      <c r="IGR98" s="37"/>
      <c r="IGS98" s="50"/>
      <c r="IGT98" s="50"/>
      <c r="IGU98" s="38"/>
      <c r="IGV98" s="38"/>
      <c r="IGW98" s="38"/>
      <c r="IGX98" s="38"/>
      <c r="IGY98" s="38"/>
      <c r="IGZ98" s="38"/>
      <c r="IHA98" s="38"/>
      <c r="IHB98" s="38"/>
      <c r="IHC98" s="38"/>
      <c r="IHD98" s="38"/>
      <c r="IHE98" s="38"/>
      <c r="IHF98" s="38"/>
      <c r="IHG98" s="38"/>
      <c r="IHH98" s="38"/>
      <c r="IHI98" s="36"/>
      <c r="IHJ98" s="36"/>
      <c r="IHK98" s="37"/>
      <c r="IHL98" s="37"/>
      <c r="IHM98" s="50"/>
      <c r="IHN98" s="50"/>
      <c r="IHO98" s="38"/>
      <c r="IHP98" s="38"/>
      <c r="IHQ98" s="38"/>
      <c r="IHR98" s="38"/>
      <c r="IHS98" s="38"/>
      <c r="IHT98" s="38"/>
      <c r="IHU98" s="38"/>
      <c r="IHV98" s="38"/>
      <c r="IHW98" s="38"/>
      <c r="IHX98" s="38"/>
      <c r="IHY98" s="38"/>
      <c r="IHZ98" s="38"/>
      <c r="IIA98" s="38"/>
      <c r="IIB98" s="38"/>
      <c r="IIC98" s="36"/>
      <c r="IID98" s="36"/>
      <c r="IIE98" s="37"/>
      <c r="IIF98" s="37"/>
      <c r="IIG98" s="50"/>
      <c r="IIH98" s="50"/>
      <c r="III98" s="38"/>
      <c r="IIJ98" s="38"/>
      <c r="IIK98" s="38"/>
      <c r="IIL98" s="38"/>
      <c r="IIM98" s="38"/>
      <c r="IIN98" s="38"/>
      <c r="IIO98" s="38"/>
      <c r="IIP98" s="38"/>
      <c r="IIQ98" s="38"/>
      <c r="IIR98" s="38"/>
      <c r="IIS98" s="38"/>
      <c r="IIT98" s="38"/>
      <c r="IIU98" s="38"/>
      <c r="IIV98" s="38"/>
      <c r="IIW98" s="36"/>
      <c r="IIX98" s="36"/>
      <c r="IIY98" s="37"/>
      <c r="IIZ98" s="37"/>
      <c r="IJA98" s="50"/>
      <c r="IJB98" s="50"/>
      <c r="IJC98" s="38"/>
      <c r="IJD98" s="38"/>
      <c r="IJE98" s="38"/>
      <c r="IJF98" s="38"/>
      <c r="IJG98" s="38"/>
      <c r="IJH98" s="38"/>
      <c r="IJI98" s="38"/>
      <c r="IJJ98" s="38"/>
      <c r="IJK98" s="38"/>
      <c r="IJL98" s="38"/>
      <c r="IJM98" s="38"/>
      <c r="IJN98" s="38"/>
      <c r="IJO98" s="38"/>
      <c r="IJP98" s="38"/>
      <c r="IJQ98" s="36"/>
      <c r="IJR98" s="36"/>
      <c r="IJS98" s="37"/>
      <c r="IJT98" s="37"/>
      <c r="IJU98" s="50"/>
      <c r="IJV98" s="50"/>
      <c r="IJW98" s="38"/>
      <c r="IJX98" s="38"/>
      <c r="IJY98" s="38"/>
      <c r="IJZ98" s="38"/>
      <c r="IKA98" s="38"/>
      <c r="IKB98" s="38"/>
      <c r="IKC98" s="38"/>
      <c r="IKD98" s="38"/>
      <c r="IKE98" s="38"/>
      <c r="IKF98" s="38"/>
      <c r="IKG98" s="38"/>
      <c r="IKH98" s="38"/>
      <c r="IKI98" s="38"/>
      <c r="IKJ98" s="38"/>
      <c r="IKK98" s="36"/>
      <c r="IKL98" s="36"/>
      <c r="IKM98" s="37"/>
      <c r="IKN98" s="37"/>
      <c r="IKO98" s="50"/>
      <c r="IKP98" s="50"/>
      <c r="IKQ98" s="38"/>
      <c r="IKR98" s="38"/>
      <c r="IKS98" s="38"/>
      <c r="IKT98" s="38"/>
      <c r="IKU98" s="38"/>
      <c r="IKV98" s="38"/>
      <c r="IKW98" s="38"/>
      <c r="IKX98" s="38"/>
      <c r="IKY98" s="38"/>
      <c r="IKZ98" s="38"/>
      <c r="ILA98" s="38"/>
      <c r="ILB98" s="38"/>
      <c r="ILC98" s="38"/>
      <c r="ILD98" s="38"/>
      <c r="ILE98" s="36"/>
      <c r="ILF98" s="36"/>
      <c r="ILG98" s="37"/>
      <c r="ILH98" s="37"/>
      <c r="ILI98" s="50"/>
      <c r="ILJ98" s="50"/>
      <c r="ILK98" s="38"/>
      <c r="ILL98" s="38"/>
      <c r="ILM98" s="38"/>
      <c r="ILN98" s="38"/>
      <c r="ILO98" s="38"/>
      <c r="ILP98" s="38"/>
      <c r="ILQ98" s="38"/>
      <c r="ILR98" s="38"/>
      <c r="ILS98" s="38"/>
      <c r="ILT98" s="38"/>
      <c r="ILU98" s="38"/>
      <c r="ILV98" s="38"/>
      <c r="ILW98" s="38"/>
      <c r="ILX98" s="38"/>
      <c r="ILY98" s="36"/>
      <c r="ILZ98" s="36"/>
      <c r="IMA98" s="37"/>
      <c r="IMB98" s="37"/>
      <c r="IMC98" s="50"/>
      <c r="IMD98" s="50"/>
      <c r="IME98" s="38"/>
      <c r="IMF98" s="38"/>
      <c r="IMG98" s="38"/>
      <c r="IMH98" s="38"/>
      <c r="IMI98" s="38"/>
      <c r="IMJ98" s="38"/>
      <c r="IMK98" s="38"/>
      <c r="IML98" s="38"/>
      <c r="IMM98" s="38"/>
      <c r="IMN98" s="38"/>
      <c r="IMO98" s="38"/>
      <c r="IMP98" s="38"/>
      <c r="IMQ98" s="38"/>
      <c r="IMR98" s="38"/>
      <c r="IMS98" s="36"/>
      <c r="IMT98" s="36"/>
      <c r="IMU98" s="37"/>
      <c r="IMV98" s="37"/>
      <c r="IMW98" s="50"/>
      <c r="IMX98" s="50"/>
      <c r="IMY98" s="38"/>
      <c r="IMZ98" s="38"/>
      <c r="INA98" s="38"/>
      <c r="INB98" s="38"/>
      <c r="INC98" s="38"/>
      <c r="IND98" s="38"/>
      <c r="INE98" s="38"/>
      <c r="INF98" s="38"/>
      <c r="ING98" s="38"/>
      <c r="INH98" s="38"/>
      <c r="INI98" s="38"/>
      <c r="INJ98" s="38"/>
      <c r="INK98" s="38"/>
      <c r="INL98" s="38"/>
      <c r="INM98" s="36"/>
      <c r="INN98" s="36"/>
      <c r="INO98" s="37"/>
      <c r="INP98" s="37"/>
      <c r="INQ98" s="50"/>
      <c r="INR98" s="50"/>
      <c r="INS98" s="38"/>
      <c r="INT98" s="38"/>
      <c r="INU98" s="38"/>
      <c r="INV98" s="38"/>
      <c r="INW98" s="38"/>
      <c r="INX98" s="38"/>
      <c r="INY98" s="38"/>
      <c r="INZ98" s="38"/>
      <c r="IOA98" s="38"/>
      <c r="IOB98" s="38"/>
      <c r="IOC98" s="38"/>
      <c r="IOD98" s="38"/>
      <c r="IOE98" s="38"/>
      <c r="IOF98" s="38"/>
      <c r="IOG98" s="36"/>
      <c r="IOH98" s="36"/>
      <c r="IOI98" s="37"/>
      <c r="IOJ98" s="37"/>
      <c r="IOK98" s="50"/>
      <c r="IOL98" s="50"/>
      <c r="IOM98" s="38"/>
      <c r="ION98" s="38"/>
      <c r="IOO98" s="38"/>
      <c r="IOP98" s="38"/>
      <c r="IOQ98" s="38"/>
      <c r="IOR98" s="38"/>
      <c r="IOS98" s="38"/>
      <c r="IOT98" s="38"/>
      <c r="IOU98" s="38"/>
      <c r="IOV98" s="38"/>
      <c r="IOW98" s="38"/>
      <c r="IOX98" s="38"/>
      <c r="IOY98" s="38"/>
      <c r="IOZ98" s="38"/>
      <c r="IPA98" s="36"/>
      <c r="IPB98" s="36"/>
      <c r="IPC98" s="37"/>
      <c r="IPD98" s="37"/>
      <c r="IPE98" s="50"/>
      <c r="IPF98" s="50"/>
      <c r="IPG98" s="38"/>
      <c r="IPH98" s="38"/>
      <c r="IPI98" s="38"/>
      <c r="IPJ98" s="38"/>
      <c r="IPK98" s="38"/>
      <c r="IPL98" s="38"/>
      <c r="IPM98" s="38"/>
      <c r="IPN98" s="38"/>
      <c r="IPO98" s="38"/>
      <c r="IPP98" s="38"/>
      <c r="IPQ98" s="38"/>
      <c r="IPR98" s="38"/>
      <c r="IPS98" s="38"/>
      <c r="IPT98" s="38"/>
      <c r="IPU98" s="36"/>
      <c r="IPV98" s="36"/>
      <c r="IPW98" s="37"/>
      <c r="IPX98" s="37"/>
      <c r="IPY98" s="50"/>
      <c r="IPZ98" s="50"/>
      <c r="IQA98" s="38"/>
      <c r="IQB98" s="38"/>
      <c r="IQC98" s="38"/>
      <c r="IQD98" s="38"/>
      <c r="IQE98" s="38"/>
      <c r="IQF98" s="38"/>
      <c r="IQG98" s="38"/>
      <c r="IQH98" s="38"/>
      <c r="IQI98" s="38"/>
      <c r="IQJ98" s="38"/>
      <c r="IQK98" s="38"/>
      <c r="IQL98" s="38"/>
      <c r="IQM98" s="38"/>
      <c r="IQN98" s="38"/>
      <c r="IQO98" s="36"/>
      <c r="IQP98" s="36"/>
      <c r="IQQ98" s="37"/>
      <c r="IQR98" s="37"/>
      <c r="IQS98" s="50"/>
      <c r="IQT98" s="50"/>
      <c r="IQU98" s="38"/>
      <c r="IQV98" s="38"/>
      <c r="IQW98" s="38"/>
      <c r="IQX98" s="38"/>
      <c r="IQY98" s="38"/>
      <c r="IQZ98" s="38"/>
      <c r="IRA98" s="38"/>
      <c r="IRB98" s="38"/>
      <c r="IRC98" s="38"/>
      <c r="IRD98" s="38"/>
      <c r="IRE98" s="38"/>
      <c r="IRF98" s="38"/>
      <c r="IRG98" s="38"/>
      <c r="IRH98" s="38"/>
      <c r="IRI98" s="36"/>
      <c r="IRJ98" s="36"/>
      <c r="IRK98" s="37"/>
      <c r="IRL98" s="37"/>
      <c r="IRM98" s="50"/>
      <c r="IRN98" s="50"/>
      <c r="IRO98" s="38"/>
      <c r="IRP98" s="38"/>
      <c r="IRQ98" s="38"/>
      <c r="IRR98" s="38"/>
      <c r="IRS98" s="38"/>
      <c r="IRT98" s="38"/>
      <c r="IRU98" s="38"/>
      <c r="IRV98" s="38"/>
      <c r="IRW98" s="38"/>
      <c r="IRX98" s="38"/>
      <c r="IRY98" s="38"/>
      <c r="IRZ98" s="38"/>
      <c r="ISA98" s="38"/>
      <c r="ISB98" s="38"/>
      <c r="ISC98" s="36"/>
      <c r="ISD98" s="36"/>
      <c r="ISE98" s="37"/>
      <c r="ISF98" s="37"/>
      <c r="ISG98" s="50"/>
      <c r="ISH98" s="50"/>
      <c r="ISI98" s="38"/>
      <c r="ISJ98" s="38"/>
      <c r="ISK98" s="38"/>
      <c r="ISL98" s="38"/>
      <c r="ISM98" s="38"/>
      <c r="ISN98" s="38"/>
      <c r="ISO98" s="38"/>
      <c r="ISP98" s="38"/>
      <c r="ISQ98" s="38"/>
      <c r="ISR98" s="38"/>
      <c r="ISS98" s="38"/>
      <c r="IST98" s="38"/>
      <c r="ISU98" s="38"/>
      <c r="ISV98" s="38"/>
      <c r="ISW98" s="36"/>
      <c r="ISX98" s="36"/>
      <c r="ISY98" s="37"/>
      <c r="ISZ98" s="37"/>
      <c r="ITA98" s="50"/>
      <c r="ITB98" s="50"/>
      <c r="ITC98" s="38"/>
      <c r="ITD98" s="38"/>
      <c r="ITE98" s="38"/>
      <c r="ITF98" s="38"/>
      <c r="ITG98" s="38"/>
      <c r="ITH98" s="38"/>
      <c r="ITI98" s="38"/>
      <c r="ITJ98" s="38"/>
      <c r="ITK98" s="38"/>
      <c r="ITL98" s="38"/>
      <c r="ITM98" s="38"/>
      <c r="ITN98" s="38"/>
      <c r="ITO98" s="38"/>
      <c r="ITP98" s="38"/>
      <c r="ITQ98" s="36"/>
      <c r="ITR98" s="36"/>
      <c r="ITS98" s="37"/>
      <c r="ITT98" s="37"/>
      <c r="ITU98" s="50"/>
      <c r="ITV98" s="50"/>
      <c r="ITW98" s="38"/>
      <c r="ITX98" s="38"/>
      <c r="ITY98" s="38"/>
      <c r="ITZ98" s="38"/>
      <c r="IUA98" s="38"/>
      <c r="IUB98" s="38"/>
      <c r="IUC98" s="38"/>
      <c r="IUD98" s="38"/>
      <c r="IUE98" s="38"/>
      <c r="IUF98" s="38"/>
      <c r="IUG98" s="38"/>
      <c r="IUH98" s="38"/>
      <c r="IUI98" s="38"/>
      <c r="IUJ98" s="38"/>
      <c r="IUK98" s="36"/>
      <c r="IUL98" s="36"/>
      <c r="IUM98" s="37"/>
      <c r="IUN98" s="37"/>
      <c r="IUO98" s="50"/>
      <c r="IUP98" s="50"/>
      <c r="IUQ98" s="38"/>
      <c r="IUR98" s="38"/>
      <c r="IUS98" s="38"/>
      <c r="IUT98" s="38"/>
      <c r="IUU98" s="38"/>
      <c r="IUV98" s="38"/>
      <c r="IUW98" s="38"/>
      <c r="IUX98" s="38"/>
      <c r="IUY98" s="38"/>
      <c r="IUZ98" s="38"/>
      <c r="IVA98" s="38"/>
      <c r="IVB98" s="38"/>
      <c r="IVC98" s="38"/>
      <c r="IVD98" s="38"/>
      <c r="IVE98" s="36"/>
      <c r="IVF98" s="36"/>
      <c r="IVG98" s="37"/>
      <c r="IVH98" s="37"/>
      <c r="IVI98" s="50"/>
      <c r="IVJ98" s="50"/>
      <c r="IVK98" s="38"/>
      <c r="IVL98" s="38"/>
      <c r="IVM98" s="38"/>
      <c r="IVN98" s="38"/>
      <c r="IVO98" s="38"/>
      <c r="IVP98" s="38"/>
      <c r="IVQ98" s="38"/>
      <c r="IVR98" s="38"/>
      <c r="IVS98" s="38"/>
      <c r="IVT98" s="38"/>
      <c r="IVU98" s="38"/>
      <c r="IVV98" s="38"/>
      <c r="IVW98" s="38"/>
      <c r="IVX98" s="38"/>
      <c r="IVY98" s="36"/>
      <c r="IVZ98" s="36"/>
      <c r="IWA98" s="37"/>
      <c r="IWB98" s="37"/>
      <c r="IWC98" s="50"/>
      <c r="IWD98" s="50"/>
      <c r="IWE98" s="38"/>
      <c r="IWF98" s="38"/>
      <c r="IWG98" s="38"/>
      <c r="IWH98" s="38"/>
      <c r="IWI98" s="38"/>
      <c r="IWJ98" s="38"/>
      <c r="IWK98" s="38"/>
      <c r="IWL98" s="38"/>
      <c r="IWM98" s="38"/>
      <c r="IWN98" s="38"/>
      <c r="IWO98" s="38"/>
      <c r="IWP98" s="38"/>
      <c r="IWQ98" s="38"/>
      <c r="IWR98" s="38"/>
      <c r="IWS98" s="36"/>
      <c r="IWT98" s="36"/>
      <c r="IWU98" s="37"/>
      <c r="IWV98" s="37"/>
      <c r="IWW98" s="50"/>
      <c r="IWX98" s="50"/>
      <c r="IWY98" s="38"/>
      <c r="IWZ98" s="38"/>
      <c r="IXA98" s="38"/>
      <c r="IXB98" s="38"/>
      <c r="IXC98" s="38"/>
      <c r="IXD98" s="38"/>
      <c r="IXE98" s="38"/>
      <c r="IXF98" s="38"/>
      <c r="IXG98" s="38"/>
      <c r="IXH98" s="38"/>
      <c r="IXI98" s="38"/>
      <c r="IXJ98" s="38"/>
      <c r="IXK98" s="38"/>
      <c r="IXL98" s="38"/>
      <c r="IXM98" s="36"/>
      <c r="IXN98" s="36"/>
      <c r="IXO98" s="37"/>
      <c r="IXP98" s="37"/>
      <c r="IXQ98" s="50"/>
      <c r="IXR98" s="50"/>
      <c r="IXS98" s="38"/>
      <c r="IXT98" s="38"/>
      <c r="IXU98" s="38"/>
      <c r="IXV98" s="38"/>
      <c r="IXW98" s="38"/>
      <c r="IXX98" s="38"/>
      <c r="IXY98" s="38"/>
      <c r="IXZ98" s="38"/>
      <c r="IYA98" s="38"/>
      <c r="IYB98" s="38"/>
      <c r="IYC98" s="38"/>
      <c r="IYD98" s="38"/>
      <c r="IYE98" s="38"/>
      <c r="IYF98" s="38"/>
      <c r="IYG98" s="36"/>
      <c r="IYH98" s="36"/>
      <c r="IYI98" s="37"/>
      <c r="IYJ98" s="37"/>
      <c r="IYK98" s="50"/>
      <c r="IYL98" s="50"/>
      <c r="IYM98" s="38"/>
      <c r="IYN98" s="38"/>
      <c r="IYO98" s="38"/>
      <c r="IYP98" s="38"/>
      <c r="IYQ98" s="38"/>
      <c r="IYR98" s="38"/>
      <c r="IYS98" s="38"/>
      <c r="IYT98" s="38"/>
      <c r="IYU98" s="38"/>
      <c r="IYV98" s="38"/>
      <c r="IYW98" s="38"/>
      <c r="IYX98" s="38"/>
      <c r="IYY98" s="38"/>
      <c r="IYZ98" s="38"/>
      <c r="IZA98" s="36"/>
      <c r="IZB98" s="36"/>
      <c r="IZC98" s="37"/>
      <c r="IZD98" s="37"/>
      <c r="IZE98" s="50"/>
      <c r="IZF98" s="50"/>
      <c r="IZG98" s="38"/>
      <c r="IZH98" s="38"/>
      <c r="IZI98" s="38"/>
      <c r="IZJ98" s="38"/>
      <c r="IZK98" s="38"/>
      <c r="IZL98" s="38"/>
      <c r="IZM98" s="38"/>
      <c r="IZN98" s="38"/>
      <c r="IZO98" s="38"/>
      <c r="IZP98" s="38"/>
      <c r="IZQ98" s="38"/>
      <c r="IZR98" s="38"/>
      <c r="IZS98" s="38"/>
      <c r="IZT98" s="38"/>
      <c r="IZU98" s="36"/>
      <c r="IZV98" s="36"/>
      <c r="IZW98" s="37"/>
      <c r="IZX98" s="37"/>
      <c r="IZY98" s="50"/>
      <c r="IZZ98" s="50"/>
      <c r="JAA98" s="38"/>
      <c r="JAB98" s="38"/>
      <c r="JAC98" s="38"/>
      <c r="JAD98" s="38"/>
      <c r="JAE98" s="38"/>
      <c r="JAF98" s="38"/>
      <c r="JAG98" s="38"/>
      <c r="JAH98" s="38"/>
      <c r="JAI98" s="38"/>
      <c r="JAJ98" s="38"/>
      <c r="JAK98" s="38"/>
      <c r="JAL98" s="38"/>
      <c r="JAM98" s="38"/>
      <c r="JAN98" s="38"/>
      <c r="JAO98" s="36"/>
      <c r="JAP98" s="36"/>
      <c r="JAQ98" s="37"/>
      <c r="JAR98" s="37"/>
      <c r="JAS98" s="50"/>
      <c r="JAT98" s="50"/>
      <c r="JAU98" s="38"/>
      <c r="JAV98" s="38"/>
      <c r="JAW98" s="38"/>
      <c r="JAX98" s="38"/>
      <c r="JAY98" s="38"/>
      <c r="JAZ98" s="38"/>
      <c r="JBA98" s="38"/>
      <c r="JBB98" s="38"/>
      <c r="JBC98" s="38"/>
      <c r="JBD98" s="38"/>
      <c r="JBE98" s="38"/>
      <c r="JBF98" s="38"/>
      <c r="JBG98" s="38"/>
      <c r="JBH98" s="38"/>
      <c r="JBI98" s="36"/>
      <c r="JBJ98" s="36"/>
      <c r="JBK98" s="37"/>
      <c r="JBL98" s="37"/>
      <c r="JBM98" s="50"/>
      <c r="JBN98" s="50"/>
      <c r="JBO98" s="38"/>
      <c r="JBP98" s="38"/>
      <c r="JBQ98" s="38"/>
      <c r="JBR98" s="38"/>
      <c r="JBS98" s="38"/>
      <c r="JBT98" s="38"/>
      <c r="JBU98" s="38"/>
      <c r="JBV98" s="38"/>
      <c r="JBW98" s="38"/>
      <c r="JBX98" s="38"/>
      <c r="JBY98" s="38"/>
      <c r="JBZ98" s="38"/>
      <c r="JCA98" s="38"/>
      <c r="JCB98" s="38"/>
      <c r="JCC98" s="36"/>
      <c r="JCD98" s="36"/>
      <c r="JCE98" s="37"/>
      <c r="JCF98" s="37"/>
      <c r="JCG98" s="50"/>
      <c r="JCH98" s="50"/>
      <c r="JCI98" s="38"/>
      <c r="JCJ98" s="38"/>
      <c r="JCK98" s="38"/>
      <c r="JCL98" s="38"/>
      <c r="JCM98" s="38"/>
      <c r="JCN98" s="38"/>
      <c r="JCO98" s="38"/>
      <c r="JCP98" s="38"/>
      <c r="JCQ98" s="38"/>
      <c r="JCR98" s="38"/>
      <c r="JCS98" s="38"/>
      <c r="JCT98" s="38"/>
      <c r="JCU98" s="38"/>
      <c r="JCV98" s="38"/>
      <c r="JCW98" s="36"/>
      <c r="JCX98" s="36"/>
      <c r="JCY98" s="37"/>
      <c r="JCZ98" s="37"/>
      <c r="JDA98" s="50"/>
      <c r="JDB98" s="50"/>
      <c r="JDC98" s="38"/>
      <c r="JDD98" s="38"/>
      <c r="JDE98" s="38"/>
      <c r="JDF98" s="38"/>
      <c r="JDG98" s="38"/>
      <c r="JDH98" s="38"/>
      <c r="JDI98" s="38"/>
      <c r="JDJ98" s="38"/>
      <c r="JDK98" s="38"/>
      <c r="JDL98" s="38"/>
      <c r="JDM98" s="38"/>
      <c r="JDN98" s="38"/>
      <c r="JDO98" s="38"/>
      <c r="JDP98" s="38"/>
      <c r="JDQ98" s="36"/>
      <c r="JDR98" s="36"/>
      <c r="JDS98" s="37"/>
      <c r="JDT98" s="37"/>
      <c r="JDU98" s="50"/>
      <c r="JDV98" s="50"/>
      <c r="JDW98" s="38"/>
      <c r="JDX98" s="38"/>
      <c r="JDY98" s="38"/>
      <c r="JDZ98" s="38"/>
      <c r="JEA98" s="38"/>
      <c r="JEB98" s="38"/>
      <c r="JEC98" s="38"/>
      <c r="JED98" s="38"/>
      <c r="JEE98" s="38"/>
      <c r="JEF98" s="38"/>
      <c r="JEG98" s="38"/>
      <c r="JEH98" s="38"/>
      <c r="JEI98" s="38"/>
      <c r="JEJ98" s="38"/>
      <c r="JEK98" s="36"/>
      <c r="JEL98" s="36"/>
      <c r="JEM98" s="37"/>
      <c r="JEN98" s="37"/>
      <c r="JEO98" s="50"/>
      <c r="JEP98" s="50"/>
      <c r="JEQ98" s="38"/>
      <c r="JER98" s="38"/>
      <c r="JES98" s="38"/>
      <c r="JET98" s="38"/>
      <c r="JEU98" s="38"/>
      <c r="JEV98" s="38"/>
      <c r="JEW98" s="38"/>
      <c r="JEX98" s="38"/>
      <c r="JEY98" s="38"/>
      <c r="JEZ98" s="38"/>
      <c r="JFA98" s="38"/>
      <c r="JFB98" s="38"/>
      <c r="JFC98" s="38"/>
      <c r="JFD98" s="38"/>
      <c r="JFE98" s="36"/>
      <c r="JFF98" s="36"/>
      <c r="JFG98" s="37"/>
      <c r="JFH98" s="37"/>
      <c r="JFI98" s="50"/>
      <c r="JFJ98" s="50"/>
      <c r="JFK98" s="38"/>
      <c r="JFL98" s="38"/>
      <c r="JFM98" s="38"/>
      <c r="JFN98" s="38"/>
      <c r="JFO98" s="38"/>
      <c r="JFP98" s="38"/>
      <c r="JFQ98" s="38"/>
      <c r="JFR98" s="38"/>
      <c r="JFS98" s="38"/>
      <c r="JFT98" s="38"/>
      <c r="JFU98" s="38"/>
      <c r="JFV98" s="38"/>
      <c r="JFW98" s="38"/>
      <c r="JFX98" s="38"/>
      <c r="JFY98" s="36"/>
      <c r="JFZ98" s="36"/>
      <c r="JGA98" s="37"/>
      <c r="JGB98" s="37"/>
      <c r="JGC98" s="50"/>
      <c r="JGD98" s="50"/>
      <c r="JGE98" s="38"/>
      <c r="JGF98" s="38"/>
      <c r="JGG98" s="38"/>
      <c r="JGH98" s="38"/>
      <c r="JGI98" s="38"/>
      <c r="JGJ98" s="38"/>
      <c r="JGK98" s="38"/>
      <c r="JGL98" s="38"/>
      <c r="JGM98" s="38"/>
      <c r="JGN98" s="38"/>
      <c r="JGO98" s="38"/>
      <c r="JGP98" s="38"/>
      <c r="JGQ98" s="38"/>
      <c r="JGR98" s="38"/>
      <c r="JGS98" s="36"/>
      <c r="JGT98" s="36"/>
      <c r="JGU98" s="37"/>
      <c r="JGV98" s="37"/>
      <c r="JGW98" s="50"/>
      <c r="JGX98" s="50"/>
      <c r="JGY98" s="38"/>
      <c r="JGZ98" s="38"/>
      <c r="JHA98" s="38"/>
      <c r="JHB98" s="38"/>
      <c r="JHC98" s="38"/>
      <c r="JHD98" s="38"/>
      <c r="JHE98" s="38"/>
      <c r="JHF98" s="38"/>
      <c r="JHG98" s="38"/>
      <c r="JHH98" s="38"/>
      <c r="JHI98" s="38"/>
      <c r="JHJ98" s="38"/>
      <c r="JHK98" s="38"/>
      <c r="JHL98" s="38"/>
      <c r="JHM98" s="36"/>
      <c r="JHN98" s="36"/>
      <c r="JHO98" s="37"/>
      <c r="JHP98" s="37"/>
      <c r="JHQ98" s="50"/>
      <c r="JHR98" s="50"/>
      <c r="JHS98" s="38"/>
      <c r="JHT98" s="38"/>
      <c r="JHU98" s="38"/>
      <c r="JHV98" s="38"/>
      <c r="JHW98" s="38"/>
      <c r="JHX98" s="38"/>
      <c r="JHY98" s="38"/>
      <c r="JHZ98" s="38"/>
      <c r="JIA98" s="38"/>
      <c r="JIB98" s="38"/>
      <c r="JIC98" s="38"/>
      <c r="JID98" s="38"/>
      <c r="JIE98" s="38"/>
      <c r="JIF98" s="38"/>
      <c r="JIG98" s="36"/>
      <c r="JIH98" s="36"/>
      <c r="JII98" s="37"/>
      <c r="JIJ98" s="37"/>
      <c r="JIK98" s="50"/>
      <c r="JIL98" s="50"/>
      <c r="JIM98" s="38"/>
      <c r="JIN98" s="38"/>
      <c r="JIO98" s="38"/>
      <c r="JIP98" s="38"/>
      <c r="JIQ98" s="38"/>
      <c r="JIR98" s="38"/>
      <c r="JIS98" s="38"/>
      <c r="JIT98" s="38"/>
      <c r="JIU98" s="38"/>
      <c r="JIV98" s="38"/>
      <c r="JIW98" s="38"/>
      <c r="JIX98" s="38"/>
      <c r="JIY98" s="38"/>
      <c r="JIZ98" s="38"/>
      <c r="JJA98" s="36"/>
      <c r="JJB98" s="36"/>
      <c r="JJC98" s="37"/>
      <c r="JJD98" s="37"/>
      <c r="JJE98" s="50"/>
      <c r="JJF98" s="50"/>
      <c r="JJG98" s="38"/>
      <c r="JJH98" s="38"/>
      <c r="JJI98" s="38"/>
      <c r="JJJ98" s="38"/>
      <c r="JJK98" s="38"/>
      <c r="JJL98" s="38"/>
      <c r="JJM98" s="38"/>
      <c r="JJN98" s="38"/>
      <c r="JJO98" s="38"/>
      <c r="JJP98" s="38"/>
      <c r="JJQ98" s="38"/>
      <c r="JJR98" s="38"/>
      <c r="JJS98" s="38"/>
      <c r="JJT98" s="38"/>
      <c r="JJU98" s="36"/>
      <c r="JJV98" s="36"/>
      <c r="JJW98" s="37"/>
      <c r="JJX98" s="37"/>
      <c r="JJY98" s="50"/>
      <c r="JJZ98" s="50"/>
      <c r="JKA98" s="38"/>
      <c r="JKB98" s="38"/>
      <c r="JKC98" s="38"/>
      <c r="JKD98" s="38"/>
      <c r="JKE98" s="38"/>
      <c r="JKF98" s="38"/>
      <c r="JKG98" s="38"/>
      <c r="JKH98" s="38"/>
      <c r="JKI98" s="38"/>
      <c r="JKJ98" s="38"/>
      <c r="JKK98" s="38"/>
      <c r="JKL98" s="38"/>
      <c r="JKM98" s="38"/>
      <c r="JKN98" s="38"/>
      <c r="JKO98" s="36"/>
      <c r="JKP98" s="36"/>
      <c r="JKQ98" s="37"/>
      <c r="JKR98" s="37"/>
      <c r="JKS98" s="50"/>
      <c r="JKT98" s="50"/>
      <c r="JKU98" s="38"/>
      <c r="JKV98" s="38"/>
      <c r="JKW98" s="38"/>
      <c r="JKX98" s="38"/>
      <c r="JKY98" s="38"/>
      <c r="JKZ98" s="38"/>
      <c r="JLA98" s="38"/>
      <c r="JLB98" s="38"/>
      <c r="JLC98" s="38"/>
      <c r="JLD98" s="38"/>
      <c r="JLE98" s="38"/>
      <c r="JLF98" s="38"/>
      <c r="JLG98" s="38"/>
      <c r="JLH98" s="38"/>
      <c r="JLI98" s="36"/>
      <c r="JLJ98" s="36"/>
      <c r="JLK98" s="37"/>
      <c r="JLL98" s="37"/>
      <c r="JLM98" s="50"/>
      <c r="JLN98" s="50"/>
      <c r="JLO98" s="38"/>
      <c r="JLP98" s="38"/>
      <c r="JLQ98" s="38"/>
      <c r="JLR98" s="38"/>
      <c r="JLS98" s="38"/>
      <c r="JLT98" s="38"/>
      <c r="JLU98" s="38"/>
      <c r="JLV98" s="38"/>
      <c r="JLW98" s="38"/>
      <c r="JLX98" s="38"/>
      <c r="JLY98" s="38"/>
      <c r="JLZ98" s="38"/>
      <c r="JMA98" s="38"/>
      <c r="JMB98" s="38"/>
      <c r="JMC98" s="36"/>
      <c r="JMD98" s="36"/>
      <c r="JME98" s="37"/>
      <c r="JMF98" s="37"/>
      <c r="JMG98" s="50"/>
      <c r="JMH98" s="50"/>
      <c r="JMI98" s="38"/>
      <c r="JMJ98" s="38"/>
      <c r="JMK98" s="38"/>
      <c r="JML98" s="38"/>
      <c r="JMM98" s="38"/>
      <c r="JMN98" s="38"/>
      <c r="JMO98" s="38"/>
      <c r="JMP98" s="38"/>
      <c r="JMQ98" s="38"/>
      <c r="JMR98" s="38"/>
      <c r="JMS98" s="38"/>
      <c r="JMT98" s="38"/>
      <c r="JMU98" s="38"/>
      <c r="JMV98" s="38"/>
      <c r="JMW98" s="36"/>
      <c r="JMX98" s="36"/>
      <c r="JMY98" s="37"/>
      <c r="JMZ98" s="37"/>
      <c r="JNA98" s="50"/>
      <c r="JNB98" s="50"/>
      <c r="JNC98" s="38"/>
      <c r="JND98" s="38"/>
      <c r="JNE98" s="38"/>
      <c r="JNF98" s="38"/>
      <c r="JNG98" s="38"/>
      <c r="JNH98" s="38"/>
      <c r="JNI98" s="38"/>
      <c r="JNJ98" s="38"/>
      <c r="JNK98" s="38"/>
      <c r="JNL98" s="38"/>
      <c r="JNM98" s="38"/>
      <c r="JNN98" s="38"/>
      <c r="JNO98" s="38"/>
      <c r="JNP98" s="38"/>
      <c r="JNQ98" s="36"/>
      <c r="JNR98" s="36"/>
      <c r="JNS98" s="37"/>
      <c r="JNT98" s="37"/>
      <c r="JNU98" s="50"/>
      <c r="JNV98" s="50"/>
      <c r="JNW98" s="38"/>
      <c r="JNX98" s="38"/>
      <c r="JNY98" s="38"/>
      <c r="JNZ98" s="38"/>
      <c r="JOA98" s="38"/>
      <c r="JOB98" s="38"/>
      <c r="JOC98" s="38"/>
      <c r="JOD98" s="38"/>
      <c r="JOE98" s="38"/>
      <c r="JOF98" s="38"/>
      <c r="JOG98" s="38"/>
      <c r="JOH98" s="38"/>
      <c r="JOI98" s="38"/>
      <c r="JOJ98" s="38"/>
      <c r="JOK98" s="36"/>
      <c r="JOL98" s="36"/>
      <c r="JOM98" s="37"/>
      <c r="JON98" s="37"/>
      <c r="JOO98" s="50"/>
      <c r="JOP98" s="50"/>
      <c r="JOQ98" s="38"/>
      <c r="JOR98" s="38"/>
      <c r="JOS98" s="38"/>
      <c r="JOT98" s="38"/>
      <c r="JOU98" s="38"/>
      <c r="JOV98" s="38"/>
      <c r="JOW98" s="38"/>
      <c r="JOX98" s="38"/>
      <c r="JOY98" s="38"/>
      <c r="JOZ98" s="38"/>
      <c r="JPA98" s="38"/>
      <c r="JPB98" s="38"/>
      <c r="JPC98" s="38"/>
      <c r="JPD98" s="38"/>
      <c r="JPE98" s="36"/>
      <c r="JPF98" s="36"/>
      <c r="JPG98" s="37"/>
      <c r="JPH98" s="37"/>
      <c r="JPI98" s="50"/>
      <c r="JPJ98" s="50"/>
      <c r="JPK98" s="38"/>
      <c r="JPL98" s="38"/>
      <c r="JPM98" s="38"/>
      <c r="JPN98" s="38"/>
      <c r="JPO98" s="38"/>
      <c r="JPP98" s="38"/>
      <c r="JPQ98" s="38"/>
      <c r="JPR98" s="38"/>
      <c r="JPS98" s="38"/>
      <c r="JPT98" s="38"/>
      <c r="JPU98" s="38"/>
      <c r="JPV98" s="38"/>
      <c r="JPW98" s="38"/>
      <c r="JPX98" s="38"/>
      <c r="JPY98" s="36"/>
      <c r="JPZ98" s="36"/>
      <c r="JQA98" s="37"/>
      <c r="JQB98" s="37"/>
      <c r="JQC98" s="50"/>
      <c r="JQD98" s="50"/>
      <c r="JQE98" s="38"/>
      <c r="JQF98" s="38"/>
      <c r="JQG98" s="38"/>
      <c r="JQH98" s="38"/>
      <c r="JQI98" s="38"/>
      <c r="JQJ98" s="38"/>
      <c r="JQK98" s="38"/>
      <c r="JQL98" s="38"/>
      <c r="JQM98" s="38"/>
      <c r="JQN98" s="38"/>
      <c r="JQO98" s="38"/>
      <c r="JQP98" s="38"/>
      <c r="JQQ98" s="38"/>
      <c r="JQR98" s="38"/>
      <c r="JQS98" s="36"/>
      <c r="JQT98" s="36"/>
      <c r="JQU98" s="37"/>
      <c r="JQV98" s="37"/>
      <c r="JQW98" s="50"/>
      <c r="JQX98" s="50"/>
      <c r="JQY98" s="38"/>
      <c r="JQZ98" s="38"/>
      <c r="JRA98" s="38"/>
      <c r="JRB98" s="38"/>
      <c r="JRC98" s="38"/>
      <c r="JRD98" s="38"/>
      <c r="JRE98" s="38"/>
      <c r="JRF98" s="38"/>
      <c r="JRG98" s="38"/>
      <c r="JRH98" s="38"/>
      <c r="JRI98" s="38"/>
      <c r="JRJ98" s="38"/>
      <c r="JRK98" s="38"/>
      <c r="JRL98" s="38"/>
      <c r="JRM98" s="36"/>
      <c r="JRN98" s="36"/>
      <c r="JRO98" s="37"/>
      <c r="JRP98" s="37"/>
      <c r="JRQ98" s="50"/>
      <c r="JRR98" s="50"/>
      <c r="JRS98" s="38"/>
      <c r="JRT98" s="38"/>
      <c r="JRU98" s="38"/>
      <c r="JRV98" s="38"/>
      <c r="JRW98" s="38"/>
      <c r="JRX98" s="38"/>
      <c r="JRY98" s="38"/>
      <c r="JRZ98" s="38"/>
      <c r="JSA98" s="38"/>
      <c r="JSB98" s="38"/>
      <c r="JSC98" s="38"/>
      <c r="JSD98" s="38"/>
      <c r="JSE98" s="38"/>
      <c r="JSF98" s="38"/>
      <c r="JSG98" s="36"/>
      <c r="JSH98" s="36"/>
      <c r="JSI98" s="37"/>
      <c r="JSJ98" s="37"/>
      <c r="JSK98" s="50"/>
      <c r="JSL98" s="50"/>
      <c r="JSM98" s="38"/>
      <c r="JSN98" s="38"/>
      <c r="JSO98" s="38"/>
      <c r="JSP98" s="38"/>
      <c r="JSQ98" s="38"/>
      <c r="JSR98" s="38"/>
      <c r="JSS98" s="38"/>
      <c r="JST98" s="38"/>
      <c r="JSU98" s="38"/>
      <c r="JSV98" s="38"/>
      <c r="JSW98" s="38"/>
      <c r="JSX98" s="38"/>
      <c r="JSY98" s="38"/>
      <c r="JSZ98" s="38"/>
      <c r="JTA98" s="36"/>
      <c r="JTB98" s="36"/>
      <c r="JTC98" s="37"/>
      <c r="JTD98" s="37"/>
      <c r="JTE98" s="50"/>
      <c r="JTF98" s="50"/>
      <c r="JTG98" s="38"/>
      <c r="JTH98" s="38"/>
      <c r="JTI98" s="38"/>
      <c r="JTJ98" s="38"/>
      <c r="JTK98" s="38"/>
      <c r="JTL98" s="38"/>
      <c r="JTM98" s="38"/>
      <c r="JTN98" s="38"/>
      <c r="JTO98" s="38"/>
      <c r="JTP98" s="38"/>
      <c r="JTQ98" s="38"/>
      <c r="JTR98" s="38"/>
      <c r="JTS98" s="38"/>
      <c r="JTT98" s="38"/>
      <c r="JTU98" s="36"/>
      <c r="JTV98" s="36"/>
      <c r="JTW98" s="37"/>
      <c r="JTX98" s="37"/>
      <c r="JTY98" s="50"/>
      <c r="JTZ98" s="50"/>
      <c r="JUA98" s="38"/>
      <c r="JUB98" s="38"/>
      <c r="JUC98" s="38"/>
      <c r="JUD98" s="38"/>
      <c r="JUE98" s="38"/>
      <c r="JUF98" s="38"/>
      <c r="JUG98" s="38"/>
      <c r="JUH98" s="38"/>
      <c r="JUI98" s="38"/>
      <c r="JUJ98" s="38"/>
      <c r="JUK98" s="38"/>
      <c r="JUL98" s="38"/>
      <c r="JUM98" s="38"/>
      <c r="JUN98" s="38"/>
      <c r="JUO98" s="36"/>
      <c r="JUP98" s="36"/>
      <c r="JUQ98" s="37"/>
      <c r="JUR98" s="37"/>
      <c r="JUS98" s="50"/>
      <c r="JUT98" s="50"/>
      <c r="JUU98" s="38"/>
      <c r="JUV98" s="38"/>
      <c r="JUW98" s="38"/>
      <c r="JUX98" s="38"/>
      <c r="JUY98" s="38"/>
      <c r="JUZ98" s="38"/>
      <c r="JVA98" s="38"/>
      <c r="JVB98" s="38"/>
      <c r="JVC98" s="38"/>
      <c r="JVD98" s="38"/>
      <c r="JVE98" s="38"/>
      <c r="JVF98" s="38"/>
      <c r="JVG98" s="38"/>
      <c r="JVH98" s="38"/>
      <c r="JVI98" s="36"/>
      <c r="JVJ98" s="36"/>
      <c r="JVK98" s="37"/>
      <c r="JVL98" s="37"/>
      <c r="JVM98" s="50"/>
      <c r="JVN98" s="50"/>
      <c r="JVO98" s="38"/>
      <c r="JVP98" s="38"/>
      <c r="JVQ98" s="38"/>
      <c r="JVR98" s="38"/>
      <c r="JVS98" s="38"/>
      <c r="JVT98" s="38"/>
      <c r="JVU98" s="38"/>
      <c r="JVV98" s="38"/>
      <c r="JVW98" s="38"/>
      <c r="JVX98" s="38"/>
      <c r="JVY98" s="38"/>
      <c r="JVZ98" s="38"/>
      <c r="JWA98" s="38"/>
      <c r="JWB98" s="38"/>
      <c r="JWC98" s="36"/>
      <c r="JWD98" s="36"/>
      <c r="JWE98" s="37"/>
      <c r="JWF98" s="37"/>
      <c r="JWG98" s="50"/>
      <c r="JWH98" s="50"/>
      <c r="JWI98" s="38"/>
      <c r="JWJ98" s="38"/>
      <c r="JWK98" s="38"/>
      <c r="JWL98" s="38"/>
      <c r="JWM98" s="38"/>
      <c r="JWN98" s="38"/>
      <c r="JWO98" s="38"/>
      <c r="JWP98" s="38"/>
      <c r="JWQ98" s="38"/>
      <c r="JWR98" s="38"/>
      <c r="JWS98" s="38"/>
      <c r="JWT98" s="38"/>
      <c r="JWU98" s="38"/>
      <c r="JWV98" s="38"/>
      <c r="JWW98" s="36"/>
      <c r="JWX98" s="36"/>
      <c r="JWY98" s="37"/>
      <c r="JWZ98" s="37"/>
      <c r="JXA98" s="50"/>
      <c r="JXB98" s="50"/>
      <c r="JXC98" s="38"/>
      <c r="JXD98" s="38"/>
      <c r="JXE98" s="38"/>
      <c r="JXF98" s="38"/>
      <c r="JXG98" s="38"/>
      <c r="JXH98" s="38"/>
      <c r="JXI98" s="38"/>
      <c r="JXJ98" s="38"/>
      <c r="JXK98" s="38"/>
      <c r="JXL98" s="38"/>
      <c r="JXM98" s="38"/>
      <c r="JXN98" s="38"/>
      <c r="JXO98" s="38"/>
      <c r="JXP98" s="38"/>
      <c r="JXQ98" s="36"/>
      <c r="JXR98" s="36"/>
      <c r="JXS98" s="37"/>
      <c r="JXT98" s="37"/>
      <c r="JXU98" s="50"/>
      <c r="JXV98" s="50"/>
      <c r="JXW98" s="38"/>
      <c r="JXX98" s="38"/>
      <c r="JXY98" s="38"/>
      <c r="JXZ98" s="38"/>
      <c r="JYA98" s="38"/>
      <c r="JYB98" s="38"/>
      <c r="JYC98" s="38"/>
      <c r="JYD98" s="38"/>
      <c r="JYE98" s="38"/>
      <c r="JYF98" s="38"/>
      <c r="JYG98" s="38"/>
      <c r="JYH98" s="38"/>
      <c r="JYI98" s="38"/>
      <c r="JYJ98" s="38"/>
      <c r="JYK98" s="36"/>
      <c r="JYL98" s="36"/>
      <c r="JYM98" s="37"/>
      <c r="JYN98" s="37"/>
      <c r="JYO98" s="50"/>
      <c r="JYP98" s="50"/>
      <c r="JYQ98" s="38"/>
      <c r="JYR98" s="38"/>
      <c r="JYS98" s="38"/>
      <c r="JYT98" s="38"/>
      <c r="JYU98" s="38"/>
      <c r="JYV98" s="38"/>
      <c r="JYW98" s="38"/>
      <c r="JYX98" s="38"/>
      <c r="JYY98" s="38"/>
      <c r="JYZ98" s="38"/>
      <c r="JZA98" s="38"/>
      <c r="JZB98" s="38"/>
      <c r="JZC98" s="38"/>
      <c r="JZD98" s="38"/>
      <c r="JZE98" s="36"/>
      <c r="JZF98" s="36"/>
      <c r="JZG98" s="37"/>
      <c r="JZH98" s="37"/>
      <c r="JZI98" s="50"/>
      <c r="JZJ98" s="50"/>
      <c r="JZK98" s="38"/>
      <c r="JZL98" s="38"/>
      <c r="JZM98" s="38"/>
      <c r="JZN98" s="38"/>
      <c r="JZO98" s="38"/>
      <c r="JZP98" s="38"/>
      <c r="JZQ98" s="38"/>
      <c r="JZR98" s="38"/>
      <c r="JZS98" s="38"/>
      <c r="JZT98" s="38"/>
      <c r="JZU98" s="38"/>
      <c r="JZV98" s="38"/>
      <c r="JZW98" s="38"/>
      <c r="JZX98" s="38"/>
      <c r="JZY98" s="36"/>
      <c r="JZZ98" s="36"/>
      <c r="KAA98" s="37"/>
      <c r="KAB98" s="37"/>
      <c r="KAC98" s="50"/>
      <c r="KAD98" s="50"/>
      <c r="KAE98" s="38"/>
      <c r="KAF98" s="38"/>
      <c r="KAG98" s="38"/>
      <c r="KAH98" s="38"/>
      <c r="KAI98" s="38"/>
      <c r="KAJ98" s="38"/>
      <c r="KAK98" s="38"/>
      <c r="KAL98" s="38"/>
      <c r="KAM98" s="38"/>
      <c r="KAN98" s="38"/>
      <c r="KAO98" s="38"/>
      <c r="KAP98" s="38"/>
      <c r="KAQ98" s="38"/>
      <c r="KAR98" s="38"/>
      <c r="KAS98" s="36"/>
      <c r="KAT98" s="36"/>
      <c r="KAU98" s="37"/>
      <c r="KAV98" s="37"/>
      <c r="KAW98" s="50"/>
      <c r="KAX98" s="50"/>
      <c r="KAY98" s="38"/>
      <c r="KAZ98" s="38"/>
      <c r="KBA98" s="38"/>
      <c r="KBB98" s="38"/>
      <c r="KBC98" s="38"/>
      <c r="KBD98" s="38"/>
      <c r="KBE98" s="38"/>
      <c r="KBF98" s="38"/>
      <c r="KBG98" s="38"/>
      <c r="KBH98" s="38"/>
      <c r="KBI98" s="38"/>
      <c r="KBJ98" s="38"/>
      <c r="KBK98" s="38"/>
      <c r="KBL98" s="38"/>
      <c r="KBM98" s="36"/>
      <c r="KBN98" s="36"/>
      <c r="KBO98" s="37"/>
      <c r="KBP98" s="37"/>
      <c r="KBQ98" s="50"/>
      <c r="KBR98" s="50"/>
      <c r="KBS98" s="38"/>
      <c r="KBT98" s="38"/>
      <c r="KBU98" s="38"/>
      <c r="KBV98" s="38"/>
      <c r="KBW98" s="38"/>
      <c r="KBX98" s="38"/>
      <c r="KBY98" s="38"/>
      <c r="KBZ98" s="38"/>
      <c r="KCA98" s="38"/>
      <c r="KCB98" s="38"/>
      <c r="KCC98" s="38"/>
      <c r="KCD98" s="38"/>
      <c r="KCE98" s="38"/>
      <c r="KCF98" s="38"/>
      <c r="KCG98" s="36"/>
      <c r="KCH98" s="36"/>
      <c r="KCI98" s="37"/>
      <c r="KCJ98" s="37"/>
      <c r="KCK98" s="50"/>
      <c r="KCL98" s="50"/>
      <c r="KCM98" s="38"/>
      <c r="KCN98" s="38"/>
      <c r="KCO98" s="38"/>
      <c r="KCP98" s="38"/>
      <c r="KCQ98" s="38"/>
      <c r="KCR98" s="38"/>
      <c r="KCS98" s="38"/>
      <c r="KCT98" s="38"/>
      <c r="KCU98" s="38"/>
      <c r="KCV98" s="38"/>
      <c r="KCW98" s="38"/>
      <c r="KCX98" s="38"/>
      <c r="KCY98" s="38"/>
      <c r="KCZ98" s="38"/>
      <c r="KDA98" s="36"/>
      <c r="KDB98" s="36"/>
      <c r="KDC98" s="37"/>
      <c r="KDD98" s="37"/>
      <c r="KDE98" s="50"/>
      <c r="KDF98" s="50"/>
      <c r="KDG98" s="38"/>
      <c r="KDH98" s="38"/>
      <c r="KDI98" s="38"/>
      <c r="KDJ98" s="38"/>
      <c r="KDK98" s="38"/>
      <c r="KDL98" s="38"/>
      <c r="KDM98" s="38"/>
      <c r="KDN98" s="38"/>
      <c r="KDO98" s="38"/>
      <c r="KDP98" s="38"/>
      <c r="KDQ98" s="38"/>
      <c r="KDR98" s="38"/>
      <c r="KDS98" s="38"/>
      <c r="KDT98" s="38"/>
      <c r="KDU98" s="36"/>
      <c r="KDV98" s="36"/>
      <c r="KDW98" s="37"/>
      <c r="KDX98" s="37"/>
      <c r="KDY98" s="50"/>
      <c r="KDZ98" s="50"/>
      <c r="KEA98" s="38"/>
      <c r="KEB98" s="38"/>
      <c r="KEC98" s="38"/>
      <c r="KED98" s="38"/>
      <c r="KEE98" s="38"/>
      <c r="KEF98" s="38"/>
      <c r="KEG98" s="38"/>
      <c r="KEH98" s="38"/>
      <c r="KEI98" s="38"/>
      <c r="KEJ98" s="38"/>
      <c r="KEK98" s="38"/>
      <c r="KEL98" s="38"/>
      <c r="KEM98" s="38"/>
      <c r="KEN98" s="38"/>
      <c r="KEO98" s="36"/>
      <c r="KEP98" s="36"/>
      <c r="KEQ98" s="37"/>
      <c r="KER98" s="37"/>
      <c r="KES98" s="50"/>
      <c r="KET98" s="50"/>
      <c r="KEU98" s="38"/>
      <c r="KEV98" s="38"/>
      <c r="KEW98" s="38"/>
      <c r="KEX98" s="38"/>
      <c r="KEY98" s="38"/>
      <c r="KEZ98" s="38"/>
      <c r="KFA98" s="38"/>
      <c r="KFB98" s="38"/>
      <c r="KFC98" s="38"/>
      <c r="KFD98" s="38"/>
      <c r="KFE98" s="38"/>
      <c r="KFF98" s="38"/>
      <c r="KFG98" s="38"/>
      <c r="KFH98" s="38"/>
      <c r="KFI98" s="36"/>
      <c r="KFJ98" s="36"/>
      <c r="KFK98" s="37"/>
      <c r="KFL98" s="37"/>
      <c r="KFM98" s="50"/>
      <c r="KFN98" s="50"/>
      <c r="KFO98" s="38"/>
      <c r="KFP98" s="38"/>
      <c r="KFQ98" s="38"/>
      <c r="KFR98" s="38"/>
      <c r="KFS98" s="38"/>
      <c r="KFT98" s="38"/>
      <c r="KFU98" s="38"/>
      <c r="KFV98" s="38"/>
      <c r="KFW98" s="38"/>
      <c r="KFX98" s="38"/>
      <c r="KFY98" s="38"/>
      <c r="KFZ98" s="38"/>
      <c r="KGA98" s="38"/>
      <c r="KGB98" s="38"/>
      <c r="KGC98" s="36"/>
      <c r="KGD98" s="36"/>
      <c r="KGE98" s="37"/>
      <c r="KGF98" s="37"/>
      <c r="KGG98" s="50"/>
      <c r="KGH98" s="50"/>
      <c r="KGI98" s="38"/>
      <c r="KGJ98" s="38"/>
      <c r="KGK98" s="38"/>
      <c r="KGL98" s="38"/>
      <c r="KGM98" s="38"/>
      <c r="KGN98" s="38"/>
      <c r="KGO98" s="38"/>
      <c r="KGP98" s="38"/>
      <c r="KGQ98" s="38"/>
      <c r="KGR98" s="38"/>
      <c r="KGS98" s="38"/>
      <c r="KGT98" s="38"/>
      <c r="KGU98" s="38"/>
      <c r="KGV98" s="38"/>
      <c r="KGW98" s="36"/>
      <c r="KGX98" s="36"/>
      <c r="KGY98" s="37"/>
      <c r="KGZ98" s="37"/>
      <c r="KHA98" s="50"/>
      <c r="KHB98" s="50"/>
      <c r="KHC98" s="38"/>
      <c r="KHD98" s="38"/>
      <c r="KHE98" s="38"/>
      <c r="KHF98" s="38"/>
      <c r="KHG98" s="38"/>
      <c r="KHH98" s="38"/>
      <c r="KHI98" s="38"/>
      <c r="KHJ98" s="38"/>
      <c r="KHK98" s="38"/>
      <c r="KHL98" s="38"/>
      <c r="KHM98" s="38"/>
      <c r="KHN98" s="38"/>
      <c r="KHO98" s="38"/>
      <c r="KHP98" s="38"/>
      <c r="KHQ98" s="36"/>
      <c r="KHR98" s="36"/>
      <c r="KHS98" s="37"/>
      <c r="KHT98" s="37"/>
      <c r="KHU98" s="50"/>
      <c r="KHV98" s="50"/>
      <c r="KHW98" s="38"/>
      <c r="KHX98" s="38"/>
      <c r="KHY98" s="38"/>
      <c r="KHZ98" s="38"/>
      <c r="KIA98" s="38"/>
      <c r="KIB98" s="38"/>
      <c r="KIC98" s="38"/>
      <c r="KID98" s="38"/>
      <c r="KIE98" s="38"/>
      <c r="KIF98" s="38"/>
      <c r="KIG98" s="38"/>
      <c r="KIH98" s="38"/>
      <c r="KII98" s="38"/>
      <c r="KIJ98" s="38"/>
      <c r="KIK98" s="36"/>
      <c r="KIL98" s="36"/>
      <c r="KIM98" s="37"/>
      <c r="KIN98" s="37"/>
      <c r="KIO98" s="50"/>
      <c r="KIP98" s="50"/>
      <c r="KIQ98" s="38"/>
      <c r="KIR98" s="38"/>
      <c r="KIS98" s="38"/>
      <c r="KIT98" s="38"/>
      <c r="KIU98" s="38"/>
      <c r="KIV98" s="38"/>
      <c r="KIW98" s="38"/>
      <c r="KIX98" s="38"/>
      <c r="KIY98" s="38"/>
      <c r="KIZ98" s="38"/>
      <c r="KJA98" s="38"/>
      <c r="KJB98" s="38"/>
      <c r="KJC98" s="38"/>
      <c r="KJD98" s="38"/>
      <c r="KJE98" s="36"/>
      <c r="KJF98" s="36"/>
      <c r="KJG98" s="37"/>
      <c r="KJH98" s="37"/>
      <c r="KJI98" s="50"/>
      <c r="KJJ98" s="50"/>
      <c r="KJK98" s="38"/>
      <c r="KJL98" s="38"/>
      <c r="KJM98" s="38"/>
      <c r="KJN98" s="38"/>
      <c r="KJO98" s="38"/>
      <c r="KJP98" s="38"/>
      <c r="KJQ98" s="38"/>
      <c r="KJR98" s="38"/>
      <c r="KJS98" s="38"/>
      <c r="KJT98" s="38"/>
      <c r="KJU98" s="38"/>
      <c r="KJV98" s="38"/>
      <c r="KJW98" s="38"/>
      <c r="KJX98" s="38"/>
      <c r="KJY98" s="36"/>
      <c r="KJZ98" s="36"/>
      <c r="KKA98" s="37"/>
      <c r="KKB98" s="37"/>
      <c r="KKC98" s="50"/>
      <c r="KKD98" s="50"/>
      <c r="KKE98" s="38"/>
      <c r="KKF98" s="38"/>
      <c r="KKG98" s="38"/>
      <c r="KKH98" s="38"/>
      <c r="KKI98" s="38"/>
      <c r="KKJ98" s="38"/>
      <c r="KKK98" s="38"/>
      <c r="KKL98" s="38"/>
      <c r="KKM98" s="38"/>
      <c r="KKN98" s="38"/>
      <c r="KKO98" s="38"/>
      <c r="KKP98" s="38"/>
      <c r="KKQ98" s="38"/>
      <c r="KKR98" s="38"/>
      <c r="KKS98" s="36"/>
      <c r="KKT98" s="36"/>
      <c r="KKU98" s="37"/>
      <c r="KKV98" s="37"/>
      <c r="KKW98" s="50"/>
      <c r="KKX98" s="50"/>
      <c r="KKY98" s="38"/>
      <c r="KKZ98" s="38"/>
      <c r="KLA98" s="38"/>
      <c r="KLB98" s="38"/>
      <c r="KLC98" s="38"/>
      <c r="KLD98" s="38"/>
      <c r="KLE98" s="38"/>
      <c r="KLF98" s="38"/>
      <c r="KLG98" s="38"/>
      <c r="KLH98" s="38"/>
      <c r="KLI98" s="38"/>
      <c r="KLJ98" s="38"/>
      <c r="KLK98" s="38"/>
      <c r="KLL98" s="38"/>
      <c r="KLM98" s="36"/>
      <c r="KLN98" s="36"/>
      <c r="KLO98" s="37"/>
      <c r="KLP98" s="37"/>
      <c r="KLQ98" s="50"/>
      <c r="KLR98" s="50"/>
      <c r="KLS98" s="38"/>
      <c r="KLT98" s="38"/>
      <c r="KLU98" s="38"/>
      <c r="KLV98" s="38"/>
      <c r="KLW98" s="38"/>
      <c r="KLX98" s="38"/>
      <c r="KLY98" s="38"/>
      <c r="KLZ98" s="38"/>
      <c r="KMA98" s="38"/>
      <c r="KMB98" s="38"/>
      <c r="KMC98" s="38"/>
      <c r="KMD98" s="38"/>
      <c r="KME98" s="38"/>
      <c r="KMF98" s="38"/>
      <c r="KMG98" s="36"/>
      <c r="KMH98" s="36"/>
      <c r="KMI98" s="37"/>
      <c r="KMJ98" s="37"/>
      <c r="KMK98" s="50"/>
      <c r="KML98" s="50"/>
      <c r="KMM98" s="38"/>
      <c r="KMN98" s="38"/>
      <c r="KMO98" s="38"/>
      <c r="KMP98" s="38"/>
      <c r="KMQ98" s="38"/>
      <c r="KMR98" s="38"/>
      <c r="KMS98" s="38"/>
      <c r="KMT98" s="38"/>
      <c r="KMU98" s="38"/>
      <c r="KMV98" s="38"/>
      <c r="KMW98" s="38"/>
      <c r="KMX98" s="38"/>
      <c r="KMY98" s="38"/>
      <c r="KMZ98" s="38"/>
      <c r="KNA98" s="36"/>
      <c r="KNB98" s="36"/>
      <c r="KNC98" s="37"/>
      <c r="KND98" s="37"/>
      <c r="KNE98" s="50"/>
      <c r="KNF98" s="50"/>
      <c r="KNG98" s="38"/>
      <c r="KNH98" s="38"/>
      <c r="KNI98" s="38"/>
      <c r="KNJ98" s="38"/>
      <c r="KNK98" s="38"/>
      <c r="KNL98" s="38"/>
      <c r="KNM98" s="38"/>
      <c r="KNN98" s="38"/>
      <c r="KNO98" s="38"/>
      <c r="KNP98" s="38"/>
      <c r="KNQ98" s="38"/>
      <c r="KNR98" s="38"/>
      <c r="KNS98" s="38"/>
      <c r="KNT98" s="38"/>
      <c r="KNU98" s="36"/>
      <c r="KNV98" s="36"/>
      <c r="KNW98" s="37"/>
      <c r="KNX98" s="37"/>
      <c r="KNY98" s="50"/>
      <c r="KNZ98" s="50"/>
      <c r="KOA98" s="38"/>
      <c r="KOB98" s="38"/>
      <c r="KOC98" s="38"/>
      <c r="KOD98" s="38"/>
      <c r="KOE98" s="38"/>
      <c r="KOF98" s="38"/>
      <c r="KOG98" s="38"/>
      <c r="KOH98" s="38"/>
      <c r="KOI98" s="38"/>
      <c r="KOJ98" s="38"/>
      <c r="KOK98" s="38"/>
      <c r="KOL98" s="38"/>
      <c r="KOM98" s="38"/>
      <c r="KON98" s="38"/>
      <c r="KOO98" s="36"/>
      <c r="KOP98" s="36"/>
      <c r="KOQ98" s="37"/>
      <c r="KOR98" s="37"/>
      <c r="KOS98" s="50"/>
      <c r="KOT98" s="50"/>
      <c r="KOU98" s="38"/>
      <c r="KOV98" s="38"/>
      <c r="KOW98" s="38"/>
      <c r="KOX98" s="38"/>
      <c r="KOY98" s="38"/>
      <c r="KOZ98" s="38"/>
      <c r="KPA98" s="38"/>
      <c r="KPB98" s="38"/>
      <c r="KPC98" s="38"/>
      <c r="KPD98" s="38"/>
      <c r="KPE98" s="38"/>
      <c r="KPF98" s="38"/>
      <c r="KPG98" s="38"/>
      <c r="KPH98" s="38"/>
      <c r="KPI98" s="36"/>
      <c r="KPJ98" s="36"/>
      <c r="KPK98" s="37"/>
      <c r="KPL98" s="37"/>
      <c r="KPM98" s="50"/>
      <c r="KPN98" s="50"/>
      <c r="KPO98" s="38"/>
      <c r="KPP98" s="38"/>
      <c r="KPQ98" s="38"/>
      <c r="KPR98" s="38"/>
      <c r="KPS98" s="38"/>
      <c r="KPT98" s="38"/>
      <c r="KPU98" s="38"/>
      <c r="KPV98" s="38"/>
      <c r="KPW98" s="38"/>
      <c r="KPX98" s="38"/>
      <c r="KPY98" s="38"/>
      <c r="KPZ98" s="38"/>
      <c r="KQA98" s="38"/>
      <c r="KQB98" s="38"/>
      <c r="KQC98" s="36"/>
      <c r="KQD98" s="36"/>
      <c r="KQE98" s="37"/>
      <c r="KQF98" s="37"/>
      <c r="KQG98" s="50"/>
      <c r="KQH98" s="50"/>
      <c r="KQI98" s="38"/>
      <c r="KQJ98" s="38"/>
      <c r="KQK98" s="38"/>
      <c r="KQL98" s="38"/>
      <c r="KQM98" s="38"/>
      <c r="KQN98" s="38"/>
      <c r="KQO98" s="38"/>
      <c r="KQP98" s="38"/>
      <c r="KQQ98" s="38"/>
      <c r="KQR98" s="38"/>
      <c r="KQS98" s="38"/>
      <c r="KQT98" s="38"/>
      <c r="KQU98" s="38"/>
      <c r="KQV98" s="38"/>
      <c r="KQW98" s="36"/>
      <c r="KQX98" s="36"/>
      <c r="KQY98" s="37"/>
      <c r="KQZ98" s="37"/>
      <c r="KRA98" s="50"/>
      <c r="KRB98" s="50"/>
      <c r="KRC98" s="38"/>
      <c r="KRD98" s="38"/>
      <c r="KRE98" s="38"/>
      <c r="KRF98" s="38"/>
      <c r="KRG98" s="38"/>
      <c r="KRH98" s="38"/>
      <c r="KRI98" s="38"/>
      <c r="KRJ98" s="38"/>
      <c r="KRK98" s="38"/>
      <c r="KRL98" s="38"/>
      <c r="KRM98" s="38"/>
      <c r="KRN98" s="38"/>
      <c r="KRO98" s="38"/>
      <c r="KRP98" s="38"/>
      <c r="KRQ98" s="36"/>
      <c r="KRR98" s="36"/>
      <c r="KRS98" s="37"/>
      <c r="KRT98" s="37"/>
      <c r="KRU98" s="50"/>
      <c r="KRV98" s="50"/>
      <c r="KRW98" s="38"/>
      <c r="KRX98" s="38"/>
      <c r="KRY98" s="38"/>
      <c r="KRZ98" s="38"/>
      <c r="KSA98" s="38"/>
      <c r="KSB98" s="38"/>
      <c r="KSC98" s="38"/>
      <c r="KSD98" s="38"/>
      <c r="KSE98" s="38"/>
      <c r="KSF98" s="38"/>
      <c r="KSG98" s="38"/>
      <c r="KSH98" s="38"/>
      <c r="KSI98" s="38"/>
      <c r="KSJ98" s="38"/>
      <c r="KSK98" s="36"/>
      <c r="KSL98" s="36"/>
      <c r="KSM98" s="37"/>
      <c r="KSN98" s="37"/>
      <c r="KSO98" s="50"/>
      <c r="KSP98" s="50"/>
      <c r="KSQ98" s="38"/>
      <c r="KSR98" s="38"/>
      <c r="KSS98" s="38"/>
      <c r="KST98" s="38"/>
      <c r="KSU98" s="38"/>
      <c r="KSV98" s="38"/>
      <c r="KSW98" s="38"/>
      <c r="KSX98" s="38"/>
      <c r="KSY98" s="38"/>
      <c r="KSZ98" s="38"/>
      <c r="KTA98" s="38"/>
      <c r="KTB98" s="38"/>
      <c r="KTC98" s="38"/>
      <c r="KTD98" s="38"/>
      <c r="KTE98" s="36"/>
      <c r="KTF98" s="36"/>
      <c r="KTG98" s="37"/>
      <c r="KTH98" s="37"/>
      <c r="KTI98" s="50"/>
      <c r="KTJ98" s="50"/>
      <c r="KTK98" s="38"/>
      <c r="KTL98" s="38"/>
      <c r="KTM98" s="38"/>
      <c r="KTN98" s="38"/>
      <c r="KTO98" s="38"/>
      <c r="KTP98" s="38"/>
      <c r="KTQ98" s="38"/>
      <c r="KTR98" s="38"/>
      <c r="KTS98" s="38"/>
      <c r="KTT98" s="38"/>
      <c r="KTU98" s="38"/>
      <c r="KTV98" s="38"/>
      <c r="KTW98" s="38"/>
      <c r="KTX98" s="38"/>
      <c r="KTY98" s="36"/>
      <c r="KTZ98" s="36"/>
      <c r="KUA98" s="37"/>
      <c r="KUB98" s="37"/>
      <c r="KUC98" s="50"/>
      <c r="KUD98" s="50"/>
      <c r="KUE98" s="38"/>
      <c r="KUF98" s="38"/>
      <c r="KUG98" s="38"/>
      <c r="KUH98" s="38"/>
      <c r="KUI98" s="38"/>
      <c r="KUJ98" s="38"/>
      <c r="KUK98" s="38"/>
      <c r="KUL98" s="38"/>
      <c r="KUM98" s="38"/>
      <c r="KUN98" s="38"/>
      <c r="KUO98" s="38"/>
      <c r="KUP98" s="38"/>
      <c r="KUQ98" s="38"/>
      <c r="KUR98" s="38"/>
      <c r="KUS98" s="36"/>
      <c r="KUT98" s="36"/>
      <c r="KUU98" s="37"/>
      <c r="KUV98" s="37"/>
      <c r="KUW98" s="50"/>
      <c r="KUX98" s="50"/>
      <c r="KUY98" s="38"/>
      <c r="KUZ98" s="38"/>
      <c r="KVA98" s="38"/>
      <c r="KVB98" s="38"/>
      <c r="KVC98" s="38"/>
      <c r="KVD98" s="38"/>
      <c r="KVE98" s="38"/>
      <c r="KVF98" s="38"/>
      <c r="KVG98" s="38"/>
      <c r="KVH98" s="38"/>
      <c r="KVI98" s="38"/>
      <c r="KVJ98" s="38"/>
      <c r="KVK98" s="38"/>
      <c r="KVL98" s="38"/>
      <c r="KVM98" s="36"/>
      <c r="KVN98" s="36"/>
      <c r="KVO98" s="37"/>
      <c r="KVP98" s="37"/>
      <c r="KVQ98" s="50"/>
      <c r="KVR98" s="50"/>
      <c r="KVS98" s="38"/>
      <c r="KVT98" s="38"/>
      <c r="KVU98" s="38"/>
      <c r="KVV98" s="38"/>
      <c r="KVW98" s="38"/>
      <c r="KVX98" s="38"/>
      <c r="KVY98" s="38"/>
      <c r="KVZ98" s="38"/>
      <c r="KWA98" s="38"/>
      <c r="KWB98" s="38"/>
      <c r="KWC98" s="38"/>
      <c r="KWD98" s="38"/>
      <c r="KWE98" s="38"/>
      <c r="KWF98" s="38"/>
      <c r="KWG98" s="36"/>
      <c r="KWH98" s="36"/>
      <c r="KWI98" s="37"/>
      <c r="KWJ98" s="37"/>
      <c r="KWK98" s="50"/>
      <c r="KWL98" s="50"/>
      <c r="KWM98" s="38"/>
      <c r="KWN98" s="38"/>
      <c r="KWO98" s="38"/>
      <c r="KWP98" s="38"/>
      <c r="KWQ98" s="38"/>
      <c r="KWR98" s="38"/>
      <c r="KWS98" s="38"/>
      <c r="KWT98" s="38"/>
      <c r="KWU98" s="38"/>
      <c r="KWV98" s="38"/>
      <c r="KWW98" s="38"/>
      <c r="KWX98" s="38"/>
      <c r="KWY98" s="38"/>
      <c r="KWZ98" s="38"/>
      <c r="KXA98" s="36"/>
      <c r="KXB98" s="36"/>
      <c r="KXC98" s="37"/>
      <c r="KXD98" s="37"/>
      <c r="KXE98" s="50"/>
      <c r="KXF98" s="50"/>
      <c r="KXG98" s="38"/>
      <c r="KXH98" s="38"/>
      <c r="KXI98" s="38"/>
      <c r="KXJ98" s="38"/>
      <c r="KXK98" s="38"/>
      <c r="KXL98" s="38"/>
      <c r="KXM98" s="38"/>
      <c r="KXN98" s="38"/>
      <c r="KXO98" s="38"/>
      <c r="KXP98" s="38"/>
      <c r="KXQ98" s="38"/>
      <c r="KXR98" s="38"/>
      <c r="KXS98" s="38"/>
      <c r="KXT98" s="38"/>
      <c r="KXU98" s="36"/>
      <c r="KXV98" s="36"/>
      <c r="KXW98" s="37"/>
      <c r="KXX98" s="37"/>
      <c r="KXY98" s="50"/>
      <c r="KXZ98" s="50"/>
      <c r="KYA98" s="38"/>
      <c r="KYB98" s="38"/>
      <c r="KYC98" s="38"/>
      <c r="KYD98" s="38"/>
      <c r="KYE98" s="38"/>
      <c r="KYF98" s="38"/>
      <c r="KYG98" s="38"/>
      <c r="KYH98" s="38"/>
      <c r="KYI98" s="38"/>
      <c r="KYJ98" s="38"/>
      <c r="KYK98" s="38"/>
      <c r="KYL98" s="38"/>
      <c r="KYM98" s="38"/>
      <c r="KYN98" s="38"/>
      <c r="KYO98" s="36"/>
      <c r="KYP98" s="36"/>
      <c r="KYQ98" s="37"/>
      <c r="KYR98" s="37"/>
      <c r="KYS98" s="50"/>
      <c r="KYT98" s="50"/>
      <c r="KYU98" s="38"/>
      <c r="KYV98" s="38"/>
      <c r="KYW98" s="38"/>
      <c r="KYX98" s="38"/>
      <c r="KYY98" s="38"/>
      <c r="KYZ98" s="38"/>
      <c r="KZA98" s="38"/>
      <c r="KZB98" s="38"/>
      <c r="KZC98" s="38"/>
      <c r="KZD98" s="38"/>
      <c r="KZE98" s="38"/>
      <c r="KZF98" s="38"/>
      <c r="KZG98" s="38"/>
      <c r="KZH98" s="38"/>
      <c r="KZI98" s="36"/>
      <c r="KZJ98" s="36"/>
      <c r="KZK98" s="37"/>
      <c r="KZL98" s="37"/>
      <c r="KZM98" s="50"/>
      <c r="KZN98" s="50"/>
      <c r="KZO98" s="38"/>
      <c r="KZP98" s="38"/>
      <c r="KZQ98" s="38"/>
      <c r="KZR98" s="38"/>
      <c r="KZS98" s="38"/>
      <c r="KZT98" s="38"/>
      <c r="KZU98" s="38"/>
      <c r="KZV98" s="38"/>
      <c r="KZW98" s="38"/>
      <c r="KZX98" s="38"/>
      <c r="KZY98" s="38"/>
      <c r="KZZ98" s="38"/>
      <c r="LAA98" s="38"/>
      <c r="LAB98" s="38"/>
      <c r="LAC98" s="36"/>
      <c r="LAD98" s="36"/>
      <c r="LAE98" s="37"/>
      <c r="LAF98" s="37"/>
      <c r="LAG98" s="50"/>
      <c r="LAH98" s="50"/>
      <c r="LAI98" s="38"/>
      <c r="LAJ98" s="38"/>
      <c r="LAK98" s="38"/>
      <c r="LAL98" s="38"/>
      <c r="LAM98" s="38"/>
      <c r="LAN98" s="38"/>
      <c r="LAO98" s="38"/>
      <c r="LAP98" s="38"/>
      <c r="LAQ98" s="38"/>
      <c r="LAR98" s="38"/>
      <c r="LAS98" s="38"/>
      <c r="LAT98" s="38"/>
      <c r="LAU98" s="38"/>
      <c r="LAV98" s="38"/>
      <c r="LAW98" s="36"/>
      <c r="LAX98" s="36"/>
      <c r="LAY98" s="37"/>
      <c r="LAZ98" s="37"/>
      <c r="LBA98" s="50"/>
      <c r="LBB98" s="50"/>
      <c r="LBC98" s="38"/>
      <c r="LBD98" s="38"/>
      <c r="LBE98" s="38"/>
      <c r="LBF98" s="38"/>
      <c r="LBG98" s="38"/>
      <c r="LBH98" s="38"/>
      <c r="LBI98" s="38"/>
      <c r="LBJ98" s="38"/>
      <c r="LBK98" s="38"/>
      <c r="LBL98" s="38"/>
      <c r="LBM98" s="38"/>
      <c r="LBN98" s="38"/>
      <c r="LBO98" s="38"/>
      <c r="LBP98" s="38"/>
      <c r="LBQ98" s="36"/>
      <c r="LBR98" s="36"/>
      <c r="LBS98" s="37"/>
      <c r="LBT98" s="37"/>
      <c r="LBU98" s="50"/>
      <c r="LBV98" s="50"/>
      <c r="LBW98" s="38"/>
      <c r="LBX98" s="38"/>
      <c r="LBY98" s="38"/>
      <c r="LBZ98" s="38"/>
      <c r="LCA98" s="38"/>
      <c r="LCB98" s="38"/>
      <c r="LCC98" s="38"/>
      <c r="LCD98" s="38"/>
      <c r="LCE98" s="38"/>
      <c r="LCF98" s="38"/>
      <c r="LCG98" s="38"/>
      <c r="LCH98" s="38"/>
      <c r="LCI98" s="38"/>
      <c r="LCJ98" s="38"/>
      <c r="LCK98" s="36"/>
      <c r="LCL98" s="36"/>
      <c r="LCM98" s="37"/>
      <c r="LCN98" s="37"/>
      <c r="LCO98" s="50"/>
      <c r="LCP98" s="50"/>
      <c r="LCQ98" s="38"/>
      <c r="LCR98" s="38"/>
      <c r="LCS98" s="38"/>
      <c r="LCT98" s="38"/>
      <c r="LCU98" s="38"/>
      <c r="LCV98" s="38"/>
      <c r="LCW98" s="38"/>
      <c r="LCX98" s="38"/>
      <c r="LCY98" s="38"/>
      <c r="LCZ98" s="38"/>
      <c r="LDA98" s="38"/>
      <c r="LDB98" s="38"/>
      <c r="LDC98" s="38"/>
      <c r="LDD98" s="38"/>
      <c r="LDE98" s="36"/>
      <c r="LDF98" s="36"/>
      <c r="LDG98" s="37"/>
      <c r="LDH98" s="37"/>
      <c r="LDI98" s="50"/>
      <c r="LDJ98" s="50"/>
      <c r="LDK98" s="38"/>
      <c r="LDL98" s="38"/>
      <c r="LDM98" s="38"/>
      <c r="LDN98" s="38"/>
      <c r="LDO98" s="38"/>
      <c r="LDP98" s="38"/>
      <c r="LDQ98" s="38"/>
      <c r="LDR98" s="38"/>
      <c r="LDS98" s="38"/>
      <c r="LDT98" s="38"/>
      <c r="LDU98" s="38"/>
      <c r="LDV98" s="38"/>
      <c r="LDW98" s="38"/>
      <c r="LDX98" s="38"/>
      <c r="LDY98" s="36"/>
      <c r="LDZ98" s="36"/>
      <c r="LEA98" s="37"/>
      <c r="LEB98" s="37"/>
      <c r="LEC98" s="50"/>
      <c r="LED98" s="50"/>
      <c r="LEE98" s="38"/>
      <c r="LEF98" s="38"/>
      <c r="LEG98" s="38"/>
      <c r="LEH98" s="38"/>
      <c r="LEI98" s="38"/>
      <c r="LEJ98" s="38"/>
      <c r="LEK98" s="38"/>
      <c r="LEL98" s="38"/>
      <c r="LEM98" s="38"/>
      <c r="LEN98" s="38"/>
      <c r="LEO98" s="38"/>
      <c r="LEP98" s="38"/>
      <c r="LEQ98" s="38"/>
      <c r="LER98" s="38"/>
      <c r="LES98" s="36"/>
      <c r="LET98" s="36"/>
      <c r="LEU98" s="37"/>
      <c r="LEV98" s="37"/>
      <c r="LEW98" s="50"/>
      <c r="LEX98" s="50"/>
      <c r="LEY98" s="38"/>
      <c r="LEZ98" s="38"/>
      <c r="LFA98" s="38"/>
      <c r="LFB98" s="38"/>
      <c r="LFC98" s="38"/>
      <c r="LFD98" s="38"/>
      <c r="LFE98" s="38"/>
      <c r="LFF98" s="38"/>
      <c r="LFG98" s="38"/>
      <c r="LFH98" s="38"/>
      <c r="LFI98" s="38"/>
      <c r="LFJ98" s="38"/>
      <c r="LFK98" s="38"/>
      <c r="LFL98" s="38"/>
      <c r="LFM98" s="36"/>
      <c r="LFN98" s="36"/>
      <c r="LFO98" s="37"/>
      <c r="LFP98" s="37"/>
      <c r="LFQ98" s="50"/>
      <c r="LFR98" s="50"/>
      <c r="LFS98" s="38"/>
      <c r="LFT98" s="38"/>
      <c r="LFU98" s="38"/>
      <c r="LFV98" s="38"/>
      <c r="LFW98" s="38"/>
      <c r="LFX98" s="38"/>
      <c r="LFY98" s="38"/>
      <c r="LFZ98" s="38"/>
      <c r="LGA98" s="38"/>
      <c r="LGB98" s="38"/>
      <c r="LGC98" s="38"/>
      <c r="LGD98" s="38"/>
      <c r="LGE98" s="38"/>
      <c r="LGF98" s="38"/>
      <c r="LGG98" s="36"/>
      <c r="LGH98" s="36"/>
      <c r="LGI98" s="37"/>
      <c r="LGJ98" s="37"/>
      <c r="LGK98" s="50"/>
      <c r="LGL98" s="50"/>
      <c r="LGM98" s="38"/>
      <c r="LGN98" s="38"/>
      <c r="LGO98" s="38"/>
      <c r="LGP98" s="38"/>
      <c r="LGQ98" s="38"/>
      <c r="LGR98" s="38"/>
      <c r="LGS98" s="38"/>
      <c r="LGT98" s="38"/>
      <c r="LGU98" s="38"/>
      <c r="LGV98" s="38"/>
      <c r="LGW98" s="38"/>
      <c r="LGX98" s="38"/>
      <c r="LGY98" s="38"/>
      <c r="LGZ98" s="38"/>
      <c r="LHA98" s="36"/>
      <c r="LHB98" s="36"/>
      <c r="LHC98" s="37"/>
      <c r="LHD98" s="37"/>
      <c r="LHE98" s="50"/>
      <c r="LHF98" s="50"/>
      <c r="LHG98" s="38"/>
      <c r="LHH98" s="38"/>
      <c r="LHI98" s="38"/>
      <c r="LHJ98" s="38"/>
      <c r="LHK98" s="38"/>
      <c r="LHL98" s="38"/>
      <c r="LHM98" s="38"/>
      <c r="LHN98" s="38"/>
      <c r="LHO98" s="38"/>
      <c r="LHP98" s="38"/>
      <c r="LHQ98" s="38"/>
      <c r="LHR98" s="38"/>
      <c r="LHS98" s="38"/>
      <c r="LHT98" s="38"/>
      <c r="LHU98" s="36"/>
      <c r="LHV98" s="36"/>
      <c r="LHW98" s="37"/>
      <c r="LHX98" s="37"/>
      <c r="LHY98" s="50"/>
      <c r="LHZ98" s="50"/>
      <c r="LIA98" s="38"/>
      <c r="LIB98" s="38"/>
      <c r="LIC98" s="38"/>
      <c r="LID98" s="38"/>
      <c r="LIE98" s="38"/>
      <c r="LIF98" s="38"/>
      <c r="LIG98" s="38"/>
      <c r="LIH98" s="38"/>
      <c r="LII98" s="38"/>
      <c r="LIJ98" s="38"/>
      <c r="LIK98" s="38"/>
      <c r="LIL98" s="38"/>
      <c r="LIM98" s="38"/>
      <c r="LIN98" s="38"/>
      <c r="LIO98" s="36"/>
      <c r="LIP98" s="36"/>
      <c r="LIQ98" s="37"/>
      <c r="LIR98" s="37"/>
      <c r="LIS98" s="50"/>
      <c r="LIT98" s="50"/>
      <c r="LIU98" s="38"/>
      <c r="LIV98" s="38"/>
      <c r="LIW98" s="38"/>
      <c r="LIX98" s="38"/>
      <c r="LIY98" s="38"/>
      <c r="LIZ98" s="38"/>
      <c r="LJA98" s="38"/>
      <c r="LJB98" s="38"/>
      <c r="LJC98" s="38"/>
      <c r="LJD98" s="38"/>
      <c r="LJE98" s="38"/>
      <c r="LJF98" s="38"/>
      <c r="LJG98" s="38"/>
      <c r="LJH98" s="38"/>
      <c r="LJI98" s="36"/>
      <c r="LJJ98" s="36"/>
      <c r="LJK98" s="37"/>
      <c r="LJL98" s="37"/>
      <c r="LJM98" s="50"/>
      <c r="LJN98" s="50"/>
      <c r="LJO98" s="38"/>
      <c r="LJP98" s="38"/>
      <c r="LJQ98" s="38"/>
      <c r="LJR98" s="38"/>
      <c r="LJS98" s="38"/>
      <c r="LJT98" s="38"/>
      <c r="LJU98" s="38"/>
      <c r="LJV98" s="38"/>
      <c r="LJW98" s="38"/>
      <c r="LJX98" s="38"/>
      <c r="LJY98" s="38"/>
      <c r="LJZ98" s="38"/>
      <c r="LKA98" s="38"/>
      <c r="LKB98" s="38"/>
      <c r="LKC98" s="36"/>
      <c r="LKD98" s="36"/>
      <c r="LKE98" s="37"/>
      <c r="LKF98" s="37"/>
      <c r="LKG98" s="50"/>
      <c r="LKH98" s="50"/>
      <c r="LKI98" s="38"/>
      <c r="LKJ98" s="38"/>
      <c r="LKK98" s="38"/>
      <c r="LKL98" s="38"/>
      <c r="LKM98" s="38"/>
      <c r="LKN98" s="38"/>
      <c r="LKO98" s="38"/>
      <c r="LKP98" s="38"/>
      <c r="LKQ98" s="38"/>
      <c r="LKR98" s="38"/>
      <c r="LKS98" s="38"/>
      <c r="LKT98" s="38"/>
      <c r="LKU98" s="38"/>
      <c r="LKV98" s="38"/>
      <c r="LKW98" s="36"/>
      <c r="LKX98" s="36"/>
      <c r="LKY98" s="37"/>
      <c r="LKZ98" s="37"/>
      <c r="LLA98" s="50"/>
      <c r="LLB98" s="50"/>
      <c r="LLC98" s="38"/>
      <c r="LLD98" s="38"/>
      <c r="LLE98" s="38"/>
      <c r="LLF98" s="38"/>
      <c r="LLG98" s="38"/>
      <c r="LLH98" s="38"/>
      <c r="LLI98" s="38"/>
      <c r="LLJ98" s="38"/>
      <c r="LLK98" s="38"/>
      <c r="LLL98" s="38"/>
      <c r="LLM98" s="38"/>
      <c r="LLN98" s="38"/>
      <c r="LLO98" s="38"/>
      <c r="LLP98" s="38"/>
      <c r="LLQ98" s="36"/>
      <c r="LLR98" s="36"/>
      <c r="LLS98" s="37"/>
      <c r="LLT98" s="37"/>
      <c r="LLU98" s="50"/>
      <c r="LLV98" s="50"/>
      <c r="LLW98" s="38"/>
      <c r="LLX98" s="38"/>
      <c r="LLY98" s="38"/>
      <c r="LLZ98" s="38"/>
      <c r="LMA98" s="38"/>
      <c r="LMB98" s="38"/>
      <c r="LMC98" s="38"/>
      <c r="LMD98" s="38"/>
      <c r="LME98" s="38"/>
      <c r="LMF98" s="38"/>
      <c r="LMG98" s="38"/>
      <c r="LMH98" s="38"/>
      <c r="LMI98" s="38"/>
      <c r="LMJ98" s="38"/>
      <c r="LMK98" s="36"/>
      <c r="LML98" s="36"/>
      <c r="LMM98" s="37"/>
      <c r="LMN98" s="37"/>
      <c r="LMO98" s="50"/>
      <c r="LMP98" s="50"/>
      <c r="LMQ98" s="38"/>
      <c r="LMR98" s="38"/>
      <c r="LMS98" s="38"/>
      <c r="LMT98" s="38"/>
      <c r="LMU98" s="38"/>
      <c r="LMV98" s="38"/>
      <c r="LMW98" s="38"/>
      <c r="LMX98" s="38"/>
      <c r="LMY98" s="38"/>
      <c r="LMZ98" s="38"/>
      <c r="LNA98" s="38"/>
      <c r="LNB98" s="38"/>
      <c r="LNC98" s="38"/>
      <c r="LND98" s="38"/>
      <c r="LNE98" s="36"/>
      <c r="LNF98" s="36"/>
      <c r="LNG98" s="37"/>
      <c r="LNH98" s="37"/>
      <c r="LNI98" s="50"/>
      <c r="LNJ98" s="50"/>
      <c r="LNK98" s="38"/>
      <c r="LNL98" s="38"/>
      <c r="LNM98" s="38"/>
      <c r="LNN98" s="38"/>
      <c r="LNO98" s="38"/>
      <c r="LNP98" s="38"/>
      <c r="LNQ98" s="38"/>
      <c r="LNR98" s="38"/>
      <c r="LNS98" s="38"/>
      <c r="LNT98" s="38"/>
      <c r="LNU98" s="38"/>
      <c r="LNV98" s="38"/>
      <c r="LNW98" s="38"/>
      <c r="LNX98" s="38"/>
      <c r="LNY98" s="36"/>
      <c r="LNZ98" s="36"/>
      <c r="LOA98" s="37"/>
      <c r="LOB98" s="37"/>
      <c r="LOC98" s="50"/>
      <c r="LOD98" s="50"/>
      <c r="LOE98" s="38"/>
      <c r="LOF98" s="38"/>
      <c r="LOG98" s="38"/>
      <c r="LOH98" s="38"/>
      <c r="LOI98" s="38"/>
      <c r="LOJ98" s="38"/>
      <c r="LOK98" s="38"/>
      <c r="LOL98" s="38"/>
      <c r="LOM98" s="38"/>
      <c r="LON98" s="38"/>
      <c r="LOO98" s="38"/>
      <c r="LOP98" s="38"/>
      <c r="LOQ98" s="38"/>
      <c r="LOR98" s="38"/>
      <c r="LOS98" s="36"/>
      <c r="LOT98" s="36"/>
      <c r="LOU98" s="37"/>
      <c r="LOV98" s="37"/>
      <c r="LOW98" s="50"/>
      <c r="LOX98" s="50"/>
      <c r="LOY98" s="38"/>
      <c r="LOZ98" s="38"/>
      <c r="LPA98" s="38"/>
      <c r="LPB98" s="38"/>
      <c r="LPC98" s="38"/>
      <c r="LPD98" s="38"/>
      <c r="LPE98" s="38"/>
      <c r="LPF98" s="38"/>
      <c r="LPG98" s="38"/>
      <c r="LPH98" s="38"/>
      <c r="LPI98" s="38"/>
      <c r="LPJ98" s="38"/>
      <c r="LPK98" s="38"/>
      <c r="LPL98" s="38"/>
      <c r="LPM98" s="36"/>
      <c r="LPN98" s="36"/>
      <c r="LPO98" s="37"/>
      <c r="LPP98" s="37"/>
      <c r="LPQ98" s="50"/>
      <c r="LPR98" s="50"/>
      <c r="LPS98" s="38"/>
      <c r="LPT98" s="38"/>
      <c r="LPU98" s="38"/>
      <c r="LPV98" s="38"/>
      <c r="LPW98" s="38"/>
      <c r="LPX98" s="38"/>
      <c r="LPY98" s="38"/>
      <c r="LPZ98" s="38"/>
      <c r="LQA98" s="38"/>
      <c r="LQB98" s="38"/>
      <c r="LQC98" s="38"/>
      <c r="LQD98" s="38"/>
      <c r="LQE98" s="38"/>
      <c r="LQF98" s="38"/>
      <c r="LQG98" s="36"/>
      <c r="LQH98" s="36"/>
      <c r="LQI98" s="37"/>
      <c r="LQJ98" s="37"/>
      <c r="LQK98" s="50"/>
      <c r="LQL98" s="50"/>
      <c r="LQM98" s="38"/>
      <c r="LQN98" s="38"/>
      <c r="LQO98" s="38"/>
      <c r="LQP98" s="38"/>
      <c r="LQQ98" s="38"/>
      <c r="LQR98" s="38"/>
      <c r="LQS98" s="38"/>
      <c r="LQT98" s="38"/>
      <c r="LQU98" s="38"/>
      <c r="LQV98" s="38"/>
      <c r="LQW98" s="38"/>
      <c r="LQX98" s="38"/>
      <c r="LQY98" s="38"/>
      <c r="LQZ98" s="38"/>
      <c r="LRA98" s="36"/>
      <c r="LRB98" s="36"/>
      <c r="LRC98" s="37"/>
      <c r="LRD98" s="37"/>
      <c r="LRE98" s="50"/>
      <c r="LRF98" s="50"/>
      <c r="LRG98" s="38"/>
      <c r="LRH98" s="38"/>
      <c r="LRI98" s="38"/>
      <c r="LRJ98" s="38"/>
      <c r="LRK98" s="38"/>
      <c r="LRL98" s="38"/>
      <c r="LRM98" s="38"/>
      <c r="LRN98" s="38"/>
      <c r="LRO98" s="38"/>
      <c r="LRP98" s="38"/>
      <c r="LRQ98" s="38"/>
      <c r="LRR98" s="38"/>
      <c r="LRS98" s="38"/>
      <c r="LRT98" s="38"/>
      <c r="LRU98" s="36"/>
      <c r="LRV98" s="36"/>
      <c r="LRW98" s="37"/>
      <c r="LRX98" s="37"/>
      <c r="LRY98" s="50"/>
      <c r="LRZ98" s="50"/>
      <c r="LSA98" s="38"/>
      <c r="LSB98" s="38"/>
      <c r="LSC98" s="38"/>
      <c r="LSD98" s="38"/>
      <c r="LSE98" s="38"/>
      <c r="LSF98" s="38"/>
      <c r="LSG98" s="38"/>
      <c r="LSH98" s="38"/>
      <c r="LSI98" s="38"/>
      <c r="LSJ98" s="38"/>
      <c r="LSK98" s="38"/>
      <c r="LSL98" s="38"/>
      <c r="LSM98" s="38"/>
      <c r="LSN98" s="38"/>
      <c r="LSO98" s="36"/>
      <c r="LSP98" s="36"/>
      <c r="LSQ98" s="37"/>
      <c r="LSR98" s="37"/>
      <c r="LSS98" s="50"/>
      <c r="LST98" s="50"/>
      <c r="LSU98" s="38"/>
      <c r="LSV98" s="38"/>
      <c r="LSW98" s="38"/>
      <c r="LSX98" s="38"/>
      <c r="LSY98" s="38"/>
      <c r="LSZ98" s="38"/>
      <c r="LTA98" s="38"/>
      <c r="LTB98" s="38"/>
      <c r="LTC98" s="38"/>
      <c r="LTD98" s="38"/>
      <c r="LTE98" s="38"/>
      <c r="LTF98" s="38"/>
      <c r="LTG98" s="38"/>
      <c r="LTH98" s="38"/>
      <c r="LTI98" s="36"/>
      <c r="LTJ98" s="36"/>
      <c r="LTK98" s="37"/>
      <c r="LTL98" s="37"/>
      <c r="LTM98" s="50"/>
      <c r="LTN98" s="50"/>
      <c r="LTO98" s="38"/>
      <c r="LTP98" s="38"/>
      <c r="LTQ98" s="38"/>
      <c r="LTR98" s="38"/>
      <c r="LTS98" s="38"/>
      <c r="LTT98" s="38"/>
      <c r="LTU98" s="38"/>
      <c r="LTV98" s="38"/>
      <c r="LTW98" s="38"/>
      <c r="LTX98" s="38"/>
      <c r="LTY98" s="38"/>
      <c r="LTZ98" s="38"/>
      <c r="LUA98" s="38"/>
      <c r="LUB98" s="38"/>
      <c r="LUC98" s="36"/>
      <c r="LUD98" s="36"/>
      <c r="LUE98" s="37"/>
      <c r="LUF98" s="37"/>
      <c r="LUG98" s="50"/>
      <c r="LUH98" s="50"/>
      <c r="LUI98" s="38"/>
      <c r="LUJ98" s="38"/>
      <c r="LUK98" s="38"/>
      <c r="LUL98" s="38"/>
      <c r="LUM98" s="38"/>
      <c r="LUN98" s="38"/>
      <c r="LUO98" s="38"/>
      <c r="LUP98" s="38"/>
      <c r="LUQ98" s="38"/>
      <c r="LUR98" s="38"/>
      <c r="LUS98" s="38"/>
      <c r="LUT98" s="38"/>
      <c r="LUU98" s="38"/>
      <c r="LUV98" s="38"/>
      <c r="LUW98" s="36"/>
      <c r="LUX98" s="36"/>
      <c r="LUY98" s="37"/>
      <c r="LUZ98" s="37"/>
      <c r="LVA98" s="50"/>
      <c r="LVB98" s="50"/>
      <c r="LVC98" s="38"/>
      <c r="LVD98" s="38"/>
      <c r="LVE98" s="38"/>
      <c r="LVF98" s="38"/>
      <c r="LVG98" s="38"/>
      <c r="LVH98" s="38"/>
      <c r="LVI98" s="38"/>
      <c r="LVJ98" s="38"/>
      <c r="LVK98" s="38"/>
      <c r="LVL98" s="38"/>
      <c r="LVM98" s="38"/>
      <c r="LVN98" s="38"/>
      <c r="LVO98" s="38"/>
      <c r="LVP98" s="38"/>
      <c r="LVQ98" s="36"/>
      <c r="LVR98" s="36"/>
      <c r="LVS98" s="37"/>
      <c r="LVT98" s="37"/>
      <c r="LVU98" s="50"/>
      <c r="LVV98" s="50"/>
      <c r="LVW98" s="38"/>
      <c r="LVX98" s="38"/>
      <c r="LVY98" s="38"/>
      <c r="LVZ98" s="38"/>
      <c r="LWA98" s="38"/>
      <c r="LWB98" s="38"/>
      <c r="LWC98" s="38"/>
      <c r="LWD98" s="38"/>
      <c r="LWE98" s="38"/>
      <c r="LWF98" s="38"/>
      <c r="LWG98" s="38"/>
      <c r="LWH98" s="38"/>
      <c r="LWI98" s="38"/>
      <c r="LWJ98" s="38"/>
      <c r="LWK98" s="36"/>
      <c r="LWL98" s="36"/>
      <c r="LWM98" s="37"/>
      <c r="LWN98" s="37"/>
      <c r="LWO98" s="50"/>
      <c r="LWP98" s="50"/>
      <c r="LWQ98" s="38"/>
      <c r="LWR98" s="38"/>
      <c r="LWS98" s="38"/>
      <c r="LWT98" s="38"/>
      <c r="LWU98" s="38"/>
      <c r="LWV98" s="38"/>
      <c r="LWW98" s="38"/>
      <c r="LWX98" s="38"/>
      <c r="LWY98" s="38"/>
      <c r="LWZ98" s="38"/>
      <c r="LXA98" s="38"/>
      <c r="LXB98" s="38"/>
      <c r="LXC98" s="38"/>
      <c r="LXD98" s="38"/>
      <c r="LXE98" s="36"/>
      <c r="LXF98" s="36"/>
      <c r="LXG98" s="37"/>
      <c r="LXH98" s="37"/>
      <c r="LXI98" s="50"/>
      <c r="LXJ98" s="50"/>
      <c r="LXK98" s="38"/>
      <c r="LXL98" s="38"/>
      <c r="LXM98" s="38"/>
      <c r="LXN98" s="38"/>
      <c r="LXO98" s="38"/>
      <c r="LXP98" s="38"/>
      <c r="LXQ98" s="38"/>
      <c r="LXR98" s="38"/>
      <c r="LXS98" s="38"/>
      <c r="LXT98" s="38"/>
      <c r="LXU98" s="38"/>
      <c r="LXV98" s="38"/>
      <c r="LXW98" s="38"/>
      <c r="LXX98" s="38"/>
      <c r="LXY98" s="36"/>
      <c r="LXZ98" s="36"/>
      <c r="LYA98" s="37"/>
      <c r="LYB98" s="37"/>
      <c r="LYC98" s="50"/>
      <c r="LYD98" s="50"/>
      <c r="LYE98" s="38"/>
      <c r="LYF98" s="38"/>
      <c r="LYG98" s="38"/>
      <c r="LYH98" s="38"/>
      <c r="LYI98" s="38"/>
      <c r="LYJ98" s="38"/>
      <c r="LYK98" s="38"/>
      <c r="LYL98" s="38"/>
      <c r="LYM98" s="38"/>
      <c r="LYN98" s="38"/>
      <c r="LYO98" s="38"/>
      <c r="LYP98" s="38"/>
      <c r="LYQ98" s="38"/>
      <c r="LYR98" s="38"/>
      <c r="LYS98" s="36"/>
      <c r="LYT98" s="36"/>
      <c r="LYU98" s="37"/>
      <c r="LYV98" s="37"/>
      <c r="LYW98" s="50"/>
      <c r="LYX98" s="50"/>
      <c r="LYY98" s="38"/>
      <c r="LYZ98" s="38"/>
      <c r="LZA98" s="38"/>
      <c r="LZB98" s="38"/>
      <c r="LZC98" s="38"/>
      <c r="LZD98" s="38"/>
      <c r="LZE98" s="38"/>
      <c r="LZF98" s="38"/>
      <c r="LZG98" s="38"/>
      <c r="LZH98" s="38"/>
      <c r="LZI98" s="38"/>
      <c r="LZJ98" s="38"/>
      <c r="LZK98" s="38"/>
      <c r="LZL98" s="38"/>
      <c r="LZM98" s="36"/>
      <c r="LZN98" s="36"/>
      <c r="LZO98" s="37"/>
      <c r="LZP98" s="37"/>
      <c r="LZQ98" s="50"/>
      <c r="LZR98" s="50"/>
      <c r="LZS98" s="38"/>
      <c r="LZT98" s="38"/>
      <c r="LZU98" s="38"/>
      <c r="LZV98" s="38"/>
      <c r="LZW98" s="38"/>
      <c r="LZX98" s="38"/>
      <c r="LZY98" s="38"/>
      <c r="LZZ98" s="38"/>
      <c r="MAA98" s="38"/>
      <c r="MAB98" s="38"/>
      <c r="MAC98" s="38"/>
      <c r="MAD98" s="38"/>
      <c r="MAE98" s="38"/>
      <c r="MAF98" s="38"/>
      <c r="MAG98" s="36"/>
      <c r="MAH98" s="36"/>
      <c r="MAI98" s="37"/>
      <c r="MAJ98" s="37"/>
      <c r="MAK98" s="50"/>
      <c r="MAL98" s="50"/>
      <c r="MAM98" s="38"/>
      <c r="MAN98" s="38"/>
      <c r="MAO98" s="38"/>
      <c r="MAP98" s="38"/>
      <c r="MAQ98" s="38"/>
      <c r="MAR98" s="38"/>
      <c r="MAS98" s="38"/>
      <c r="MAT98" s="38"/>
      <c r="MAU98" s="38"/>
      <c r="MAV98" s="38"/>
      <c r="MAW98" s="38"/>
      <c r="MAX98" s="38"/>
      <c r="MAY98" s="38"/>
      <c r="MAZ98" s="38"/>
      <c r="MBA98" s="36"/>
      <c r="MBB98" s="36"/>
      <c r="MBC98" s="37"/>
      <c r="MBD98" s="37"/>
      <c r="MBE98" s="50"/>
      <c r="MBF98" s="50"/>
      <c r="MBG98" s="38"/>
      <c r="MBH98" s="38"/>
      <c r="MBI98" s="38"/>
      <c r="MBJ98" s="38"/>
      <c r="MBK98" s="38"/>
      <c r="MBL98" s="38"/>
      <c r="MBM98" s="38"/>
      <c r="MBN98" s="38"/>
      <c r="MBO98" s="38"/>
      <c r="MBP98" s="38"/>
      <c r="MBQ98" s="38"/>
      <c r="MBR98" s="38"/>
      <c r="MBS98" s="38"/>
      <c r="MBT98" s="38"/>
      <c r="MBU98" s="36"/>
      <c r="MBV98" s="36"/>
      <c r="MBW98" s="37"/>
      <c r="MBX98" s="37"/>
      <c r="MBY98" s="50"/>
      <c r="MBZ98" s="50"/>
      <c r="MCA98" s="38"/>
      <c r="MCB98" s="38"/>
      <c r="MCC98" s="38"/>
      <c r="MCD98" s="38"/>
      <c r="MCE98" s="38"/>
      <c r="MCF98" s="38"/>
      <c r="MCG98" s="38"/>
      <c r="MCH98" s="38"/>
      <c r="MCI98" s="38"/>
      <c r="MCJ98" s="38"/>
      <c r="MCK98" s="38"/>
      <c r="MCL98" s="38"/>
      <c r="MCM98" s="38"/>
      <c r="MCN98" s="38"/>
      <c r="MCO98" s="36"/>
      <c r="MCP98" s="36"/>
      <c r="MCQ98" s="37"/>
      <c r="MCR98" s="37"/>
      <c r="MCS98" s="50"/>
      <c r="MCT98" s="50"/>
      <c r="MCU98" s="38"/>
      <c r="MCV98" s="38"/>
      <c r="MCW98" s="38"/>
      <c r="MCX98" s="38"/>
      <c r="MCY98" s="38"/>
      <c r="MCZ98" s="38"/>
      <c r="MDA98" s="38"/>
      <c r="MDB98" s="38"/>
      <c r="MDC98" s="38"/>
      <c r="MDD98" s="38"/>
      <c r="MDE98" s="38"/>
      <c r="MDF98" s="38"/>
      <c r="MDG98" s="38"/>
      <c r="MDH98" s="38"/>
      <c r="MDI98" s="36"/>
      <c r="MDJ98" s="36"/>
      <c r="MDK98" s="37"/>
      <c r="MDL98" s="37"/>
      <c r="MDM98" s="50"/>
      <c r="MDN98" s="50"/>
      <c r="MDO98" s="38"/>
      <c r="MDP98" s="38"/>
      <c r="MDQ98" s="38"/>
      <c r="MDR98" s="38"/>
      <c r="MDS98" s="38"/>
      <c r="MDT98" s="38"/>
      <c r="MDU98" s="38"/>
      <c r="MDV98" s="38"/>
      <c r="MDW98" s="38"/>
      <c r="MDX98" s="38"/>
      <c r="MDY98" s="38"/>
      <c r="MDZ98" s="38"/>
      <c r="MEA98" s="38"/>
      <c r="MEB98" s="38"/>
      <c r="MEC98" s="36"/>
      <c r="MED98" s="36"/>
      <c r="MEE98" s="37"/>
      <c r="MEF98" s="37"/>
      <c r="MEG98" s="50"/>
      <c r="MEH98" s="50"/>
      <c r="MEI98" s="38"/>
      <c r="MEJ98" s="38"/>
      <c r="MEK98" s="38"/>
      <c r="MEL98" s="38"/>
      <c r="MEM98" s="38"/>
      <c r="MEN98" s="38"/>
      <c r="MEO98" s="38"/>
      <c r="MEP98" s="38"/>
      <c r="MEQ98" s="38"/>
      <c r="MER98" s="38"/>
      <c r="MES98" s="38"/>
      <c r="MET98" s="38"/>
      <c r="MEU98" s="38"/>
      <c r="MEV98" s="38"/>
      <c r="MEW98" s="36"/>
      <c r="MEX98" s="36"/>
      <c r="MEY98" s="37"/>
      <c r="MEZ98" s="37"/>
      <c r="MFA98" s="50"/>
      <c r="MFB98" s="50"/>
      <c r="MFC98" s="38"/>
      <c r="MFD98" s="38"/>
      <c r="MFE98" s="38"/>
      <c r="MFF98" s="38"/>
      <c r="MFG98" s="38"/>
      <c r="MFH98" s="38"/>
      <c r="MFI98" s="38"/>
      <c r="MFJ98" s="38"/>
      <c r="MFK98" s="38"/>
      <c r="MFL98" s="38"/>
      <c r="MFM98" s="38"/>
      <c r="MFN98" s="38"/>
      <c r="MFO98" s="38"/>
      <c r="MFP98" s="38"/>
      <c r="MFQ98" s="36"/>
      <c r="MFR98" s="36"/>
      <c r="MFS98" s="37"/>
      <c r="MFT98" s="37"/>
      <c r="MFU98" s="50"/>
      <c r="MFV98" s="50"/>
      <c r="MFW98" s="38"/>
      <c r="MFX98" s="38"/>
      <c r="MFY98" s="38"/>
      <c r="MFZ98" s="38"/>
      <c r="MGA98" s="38"/>
      <c r="MGB98" s="38"/>
      <c r="MGC98" s="38"/>
      <c r="MGD98" s="38"/>
      <c r="MGE98" s="38"/>
      <c r="MGF98" s="38"/>
      <c r="MGG98" s="38"/>
      <c r="MGH98" s="38"/>
      <c r="MGI98" s="38"/>
      <c r="MGJ98" s="38"/>
      <c r="MGK98" s="36"/>
      <c r="MGL98" s="36"/>
      <c r="MGM98" s="37"/>
      <c r="MGN98" s="37"/>
      <c r="MGO98" s="50"/>
      <c r="MGP98" s="50"/>
      <c r="MGQ98" s="38"/>
      <c r="MGR98" s="38"/>
      <c r="MGS98" s="38"/>
      <c r="MGT98" s="38"/>
      <c r="MGU98" s="38"/>
      <c r="MGV98" s="38"/>
      <c r="MGW98" s="38"/>
      <c r="MGX98" s="38"/>
      <c r="MGY98" s="38"/>
      <c r="MGZ98" s="38"/>
      <c r="MHA98" s="38"/>
      <c r="MHB98" s="38"/>
      <c r="MHC98" s="38"/>
      <c r="MHD98" s="38"/>
      <c r="MHE98" s="36"/>
      <c r="MHF98" s="36"/>
      <c r="MHG98" s="37"/>
      <c r="MHH98" s="37"/>
      <c r="MHI98" s="50"/>
      <c r="MHJ98" s="50"/>
      <c r="MHK98" s="38"/>
      <c r="MHL98" s="38"/>
      <c r="MHM98" s="38"/>
      <c r="MHN98" s="38"/>
      <c r="MHO98" s="38"/>
      <c r="MHP98" s="38"/>
      <c r="MHQ98" s="38"/>
      <c r="MHR98" s="38"/>
      <c r="MHS98" s="38"/>
      <c r="MHT98" s="38"/>
      <c r="MHU98" s="38"/>
      <c r="MHV98" s="38"/>
      <c r="MHW98" s="38"/>
      <c r="MHX98" s="38"/>
      <c r="MHY98" s="36"/>
      <c r="MHZ98" s="36"/>
      <c r="MIA98" s="37"/>
      <c r="MIB98" s="37"/>
      <c r="MIC98" s="50"/>
      <c r="MID98" s="50"/>
      <c r="MIE98" s="38"/>
      <c r="MIF98" s="38"/>
      <c r="MIG98" s="38"/>
      <c r="MIH98" s="38"/>
      <c r="MII98" s="38"/>
      <c r="MIJ98" s="38"/>
      <c r="MIK98" s="38"/>
      <c r="MIL98" s="38"/>
      <c r="MIM98" s="38"/>
      <c r="MIN98" s="38"/>
      <c r="MIO98" s="38"/>
      <c r="MIP98" s="38"/>
      <c r="MIQ98" s="38"/>
      <c r="MIR98" s="38"/>
      <c r="MIS98" s="36"/>
      <c r="MIT98" s="36"/>
      <c r="MIU98" s="37"/>
      <c r="MIV98" s="37"/>
      <c r="MIW98" s="50"/>
      <c r="MIX98" s="50"/>
      <c r="MIY98" s="38"/>
      <c r="MIZ98" s="38"/>
      <c r="MJA98" s="38"/>
      <c r="MJB98" s="38"/>
      <c r="MJC98" s="38"/>
      <c r="MJD98" s="38"/>
      <c r="MJE98" s="38"/>
      <c r="MJF98" s="38"/>
      <c r="MJG98" s="38"/>
      <c r="MJH98" s="38"/>
      <c r="MJI98" s="38"/>
      <c r="MJJ98" s="38"/>
      <c r="MJK98" s="38"/>
      <c r="MJL98" s="38"/>
      <c r="MJM98" s="36"/>
      <c r="MJN98" s="36"/>
      <c r="MJO98" s="37"/>
      <c r="MJP98" s="37"/>
      <c r="MJQ98" s="50"/>
      <c r="MJR98" s="50"/>
      <c r="MJS98" s="38"/>
      <c r="MJT98" s="38"/>
      <c r="MJU98" s="38"/>
      <c r="MJV98" s="38"/>
      <c r="MJW98" s="38"/>
      <c r="MJX98" s="38"/>
      <c r="MJY98" s="38"/>
      <c r="MJZ98" s="38"/>
      <c r="MKA98" s="38"/>
      <c r="MKB98" s="38"/>
      <c r="MKC98" s="38"/>
      <c r="MKD98" s="38"/>
      <c r="MKE98" s="38"/>
      <c r="MKF98" s="38"/>
      <c r="MKG98" s="36"/>
      <c r="MKH98" s="36"/>
      <c r="MKI98" s="37"/>
      <c r="MKJ98" s="37"/>
      <c r="MKK98" s="50"/>
      <c r="MKL98" s="50"/>
      <c r="MKM98" s="38"/>
      <c r="MKN98" s="38"/>
      <c r="MKO98" s="38"/>
      <c r="MKP98" s="38"/>
      <c r="MKQ98" s="38"/>
      <c r="MKR98" s="38"/>
      <c r="MKS98" s="38"/>
      <c r="MKT98" s="38"/>
      <c r="MKU98" s="38"/>
      <c r="MKV98" s="38"/>
      <c r="MKW98" s="38"/>
      <c r="MKX98" s="38"/>
      <c r="MKY98" s="38"/>
      <c r="MKZ98" s="38"/>
      <c r="MLA98" s="36"/>
      <c r="MLB98" s="36"/>
      <c r="MLC98" s="37"/>
      <c r="MLD98" s="37"/>
      <c r="MLE98" s="50"/>
      <c r="MLF98" s="50"/>
      <c r="MLG98" s="38"/>
      <c r="MLH98" s="38"/>
      <c r="MLI98" s="38"/>
      <c r="MLJ98" s="38"/>
      <c r="MLK98" s="38"/>
      <c r="MLL98" s="38"/>
      <c r="MLM98" s="38"/>
      <c r="MLN98" s="38"/>
      <c r="MLO98" s="38"/>
      <c r="MLP98" s="38"/>
      <c r="MLQ98" s="38"/>
      <c r="MLR98" s="38"/>
      <c r="MLS98" s="38"/>
      <c r="MLT98" s="38"/>
      <c r="MLU98" s="36"/>
      <c r="MLV98" s="36"/>
      <c r="MLW98" s="37"/>
      <c r="MLX98" s="37"/>
      <c r="MLY98" s="50"/>
      <c r="MLZ98" s="50"/>
      <c r="MMA98" s="38"/>
      <c r="MMB98" s="38"/>
      <c r="MMC98" s="38"/>
      <c r="MMD98" s="38"/>
      <c r="MME98" s="38"/>
      <c r="MMF98" s="38"/>
      <c r="MMG98" s="38"/>
      <c r="MMH98" s="38"/>
      <c r="MMI98" s="38"/>
      <c r="MMJ98" s="38"/>
      <c r="MMK98" s="38"/>
      <c r="MML98" s="38"/>
      <c r="MMM98" s="38"/>
      <c r="MMN98" s="38"/>
      <c r="MMO98" s="36"/>
      <c r="MMP98" s="36"/>
      <c r="MMQ98" s="37"/>
      <c r="MMR98" s="37"/>
      <c r="MMS98" s="50"/>
      <c r="MMT98" s="50"/>
      <c r="MMU98" s="38"/>
      <c r="MMV98" s="38"/>
      <c r="MMW98" s="38"/>
      <c r="MMX98" s="38"/>
      <c r="MMY98" s="38"/>
      <c r="MMZ98" s="38"/>
      <c r="MNA98" s="38"/>
      <c r="MNB98" s="38"/>
      <c r="MNC98" s="38"/>
      <c r="MND98" s="38"/>
      <c r="MNE98" s="38"/>
      <c r="MNF98" s="38"/>
      <c r="MNG98" s="38"/>
      <c r="MNH98" s="38"/>
      <c r="MNI98" s="36"/>
      <c r="MNJ98" s="36"/>
      <c r="MNK98" s="37"/>
      <c r="MNL98" s="37"/>
      <c r="MNM98" s="50"/>
      <c r="MNN98" s="50"/>
      <c r="MNO98" s="38"/>
      <c r="MNP98" s="38"/>
      <c r="MNQ98" s="38"/>
      <c r="MNR98" s="38"/>
      <c r="MNS98" s="38"/>
      <c r="MNT98" s="38"/>
      <c r="MNU98" s="38"/>
      <c r="MNV98" s="38"/>
      <c r="MNW98" s="38"/>
      <c r="MNX98" s="38"/>
      <c r="MNY98" s="38"/>
      <c r="MNZ98" s="38"/>
      <c r="MOA98" s="38"/>
      <c r="MOB98" s="38"/>
      <c r="MOC98" s="36"/>
      <c r="MOD98" s="36"/>
      <c r="MOE98" s="37"/>
      <c r="MOF98" s="37"/>
      <c r="MOG98" s="50"/>
      <c r="MOH98" s="50"/>
      <c r="MOI98" s="38"/>
      <c r="MOJ98" s="38"/>
      <c r="MOK98" s="38"/>
      <c r="MOL98" s="38"/>
      <c r="MOM98" s="38"/>
      <c r="MON98" s="38"/>
      <c r="MOO98" s="38"/>
      <c r="MOP98" s="38"/>
      <c r="MOQ98" s="38"/>
      <c r="MOR98" s="38"/>
      <c r="MOS98" s="38"/>
      <c r="MOT98" s="38"/>
      <c r="MOU98" s="38"/>
      <c r="MOV98" s="38"/>
      <c r="MOW98" s="36"/>
      <c r="MOX98" s="36"/>
      <c r="MOY98" s="37"/>
      <c r="MOZ98" s="37"/>
      <c r="MPA98" s="50"/>
      <c r="MPB98" s="50"/>
      <c r="MPC98" s="38"/>
      <c r="MPD98" s="38"/>
      <c r="MPE98" s="38"/>
      <c r="MPF98" s="38"/>
      <c r="MPG98" s="38"/>
      <c r="MPH98" s="38"/>
      <c r="MPI98" s="38"/>
      <c r="MPJ98" s="38"/>
      <c r="MPK98" s="38"/>
      <c r="MPL98" s="38"/>
      <c r="MPM98" s="38"/>
      <c r="MPN98" s="38"/>
      <c r="MPO98" s="38"/>
      <c r="MPP98" s="38"/>
      <c r="MPQ98" s="36"/>
      <c r="MPR98" s="36"/>
      <c r="MPS98" s="37"/>
      <c r="MPT98" s="37"/>
      <c r="MPU98" s="50"/>
      <c r="MPV98" s="50"/>
      <c r="MPW98" s="38"/>
      <c r="MPX98" s="38"/>
      <c r="MPY98" s="38"/>
      <c r="MPZ98" s="38"/>
      <c r="MQA98" s="38"/>
      <c r="MQB98" s="38"/>
      <c r="MQC98" s="38"/>
      <c r="MQD98" s="38"/>
      <c r="MQE98" s="38"/>
      <c r="MQF98" s="38"/>
      <c r="MQG98" s="38"/>
      <c r="MQH98" s="38"/>
      <c r="MQI98" s="38"/>
      <c r="MQJ98" s="38"/>
      <c r="MQK98" s="36"/>
      <c r="MQL98" s="36"/>
      <c r="MQM98" s="37"/>
      <c r="MQN98" s="37"/>
      <c r="MQO98" s="50"/>
      <c r="MQP98" s="50"/>
      <c r="MQQ98" s="38"/>
      <c r="MQR98" s="38"/>
      <c r="MQS98" s="38"/>
      <c r="MQT98" s="38"/>
      <c r="MQU98" s="38"/>
      <c r="MQV98" s="38"/>
      <c r="MQW98" s="38"/>
      <c r="MQX98" s="38"/>
      <c r="MQY98" s="38"/>
      <c r="MQZ98" s="38"/>
      <c r="MRA98" s="38"/>
      <c r="MRB98" s="38"/>
      <c r="MRC98" s="38"/>
      <c r="MRD98" s="38"/>
      <c r="MRE98" s="36"/>
      <c r="MRF98" s="36"/>
      <c r="MRG98" s="37"/>
      <c r="MRH98" s="37"/>
      <c r="MRI98" s="50"/>
      <c r="MRJ98" s="50"/>
      <c r="MRK98" s="38"/>
      <c r="MRL98" s="38"/>
      <c r="MRM98" s="38"/>
      <c r="MRN98" s="38"/>
      <c r="MRO98" s="38"/>
      <c r="MRP98" s="38"/>
      <c r="MRQ98" s="38"/>
      <c r="MRR98" s="38"/>
      <c r="MRS98" s="38"/>
      <c r="MRT98" s="38"/>
      <c r="MRU98" s="38"/>
      <c r="MRV98" s="38"/>
      <c r="MRW98" s="38"/>
      <c r="MRX98" s="38"/>
      <c r="MRY98" s="36"/>
      <c r="MRZ98" s="36"/>
      <c r="MSA98" s="37"/>
      <c r="MSB98" s="37"/>
      <c r="MSC98" s="50"/>
      <c r="MSD98" s="50"/>
      <c r="MSE98" s="38"/>
      <c r="MSF98" s="38"/>
      <c r="MSG98" s="38"/>
      <c r="MSH98" s="38"/>
      <c r="MSI98" s="38"/>
      <c r="MSJ98" s="38"/>
      <c r="MSK98" s="38"/>
      <c r="MSL98" s="38"/>
      <c r="MSM98" s="38"/>
      <c r="MSN98" s="38"/>
      <c r="MSO98" s="38"/>
      <c r="MSP98" s="38"/>
      <c r="MSQ98" s="38"/>
      <c r="MSR98" s="38"/>
      <c r="MSS98" s="36"/>
      <c r="MST98" s="36"/>
      <c r="MSU98" s="37"/>
      <c r="MSV98" s="37"/>
      <c r="MSW98" s="50"/>
      <c r="MSX98" s="50"/>
      <c r="MSY98" s="38"/>
      <c r="MSZ98" s="38"/>
      <c r="MTA98" s="38"/>
      <c r="MTB98" s="38"/>
      <c r="MTC98" s="38"/>
      <c r="MTD98" s="38"/>
      <c r="MTE98" s="38"/>
      <c r="MTF98" s="38"/>
      <c r="MTG98" s="38"/>
      <c r="MTH98" s="38"/>
      <c r="MTI98" s="38"/>
      <c r="MTJ98" s="38"/>
      <c r="MTK98" s="38"/>
      <c r="MTL98" s="38"/>
      <c r="MTM98" s="36"/>
      <c r="MTN98" s="36"/>
      <c r="MTO98" s="37"/>
      <c r="MTP98" s="37"/>
      <c r="MTQ98" s="50"/>
      <c r="MTR98" s="50"/>
      <c r="MTS98" s="38"/>
      <c r="MTT98" s="38"/>
      <c r="MTU98" s="38"/>
      <c r="MTV98" s="38"/>
      <c r="MTW98" s="38"/>
      <c r="MTX98" s="38"/>
      <c r="MTY98" s="38"/>
      <c r="MTZ98" s="38"/>
      <c r="MUA98" s="38"/>
      <c r="MUB98" s="38"/>
      <c r="MUC98" s="38"/>
      <c r="MUD98" s="38"/>
      <c r="MUE98" s="38"/>
      <c r="MUF98" s="38"/>
      <c r="MUG98" s="36"/>
      <c r="MUH98" s="36"/>
      <c r="MUI98" s="37"/>
      <c r="MUJ98" s="37"/>
      <c r="MUK98" s="50"/>
      <c r="MUL98" s="50"/>
      <c r="MUM98" s="38"/>
      <c r="MUN98" s="38"/>
      <c r="MUO98" s="38"/>
      <c r="MUP98" s="38"/>
      <c r="MUQ98" s="38"/>
      <c r="MUR98" s="38"/>
      <c r="MUS98" s="38"/>
      <c r="MUT98" s="38"/>
      <c r="MUU98" s="38"/>
      <c r="MUV98" s="38"/>
      <c r="MUW98" s="38"/>
      <c r="MUX98" s="38"/>
      <c r="MUY98" s="38"/>
      <c r="MUZ98" s="38"/>
      <c r="MVA98" s="36"/>
      <c r="MVB98" s="36"/>
      <c r="MVC98" s="37"/>
      <c r="MVD98" s="37"/>
      <c r="MVE98" s="50"/>
      <c r="MVF98" s="50"/>
      <c r="MVG98" s="38"/>
      <c r="MVH98" s="38"/>
      <c r="MVI98" s="38"/>
      <c r="MVJ98" s="38"/>
      <c r="MVK98" s="38"/>
      <c r="MVL98" s="38"/>
      <c r="MVM98" s="38"/>
      <c r="MVN98" s="38"/>
      <c r="MVO98" s="38"/>
      <c r="MVP98" s="38"/>
      <c r="MVQ98" s="38"/>
      <c r="MVR98" s="38"/>
      <c r="MVS98" s="38"/>
      <c r="MVT98" s="38"/>
      <c r="MVU98" s="36"/>
      <c r="MVV98" s="36"/>
      <c r="MVW98" s="37"/>
      <c r="MVX98" s="37"/>
      <c r="MVY98" s="50"/>
      <c r="MVZ98" s="50"/>
      <c r="MWA98" s="38"/>
      <c r="MWB98" s="38"/>
      <c r="MWC98" s="38"/>
      <c r="MWD98" s="38"/>
      <c r="MWE98" s="38"/>
      <c r="MWF98" s="38"/>
      <c r="MWG98" s="38"/>
      <c r="MWH98" s="38"/>
      <c r="MWI98" s="38"/>
      <c r="MWJ98" s="38"/>
      <c r="MWK98" s="38"/>
      <c r="MWL98" s="38"/>
      <c r="MWM98" s="38"/>
      <c r="MWN98" s="38"/>
      <c r="MWO98" s="36"/>
      <c r="MWP98" s="36"/>
      <c r="MWQ98" s="37"/>
      <c r="MWR98" s="37"/>
      <c r="MWS98" s="50"/>
      <c r="MWT98" s="50"/>
      <c r="MWU98" s="38"/>
      <c r="MWV98" s="38"/>
      <c r="MWW98" s="38"/>
      <c r="MWX98" s="38"/>
      <c r="MWY98" s="38"/>
      <c r="MWZ98" s="38"/>
      <c r="MXA98" s="38"/>
      <c r="MXB98" s="38"/>
      <c r="MXC98" s="38"/>
      <c r="MXD98" s="38"/>
      <c r="MXE98" s="38"/>
      <c r="MXF98" s="38"/>
      <c r="MXG98" s="38"/>
      <c r="MXH98" s="38"/>
      <c r="MXI98" s="36"/>
      <c r="MXJ98" s="36"/>
      <c r="MXK98" s="37"/>
      <c r="MXL98" s="37"/>
      <c r="MXM98" s="50"/>
      <c r="MXN98" s="50"/>
      <c r="MXO98" s="38"/>
      <c r="MXP98" s="38"/>
      <c r="MXQ98" s="38"/>
      <c r="MXR98" s="38"/>
      <c r="MXS98" s="38"/>
      <c r="MXT98" s="38"/>
      <c r="MXU98" s="38"/>
      <c r="MXV98" s="38"/>
      <c r="MXW98" s="38"/>
      <c r="MXX98" s="38"/>
      <c r="MXY98" s="38"/>
      <c r="MXZ98" s="38"/>
      <c r="MYA98" s="38"/>
      <c r="MYB98" s="38"/>
      <c r="MYC98" s="36"/>
      <c r="MYD98" s="36"/>
      <c r="MYE98" s="37"/>
      <c r="MYF98" s="37"/>
      <c r="MYG98" s="50"/>
      <c r="MYH98" s="50"/>
      <c r="MYI98" s="38"/>
      <c r="MYJ98" s="38"/>
      <c r="MYK98" s="38"/>
      <c r="MYL98" s="38"/>
      <c r="MYM98" s="38"/>
      <c r="MYN98" s="38"/>
      <c r="MYO98" s="38"/>
      <c r="MYP98" s="38"/>
      <c r="MYQ98" s="38"/>
      <c r="MYR98" s="38"/>
      <c r="MYS98" s="38"/>
      <c r="MYT98" s="38"/>
      <c r="MYU98" s="38"/>
      <c r="MYV98" s="38"/>
      <c r="MYW98" s="36"/>
      <c r="MYX98" s="36"/>
      <c r="MYY98" s="37"/>
      <c r="MYZ98" s="37"/>
      <c r="MZA98" s="50"/>
      <c r="MZB98" s="50"/>
      <c r="MZC98" s="38"/>
      <c r="MZD98" s="38"/>
      <c r="MZE98" s="38"/>
      <c r="MZF98" s="38"/>
      <c r="MZG98" s="38"/>
      <c r="MZH98" s="38"/>
      <c r="MZI98" s="38"/>
      <c r="MZJ98" s="38"/>
      <c r="MZK98" s="38"/>
      <c r="MZL98" s="38"/>
      <c r="MZM98" s="38"/>
      <c r="MZN98" s="38"/>
      <c r="MZO98" s="38"/>
      <c r="MZP98" s="38"/>
      <c r="MZQ98" s="36"/>
      <c r="MZR98" s="36"/>
      <c r="MZS98" s="37"/>
      <c r="MZT98" s="37"/>
      <c r="MZU98" s="50"/>
      <c r="MZV98" s="50"/>
      <c r="MZW98" s="38"/>
      <c r="MZX98" s="38"/>
      <c r="MZY98" s="38"/>
      <c r="MZZ98" s="38"/>
      <c r="NAA98" s="38"/>
      <c r="NAB98" s="38"/>
      <c r="NAC98" s="38"/>
      <c r="NAD98" s="38"/>
      <c r="NAE98" s="38"/>
      <c r="NAF98" s="38"/>
      <c r="NAG98" s="38"/>
      <c r="NAH98" s="38"/>
      <c r="NAI98" s="38"/>
      <c r="NAJ98" s="38"/>
      <c r="NAK98" s="36"/>
      <c r="NAL98" s="36"/>
      <c r="NAM98" s="37"/>
      <c r="NAN98" s="37"/>
      <c r="NAO98" s="50"/>
      <c r="NAP98" s="50"/>
      <c r="NAQ98" s="38"/>
      <c r="NAR98" s="38"/>
      <c r="NAS98" s="38"/>
      <c r="NAT98" s="38"/>
      <c r="NAU98" s="38"/>
      <c r="NAV98" s="38"/>
      <c r="NAW98" s="38"/>
      <c r="NAX98" s="38"/>
      <c r="NAY98" s="38"/>
      <c r="NAZ98" s="38"/>
      <c r="NBA98" s="38"/>
      <c r="NBB98" s="38"/>
      <c r="NBC98" s="38"/>
      <c r="NBD98" s="38"/>
      <c r="NBE98" s="36"/>
      <c r="NBF98" s="36"/>
      <c r="NBG98" s="37"/>
      <c r="NBH98" s="37"/>
      <c r="NBI98" s="50"/>
      <c r="NBJ98" s="50"/>
      <c r="NBK98" s="38"/>
      <c r="NBL98" s="38"/>
      <c r="NBM98" s="38"/>
      <c r="NBN98" s="38"/>
      <c r="NBO98" s="38"/>
      <c r="NBP98" s="38"/>
      <c r="NBQ98" s="38"/>
      <c r="NBR98" s="38"/>
      <c r="NBS98" s="38"/>
      <c r="NBT98" s="38"/>
      <c r="NBU98" s="38"/>
      <c r="NBV98" s="38"/>
      <c r="NBW98" s="38"/>
      <c r="NBX98" s="38"/>
      <c r="NBY98" s="36"/>
      <c r="NBZ98" s="36"/>
      <c r="NCA98" s="37"/>
      <c r="NCB98" s="37"/>
      <c r="NCC98" s="50"/>
      <c r="NCD98" s="50"/>
      <c r="NCE98" s="38"/>
      <c r="NCF98" s="38"/>
      <c r="NCG98" s="38"/>
      <c r="NCH98" s="38"/>
      <c r="NCI98" s="38"/>
      <c r="NCJ98" s="38"/>
      <c r="NCK98" s="38"/>
      <c r="NCL98" s="38"/>
      <c r="NCM98" s="38"/>
      <c r="NCN98" s="38"/>
      <c r="NCO98" s="38"/>
      <c r="NCP98" s="38"/>
      <c r="NCQ98" s="38"/>
      <c r="NCR98" s="38"/>
      <c r="NCS98" s="36"/>
      <c r="NCT98" s="36"/>
      <c r="NCU98" s="37"/>
      <c r="NCV98" s="37"/>
      <c r="NCW98" s="50"/>
      <c r="NCX98" s="50"/>
      <c r="NCY98" s="38"/>
      <c r="NCZ98" s="38"/>
      <c r="NDA98" s="38"/>
      <c r="NDB98" s="38"/>
      <c r="NDC98" s="38"/>
      <c r="NDD98" s="38"/>
      <c r="NDE98" s="38"/>
      <c r="NDF98" s="38"/>
      <c r="NDG98" s="38"/>
      <c r="NDH98" s="38"/>
      <c r="NDI98" s="38"/>
      <c r="NDJ98" s="38"/>
      <c r="NDK98" s="38"/>
      <c r="NDL98" s="38"/>
      <c r="NDM98" s="36"/>
      <c r="NDN98" s="36"/>
      <c r="NDO98" s="37"/>
      <c r="NDP98" s="37"/>
      <c r="NDQ98" s="50"/>
      <c r="NDR98" s="50"/>
      <c r="NDS98" s="38"/>
      <c r="NDT98" s="38"/>
      <c r="NDU98" s="38"/>
      <c r="NDV98" s="38"/>
      <c r="NDW98" s="38"/>
      <c r="NDX98" s="38"/>
      <c r="NDY98" s="38"/>
      <c r="NDZ98" s="38"/>
      <c r="NEA98" s="38"/>
      <c r="NEB98" s="38"/>
      <c r="NEC98" s="38"/>
      <c r="NED98" s="38"/>
      <c r="NEE98" s="38"/>
      <c r="NEF98" s="38"/>
      <c r="NEG98" s="36"/>
      <c r="NEH98" s="36"/>
      <c r="NEI98" s="37"/>
      <c r="NEJ98" s="37"/>
      <c r="NEK98" s="50"/>
      <c r="NEL98" s="50"/>
      <c r="NEM98" s="38"/>
      <c r="NEN98" s="38"/>
      <c r="NEO98" s="38"/>
      <c r="NEP98" s="38"/>
      <c r="NEQ98" s="38"/>
      <c r="NER98" s="38"/>
      <c r="NES98" s="38"/>
      <c r="NET98" s="38"/>
      <c r="NEU98" s="38"/>
      <c r="NEV98" s="38"/>
      <c r="NEW98" s="38"/>
      <c r="NEX98" s="38"/>
      <c r="NEY98" s="38"/>
      <c r="NEZ98" s="38"/>
      <c r="NFA98" s="36"/>
      <c r="NFB98" s="36"/>
      <c r="NFC98" s="37"/>
      <c r="NFD98" s="37"/>
      <c r="NFE98" s="50"/>
      <c r="NFF98" s="50"/>
      <c r="NFG98" s="38"/>
      <c r="NFH98" s="38"/>
      <c r="NFI98" s="38"/>
      <c r="NFJ98" s="38"/>
      <c r="NFK98" s="38"/>
      <c r="NFL98" s="38"/>
      <c r="NFM98" s="38"/>
      <c r="NFN98" s="38"/>
      <c r="NFO98" s="38"/>
      <c r="NFP98" s="38"/>
      <c r="NFQ98" s="38"/>
      <c r="NFR98" s="38"/>
      <c r="NFS98" s="38"/>
      <c r="NFT98" s="38"/>
      <c r="NFU98" s="36"/>
      <c r="NFV98" s="36"/>
      <c r="NFW98" s="37"/>
      <c r="NFX98" s="37"/>
      <c r="NFY98" s="50"/>
      <c r="NFZ98" s="50"/>
      <c r="NGA98" s="38"/>
      <c r="NGB98" s="38"/>
      <c r="NGC98" s="38"/>
      <c r="NGD98" s="38"/>
      <c r="NGE98" s="38"/>
      <c r="NGF98" s="38"/>
      <c r="NGG98" s="38"/>
      <c r="NGH98" s="38"/>
      <c r="NGI98" s="38"/>
      <c r="NGJ98" s="38"/>
      <c r="NGK98" s="38"/>
      <c r="NGL98" s="38"/>
      <c r="NGM98" s="38"/>
      <c r="NGN98" s="38"/>
      <c r="NGO98" s="36"/>
      <c r="NGP98" s="36"/>
      <c r="NGQ98" s="37"/>
      <c r="NGR98" s="37"/>
      <c r="NGS98" s="50"/>
      <c r="NGT98" s="50"/>
      <c r="NGU98" s="38"/>
      <c r="NGV98" s="38"/>
      <c r="NGW98" s="38"/>
      <c r="NGX98" s="38"/>
      <c r="NGY98" s="38"/>
      <c r="NGZ98" s="38"/>
      <c r="NHA98" s="38"/>
      <c r="NHB98" s="38"/>
      <c r="NHC98" s="38"/>
      <c r="NHD98" s="38"/>
      <c r="NHE98" s="38"/>
      <c r="NHF98" s="38"/>
      <c r="NHG98" s="38"/>
      <c r="NHH98" s="38"/>
      <c r="NHI98" s="36"/>
      <c r="NHJ98" s="36"/>
      <c r="NHK98" s="37"/>
      <c r="NHL98" s="37"/>
      <c r="NHM98" s="50"/>
      <c r="NHN98" s="50"/>
      <c r="NHO98" s="38"/>
      <c r="NHP98" s="38"/>
      <c r="NHQ98" s="38"/>
      <c r="NHR98" s="38"/>
      <c r="NHS98" s="38"/>
      <c r="NHT98" s="38"/>
      <c r="NHU98" s="38"/>
      <c r="NHV98" s="38"/>
      <c r="NHW98" s="38"/>
      <c r="NHX98" s="38"/>
      <c r="NHY98" s="38"/>
      <c r="NHZ98" s="38"/>
      <c r="NIA98" s="38"/>
      <c r="NIB98" s="38"/>
      <c r="NIC98" s="36"/>
      <c r="NID98" s="36"/>
      <c r="NIE98" s="37"/>
      <c r="NIF98" s="37"/>
      <c r="NIG98" s="50"/>
      <c r="NIH98" s="50"/>
      <c r="NII98" s="38"/>
      <c r="NIJ98" s="38"/>
      <c r="NIK98" s="38"/>
      <c r="NIL98" s="38"/>
      <c r="NIM98" s="38"/>
      <c r="NIN98" s="38"/>
      <c r="NIO98" s="38"/>
      <c r="NIP98" s="38"/>
      <c r="NIQ98" s="38"/>
      <c r="NIR98" s="38"/>
      <c r="NIS98" s="38"/>
      <c r="NIT98" s="38"/>
      <c r="NIU98" s="38"/>
      <c r="NIV98" s="38"/>
      <c r="NIW98" s="36"/>
      <c r="NIX98" s="36"/>
      <c r="NIY98" s="37"/>
      <c r="NIZ98" s="37"/>
      <c r="NJA98" s="50"/>
      <c r="NJB98" s="50"/>
      <c r="NJC98" s="38"/>
      <c r="NJD98" s="38"/>
      <c r="NJE98" s="38"/>
      <c r="NJF98" s="38"/>
      <c r="NJG98" s="38"/>
      <c r="NJH98" s="38"/>
      <c r="NJI98" s="38"/>
      <c r="NJJ98" s="38"/>
      <c r="NJK98" s="38"/>
      <c r="NJL98" s="38"/>
      <c r="NJM98" s="38"/>
      <c r="NJN98" s="38"/>
      <c r="NJO98" s="38"/>
      <c r="NJP98" s="38"/>
      <c r="NJQ98" s="36"/>
      <c r="NJR98" s="36"/>
      <c r="NJS98" s="37"/>
      <c r="NJT98" s="37"/>
      <c r="NJU98" s="50"/>
      <c r="NJV98" s="50"/>
      <c r="NJW98" s="38"/>
      <c r="NJX98" s="38"/>
      <c r="NJY98" s="38"/>
      <c r="NJZ98" s="38"/>
      <c r="NKA98" s="38"/>
      <c r="NKB98" s="38"/>
      <c r="NKC98" s="38"/>
      <c r="NKD98" s="38"/>
      <c r="NKE98" s="38"/>
      <c r="NKF98" s="38"/>
      <c r="NKG98" s="38"/>
      <c r="NKH98" s="38"/>
      <c r="NKI98" s="38"/>
      <c r="NKJ98" s="38"/>
      <c r="NKK98" s="36"/>
      <c r="NKL98" s="36"/>
      <c r="NKM98" s="37"/>
      <c r="NKN98" s="37"/>
      <c r="NKO98" s="50"/>
      <c r="NKP98" s="50"/>
      <c r="NKQ98" s="38"/>
      <c r="NKR98" s="38"/>
      <c r="NKS98" s="38"/>
      <c r="NKT98" s="38"/>
      <c r="NKU98" s="38"/>
      <c r="NKV98" s="38"/>
      <c r="NKW98" s="38"/>
      <c r="NKX98" s="38"/>
      <c r="NKY98" s="38"/>
      <c r="NKZ98" s="38"/>
      <c r="NLA98" s="38"/>
      <c r="NLB98" s="38"/>
      <c r="NLC98" s="38"/>
      <c r="NLD98" s="38"/>
      <c r="NLE98" s="36"/>
      <c r="NLF98" s="36"/>
      <c r="NLG98" s="37"/>
      <c r="NLH98" s="37"/>
      <c r="NLI98" s="50"/>
      <c r="NLJ98" s="50"/>
      <c r="NLK98" s="38"/>
      <c r="NLL98" s="38"/>
      <c r="NLM98" s="38"/>
      <c r="NLN98" s="38"/>
      <c r="NLO98" s="38"/>
      <c r="NLP98" s="38"/>
      <c r="NLQ98" s="38"/>
      <c r="NLR98" s="38"/>
      <c r="NLS98" s="38"/>
      <c r="NLT98" s="38"/>
      <c r="NLU98" s="38"/>
      <c r="NLV98" s="38"/>
      <c r="NLW98" s="38"/>
      <c r="NLX98" s="38"/>
      <c r="NLY98" s="36"/>
      <c r="NLZ98" s="36"/>
      <c r="NMA98" s="37"/>
      <c r="NMB98" s="37"/>
      <c r="NMC98" s="50"/>
      <c r="NMD98" s="50"/>
      <c r="NME98" s="38"/>
      <c r="NMF98" s="38"/>
      <c r="NMG98" s="38"/>
      <c r="NMH98" s="38"/>
      <c r="NMI98" s="38"/>
      <c r="NMJ98" s="38"/>
      <c r="NMK98" s="38"/>
      <c r="NML98" s="38"/>
      <c r="NMM98" s="38"/>
      <c r="NMN98" s="38"/>
      <c r="NMO98" s="38"/>
      <c r="NMP98" s="38"/>
      <c r="NMQ98" s="38"/>
      <c r="NMR98" s="38"/>
      <c r="NMS98" s="36"/>
      <c r="NMT98" s="36"/>
      <c r="NMU98" s="37"/>
      <c r="NMV98" s="37"/>
      <c r="NMW98" s="50"/>
      <c r="NMX98" s="50"/>
      <c r="NMY98" s="38"/>
      <c r="NMZ98" s="38"/>
      <c r="NNA98" s="38"/>
      <c r="NNB98" s="38"/>
      <c r="NNC98" s="38"/>
      <c r="NND98" s="38"/>
      <c r="NNE98" s="38"/>
      <c r="NNF98" s="38"/>
      <c r="NNG98" s="38"/>
      <c r="NNH98" s="38"/>
      <c r="NNI98" s="38"/>
      <c r="NNJ98" s="38"/>
      <c r="NNK98" s="38"/>
      <c r="NNL98" s="38"/>
      <c r="NNM98" s="36"/>
      <c r="NNN98" s="36"/>
      <c r="NNO98" s="37"/>
      <c r="NNP98" s="37"/>
      <c r="NNQ98" s="50"/>
      <c r="NNR98" s="50"/>
      <c r="NNS98" s="38"/>
      <c r="NNT98" s="38"/>
      <c r="NNU98" s="38"/>
      <c r="NNV98" s="38"/>
      <c r="NNW98" s="38"/>
      <c r="NNX98" s="38"/>
      <c r="NNY98" s="38"/>
      <c r="NNZ98" s="38"/>
      <c r="NOA98" s="38"/>
      <c r="NOB98" s="38"/>
      <c r="NOC98" s="38"/>
      <c r="NOD98" s="38"/>
      <c r="NOE98" s="38"/>
      <c r="NOF98" s="38"/>
      <c r="NOG98" s="36"/>
      <c r="NOH98" s="36"/>
      <c r="NOI98" s="37"/>
      <c r="NOJ98" s="37"/>
      <c r="NOK98" s="50"/>
      <c r="NOL98" s="50"/>
      <c r="NOM98" s="38"/>
      <c r="NON98" s="38"/>
      <c r="NOO98" s="38"/>
      <c r="NOP98" s="38"/>
      <c r="NOQ98" s="38"/>
      <c r="NOR98" s="38"/>
      <c r="NOS98" s="38"/>
      <c r="NOT98" s="38"/>
      <c r="NOU98" s="38"/>
      <c r="NOV98" s="38"/>
      <c r="NOW98" s="38"/>
      <c r="NOX98" s="38"/>
      <c r="NOY98" s="38"/>
      <c r="NOZ98" s="38"/>
      <c r="NPA98" s="36"/>
      <c r="NPB98" s="36"/>
      <c r="NPC98" s="37"/>
      <c r="NPD98" s="37"/>
      <c r="NPE98" s="50"/>
      <c r="NPF98" s="50"/>
      <c r="NPG98" s="38"/>
      <c r="NPH98" s="38"/>
      <c r="NPI98" s="38"/>
      <c r="NPJ98" s="38"/>
      <c r="NPK98" s="38"/>
      <c r="NPL98" s="38"/>
      <c r="NPM98" s="38"/>
      <c r="NPN98" s="38"/>
      <c r="NPO98" s="38"/>
      <c r="NPP98" s="38"/>
      <c r="NPQ98" s="38"/>
      <c r="NPR98" s="38"/>
      <c r="NPS98" s="38"/>
      <c r="NPT98" s="38"/>
      <c r="NPU98" s="36"/>
      <c r="NPV98" s="36"/>
      <c r="NPW98" s="37"/>
      <c r="NPX98" s="37"/>
      <c r="NPY98" s="50"/>
      <c r="NPZ98" s="50"/>
      <c r="NQA98" s="38"/>
      <c r="NQB98" s="38"/>
      <c r="NQC98" s="38"/>
      <c r="NQD98" s="38"/>
      <c r="NQE98" s="38"/>
      <c r="NQF98" s="38"/>
      <c r="NQG98" s="38"/>
      <c r="NQH98" s="38"/>
      <c r="NQI98" s="38"/>
      <c r="NQJ98" s="38"/>
      <c r="NQK98" s="38"/>
      <c r="NQL98" s="38"/>
      <c r="NQM98" s="38"/>
      <c r="NQN98" s="38"/>
      <c r="NQO98" s="36"/>
      <c r="NQP98" s="36"/>
      <c r="NQQ98" s="37"/>
      <c r="NQR98" s="37"/>
      <c r="NQS98" s="50"/>
      <c r="NQT98" s="50"/>
      <c r="NQU98" s="38"/>
      <c r="NQV98" s="38"/>
      <c r="NQW98" s="38"/>
      <c r="NQX98" s="38"/>
      <c r="NQY98" s="38"/>
      <c r="NQZ98" s="38"/>
      <c r="NRA98" s="38"/>
      <c r="NRB98" s="38"/>
      <c r="NRC98" s="38"/>
      <c r="NRD98" s="38"/>
      <c r="NRE98" s="38"/>
      <c r="NRF98" s="38"/>
      <c r="NRG98" s="38"/>
      <c r="NRH98" s="38"/>
      <c r="NRI98" s="36"/>
      <c r="NRJ98" s="36"/>
      <c r="NRK98" s="37"/>
      <c r="NRL98" s="37"/>
      <c r="NRM98" s="50"/>
      <c r="NRN98" s="50"/>
      <c r="NRO98" s="38"/>
      <c r="NRP98" s="38"/>
      <c r="NRQ98" s="38"/>
      <c r="NRR98" s="38"/>
      <c r="NRS98" s="38"/>
      <c r="NRT98" s="38"/>
      <c r="NRU98" s="38"/>
      <c r="NRV98" s="38"/>
      <c r="NRW98" s="38"/>
      <c r="NRX98" s="38"/>
      <c r="NRY98" s="38"/>
      <c r="NRZ98" s="38"/>
      <c r="NSA98" s="38"/>
      <c r="NSB98" s="38"/>
      <c r="NSC98" s="36"/>
      <c r="NSD98" s="36"/>
      <c r="NSE98" s="37"/>
      <c r="NSF98" s="37"/>
      <c r="NSG98" s="50"/>
      <c r="NSH98" s="50"/>
      <c r="NSI98" s="38"/>
      <c r="NSJ98" s="38"/>
      <c r="NSK98" s="38"/>
      <c r="NSL98" s="38"/>
      <c r="NSM98" s="38"/>
      <c r="NSN98" s="38"/>
      <c r="NSO98" s="38"/>
      <c r="NSP98" s="38"/>
      <c r="NSQ98" s="38"/>
      <c r="NSR98" s="38"/>
      <c r="NSS98" s="38"/>
      <c r="NST98" s="38"/>
      <c r="NSU98" s="38"/>
      <c r="NSV98" s="38"/>
      <c r="NSW98" s="36"/>
      <c r="NSX98" s="36"/>
      <c r="NSY98" s="37"/>
      <c r="NSZ98" s="37"/>
      <c r="NTA98" s="50"/>
      <c r="NTB98" s="50"/>
      <c r="NTC98" s="38"/>
      <c r="NTD98" s="38"/>
      <c r="NTE98" s="38"/>
      <c r="NTF98" s="38"/>
      <c r="NTG98" s="38"/>
      <c r="NTH98" s="38"/>
      <c r="NTI98" s="38"/>
      <c r="NTJ98" s="38"/>
      <c r="NTK98" s="38"/>
      <c r="NTL98" s="38"/>
      <c r="NTM98" s="38"/>
      <c r="NTN98" s="38"/>
      <c r="NTO98" s="38"/>
      <c r="NTP98" s="38"/>
      <c r="NTQ98" s="36"/>
      <c r="NTR98" s="36"/>
      <c r="NTS98" s="37"/>
      <c r="NTT98" s="37"/>
      <c r="NTU98" s="50"/>
      <c r="NTV98" s="50"/>
      <c r="NTW98" s="38"/>
      <c r="NTX98" s="38"/>
      <c r="NTY98" s="38"/>
      <c r="NTZ98" s="38"/>
      <c r="NUA98" s="38"/>
      <c r="NUB98" s="38"/>
      <c r="NUC98" s="38"/>
      <c r="NUD98" s="38"/>
      <c r="NUE98" s="38"/>
      <c r="NUF98" s="38"/>
      <c r="NUG98" s="38"/>
      <c r="NUH98" s="38"/>
      <c r="NUI98" s="38"/>
      <c r="NUJ98" s="38"/>
      <c r="NUK98" s="36"/>
      <c r="NUL98" s="36"/>
      <c r="NUM98" s="37"/>
      <c r="NUN98" s="37"/>
      <c r="NUO98" s="50"/>
      <c r="NUP98" s="50"/>
      <c r="NUQ98" s="38"/>
      <c r="NUR98" s="38"/>
      <c r="NUS98" s="38"/>
      <c r="NUT98" s="38"/>
      <c r="NUU98" s="38"/>
      <c r="NUV98" s="38"/>
      <c r="NUW98" s="38"/>
      <c r="NUX98" s="38"/>
      <c r="NUY98" s="38"/>
      <c r="NUZ98" s="38"/>
      <c r="NVA98" s="38"/>
      <c r="NVB98" s="38"/>
      <c r="NVC98" s="38"/>
      <c r="NVD98" s="38"/>
      <c r="NVE98" s="36"/>
      <c r="NVF98" s="36"/>
      <c r="NVG98" s="37"/>
      <c r="NVH98" s="37"/>
      <c r="NVI98" s="50"/>
      <c r="NVJ98" s="50"/>
      <c r="NVK98" s="38"/>
      <c r="NVL98" s="38"/>
      <c r="NVM98" s="38"/>
      <c r="NVN98" s="38"/>
      <c r="NVO98" s="38"/>
      <c r="NVP98" s="38"/>
      <c r="NVQ98" s="38"/>
      <c r="NVR98" s="38"/>
      <c r="NVS98" s="38"/>
      <c r="NVT98" s="38"/>
      <c r="NVU98" s="38"/>
      <c r="NVV98" s="38"/>
      <c r="NVW98" s="38"/>
      <c r="NVX98" s="38"/>
      <c r="NVY98" s="36"/>
      <c r="NVZ98" s="36"/>
      <c r="NWA98" s="37"/>
      <c r="NWB98" s="37"/>
      <c r="NWC98" s="50"/>
      <c r="NWD98" s="50"/>
      <c r="NWE98" s="38"/>
      <c r="NWF98" s="38"/>
      <c r="NWG98" s="38"/>
      <c r="NWH98" s="38"/>
      <c r="NWI98" s="38"/>
      <c r="NWJ98" s="38"/>
      <c r="NWK98" s="38"/>
      <c r="NWL98" s="38"/>
      <c r="NWM98" s="38"/>
      <c r="NWN98" s="38"/>
      <c r="NWO98" s="38"/>
      <c r="NWP98" s="38"/>
      <c r="NWQ98" s="38"/>
      <c r="NWR98" s="38"/>
      <c r="NWS98" s="36"/>
      <c r="NWT98" s="36"/>
      <c r="NWU98" s="37"/>
      <c r="NWV98" s="37"/>
      <c r="NWW98" s="50"/>
      <c r="NWX98" s="50"/>
      <c r="NWY98" s="38"/>
      <c r="NWZ98" s="38"/>
      <c r="NXA98" s="38"/>
      <c r="NXB98" s="38"/>
      <c r="NXC98" s="38"/>
      <c r="NXD98" s="38"/>
      <c r="NXE98" s="38"/>
      <c r="NXF98" s="38"/>
      <c r="NXG98" s="38"/>
      <c r="NXH98" s="38"/>
      <c r="NXI98" s="38"/>
      <c r="NXJ98" s="38"/>
      <c r="NXK98" s="38"/>
      <c r="NXL98" s="38"/>
      <c r="NXM98" s="36"/>
      <c r="NXN98" s="36"/>
      <c r="NXO98" s="37"/>
      <c r="NXP98" s="37"/>
      <c r="NXQ98" s="50"/>
      <c r="NXR98" s="50"/>
      <c r="NXS98" s="38"/>
      <c r="NXT98" s="38"/>
      <c r="NXU98" s="38"/>
      <c r="NXV98" s="38"/>
      <c r="NXW98" s="38"/>
      <c r="NXX98" s="38"/>
      <c r="NXY98" s="38"/>
      <c r="NXZ98" s="38"/>
      <c r="NYA98" s="38"/>
      <c r="NYB98" s="38"/>
      <c r="NYC98" s="38"/>
      <c r="NYD98" s="38"/>
      <c r="NYE98" s="38"/>
      <c r="NYF98" s="38"/>
      <c r="NYG98" s="36"/>
      <c r="NYH98" s="36"/>
      <c r="NYI98" s="37"/>
      <c r="NYJ98" s="37"/>
      <c r="NYK98" s="50"/>
      <c r="NYL98" s="50"/>
      <c r="NYM98" s="38"/>
      <c r="NYN98" s="38"/>
      <c r="NYO98" s="38"/>
      <c r="NYP98" s="38"/>
      <c r="NYQ98" s="38"/>
      <c r="NYR98" s="38"/>
      <c r="NYS98" s="38"/>
      <c r="NYT98" s="38"/>
      <c r="NYU98" s="38"/>
      <c r="NYV98" s="38"/>
      <c r="NYW98" s="38"/>
      <c r="NYX98" s="38"/>
      <c r="NYY98" s="38"/>
      <c r="NYZ98" s="38"/>
      <c r="NZA98" s="36"/>
      <c r="NZB98" s="36"/>
      <c r="NZC98" s="37"/>
      <c r="NZD98" s="37"/>
      <c r="NZE98" s="50"/>
      <c r="NZF98" s="50"/>
      <c r="NZG98" s="38"/>
      <c r="NZH98" s="38"/>
      <c r="NZI98" s="38"/>
      <c r="NZJ98" s="38"/>
      <c r="NZK98" s="38"/>
      <c r="NZL98" s="38"/>
      <c r="NZM98" s="38"/>
      <c r="NZN98" s="38"/>
      <c r="NZO98" s="38"/>
      <c r="NZP98" s="38"/>
      <c r="NZQ98" s="38"/>
      <c r="NZR98" s="38"/>
      <c r="NZS98" s="38"/>
      <c r="NZT98" s="38"/>
      <c r="NZU98" s="36"/>
      <c r="NZV98" s="36"/>
      <c r="NZW98" s="37"/>
      <c r="NZX98" s="37"/>
      <c r="NZY98" s="50"/>
      <c r="NZZ98" s="50"/>
      <c r="OAA98" s="38"/>
      <c r="OAB98" s="38"/>
      <c r="OAC98" s="38"/>
      <c r="OAD98" s="38"/>
      <c r="OAE98" s="38"/>
      <c r="OAF98" s="38"/>
      <c r="OAG98" s="38"/>
      <c r="OAH98" s="38"/>
      <c r="OAI98" s="38"/>
      <c r="OAJ98" s="38"/>
      <c r="OAK98" s="38"/>
      <c r="OAL98" s="38"/>
      <c r="OAM98" s="38"/>
      <c r="OAN98" s="38"/>
      <c r="OAO98" s="36"/>
      <c r="OAP98" s="36"/>
      <c r="OAQ98" s="37"/>
      <c r="OAR98" s="37"/>
      <c r="OAS98" s="50"/>
      <c r="OAT98" s="50"/>
      <c r="OAU98" s="38"/>
      <c r="OAV98" s="38"/>
      <c r="OAW98" s="38"/>
      <c r="OAX98" s="38"/>
      <c r="OAY98" s="38"/>
      <c r="OAZ98" s="38"/>
      <c r="OBA98" s="38"/>
      <c r="OBB98" s="38"/>
      <c r="OBC98" s="38"/>
      <c r="OBD98" s="38"/>
      <c r="OBE98" s="38"/>
      <c r="OBF98" s="38"/>
      <c r="OBG98" s="38"/>
      <c r="OBH98" s="38"/>
      <c r="OBI98" s="36"/>
      <c r="OBJ98" s="36"/>
      <c r="OBK98" s="37"/>
      <c r="OBL98" s="37"/>
      <c r="OBM98" s="50"/>
      <c r="OBN98" s="50"/>
      <c r="OBO98" s="38"/>
      <c r="OBP98" s="38"/>
      <c r="OBQ98" s="38"/>
      <c r="OBR98" s="38"/>
      <c r="OBS98" s="38"/>
      <c r="OBT98" s="38"/>
      <c r="OBU98" s="38"/>
      <c r="OBV98" s="38"/>
      <c r="OBW98" s="38"/>
      <c r="OBX98" s="38"/>
      <c r="OBY98" s="38"/>
      <c r="OBZ98" s="38"/>
      <c r="OCA98" s="38"/>
      <c r="OCB98" s="38"/>
      <c r="OCC98" s="36"/>
      <c r="OCD98" s="36"/>
      <c r="OCE98" s="37"/>
      <c r="OCF98" s="37"/>
      <c r="OCG98" s="50"/>
      <c r="OCH98" s="50"/>
      <c r="OCI98" s="38"/>
      <c r="OCJ98" s="38"/>
      <c r="OCK98" s="38"/>
      <c r="OCL98" s="38"/>
      <c r="OCM98" s="38"/>
      <c r="OCN98" s="38"/>
      <c r="OCO98" s="38"/>
      <c r="OCP98" s="38"/>
      <c r="OCQ98" s="38"/>
      <c r="OCR98" s="38"/>
      <c r="OCS98" s="38"/>
      <c r="OCT98" s="38"/>
      <c r="OCU98" s="38"/>
      <c r="OCV98" s="38"/>
      <c r="OCW98" s="36"/>
      <c r="OCX98" s="36"/>
      <c r="OCY98" s="37"/>
      <c r="OCZ98" s="37"/>
      <c r="ODA98" s="50"/>
      <c r="ODB98" s="50"/>
      <c r="ODC98" s="38"/>
      <c r="ODD98" s="38"/>
      <c r="ODE98" s="38"/>
      <c r="ODF98" s="38"/>
      <c r="ODG98" s="38"/>
      <c r="ODH98" s="38"/>
      <c r="ODI98" s="38"/>
      <c r="ODJ98" s="38"/>
      <c r="ODK98" s="38"/>
      <c r="ODL98" s="38"/>
      <c r="ODM98" s="38"/>
      <c r="ODN98" s="38"/>
      <c r="ODO98" s="38"/>
      <c r="ODP98" s="38"/>
      <c r="ODQ98" s="36"/>
      <c r="ODR98" s="36"/>
      <c r="ODS98" s="37"/>
      <c r="ODT98" s="37"/>
      <c r="ODU98" s="50"/>
      <c r="ODV98" s="50"/>
      <c r="ODW98" s="38"/>
      <c r="ODX98" s="38"/>
      <c r="ODY98" s="38"/>
      <c r="ODZ98" s="38"/>
      <c r="OEA98" s="38"/>
      <c r="OEB98" s="38"/>
      <c r="OEC98" s="38"/>
      <c r="OED98" s="38"/>
      <c r="OEE98" s="38"/>
      <c r="OEF98" s="38"/>
      <c r="OEG98" s="38"/>
      <c r="OEH98" s="38"/>
      <c r="OEI98" s="38"/>
      <c r="OEJ98" s="38"/>
      <c r="OEK98" s="36"/>
      <c r="OEL98" s="36"/>
      <c r="OEM98" s="37"/>
      <c r="OEN98" s="37"/>
      <c r="OEO98" s="50"/>
      <c r="OEP98" s="50"/>
      <c r="OEQ98" s="38"/>
      <c r="OER98" s="38"/>
      <c r="OES98" s="38"/>
      <c r="OET98" s="38"/>
      <c r="OEU98" s="38"/>
      <c r="OEV98" s="38"/>
      <c r="OEW98" s="38"/>
      <c r="OEX98" s="38"/>
      <c r="OEY98" s="38"/>
      <c r="OEZ98" s="38"/>
      <c r="OFA98" s="38"/>
      <c r="OFB98" s="38"/>
      <c r="OFC98" s="38"/>
      <c r="OFD98" s="38"/>
      <c r="OFE98" s="36"/>
      <c r="OFF98" s="36"/>
      <c r="OFG98" s="37"/>
      <c r="OFH98" s="37"/>
      <c r="OFI98" s="50"/>
      <c r="OFJ98" s="50"/>
      <c r="OFK98" s="38"/>
      <c r="OFL98" s="38"/>
      <c r="OFM98" s="38"/>
      <c r="OFN98" s="38"/>
      <c r="OFO98" s="38"/>
      <c r="OFP98" s="38"/>
      <c r="OFQ98" s="38"/>
      <c r="OFR98" s="38"/>
      <c r="OFS98" s="38"/>
      <c r="OFT98" s="38"/>
      <c r="OFU98" s="38"/>
      <c r="OFV98" s="38"/>
      <c r="OFW98" s="38"/>
      <c r="OFX98" s="38"/>
      <c r="OFY98" s="36"/>
      <c r="OFZ98" s="36"/>
      <c r="OGA98" s="37"/>
      <c r="OGB98" s="37"/>
      <c r="OGC98" s="50"/>
      <c r="OGD98" s="50"/>
      <c r="OGE98" s="38"/>
      <c r="OGF98" s="38"/>
      <c r="OGG98" s="38"/>
      <c r="OGH98" s="38"/>
      <c r="OGI98" s="38"/>
      <c r="OGJ98" s="38"/>
      <c r="OGK98" s="38"/>
      <c r="OGL98" s="38"/>
      <c r="OGM98" s="38"/>
      <c r="OGN98" s="38"/>
      <c r="OGO98" s="38"/>
      <c r="OGP98" s="38"/>
      <c r="OGQ98" s="38"/>
      <c r="OGR98" s="38"/>
      <c r="OGS98" s="36"/>
      <c r="OGT98" s="36"/>
      <c r="OGU98" s="37"/>
      <c r="OGV98" s="37"/>
      <c r="OGW98" s="50"/>
      <c r="OGX98" s="50"/>
      <c r="OGY98" s="38"/>
      <c r="OGZ98" s="38"/>
      <c r="OHA98" s="38"/>
      <c r="OHB98" s="38"/>
      <c r="OHC98" s="38"/>
      <c r="OHD98" s="38"/>
      <c r="OHE98" s="38"/>
      <c r="OHF98" s="38"/>
      <c r="OHG98" s="38"/>
      <c r="OHH98" s="38"/>
      <c r="OHI98" s="38"/>
      <c r="OHJ98" s="38"/>
      <c r="OHK98" s="38"/>
      <c r="OHL98" s="38"/>
      <c r="OHM98" s="36"/>
      <c r="OHN98" s="36"/>
      <c r="OHO98" s="37"/>
      <c r="OHP98" s="37"/>
      <c r="OHQ98" s="50"/>
      <c r="OHR98" s="50"/>
      <c r="OHS98" s="38"/>
      <c r="OHT98" s="38"/>
      <c r="OHU98" s="38"/>
      <c r="OHV98" s="38"/>
      <c r="OHW98" s="38"/>
      <c r="OHX98" s="38"/>
      <c r="OHY98" s="38"/>
      <c r="OHZ98" s="38"/>
      <c r="OIA98" s="38"/>
      <c r="OIB98" s="38"/>
      <c r="OIC98" s="38"/>
      <c r="OID98" s="38"/>
      <c r="OIE98" s="38"/>
      <c r="OIF98" s="38"/>
      <c r="OIG98" s="36"/>
      <c r="OIH98" s="36"/>
      <c r="OII98" s="37"/>
      <c r="OIJ98" s="37"/>
      <c r="OIK98" s="50"/>
      <c r="OIL98" s="50"/>
      <c r="OIM98" s="38"/>
      <c r="OIN98" s="38"/>
      <c r="OIO98" s="38"/>
      <c r="OIP98" s="38"/>
      <c r="OIQ98" s="38"/>
      <c r="OIR98" s="38"/>
      <c r="OIS98" s="38"/>
      <c r="OIT98" s="38"/>
      <c r="OIU98" s="38"/>
      <c r="OIV98" s="38"/>
      <c r="OIW98" s="38"/>
      <c r="OIX98" s="38"/>
      <c r="OIY98" s="38"/>
      <c r="OIZ98" s="38"/>
      <c r="OJA98" s="36"/>
      <c r="OJB98" s="36"/>
      <c r="OJC98" s="37"/>
      <c r="OJD98" s="37"/>
      <c r="OJE98" s="50"/>
      <c r="OJF98" s="50"/>
      <c r="OJG98" s="38"/>
      <c r="OJH98" s="38"/>
      <c r="OJI98" s="38"/>
      <c r="OJJ98" s="38"/>
      <c r="OJK98" s="38"/>
      <c r="OJL98" s="38"/>
      <c r="OJM98" s="38"/>
      <c r="OJN98" s="38"/>
      <c r="OJO98" s="38"/>
      <c r="OJP98" s="38"/>
      <c r="OJQ98" s="38"/>
      <c r="OJR98" s="38"/>
      <c r="OJS98" s="38"/>
      <c r="OJT98" s="38"/>
      <c r="OJU98" s="36"/>
      <c r="OJV98" s="36"/>
      <c r="OJW98" s="37"/>
      <c r="OJX98" s="37"/>
      <c r="OJY98" s="50"/>
      <c r="OJZ98" s="50"/>
      <c r="OKA98" s="38"/>
      <c r="OKB98" s="38"/>
      <c r="OKC98" s="38"/>
      <c r="OKD98" s="38"/>
      <c r="OKE98" s="38"/>
      <c r="OKF98" s="38"/>
      <c r="OKG98" s="38"/>
      <c r="OKH98" s="38"/>
      <c r="OKI98" s="38"/>
      <c r="OKJ98" s="38"/>
      <c r="OKK98" s="38"/>
      <c r="OKL98" s="38"/>
      <c r="OKM98" s="38"/>
      <c r="OKN98" s="38"/>
      <c r="OKO98" s="36"/>
      <c r="OKP98" s="36"/>
      <c r="OKQ98" s="37"/>
      <c r="OKR98" s="37"/>
      <c r="OKS98" s="50"/>
      <c r="OKT98" s="50"/>
      <c r="OKU98" s="38"/>
      <c r="OKV98" s="38"/>
      <c r="OKW98" s="38"/>
      <c r="OKX98" s="38"/>
      <c r="OKY98" s="38"/>
      <c r="OKZ98" s="38"/>
      <c r="OLA98" s="38"/>
      <c r="OLB98" s="38"/>
      <c r="OLC98" s="38"/>
      <c r="OLD98" s="38"/>
      <c r="OLE98" s="38"/>
      <c r="OLF98" s="38"/>
      <c r="OLG98" s="38"/>
      <c r="OLH98" s="38"/>
      <c r="OLI98" s="36"/>
      <c r="OLJ98" s="36"/>
      <c r="OLK98" s="37"/>
      <c r="OLL98" s="37"/>
      <c r="OLM98" s="50"/>
      <c r="OLN98" s="50"/>
      <c r="OLO98" s="38"/>
      <c r="OLP98" s="38"/>
      <c r="OLQ98" s="38"/>
      <c r="OLR98" s="38"/>
      <c r="OLS98" s="38"/>
      <c r="OLT98" s="38"/>
      <c r="OLU98" s="38"/>
      <c r="OLV98" s="38"/>
      <c r="OLW98" s="38"/>
      <c r="OLX98" s="38"/>
      <c r="OLY98" s="38"/>
      <c r="OLZ98" s="38"/>
      <c r="OMA98" s="38"/>
      <c r="OMB98" s="38"/>
      <c r="OMC98" s="36"/>
      <c r="OMD98" s="36"/>
      <c r="OME98" s="37"/>
      <c r="OMF98" s="37"/>
      <c r="OMG98" s="50"/>
      <c r="OMH98" s="50"/>
      <c r="OMI98" s="38"/>
      <c r="OMJ98" s="38"/>
      <c r="OMK98" s="38"/>
      <c r="OML98" s="38"/>
      <c r="OMM98" s="38"/>
      <c r="OMN98" s="38"/>
      <c r="OMO98" s="38"/>
      <c r="OMP98" s="38"/>
      <c r="OMQ98" s="38"/>
      <c r="OMR98" s="38"/>
      <c r="OMS98" s="38"/>
      <c r="OMT98" s="38"/>
      <c r="OMU98" s="38"/>
      <c r="OMV98" s="38"/>
      <c r="OMW98" s="36"/>
      <c r="OMX98" s="36"/>
      <c r="OMY98" s="37"/>
      <c r="OMZ98" s="37"/>
      <c r="ONA98" s="50"/>
      <c r="ONB98" s="50"/>
      <c r="ONC98" s="38"/>
      <c r="OND98" s="38"/>
      <c r="ONE98" s="38"/>
      <c r="ONF98" s="38"/>
      <c r="ONG98" s="38"/>
      <c r="ONH98" s="38"/>
      <c r="ONI98" s="38"/>
      <c r="ONJ98" s="38"/>
      <c r="ONK98" s="38"/>
      <c r="ONL98" s="38"/>
      <c r="ONM98" s="38"/>
      <c r="ONN98" s="38"/>
      <c r="ONO98" s="38"/>
      <c r="ONP98" s="38"/>
      <c r="ONQ98" s="36"/>
      <c r="ONR98" s="36"/>
      <c r="ONS98" s="37"/>
      <c r="ONT98" s="37"/>
      <c r="ONU98" s="50"/>
      <c r="ONV98" s="50"/>
      <c r="ONW98" s="38"/>
      <c r="ONX98" s="38"/>
      <c r="ONY98" s="38"/>
      <c r="ONZ98" s="38"/>
      <c r="OOA98" s="38"/>
      <c r="OOB98" s="38"/>
      <c r="OOC98" s="38"/>
      <c r="OOD98" s="38"/>
      <c r="OOE98" s="38"/>
      <c r="OOF98" s="38"/>
      <c r="OOG98" s="38"/>
      <c r="OOH98" s="38"/>
      <c r="OOI98" s="38"/>
      <c r="OOJ98" s="38"/>
      <c r="OOK98" s="36"/>
      <c r="OOL98" s="36"/>
      <c r="OOM98" s="37"/>
      <c r="OON98" s="37"/>
      <c r="OOO98" s="50"/>
      <c r="OOP98" s="50"/>
      <c r="OOQ98" s="38"/>
      <c r="OOR98" s="38"/>
      <c r="OOS98" s="38"/>
      <c r="OOT98" s="38"/>
      <c r="OOU98" s="38"/>
      <c r="OOV98" s="38"/>
      <c r="OOW98" s="38"/>
      <c r="OOX98" s="38"/>
      <c r="OOY98" s="38"/>
      <c r="OOZ98" s="38"/>
      <c r="OPA98" s="38"/>
      <c r="OPB98" s="38"/>
      <c r="OPC98" s="38"/>
      <c r="OPD98" s="38"/>
      <c r="OPE98" s="36"/>
      <c r="OPF98" s="36"/>
      <c r="OPG98" s="37"/>
      <c r="OPH98" s="37"/>
      <c r="OPI98" s="50"/>
      <c r="OPJ98" s="50"/>
      <c r="OPK98" s="38"/>
      <c r="OPL98" s="38"/>
      <c r="OPM98" s="38"/>
      <c r="OPN98" s="38"/>
      <c r="OPO98" s="38"/>
      <c r="OPP98" s="38"/>
      <c r="OPQ98" s="38"/>
      <c r="OPR98" s="38"/>
      <c r="OPS98" s="38"/>
      <c r="OPT98" s="38"/>
      <c r="OPU98" s="38"/>
      <c r="OPV98" s="38"/>
      <c r="OPW98" s="38"/>
      <c r="OPX98" s="38"/>
      <c r="OPY98" s="36"/>
      <c r="OPZ98" s="36"/>
      <c r="OQA98" s="37"/>
      <c r="OQB98" s="37"/>
      <c r="OQC98" s="50"/>
      <c r="OQD98" s="50"/>
      <c r="OQE98" s="38"/>
      <c r="OQF98" s="38"/>
      <c r="OQG98" s="38"/>
      <c r="OQH98" s="38"/>
      <c r="OQI98" s="38"/>
      <c r="OQJ98" s="38"/>
      <c r="OQK98" s="38"/>
      <c r="OQL98" s="38"/>
      <c r="OQM98" s="38"/>
      <c r="OQN98" s="38"/>
      <c r="OQO98" s="38"/>
      <c r="OQP98" s="38"/>
      <c r="OQQ98" s="38"/>
      <c r="OQR98" s="38"/>
      <c r="OQS98" s="36"/>
      <c r="OQT98" s="36"/>
      <c r="OQU98" s="37"/>
      <c r="OQV98" s="37"/>
      <c r="OQW98" s="50"/>
      <c r="OQX98" s="50"/>
      <c r="OQY98" s="38"/>
      <c r="OQZ98" s="38"/>
      <c r="ORA98" s="38"/>
      <c r="ORB98" s="38"/>
      <c r="ORC98" s="38"/>
      <c r="ORD98" s="38"/>
      <c r="ORE98" s="38"/>
      <c r="ORF98" s="38"/>
      <c r="ORG98" s="38"/>
      <c r="ORH98" s="38"/>
      <c r="ORI98" s="38"/>
      <c r="ORJ98" s="38"/>
      <c r="ORK98" s="38"/>
      <c r="ORL98" s="38"/>
      <c r="ORM98" s="36"/>
      <c r="ORN98" s="36"/>
      <c r="ORO98" s="37"/>
      <c r="ORP98" s="37"/>
      <c r="ORQ98" s="50"/>
      <c r="ORR98" s="50"/>
      <c r="ORS98" s="38"/>
      <c r="ORT98" s="38"/>
      <c r="ORU98" s="38"/>
      <c r="ORV98" s="38"/>
      <c r="ORW98" s="38"/>
      <c r="ORX98" s="38"/>
      <c r="ORY98" s="38"/>
      <c r="ORZ98" s="38"/>
      <c r="OSA98" s="38"/>
      <c r="OSB98" s="38"/>
      <c r="OSC98" s="38"/>
      <c r="OSD98" s="38"/>
      <c r="OSE98" s="38"/>
      <c r="OSF98" s="38"/>
      <c r="OSG98" s="36"/>
      <c r="OSH98" s="36"/>
      <c r="OSI98" s="37"/>
      <c r="OSJ98" s="37"/>
      <c r="OSK98" s="50"/>
      <c r="OSL98" s="50"/>
      <c r="OSM98" s="38"/>
      <c r="OSN98" s="38"/>
      <c r="OSO98" s="38"/>
      <c r="OSP98" s="38"/>
      <c r="OSQ98" s="38"/>
      <c r="OSR98" s="38"/>
      <c r="OSS98" s="38"/>
      <c r="OST98" s="38"/>
      <c r="OSU98" s="38"/>
      <c r="OSV98" s="38"/>
      <c r="OSW98" s="38"/>
      <c r="OSX98" s="38"/>
      <c r="OSY98" s="38"/>
      <c r="OSZ98" s="38"/>
      <c r="OTA98" s="36"/>
      <c r="OTB98" s="36"/>
      <c r="OTC98" s="37"/>
      <c r="OTD98" s="37"/>
      <c r="OTE98" s="50"/>
      <c r="OTF98" s="50"/>
      <c r="OTG98" s="38"/>
      <c r="OTH98" s="38"/>
      <c r="OTI98" s="38"/>
      <c r="OTJ98" s="38"/>
      <c r="OTK98" s="38"/>
      <c r="OTL98" s="38"/>
      <c r="OTM98" s="38"/>
      <c r="OTN98" s="38"/>
      <c r="OTO98" s="38"/>
      <c r="OTP98" s="38"/>
      <c r="OTQ98" s="38"/>
      <c r="OTR98" s="38"/>
      <c r="OTS98" s="38"/>
      <c r="OTT98" s="38"/>
      <c r="OTU98" s="36"/>
      <c r="OTV98" s="36"/>
      <c r="OTW98" s="37"/>
      <c r="OTX98" s="37"/>
      <c r="OTY98" s="50"/>
      <c r="OTZ98" s="50"/>
      <c r="OUA98" s="38"/>
      <c r="OUB98" s="38"/>
      <c r="OUC98" s="38"/>
      <c r="OUD98" s="38"/>
      <c r="OUE98" s="38"/>
      <c r="OUF98" s="38"/>
      <c r="OUG98" s="38"/>
      <c r="OUH98" s="38"/>
      <c r="OUI98" s="38"/>
      <c r="OUJ98" s="38"/>
      <c r="OUK98" s="38"/>
      <c r="OUL98" s="38"/>
      <c r="OUM98" s="38"/>
      <c r="OUN98" s="38"/>
      <c r="OUO98" s="36"/>
      <c r="OUP98" s="36"/>
      <c r="OUQ98" s="37"/>
      <c r="OUR98" s="37"/>
      <c r="OUS98" s="50"/>
      <c r="OUT98" s="50"/>
      <c r="OUU98" s="38"/>
      <c r="OUV98" s="38"/>
      <c r="OUW98" s="38"/>
      <c r="OUX98" s="38"/>
      <c r="OUY98" s="38"/>
      <c r="OUZ98" s="38"/>
      <c r="OVA98" s="38"/>
      <c r="OVB98" s="38"/>
      <c r="OVC98" s="38"/>
      <c r="OVD98" s="38"/>
      <c r="OVE98" s="38"/>
      <c r="OVF98" s="38"/>
      <c r="OVG98" s="38"/>
      <c r="OVH98" s="38"/>
      <c r="OVI98" s="36"/>
      <c r="OVJ98" s="36"/>
      <c r="OVK98" s="37"/>
      <c r="OVL98" s="37"/>
      <c r="OVM98" s="50"/>
      <c r="OVN98" s="50"/>
      <c r="OVO98" s="38"/>
      <c r="OVP98" s="38"/>
      <c r="OVQ98" s="38"/>
      <c r="OVR98" s="38"/>
      <c r="OVS98" s="38"/>
      <c r="OVT98" s="38"/>
      <c r="OVU98" s="38"/>
      <c r="OVV98" s="38"/>
      <c r="OVW98" s="38"/>
      <c r="OVX98" s="38"/>
      <c r="OVY98" s="38"/>
      <c r="OVZ98" s="38"/>
      <c r="OWA98" s="38"/>
      <c r="OWB98" s="38"/>
      <c r="OWC98" s="36"/>
      <c r="OWD98" s="36"/>
      <c r="OWE98" s="37"/>
      <c r="OWF98" s="37"/>
      <c r="OWG98" s="50"/>
      <c r="OWH98" s="50"/>
      <c r="OWI98" s="38"/>
      <c r="OWJ98" s="38"/>
      <c r="OWK98" s="38"/>
      <c r="OWL98" s="38"/>
      <c r="OWM98" s="38"/>
      <c r="OWN98" s="38"/>
      <c r="OWO98" s="38"/>
      <c r="OWP98" s="38"/>
      <c r="OWQ98" s="38"/>
      <c r="OWR98" s="38"/>
      <c r="OWS98" s="38"/>
      <c r="OWT98" s="38"/>
      <c r="OWU98" s="38"/>
      <c r="OWV98" s="38"/>
      <c r="OWW98" s="36"/>
      <c r="OWX98" s="36"/>
      <c r="OWY98" s="37"/>
      <c r="OWZ98" s="37"/>
      <c r="OXA98" s="50"/>
      <c r="OXB98" s="50"/>
      <c r="OXC98" s="38"/>
      <c r="OXD98" s="38"/>
      <c r="OXE98" s="38"/>
      <c r="OXF98" s="38"/>
      <c r="OXG98" s="38"/>
      <c r="OXH98" s="38"/>
      <c r="OXI98" s="38"/>
      <c r="OXJ98" s="38"/>
      <c r="OXK98" s="38"/>
      <c r="OXL98" s="38"/>
      <c r="OXM98" s="38"/>
      <c r="OXN98" s="38"/>
      <c r="OXO98" s="38"/>
      <c r="OXP98" s="38"/>
      <c r="OXQ98" s="36"/>
      <c r="OXR98" s="36"/>
      <c r="OXS98" s="37"/>
      <c r="OXT98" s="37"/>
      <c r="OXU98" s="50"/>
      <c r="OXV98" s="50"/>
      <c r="OXW98" s="38"/>
      <c r="OXX98" s="38"/>
      <c r="OXY98" s="38"/>
      <c r="OXZ98" s="38"/>
      <c r="OYA98" s="38"/>
      <c r="OYB98" s="38"/>
      <c r="OYC98" s="38"/>
      <c r="OYD98" s="38"/>
      <c r="OYE98" s="38"/>
      <c r="OYF98" s="38"/>
      <c r="OYG98" s="38"/>
      <c r="OYH98" s="38"/>
      <c r="OYI98" s="38"/>
      <c r="OYJ98" s="38"/>
      <c r="OYK98" s="36"/>
      <c r="OYL98" s="36"/>
      <c r="OYM98" s="37"/>
      <c r="OYN98" s="37"/>
      <c r="OYO98" s="50"/>
      <c r="OYP98" s="50"/>
      <c r="OYQ98" s="38"/>
      <c r="OYR98" s="38"/>
      <c r="OYS98" s="38"/>
      <c r="OYT98" s="38"/>
      <c r="OYU98" s="38"/>
      <c r="OYV98" s="38"/>
      <c r="OYW98" s="38"/>
      <c r="OYX98" s="38"/>
      <c r="OYY98" s="38"/>
      <c r="OYZ98" s="38"/>
      <c r="OZA98" s="38"/>
      <c r="OZB98" s="38"/>
      <c r="OZC98" s="38"/>
      <c r="OZD98" s="38"/>
      <c r="OZE98" s="36"/>
      <c r="OZF98" s="36"/>
      <c r="OZG98" s="37"/>
      <c r="OZH98" s="37"/>
      <c r="OZI98" s="50"/>
      <c r="OZJ98" s="50"/>
      <c r="OZK98" s="38"/>
      <c r="OZL98" s="38"/>
      <c r="OZM98" s="38"/>
      <c r="OZN98" s="38"/>
      <c r="OZO98" s="38"/>
      <c r="OZP98" s="38"/>
      <c r="OZQ98" s="38"/>
      <c r="OZR98" s="38"/>
      <c r="OZS98" s="38"/>
      <c r="OZT98" s="38"/>
      <c r="OZU98" s="38"/>
      <c r="OZV98" s="38"/>
      <c r="OZW98" s="38"/>
      <c r="OZX98" s="38"/>
      <c r="OZY98" s="36"/>
      <c r="OZZ98" s="36"/>
      <c r="PAA98" s="37"/>
      <c r="PAB98" s="37"/>
      <c r="PAC98" s="50"/>
      <c r="PAD98" s="50"/>
      <c r="PAE98" s="38"/>
      <c r="PAF98" s="38"/>
      <c r="PAG98" s="38"/>
      <c r="PAH98" s="38"/>
      <c r="PAI98" s="38"/>
      <c r="PAJ98" s="38"/>
      <c r="PAK98" s="38"/>
      <c r="PAL98" s="38"/>
      <c r="PAM98" s="38"/>
      <c r="PAN98" s="38"/>
      <c r="PAO98" s="38"/>
      <c r="PAP98" s="38"/>
      <c r="PAQ98" s="38"/>
      <c r="PAR98" s="38"/>
      <c r="PAS98" s="36"/>
      <c r="PAT98" s="36"/>
      <c r="PAU98" s="37"/>
      <c r="PAV98" s="37"/>
      <c r="PAW98" s="50"/>
      <c r="PAX98" s="50"/>
      <c r="PAY98" s="38"/>
      <c r="PAZ98" s="38"/>
      <c r="PBA98" s="38"/>
      <c r="PBB98" s="38"/>
      <c r="PBC98" s="38"/>
      <c r="PBD98" s="38"/>
      <c r="PBE98" s="38"/>
      <c r="PBF98" s="38"/>
      <c r="PBG98" s="38"/>
      <c r="PBH98" s="38"/>
      <c r="PBI98" s="38"/>
      <c r="PBJ98" s="38"/>
      <c r="PBK98" s="38"/>
      <c r="PBL98" s="38"/>
      <c r="PBM98" s="36"/>
      <c r="PBN98" s="36"/>
      <c r="PBO98" s="37"/>
      <c r="PBP98" s="37"/>
      <c r="PBQ98" s="50"/>
      <c r="PBR98" s="50"/>
      <c r="PBS98" s="38"/>
      <c r="PBT98" s="38"/>
      <c r="PBU98" s="38"/>
      <c r="PBV98" s="38"/>
      <c r="PBW98" s="38"/>
      <c r="PBX98" s="38"/>
      <c r="PBY98" s="38"/>
      <c r="PBZ98" s="38"/>
      <c r="PCA98" s="38"/>
      <c r="PCB98" s="38"/>
      <c r="PCC98" s="38"/>
      <c r="PCD98" s="38"/>
      <c r="PCE98" s="38"/>
      <c r="PCF98" s="38"/>
      <c r="PCG98" s="36"/>
      <c r="PCH98" s="36"/>
      <c r="PCI98" s="37"/>
      <c r="PCJ98" s="37"/>
      <c r="PCK98" s="50"/>
      <c r="PCL98" s="50"/>
      <c r="PCM98" s="38"/>
      <c r="PCN98" s="38"/>
      <c r="PCO98" s="38"/>
      <c r="PCP98" s="38"/>
      <c r="PCQ98" s="38"/>
      <c r="PCR98" s="38"/>
      <c r="PCS98" s="38"/>
      <c r="PCT98" s="38"/>
      <c r="PCU98" s="38"/>
      <c r="PCV98" s="38"/>
      <c r="PCW98" s="38"/>
      <c r="PCX98" s="38"/>
      <c r="PCY98" s="38"/>
      <c r="PCZ98" s="38"/>
      <c r="PDA98" s="36"/>
      <c r="PDB98" s="36"/>
      <c r="PDC98" s="37"/>
      <c r="PDD98" s="37"/>
      <c r="PDE98" s="50"/>
      <c r="PDF98" s="50"/>
      <c r="PDG98" s="38"/>
      <c r="PDH98" s="38"/>
      <c r="PDI98" s="38"/>
      <c r="PDJ98" s="38"/>
      <c r="PDK98" s="38"/>
      <c r="PDL98" s="38"/>
      <c r="PDM98" s="38"/>
      <c r="PDN98" s="38"/>
      <c r="PDO98" s="38"/>
      <c r="PDP98" s="38"/>
      <c r="PDQ98" s="38"/>
      <c r="PDR98" s="38"/>
      <c r="PDS98" s="38"/>
      <c r="PDT98" s="38"/>
      <c r="PDU98" s="36"/>
      <c r="PDV98" s="36"/>
      <c r="PDW98" s="37"/>
      <c r="PDX98" s="37"/>
      <c r="PDY98" s="50"/>
      <c r="PDZ98" s="50"/>
      <c r="PEA98" s="38"/>
      <c r="PEB98" s="38"/>
      <c r="PEC98" s="38"/>
      <c r="PED98" s="38"/>
      <c r="PEE98" s="38"/>
      <c r="PEF98" s="38"/>
      <c r="PEG98" s="38"/>
      <c r="PEH98" s="38"/>
      <c r="PEI98" s="38"/>
      <c r="PEJ98" s="38"/>
      <c r="PEK98" s="38"/>
      <c r="PEL98" s="38"/>
      <c r="PEM98" s="38"/>
      <c r="PEN98" s="38"/>
      <c r="PEO98" s="36"/>
      <c r="PEP98" s="36"/>
      <c r="PEQ98" s="37"/>
      <c r="PER98" s="37"/>
      <c r="PES98" s="50"/>
      <c r="PET98" s="50"/>
      <c r="PEU98" s="38"/>
      <c r="PEV98" s="38"/>
      <c r="PEW98" s="38"/>
      <c r="PEX98" s="38"/>
      <c r="PEY98" s="38"/>
      <c r="PEZ98" s="38"/>
      <c r="PFA98" s="38"/>
      <c r="PFB98" s="38"/>
      <c r="PFC98" s="38"/>
      <c r="PFD98" s="38"/>
      <c r="PFE98" s="38"/>
      <c r="PFF98" s="38"/>
      <c r="PFG98" s="38"/>
      <c r="PFH98" s="38"/>
      <c r="PFI98" s="36"/>
      <c r="PFJ98" s="36"/>
      <c r="PFK98" s="37"/>
      <c r="PFL98" s="37"/>
      <c r="PFM98" s="50"/>
      <c r="PFN98" s="50"/>
      <c r="PFO98" s="38"/>
      <c r="PFP98" s="38"/>
      <c r="PFQ98" s="38"/>
      <c r="PFR98" s="38"/>
      <c r="PFS98" s="38"/>
      <c r="PFT98" s="38"/>
      <c r="PFU98" s="38"/>
      <c r="PFV98" s="38"/>
      <c r="PFW98" s="38"/>
      <c r="PFX98" s="38"/>
      <c r="PFY98" s="38"/>
      <c r="PFZ98" s="38"/>
      <c r="PGA98" s="38"/>
      <c r="PGB98" s="38"/>
      <c r="PGC98" s="36"/>
      <c r="PGD98" s="36"/>
      <c r="PGE98" s="37"/>
      <c r="PGF98" s="37"/>
      <c r="PGG98" s="50"/>
      <c r="PGH98" s="50"/>
      <c r="PGI98" s="38"/>
      <c r="PGJ98" s="38"/>
      <c r="PGK98" s="38"/>
      <c r="PGL98" s="38"/>
      <c r="PGM98" s="38"/>
      <c r="PGN98" s="38"/>
      <c r="PGO98" s="38"/>
      <c r="PGP98" s="38"/>
      <c r="PGQ98" s="38"/>
      <c r="PGR98" s="38"/>
      <c r="PGS98" s="38"/>
      <c r="PGT98" s="38"/>
      <c r="PGU98" s="38"/>
      <c r="PGV98" s="38"/>
      <c r="PGW98" s="36"/>
      <c r="PGX98" s="36"/>
      <c r="PGY98" s="37"/>
      <c r="PGZ98" s="37"/>
      <c r="PHA98" s="50"/>
      <c r="PHB98" s="50"/>
      <c r="PHC98" s="38"/>
      <c r="PHD98" s="38"/>
      <c r="PHE98" s="38"/>
      <c r="PHF98" s="38"/>
      <c r="PHG98" s="38"/>
      <c r="PHH98" s="38"/>
      <c r="PHI98" s="38"/>
      <c r="PHJ98" s="38"/>
      <c r="PHK98" s="38"/>
      <c r="PHL98" s="38"/>
      <c r="PHM98" s="38"/>
      <c r="PHN98" s="38"/>
      <c r="PHO98" s="38"/>
      <c r="PHP98" s="38"/>
      <c r="PHQ98" s="36"/>
      <c r="PHR98" s="36"/>
      <c r="PHS98" s="37"/>
      <c r="PHT98" s="37"/>
      <c r="PHU98" s="50"/>
      <c r="PHV98" s="50"/>
      <c r="PHW98" s="38"/>
      <c r="PHX98" s="38"/>
      <c r="PHY98" s="38"/>
      <c r="PHZ98" s="38"/>
      <c r="PIA98" s="38"/>
      <c r="PIB98" s="38"/>
      <c r="PIC98" s="38"/>
      <c r="PID98" s="38"/>
      <c r="PIE98" s="38"/>
      <c r="PIF98" s="38"/>
      <c r="PIG98" s="38"/>
      <c r="PIH98" s="38"/>
      <c r="PII98" s="38"/>
      <c r="PIJ98" s="38"/>
      <c r="PIK98" s="36"/>
      <c r="PIL98" s="36"/>
      <c r="PIM98" s="37"/>
      <c r="PIN98" s="37"/>
      <c r="PIO98" s="50"/>
      <c r="PIP98" s="50"/>
      <c r="PIQ98" s="38"/>
      <c r="PIR98" s="38"/>
      <c r="PIS98" s="38"/>
      <c r="PIT98" s="38"/>
      <c r="PIU98" s="38"/>
      <c r="PIV98" s="38"/>
      <c r="PIW98" s="38"/>
      <c r="PIX98" s="38"/>
      <c r="PIY98" s="38"/>
      <c r="PIZ98" s="38"/>
      <c r="PJA98" s="38"/>
      <c r="PJB98" s="38"/>
      <c r="PJC98" s="38"/>
      <c r="PJD98" s="38"/>
      <c r="PJE98" s="36"/>
      <c r="PJF98" s="36"/>
      <c r="PJG98" s="37"/>
      <c r="PJH98" s="37"/>
      <c r="PJI98" s="50"/>
      <c r="PJJ98" s="50"/>
      <c r="PJK98" s="38"/>
      <c r="PJL98" s="38"/>
      <c r="PJM98" s="38"/>
      <c r="PJN98" s="38"/>
      <c r="PJO98" s="38"/>
      <c r="PJP98" s="38"/>
      <c r="PJQ98" s="38"/>
      <c r="PJR98" s="38"/>
      <c r="PJS98" s="38"/>
      <c r="PJT98" s="38"/>
      <c r="PJU98" s="38"/>
      <c r="PJV98" s="38"/>
      <c r="PJW98" s="38"/>
      <c r="PJX98" s="38"/>
      <c r="PJY98" s="36"/>
      <c r="PJZ98" s="36"/>
      <c r="PKA98" s="37"/>
      <c r="PKB98" s="37"/>
      <c r="PKC98" s="50"/>
      <c r="PKD98" s="50"/>
      <c r="PKE98" s="38"/>
      <c r="PKF98" s="38"/>
      <c r="PKG98" s="38"/>
      <c r="PKH98" s="38"/>
      <c r="PKI98" s="38"/>
      <c r="PKJ98" s="38"/>
      <c r="PKK98" s="38"/>
      <c r="PKL98" s="38"/>
      <c r="PKM98" s="38"/>
      <c r="PKN98" s="38"/>
      <c r="PKO98" s="38"/>
      <c r="PKP98" s="38"/>
      <c r="PKQ98" s="38"/>
      <c r="PKR98" s="38"/>
      <c r="PKS98" s="36"/>
      <c r="PKT98" s="36"/>
      <c r="PKU98" s="37"/>
      <c r="PKV98" s="37"/>
      <c r="PKW98" s="50"/>
      <c r="PKX98" s="50"/>
      <c r="PKY98" s="38"/>
      <c r="PKZ98" s="38"/>
      <c r="PLA98" s="38"/>
      <c r="PLB98" s="38"/>
      <c r="PLC98" s="38"/>
      <c r="PLD98" s="38"/>
      <c r="PLE98" s="38"/>
      <c r="PLF98" s="38"/>
      <c r="PLG98" s="38"/>
      <c r="PLH98" s="38"/>
      <c r="PLI98" s="38"/>
      <c r="PLJ98" s="38"/>
      <c r="PLK98" s="38"/>
      <c r="PLL98" s="38"/>
      <c r="PLM98" s="36"/>
      <c r="PLN98" s="36"/>
      <c r="PLO98" s="37"/>
      <c r="PLP98" s="37"/>
      <c r="PLQ98" s="50"/>
      <c r="PLR98" s="50"/>
      <c r="PLS98" s="38"/>
      <c r="PLT98" s="38"/>
      <c r="PLU98" s="38"/>
      <c r="PLV98" s="38"/>
      <c r="PLW98" s="38"/>
      <c r="PLX98" s="38"/>
      <c r="PLY98" s="38"/>
      <c r="PLZ98" s="38"/>
      <c r="PMA98" s="38"/>
      <c r="PMB98" s="38"/>
      <c r="PMC98" s="38"/>
      <c r="PMD98" s="38"/>
      <c r="PME98" s="38"/>
      <c r="PMF98" s="38"/>
      <c r="PMG98" s="36"/>
      <c r="PMH98" s="36"/>
      <c r="PMI98" s="37"/>
      <c r="PMJ98" s="37"/>
      <c r="PMK98" s="50"/>
      <c r="PML98" s="50"/>
      <c r="PMM98" s="38"/>
      <c r="PMN98" s="38"/>
      <c r="PMO98" s="38"/>
      <c r="PMP98" s="38"/>
      <c r="PMQ98" s="38"/>
      <c r="PMR98" s="38"/>
      <c r="PMS98" s="38"/>
      <c r="PMT98" s="38"/>
      <c r="PMU98" s="38"/>
      <c r="PMV98" s="38"/>
      <c r="PMW98" s="38"/>
      <c r="PMX98" s="38"/>
      <c r="PMY98" s="38"/>
      <c r="PMZ98" s="38"/>
      <c r="PNA98" s="36"/>
      <c r="PNB98" s="36"/>
      <c r="PNC98" s="37"/>
      <c r="PND98" s="37"/>
      <c r="PNE98" s="50"/>
      <c r="PNF98" s="50"/>
      <c r="PNG98" s="38"/>
      <c r="PNH98" s="38"/>
      <c r="PNI98" s="38"/>
      <c r="PNJ98" s="38"/>
      <c r="PNK98" s="38"/>
      <c r="PNL98" s="38"/>
      <c r="PNM98" s="38"/>
      <c r="PNN98" s="38"/>
      <c r="PNO98" s="38"/>
      <c r="PNP98" s="38"/>
      <c r="PNQ98" s="38"/>
      <c r="PNR98" s="38"/>
      <c r="PNS98" s="38"/>
      <c r="PNT98" s="38"/>
      <c r="PNU98" s="36"/>
      <c r="PNV98" s="36"/>
      <c r="PNW98" s="37"/>
      <c r="PNX98" s="37"/>
      <c r="PNY98" s="50"/>
      <c r="PNZ98" s="50"/>
      <c r="POA98" s="38"/>
      <c r="POB98" s="38"/>
      <c r="POC98" s="38"/>
      <c r="POD98" s="38"/>
      <c r="POE98" s="38"/>
      <c r="POF98" s="38"/>
      <c r="POG98" s="38"/>
      <c r="POH98" s="38"/>
      <c r="POI98" s="38"/>
      <c r="POJ98" s="38"/>
      <c r="POK98" s="38"/>
      <c r="POL98" s="38"/>
      <c r="POM98" s="38"/>
      <c r="PON98" s="38"/>
      <c r="POO98" s="36"/>
      <c r="POP98" s="36"/>
      <c r="POQ98" s="37"/>
      <c r="POR98" s="37"/>
      <c r="POS98" s="50"/>
      <c r="POT98" s="50"/>
      <c r="POU98" s="38"/>
      <c r="POV98" s="38"/>
      <c r="POW98" s="38"/>
      <c r="POX98" s="38"/>
      <c r="POY98" s="38"/>
      <c r="POZ98" s="38"/>
      <c r="PPA98" s="38"/>
      <c r="PPB98" s="38"/>
      <c r="PPC98" s="38"/>
      <c r="PPD98" s="38"/>
      <c r="PPE98" s="38"/>
      <c r="PPF98" s="38"/>
      <c r="PPG98" s="38"/>
      <c r="PPH98" s="38"/>
      <c r="PPI98" s="36"/>
      <c r="PPJ98" s="36"/>
      <c r="PPK98" s="37"/>
      <c r="PPL98" s="37"/>
      <c r="PPM98" s="50"/>
      <c r="PPN98" s="50"/>
      <c r="PPO98" s="38"/>
      <c r="PPP98" s="38"/>
      <c r="PPQ98" s="38"/>
      <c r="PPR98" s="38"/>
      <c r="PPS98" s="38"/>
      <c r="PPT98" s="38"/>
      <c r="PPU98" s="38"/>
      <c r="PPV98" s="38"/>
      <c r="PPW98" s="38"/>
      <c r="PPX98" s="38"/>
      <c r="PPY98" s="38"/>
      <c r="PPZ98" s="38"/>
      <c r="PQA98" s="38"/>
      <c r="PQB98" s="38"/>
      <c r="PQC98" s="36"/>
      <c r="PQD98" s="36"/>
      <c r="PQE98" s="37"/>
      <c r="PQF98" s="37"/>
      <c r="PQG98" s="50"/>
      <c r="PQH98" s="50"/>
      <c r="PQI98" s="38"/>
      <c r="PQJ98" s="38"/>
      <c r="PQK98" s="38"/>
      <c r="PQL98" s="38"/>
      <c r="PQM98" s="38"/>
      <c r="PQN98" s="38"/>
      <c r="PQO98" s="38"/>
      <c r="PQP98" s="38"/>
      <c r="PQQ98" s="38"/>
      <c r="PQR98" s="38"/>
      <c r="PQS98" s="38"/>
      <c r="PQT98" s="38"/>
      <c r="PQU98" s="38"/>
      <c r="PQV98" s="38"/>
      <c r="PQW98" s="36"/>
      <c r="PQX98" s="36"/>
      <c r="PQY98" s="37"/>
      <c r="PQZ98" s="37"/>
      <c r="PRA98" s="50"/>
      <c r="PRB98" s="50"/>
      <c r="PRC98" s="38"/>
      <c r="PRD98" s="38"/>
      <c r="PRE98" s="38"/>
      <c r="PRF98" s="38"/>
      <c r="PRG98" s="38"/>
      <c r="PRH98" s="38"/>
      <c r="PRI98" s="38"/>
      <c r="PRJ98" s="38"/>
      <c r="PRK98" s="38"/>
      <c r="PRL98" s="38"/>
      <c r="PRM98" s="38"/>
      <c r="PRN98" s="38"/>
      <c r="PRO98" s="38"/>
      <c r="PRP98" s="38"/>
      <c r="PRQ98" s="36"/>
      <c r="PRR98" s="36"/>
      <c r="PRS98" s="37"/>
      <c r="PRT98" s="37"/>
      <c r="PRU98" s="50"/>
      <c r="PRV98" s="50"/>
      <c r="PRW98" s="38"/>
      <c r="PRX98" s="38"/>
      <c r="PRY98" s="38"/>
      <c r="PRZ98" s="38"/>
      <c r="PSA98" s="38"/>
      <c r="PSB98" s="38"/>
      <c r="PSC98" s="38"/>
      <c r="PSD98" s="38"/>
      <c r="PSE98" s="38"/>
      <c r="PSF98" s="38"/>
      <c r="PSG98" s="38"/>
      <c r="PSH98" s="38"/>
      <c r="PSI98" s="38"/>
      <c r="PSJ98" s="38"/>
      <c r="PSK98" s="36"/>
      <c r="PSL98" s="36"/>
      <c r="PSM98" s="37"/>
      <c r="PSN98" s="37"/>
      <c r="PSO98" s="50"/>
      <c r="PSP98" s="50"/>
      <c r="PSQ98" s="38"/>
      <c r="PSR98" s="38"/>
      <c r="PSS98" s="38"/>
      <c r="PST98" s="38"/>
      <c r="PSU98" s="38"/>
      <c r="PSV98" s="38"/>
      <c r="PSW98" s="38"/>
      <c r="PSX98" s="38"/>
      <c r="PSY98" s="38"/>
      <c r="PSZ98" s="38"/>
      <c r="PTA98" s="38"/>
      <c r="PTB98" s="38"/>
      <c r="PTC98" s="38"/>
      <c r="PTD98" s="38"/>
      <c r="PTE98" s="36"/>
      <c r="PTF98" s="36"/>
      <c r="PTG98" s="37"/>
      <c r="PTH98" s="37"/>
      <c r="PTI98" s="50"/>
      <c r="PTJ98" s="50"/>
      <c r="PTK98" s="38"/>
      <c r="PTL98" s="38"/>
      <c r="PTM98" s="38"/>
      <c r="PTN98" s="38"/>
      <c r="PTO98" s="38"/>
      <c r="PTP98" s="38"/>
      <c r="PTQ98" s="38"/>
      <c r="PTR98" s="38"/>
      <c r="PTS98" s="38"/>
      <c r="PTT98" s="38"/>
      <c r="PTU98" s="38"/>
      <c r="PTV98" s="38"/>
      <c r="PTW98" s="38"/>
      <c r="PTX98" s="38"/>
      <c r="PTY98" s="36"/>
      <c r="PTZ98" s="36"/>
      <c r="PUA98" s="37"/>
      <c r="PUB98" s="37"/>
      <c r="PUC98" s="50"/>
      <c r="PUD98" s="50"/>
      <c r="PUE98" s="38"/>
      <c r="PUF98" s="38"/>
      <c r="PUG98" s="38"/>
      <c r="PUH98" s="38"/>
      <c r="PUI98" s="38"/>
      <c r="PUJ98" s="38"/>
      <c r="PUK98" s="38"/>
      <c r="PUL98" s="38"/>
      <c r="PUM98" s="38"/>
      <c r="PUN98" s="38"/>
      <c r="PUO98" s="38"/>
      <c r="PUP98" s="38"/>
      <c r="PUQ98" s="38"/>
      <c r="PUR98" s="38"/>
      <c r="PUS98" s="36"/>
      <c r="PUT98" s="36"/>
      <c r="PUU98" s="37"/>
      <c r="PUV98" s="37"/>
      <c r="PUW98" s="50"/>
      <c r="PUX98" s="50"/>
      <c r="PUY98" s="38"/>
      <c r="PUZ98" s="38"/>
      <c r="PVA98" s="38"/>
      <c r="PVB98" s="38"/>
      <c r="PVC98" s="38"/>
      <c r="PVD98" s="38"/>
      <c r="PVE98" s="38"/>
      <c r="PVF98" s="38"/>
      <c r="PVG98" s="38"/>
      <c r="PVH98" s="38"/>
      <c r="PVI98" s="38"/>
      <c r="PVJ98" s="38"/>
      <c r="PVK98" s="38"/>
      <c r="PVL98" s="38"/>
      <c r="PVM98" s="36"/>
      <c r="PVN98" s="36"/>
      <c r="PVO98" s="37"/>
      <c r="PVP98" s="37"/>
      <c r="PVQ98" s="50"/>
      <c r="PVR98" s="50"/>
      <c r="PVS98" s="38"/>
      <c r="PVT98" s="38"/>
      <c r="PVU98" s="38"/>
      <c r="PVV98" s="38"/>
      <c r="PVW98" s="38"/>
      <c r="PVX98" s="38"/>
      <c r="PVY98" s="38"/>
      <c r="PVZ98" s="38"/>
      <c r="PWA98" s="38"/>
      <c r="PWB98" s="38"/>
      <c r="PWC98" s="38"/>
      <c r="PWD98" s="38"/>
      <c r="PWE98" s="38"/>
      <c r="PWF98" s="38"/>
      <c r="PWG98" s="36"/>
      <c r="PWH98" s="36"/>
      <c r="PWI98" s="37"/>
      <c r="PWJ98" s="37"/>
      <c r="PWK98" s="50"/>
      <c r="PWL98" s="50"/>
      <c r="PWM98" s="38"/>
      <c r="PWN98" s="38"/>
      <c r="PWO98" s="38"/>
      <c r="PWP98" s="38"/>
      <c r="PWQ98" s="38"/>
      <c r="PWR98" s="38"/>
      <c r="PWS98" s="38"/>
      <c r="PWT98" s="38"/>
      <c r="PWU98" s="38"/>
      <c r="PWV98" s="38"/>
      <c r="PWW98" s="38"/>
      <c r="PWX98" s="38"/>
      <c r="PWY98" s="38"/>
      <c r="PWZ98" s="38"/>
      <c r="PXA98" s="36"/>
      <c r="PXB98" s="36"/>
      <c r="PXC98" s="37"/>
      <c r="PXD98" s="37"/>
      <c r="PXE98" s="50"/>
      <c r="PXF98" s="50"/>
      <c r="PXG98" s="38"/>
      <c r="PXH98" s="38"/>
      <c r="PXI98" s="38"/>
      <c r="PXJ98" s="38"/>
      <c r="PXK98" s="38"/>
      <c r="PXL98" s="38"/>
      <c r="PXM98" s="38"/>
      <c r="PXN98" s="38"/>
      <c r="PXO98" s="38"/>
      <c r="PXP98" s="38"/>
      <c r="PXQ98" s="38"/>
      <c r="PXR98" s="38"/>
      <c r="PXS98" s="38"/>
      <c r="PXT98" s="38"/>
      <c r="PXU98" s="36"/>
      <c r="PXV98" s="36"/>
      <c r="PXW98" s="37"/>
      <c r="PXX98" s="37"/>
      <c r="PXY98" s="50"/>
      <c r="PXZ98" s="50"/>
      <c r="PYA98" s="38"/>
      <c r="PYB98" s="38"/>
      <c r="PYC98" s="38"/>
      <c r="PYD98" s="38"/>
      <c r="PYE98" s="38"/>
      <c r="PYF98" s="38"/>
      <c r="PYG98" s="38"/>
      <c r="PYH98" s="38"/>
      <c r="PYI98" s="38"/>
      <c r="PYJ98" s="38"/>
      <c r="PYK98" s="38"/>
      <c r="PYL98" s="38"/>
      <c r="PYM98" s="38"/>
      <c r="PYN98" s="38"/>
      <c r="PYO98" s="36"/>
      <c r="PYP98" s="36"/>
      <c r="PYQ98" s="37"/>
      <c r="PYR98" s="37"/>
      <c r="PYS98" s="50"/>
      <c r="PYT98" s="50"/>
      <c r="PYU98" s="38"/>
      <c r="PYV98" s="38"/>
      <c r="PYW98" s="38"/>
      <c r="PYX98" s="38"/>
      <c r="PYY98" s="38"/>
      <c r="PYZ98" s="38"/>
      <c r="PZA98" s="38"/>
      <c r="PZB98" s="38"/>
      <c r="PZC98" s="38"/>
      <c r="PZD98" s="38"/>
      <c r="PZE98" s="38"/>
      <c r="PZF98" s="38"/>
      <c r="PZG98" s="38"/>
      <c r="PZH98" s="38"/>
      <c r="PZI98" s="36"/>
      <c r="PZJ98" s="36"/>
      <c r="PZK98" s="37"/>
      <c r="PZL98" s="37"/>
      <c r="PZM98" s="50"/>
      <c r="PZN98" s="50"/>
      <c r="PZO98" s="38"/>
      <c r="PZP98" s="38"/>
      <c r="PZQ98" s="38"/>
      <c r="PZR98" s="38"/>
      <c r="PZS98" s="38"/>
      <c r="PZT98" s="38"/>
      <c r="PZU98" s="38"/>
      <c r="PZV98" s="38"/>
      <c r="PZW98" s="38"/>
      <c r="PZX98" s="38"/>
      <c r="PZY98" s="38"/>
      <c r="PZZ98" s="38"/>
      <c r="QAA98" s="38"/>
      <c r="QAB98" s="38"/>
      <c r="QAC98" s="36"/>
      <c r="QAD98" s="36"/>
      <c r="QAE98" s="37"/>
      <c r="QAF98" s="37"/>
      <c r="QAG98" s="50"/>
      <c r="QAH98" s="50"/>
      <c r="QAI98" s="38"/>
      <c r="QAJ98" s="38"/>
      <c r="QAK98" s="38"/>
      <c r="QAL98" s="38"/>
      <c r="QAM98" s="38"/>
      <c r="QAN98" s="38"/>
      <c r="QAO98" s="38"/>
      <c r="QAP98" s="38"/>
      <c r="QAQ98" s="38"/>
      <c r="QAR98" s="38"/>
      <c r="QAS98" s="38"/>
      <c r="QAT98" s="38"/>
      <c r="QAU98" s="38"/>
      <c r="QAV98" s="38"/>
      <c r="QAW98" s="36"/>
      <c r="QAX98" s="36"/>
      <c r="QAY98" s="37"/>
      <c r="QAZ98" s="37"/>
      <c r="QBA98" s="50"/>
      <c r="QBB98" s="50"/>
      <c r="QBC98" s="38"/>
      <c r="QBD98" s="38"/>
      <c r="QBE98" s="38"/>
      <c r="QBF98" s="38"/>
      <c r="QBG98" s="38"/>
      <c r="QBH98" s="38"/>
      <c r="QBI98" s="38"/>
      <c r="QBJ98" s="38"/>
      <c r="QBK98" s="38"/>
      <c r="QBL98" s="38"/>
      <c r="QBM98" s="38"/>
      <c r="QBN98" s="38"/>
      <c r="QBO98" s="38"/>
      <c r="QBP98" s="38"/>
      <c r="QBQ98" s="36"/>
      <c r="QBR98" s="36"/>
      <c r="QBS98" s="37"/>
      <c r="QBT98" s="37"/>
      <c r="QBU98" s="50"/>
      <c r="QBV98" s="50"/>
      <c r="QBW98" s="38"/>
      <c r="QBX98" s="38"/>
      <c r="QBY98" s="38"/>
      <c r="QBZ98" s="38"/>
      <c r="QCA98" s="38"/>
      <c r="QCB98" s="38"/>
      <c r="QCC98" s="38"/>
      <c r="QCD98" s="38"/>
      <c r="QCE98" s="38"/>
      <c r="QCF98" s="38"/>
      <c r="QCG98" s="38"/>
      <c r="QCH98" s="38"/>
      <c r="QCI98" s="38"/>
      <c r="QCJ98" s="38"/>
      <c r="QCK98" s="36"/>
      <c r="QCL98" s="36"/>
      <c r="QCM98" s="37"/>
      <c r="QCN98" s="37"/>
      <c r="QCO98" s="50"/>
      <c r="QCP98" s="50"/>
      <c r="QCQ98" s="38"/>
      <c r="QCR98" s="38"/>
      <c r="QCS98" s="38"/>
      <c r="QCT98" s="38"/>
      <c r="QCU98" s="38"/>
      <c r="QCV98" s="38"/>
      <c r="QCW98" s="38"/>
      <c r="QCX98" s="38"/>
      <c r="QCY98" s="38"/>
      <c r="QCZ98" s="38"/>
      <c r="QDA98" s="38"/>
      <c r="QDB98" s="38"/>
      <c r="QDC98" s="38"/>
      <c r="QDD98" s="38"/>
      <c r="QDE98" s="36"/>
      <c r="QDF98" s="36"/>
      <c r="QDG98" s="37"/>
      <c r="QDH98" s="37"/>
      <c r="QDI98" s="50"/>
      <c r="QDJ98" s="50"/>
      <c r="QDK98" s="38"/>
      <c r="QDL98" s="38"/>
      <c r="QDM98" s="38"/>
      <c r="QDN98" s="38"/>
      <c r="QDO98" s="38"/>
      <c r="QDP98" s="38"/>
      <c r="QDQ98" s="38"/>
      <c r="QDR98" s="38"/>
      <c r="QDS98" s="38"/>
      <c r="QDT98" s="38"/>
      <c r="QDU98" s="38"/>
      <c r="QDV98" s="38"/>
      <c r="QDW98" s="38"/>
      <c r="QDX98" s="38"/>
      <c r="QDY98" s="36"/>
      <c r="QDZ98" s="36"/>
      <c r="QEA98" s="37"/>
      <c r="QEB98" s="37"/>
      <c r="QEC98" s="50"/>
      <c r="QED98" s="50"/>
      <c r="QEE98" s="38"/>
      <c r="QEF98" s="38"/>
      <c r="QEG98" s="38"/>
      <c r="QEH98" s="38"/>
      <c r="QEI98" s="38"/>
      <c r="QEJ98" s="38"/>
      <c r="QEK98" s="38"/>
      <c r="QEL98" s="38"/>
      <c r="QEM98" s="38"/>
      <c r="QEN98" s="38"/>
      <c r="QEO98" s="38"/>
      <c r="QEP98" s="38"/>
      <c r="QEQ98" s="38"/>
      <c r="QER98" s="38"/>
      <c r="QES98" s="36"/>
      <c r="QET98" s="36"/>
      <c r="QEU98" s="37"/>
      <c r="QEV98" s="37"/>
      <c r="QEW98" s="50"/>
      <c r="QEX98" s="50"/>
      <c r="QEY98" s="38"/>
      <c r="QEZ98" s="38"/>
      <c r="QFA98" s="38"/>
      <c r="QFB98" s="38"/>
      <c r="QFC98" s="38"/>
      <c r="QFD98" s="38"/>
      <c r="QFE98" s="38"/>
      <c r="QFF98" s="38"/>
      <c r="QFG98" s="38"/>
      <c r="QFH98" s="38"/>
      <c r="QFI98" s="38"/>
      <c r="QFJ98" s="38"/>
      <c r="QFK98" s="38"/>
      <c r="QFL98" s="38"/>
      <c r="QFM98" s="36"/>
      <c r="QFN98" s="36"/>
      <c r="QFO98" s="37"/>
      <c r="QFP98" s="37"/>
      <c r="QFQ98" s="50"/>
      <c r="QFR98" s="50"/>
      <c r="QFS98" s="38"/>
      <c r="QFT98" s="38"/>
      <c r="QFU98" s="38"/>
      <c r="QFV98" s="38"/>
      <c r="QFW98" s="38"/>
      <c r="QFX98" s="38"/>
      <c r="QFY98" s="38"/>
      <c r="QFZ98" s="38"/>
      <c r="QGA98" s="38"/>
      <c r="QGB98" s="38"/>
      <c r="QGC98" s="38"/>
      <c r="QGD98" s="38"/>
      <c r="QGE98" s="38"/>
      <c r="QGF98" s="38"/>
      <c r="QGG98" s="36"/>
      <c r="QGH98" s="36"/>
      <c r="QGI98" s="37"/>
      <c r="QGJ98" s="37"/>
      <c r="QGK98" s="50"/>
      <c r="QGL98" s="50"/>
      <c r="QGM98" s="38"/>
      <c r="QGN98" s="38"/>
      <c r="QGO98" s="38"/>
      <c r="QGP98" s="38"/>
      <c r="QGQ98" s="38"/>
      <c r="QGR98" s="38"/>
      <c r="QGS98" s="38"/>
      <c r="QGT98" s="38"/>
      <c r="QGU98" s="38"/>
      <c r="QGV98" s="38"/>
      <c r="QGW98" s="38"/>
      <c r="QGX98" s="38"/>
      <c r="QGY98" s="38"/>
      <c r="QGZ98" s="38"/>
      <c r="QHA98" s="36"/>
      <c r="QHB98" s="36"/>
      <c r="QHC98" s="37"/>
      <c r="QHD98" s="37"/>
      <c r="QHE98" s="50"/>
      <c r="QHF98" s="50"/>
      <c r="QHG98" s="38"/>
      <c r="QHH98" s="38"/>
      <c r="QHI98" s="38"/>
      <c r="QHJ98" s="38"/>
      <c r="QHK98" s="38"/>
      <c r="QHL98" s="38"/>
      <c r="QHM98" s="38"/>
      <c r="QHN98" s="38"/>
      <c r="QHO98" s="38"/>
      <c r="QHP98" s="38"/>
      <c r="QHQ98" s="38"/>
      <c r="QHR98" s="38"/>
      <c r="QHS98" s="38"/>
      <c r="QHT98" s="38"/>
      <c r="QHU98" s="36"/>
      <c r="QHV98" s="36"/>
      <c r="QHW98" s="37"/>
      <c r="QHX98" s="37"/>
      <c r="QHY98" s="50"/>
      <c r="QHZ98" s="50"/>
      <c r="QIA98" s="38"/>
      <c r="QIB98" s="38"/>
      <c r="QIC98" s="38"/>
      <c r="QID98" s="38"/>
      <c r="QIE98" s="38"/>
      <c r="QIF98" s="38"/>
      <c r="QIG98" s="38"/>
      <c r="QIH98" s="38"/>
      <c r="QII98" s="38"/>
      <c r="QIJ98" s="38"/>
      <c r="QIK98" s="38"/>
      <c r="QIL98" s="38"/>
      <c r="QIM98" s="38"/>
      <c r="QIN98" s="38"/>
      <c r="QIO98" s="36"/>
      <c r="QIP98" s="36"/>
      <c r="QIQ98" s="37"/>
      <c r="QIR98" s="37"/>
      <c r="QIS98" s="50"/>
      <c r="QIT98" s="50"/>
      <c r="QIU98" s="38"/>
      <c r="QIV98" s="38"/>
      <c r="QIW98" s="38"/>
      <c r="QIX98" s="38"/>
      <c r="QIY98" s="38"/>
      <c r="QIZ98" s="38"/>
      <c r="QJA98" s="38"/>
      <c r="QJB98" s="38"/>
      <c r="QJC98" s="38"/>
      <c r="QJD98" s="38"/>
      <c r="QJE98" s="38"/>
      <c r="QJF98" s="38"/>
      <c r="QJG98" s="38"/>
      <c r="QJH98" s="38"/>
      <c r="QJI98" s="36"/>
      <c r="QJJ98" s="36"/>
      <c r="QJK98" s="37"/>
      <c r="QJL98" s="37"/>
      <c r="QJM98" s="50"/>
      <c r="QJN98" s="50"/>
      <c r="QJO98" s="38"/>
      <c r="QJP98" s="38"/>
      <c r="QJQ98" s="38"/>
      <c r="QJR98" s="38"/>
      <c r="QJS98" s="38"/>
      <c r="QJT98" s="38"/>
      <c r="QJU98" s="38"/>
      <c r="QJV98" s="38"/>
      <c r="QJW98" s="38"/>
      <c r="QJX98" s="38"/>
      <c r="QJY98" s="38"/>
      <c r="QJZ98" s="38"/>
      <c r="QKA98" s="38"/>
      <c r="QKB98" s="38"/>
      <c r="QKC98" s="36"/>
      <c r="QKD98" s="36"/>
      <c r="QKE98" s="37"/>
      <c r="QKF98" s="37"/>
      <c r="QKG98" s="50"/>
      <c r="QKH98" s="50"/>
      <c r="QKI98" s="38"/>
      <c r="QKJ98" s="38"/>
      <c r="QKK98" s="38"/>
      <c r="QKL98" s="38"/>
      <c r="QKM98" s="38"/>
      <c r="QKN98" s="38"/>
      <c r="QKO98" s="38"/>
      <c r="QKP98" s="38"/>
      <c r="QKQ98" s="38"/>
      <c r="QKR98" s="38"/>
      <c r="QKS98" s="38"/>
      <c r="QKT98" s="38"/>
      <c r="QKU98" s="38"/>
      <c r="QKV98" s="38"/>
      <c r="QKW98" s="36"/>
      <c r="QKX98" s="36"/>
      <c r="QKY98" s="37"/>
      <c r="QKZ98" s="37"/>
      <c r="QLA98" s="50"/>
      <c r="QLB98" s="50"/>
      <c r="QLC98" s="38"/>
      <c r="QLD98" s="38"/>
      <c r="QLE98" s="38"/>
      <c r="QLF98" s="38"/>
      <c r="QLG98" s="38"/>
      <c r="QLH98" s="38"/>
      <c r="QLI98" s="38"/>
      <c r="QLJ98" s="38"/>
      <c r="QLK98" s="38"/>
      <c r="QLL98" s="38"/>
      <c r="QLM98" s="38"/>
      <c r="QLN98" s="38"/>
      <c r="QLO98" s="38"/>
      <c r="QLP98" s="38"/>
      <c r="QLQ98" s="36"/>
      <c r="QLR98" s="36"/>
      <c r="QLS98" s="37"/>
      <c r="QLT98" s="37"/>
      <c r="QLU98" s="50"/>
      <c r="QLV98" s="50"/>
      <c r="QLW98" s="38"/>
      <c r="QLX98" s="38"/>
      <c r="QLY98" s="38"/>
      <c r="QLZ98" s="38"/>
      <c r="QMA98" s="38"/>
      <c r="QMB98" s="38"/>
      <c r="QMC98" s="38"/>
      <c r="QMD98" s="38"/>
      <c r="QME98" s="38"/>
      <c r="QMF98" s="38"/>
      <c r="QMG98" s="38"/>
      <c r="QMH98" s="38"/>
      <c r="QMI98" s="38"/>
      <c r="QMJ98" s="38"/>
      <c r="QMK98" s="36"/>
      <c r="QML98" s="36"/>
      <c r="QMM98" s="37"/>
      <c r="QMN98" s="37"/>
      <c r="QMO98" s="50"/>
      <c r="QMP98" s="50"/>
      <c r="QMQ98" s="38"/>
      <c r="QMR98" s="38"/>
      <c r="QMS98" s="38"/>
      <c r="QMT98" s="38"/>
      <c r="QMU98" s="38"/>
      <c r="QMV98" s="38"/>
      <c r="QMW98" s="38"/>
      <c r="QMX98" s="38"/>
      <c r="QMY98" s="38"/>
      <c r="QMZ98" s="38"/>
      <c r="QNA98" s="38"/>
      <c r="QNB98" s="38"/>
      <c r="QNC98" s="38"/>
      <c r="QND98" s="38"/>
      <c r="QNE98" s="36"/>
      <c r="QNF98" s="36"/>
      <c r="QNG98" s="37"/>
      <c r="QNH98" s="37"/>
      <c r="QNI98" s="50"/>
      <c r="QNJ98" s="50"/>
      <c r="QNK98" s="38"/>
      <c r="QNL98" s="38"/>
      <c r="QNM98" s="38"/>
      <c r="QNN98" s="38"/>
      <c r="QNO98" s="38"/>
      <c r="QNP98" s="38"/>
      <c r="QNQ98" s="38"/>
      <c r="QNR98" s="38"/>
      <c r="QNS98" s="38"/>
      <c r="QNT98" s="38"/>
      <c r="QNU98" s="38"/>
      <c r="QNV98" s="38"/>
      <c r="QNW98" s="38"/>
      <c r="QNX98" s="38"/>
      <c r="QNY98" s="36"/>
      <c r="QNZ98" s="36"/>
      <c r="QOA98" s="37"/>
      <c r="QOB98" s="37"/>
      <c r="QOC98" s="50"/>
      <c r="QOD98" s="50"/>
      <c r="QOE98" s="38"/>
      <c r="QOF98" s="38"/>
      <c r="QOG98" s="38"/>
      <c r="QOH98" s="38"/>
      <c r="QOI98" s="38"/>
      <c r="QOJ98" s="38"/>
      <c r="QOK98" s="38"/>
      <c r="QOL98" s="38"/>
      <c r="QOM98" s="38"/>
      <c r="QON98" s="38"/>
      <c r="QOO98" s="38"/>
      <c r="QOP98" s="38"/>
      <c r="QOQ98" s="38"/>
      <c r="QOR98" s="38"/>
      <c r="QOS98" s="36"/>
      <c r="QOT98" s="36"/>
      <c r="QOU98" s="37"/>
      <c r="QOV98" s="37"/>
      <c r="QOW98" s="50"/>
      <c r="QOX98" s="50"/>
      <c r="QOY98" s="38"/>
      <c r="QOZ98" s="38"/>
      <c r="QPA98" s="38"/>
      <c r="QPB98" s="38"/>
      <c r="QPC98" s="38"/>
      <c r="QPD98" s="38"/>
      <c r="QPE98" s="38"/>
      <c r="QPF98" s="38"/>
      <c r="QPG98" s="38"/>
      <c r="QPH98" s="38"/>
      <c r="QPI98" s="38"/>
      <c r="QPJ98" s="38"/>
      <c r="QPK98" s="38"/>
      <c r="QPL98" s="38"/>
      <c r="QPM98" s="36"/>
      <c r="QPN98" s="36"/>
      <c r="QPO98" s="37"/>
      <c r="QPP98" s="37"/>
      <c r="QPQ98" s="50"/>
      <c r="QPR98" s="50"/>
      <c r="QPS98" s="38"/>
      <c r="QPT98" s="38"/>
      <c r="QPU98" s="38"/>
      <c r="QPV98" s="38"/>
      <c r="QPW98" s="38"/>
      <c r="QPX98" s="38"/>
      <c r="QPY98" s="38"/>
      <c r="QPZ98" s="38"/>
      <c r="QQA98" s="38"/>
      <c r="QQB98" s="38"/>
      <c r="QQC98" s="38"/>
      <c r="QQD98" s="38"/>
      <c r="QQE98" s="38"/>
      <c r="QQF98" s="38"/>
      <c r="QQG98" s="36"/>
      <c r="QQH98" s="36"/>
      <c r="QQI98" s="37"/>
      <c r="QQJ98" s="37"/>
      <c r="QQK98" s="50"/>
      <c r="QQL98" s="50"/>
      <c r="QQM98" s="38"/>
      <c r="QQN98" s="38"/>
      <c r="QQO98" s="38"/>
      <c r="QQP98" s="38"/>
      <c r="QQQ98" s="38"/>
      <c r="QQR98" s="38"/>
      <c r="QQS98" s="38"/>
      <c r="QQT98" s="38"/>
      <c r="QQU98" s="38"/>
      <c r="QQV98" s="38"/>
      <c r="QQW98" s="38"/>
      <c r="QQX98" s="38"/>
      <c r="QQY98" s="38"/>
      <c r="QQZ98" s="38"/>
      <c r="QRA98" s="36"/>
      <c r="QRB98" s="36"/>
      <c r="QRC98" s="37"/>
      <c r="QRD98" s="37"/>
      <c r="QRE98" s="50"/>
      <c r="QRF98" s="50"/>
      <c r="QRG98" s="38"/>
      <c r="QRH98" s="38"/>
      <c r="QRI98" s="38"/>
      <c r="QRJ98" s="38"/>
      <c r="QRK98" s="38"/>
      <c r="QRL98" s="38"/>
      <c r="QRM98" s="38"/>
      <c r="QRN98" s="38"/>
      <c r="QRO98" s="38"/>
      <c r="QRP98" s="38"/>
      <c r="QRQ98" s="38"/>
      <c r="QRR98" s="38"/>
      <c r="QRS98" s="38"/>
      <c r="QRT98" s="38"/>
      <c r="QRU98" s="36"/>
      <c r="QRV98" s="36"/>
      <c r="QRW98" s="37"/>
      <c r="QRX98" s="37"/>
      <c r="QRY98" s="50"/>
      <c r="QRZ98" s="50"/>
      <c r="QSA98" s="38"/>
      <c r="QSB98" s="38"/>
      <c r="QSC98" s="38"/>
      <c r="QSD98" s="38"/>
      <c r="QSE98" s="38"/>
      <c r="QSF98" s="38"/>
      <c r="QSG98" s="38"/>
      <c r="QSH98" s="38"/>
      <c r="QSI98" s="38"/>
      <c r="QSJ98" s="38"/>
      <c r="QSK98" s="38"/>
      <c r="QSL98" s="38"/>
      <c r="QSM98" s="38"/>
      <c r="QSN98" s="38"/>
      <c r="QSO98" s="36"/>
      <c r="QSP98" s="36"/>
      <c r="QSQ98" s="37"/>
      <c r="QSR98" s="37"/>
      <c r="QSS98" s="50"/>
      <c r="QST98" s="50"/>
      <c r="QSU98" s="38"/>
      <c r="QSV98" s="38"/>
      <c r="QSW98" s="38"/>
      <c r="QSX98" s="38"/>
      <c r="QSY98" s="38"/>
      <c r="QSZ98" s="38"/>
      <c r="QTA98" s="38"/>
      <c r="QTB98" s="38"/>
      <c r="QTC98" s="38"/>
      <c r="QTD98" s="38"/>
      <c r="QTE98" s="38"/>
      <c r="QTF98" s="38"/>
      <c r="QTG98" s="38"/>
      <c r="QTH98" s="38"/>
      <c r="QTI98" s="36"/>
      <c r="QTJ98" s="36"/>
      <c r="QTK98" s="37"/>
      <c r="QTL98" s="37"/>
      <c r="QTM98" s="50"/>
      <c r="QTN98" s="50"/>
      <c r="QTO98" s="38"/>
      <c r="QTP98" s="38"/>
      <c r="QTQ98" s="38"/>
      <c r="QTR98" s="38"/>
      <c r="QTS98" s="38"/>
      <c r="QTT98" s="38"/>
      <c r="QTU98" s="38"/>
      <c r="QTV98" s="38"/>
      <c r="QTW98" s="38"/>
      <c r="QTX98" s="38"/>
      <c r="QTY98" s="38"/>
      <c r="QTZ98" s="38"/>
      <c r="QUA98" s="38"/>
      <c r="QUB98" s="38"/>
      <c r="QUC98" s="36"/>
      <c r="QUD98" s="36"/>
      <c r="QUE98" s="37"/>
      <c r="QUF98" s="37"/>
      <c r="QUG98" s="50"/>
      <c r="QUH98" s="50"/>
      <c r="QUI98" s="38"/>
      <c r="QUJ98" s="38"/>
      <c r="QUK98" s="38"/>
      <c r="QUL98" s="38"/>
      <c r="QUM98" s="38"/>
      <c r="QUN98" s="38"/>
      <c r="QUO98" s="38"/>
      <c r="QUP98" s="38"/>
      <c r="QUQ98" s="38"/>
      <c r="QUR98" s="38"/>
      <c r="QUS98" s="38"/>
      <c r="QUT98" s="38"/>
      <c r="QUU98" s="38"/>
      <c r="QUV98" s="38"/>
      <c r="QUW98" s="36"/>
      <c r="QUX98" s="36"/>
      <c r="QUY98" s="37"/>
      <c r="QUZ98" s="37"/>
      <c r="QVA98" s="50"/>
      <c r="QVB98" s="50"/>
      <c r="QVC98" s="38"/>
      <c r="QVD98" s="38"/>
      <c r="QVE98" s="38"/>
      <c r="QVF98" s="38"/>
      <c r="QVG98" s="38"/>
      <c r="QVH98" s="38"/>
      <c r="QVI98" s="38"/>
      <c r="QVJ98" s="38"/>
      <c r="QVK98" s="38"/>
      <c r="QVL98" s="38"/>
      <c r="QVM98" s="38"/>
      <c r="QVN98" s="38"/>
      <c r="QVO98" s="38"/>
      <c r="QVP98" s="38"/>
      <c r="QVQ98" s="36"/>
      <c r="QVR98" s="36"/>
      <c r="QVS98" s="37"/>
      <c r="QVT98" s="37"/>
      <c r="QVU98" s="50"/>
      <c r="QVV98" s="50"/>
      <c r="QVW98" s="38"/>
      <c r="QVX98" s="38"/>
      <c r="QVY98" s="38"/>
      <c r="QVZ98" s="38"/>
      <c r="QWA98" s="38"/>
      <c r="QWB98" s="38"/>
      <c r="QWC98" s="38"/>
      <c r="QWD98" s="38"/>
      <c r="QWE98" s="38"/>
      <c r="QWF98" s="38"/>
      <c r="QWG98" s="38"/>
      <c r="QWH98" s="38"/>
      <c r="QWI98" s="38"/>
      <c r="QWJ98" s="38"/>
      <c r="QWK98" s="36"/>
      <c r="QWL98" s="36"/>
      <c r="QWM98" s="37"/>
      <c r="QWN98" s="37"/>
      <c r="QWO98" s="50"/>
      <c r="QWP98" s="50"/>
      <c r="QWQ98" s="38"/>
      <c r="QWR98" s="38"/>
      <c r="QWS98" s="38"/>
      <c r="QWT98" s="38"/>
      <c r="QWU98" s="38"/>
      <c r="QWV98" s="38"/>
      <c r="QWW98" s="38"/>
      <c r="QWX98" s="38"/>
      <c r="QWY98" s="38"/>
      <c r="QWZ98" s="38"/>
      <c r="QXA98" s="38"/>
      <c r="QXB98" s="38"/>
      <c r="QXC98" s="38"/>
      <c r="QXD98" s="38"/>
      <c r="QXE98" s="36"/>
      <c r="QXF98" s="36"/>
      <c r="QXG98" s="37"/>
      <c r="QXH98" s="37"/>
      <c r="QXI98" s="50"/>
      <c r="QXJ98" s="50"/>
      <c r="QXK98" s="38"/>
      <c r="QXL98" s="38"/>
      <c r="QXM98" s="38"/>
      <c r="QXN98" s="38"/>
      <c r="QXO98" s="38"/>
      <c r="QXP98" s="38"/>
      <c r="QXQ98" s="38"/>
      <c r="QXR98" s="38"/>
      <c r="QXS98" s="38"/>
      <c r="QXT98" s="38"/>
      <c r="QXU98" s="38"/>
      <c r="QXV98" s="38"/>
      <c r="QXW98" s="38"/>
      <c r="QXX98" s="38"/>
      <c r="QXY98" s="36"/>
      <c r="QXZ98" s="36"/>
      <c r="QYA98" s="37"/>
      <c r="QYB98" s="37"/>
      <c r="QYC98" s="50"/>
      <c r="QYD98" s="50"/>
      <c r="QYE98" s="38"/>
      <c r="QYF98" s="38"/>
      <c r="QYG98" s="38"/>
      <c r="QYH98" s="38"/>
      <c r="QYI98" s="38"/>
      <c r="QYJ98" s="38"/>
      <c r="QYK98" s="38"/>
      <c r="QYL98" s="38"/>
      <c r="QYM98" s="38"/>
      <c r="QYN98" s="38"/>
      <c r="QYO98" s="38"/>
      <c r="QYP98" s="38"/>
      <c r="QYQ98" s="38"/>
      <c r="QYR98" s="38"/>
      <c r="QYS98" s="36"/>
      <c r="QYT98" s="36"/>
      <c r="QYU98" s="37"/>
      <c r="QYV98" s="37"/>
      <c r="QYW98" s="50"/>
      <c r="QYX98" s="50"/>
      <c r="QYY98" s="38"/>
      <c r="QYZ98" s="38"/>
      <c r="QZA98" s="38"/>
      <c r="QZB98" s="38"/>
      <c r="QZC98" s="38"/>
      <c r="QZD98" s="38"/>
      <c r="QZE98" s="38"/>
      <c r="QZF98" s="38"/>
      <c r="QZG98" s="38"/>
      <c r="QZH98" s="38"/>
      <c r="QZI98" s="38"/>
      <c r="QZJ98" s="38"/>
      <c r="QZK98" s="38"/>
      <c r="QZL98" s="38"/>
      <c r="QZM98" s="36"/>
      <c r="QZN98" s="36"/>
      <c r="QZO98" s="37"/>
      <c r="QZP98" s="37"/>
      <c r="QZQ98" s="50"/>
      <c r="QZR98" s="50"/>
      <c r="QZS98" s="38"/>
      <c r="QZT98" s="38"/>
      <c r="QZU98" s="38"/>
      <c r="QZV98" s="38"/>
      <c r="QZW98" s="38"/>
      <c r="QZX98" s="38"/>
      <c r="QZY98" s="38"/>
      <c r="QZZ98" s="38"/>
      <c r="RAA98" s="38"/>
      <c r="RAB98" s="38"/>
      <c r="RAC98" s="38"/>
      <c r="RAD98" s="38"/>
      <c r="RAE98" s="38"/>
      <c r="RAF98" s="38"/>
      <c r="RAG98" s="36"/>
      <c r="RAH98" s="36"/>
      <c r="RAI98" s="37"/>
      <c r="RAJ98" s="37"/>
      <c r="RAK98" s="50"/>
      <c r="RAL98" s="50"/>
      <c r="RAM98" s="38"/>
      <c r="RAN98" s="38"/>
      <c r="RAO98" s="38"/>
      <c r="RAP98" s="38"/>
      <c r="RAQ98" s="38"/>
      <c r="RAR98" s="38"/>
      <c r="RAS98" s="38"/>
      <c r="RAT98" s="38"/>
      <c r="RAU98" s="38"/>
      <c r="RAV98" s="38"/>
      <c r="RAW98" s="38"/>
      <c r="RAX98" s="38"/>
      <c r="RAY98" s="38"/>
      <c r="RAZ98" s="38"/>
      <c r="RBA98" s="36"/>
      <c r="RBB98" s="36"/>
      <c r="RBC98" s="37"/>
      <c r="RBD98" s="37"/>
      <c r="RBE98" s="50"/>
      <c r="RBF98" s="50"/>
      <c r="RBG98" s="38"/>
      <c r="RBH98" s="38"/>
      <c r="RBI98" s="38"/>
      <c r="RBJ98" s="38"/>
      <c r="RBK98" s="38"/>
      <c r="RBL98" s="38"/>
      <c r="RBM98" s="38"/>
      <c r="RBN98" s="38"/>
      <c r="RBO98" s="38"/>
      <c r="RBP98" s="38"/>
      <c r="RBQ98" s="38"/>
      <c r="RBR98" s="38"/>
      <c r="RBS98" s="38"/>
      <c r="RBT98" s="38"/>
      <c r="RBU98" s="36"/>
      <c r="RBV98" s="36"/>
      <c r="RBW98" s="37"/>
      <c r="RBX98" s="37"/>
      <c r="RBY98" s="50"/>
      <c r="RBZ98" s="50"/>
      <c r="RCA98" s="38"/>
      <c r="RCB98" s="38"/>
      <c r="RCC98" s="38"/>
      <c r="RCD98" s="38"/>
      <c r="RCE98" s="38"/>
      <c r="RCF98" s="38"/>
      <c r="RCG98" s="38"/>
      <c r="RCH98" s="38"/>
      <c r="RCI98" s="38"/>
      <c r="RCJ98" s="38"/>
      <c r="RCK98" s="38"/>
      <c r="RCL98" s="38"/>
      <c r="RCM98" s="38"/>
      <c r="RCN98" s="38"/>
      <c r="RCO98" s="36"/>
      <c r="RCP98" s="36"/>
      <c r="RCQ98" s="37"/>
      <c r="RCR98" s="37"/>
      <c r="RCS98" s="50"/>
      <c r="RCT98" s="50"/>
      <c r="RCU98" s="38"/>
      <c r="RCV98" s="38"/>
      <c r="RCW98" s="38"/>
      <c r="RCX98" s="38"/>
      <c r="RCY98" s="38"/>
      <c r="RCZ98" s="38"/>
      <c r="RDA98" s="38"/>
      <c r="RDB98" s="38"/>
      <c r="RDC98" s="38"/>
      <c r="RDD98" s="38"/>
      <c r="RDE98" s="38"/>
      <c r="RDF98" s="38"/>
      <c r="RDG98" s="38"/>
      <c r="RDH98" s="38"/>
      <c r="RDI98" s="36"/>
      <c r="RDJ98" s="36"/>
      <c r="RDK98" s="37"/>
      <c r="RDL98" s="37"/>
      <c r="RDM98" s="50"/>
      <c r="RDN98" s="50"/>
      <c r="RDO98" s="38"/>
      <c r="RDP98" s="38"/>
      <c r="RDQ98" s="38"/>
      <c r="RDR98" s="38"/>
      <c r="RDS98" s="38"/>
      <c r="RDT98" s="38"/>
      <c r="RDU98" s="38"/>
      <c r="RDV98" s="38"/>
      <c r="RDW98" s="38"/>
      <c r="RDX98" s="38"/>
      <c r="RDY98" s="38"/>
      <c r="RDZ98" s="38"/>
      <c r="REA98" s="38"/>
      <c r="REB98" s="38"/>
      <c r="REC98" s="36"/>
      <c r="RED98" s="36"/>
      <c r="REE98" s="37"/>
      <c r="REF98" s="37"/>
      <c r="REG98" s="50"/>
      <c r="REH98" s="50"/>
      <c r="REI98" s="38"/>
      <c r="REJ98" s="38"/>
      <c r="REK98" s="38"/>
      <c r="REL98" s="38"/>
      <c r="REM98" s="38"/>
      <c r="REN98" s="38"/>
      <c r="REO98" s="38"/>
      <c r="REP98" s="38"/>
      <c r="REQ98" s="38"/>
      <c r="RER98" s="38"/>
      <c r="RES98" s="38"/>
      <c r="RET98" s="38"/>
      <c r="REU98" s="38"/>
      <c r="REV98" s="38"/>
      <c r="REW98" s="36"/>
      <c r="REX98" s="36"/>
      <c r="REY98" s="37"/>
      <c r="REZ98" s="37"/>
      <c r="RFA98" s="50"/>
      <c r="RFB98" s="50"/>
      <c r="RFC98" s="38"/>
      <c r="RFD98" s="38"/>
      <c r="RFE98" s="38"/>
      <c r="RFF98" s="38"/>
      <c r="RFG98" s="38"/>
      <c r="RFH98" s="38"/>
      <c r="RFI98" s="38"/>
      <c r="RFJ98" s="38"/>
      <c r="RFK98" s="38"/>
      <c r="RFL98" s="38"/>
      <c r="RFM98" s="38"/>
      <c r="RFN98" s="38"/>
      <c r="RFO98" s="38"/>
      <c r="RFP98" s="38"/>
      <c r="RFQ98" s="36"/>
      <c r="RFR98" s="36"/>
      <c r="RFS98" s="37"/>
      <c r="RFT98" s="37"/>
      <c r="RFU98" s="50"/>
      <c r="RFV98" s="50"/>
      <c r="RFW98" s="38"/>
      <c r="RFX98" s="38"/>
      <c r="RFY98" s="38"/>
      <c r="RFZ98" s="38"/>
      <c r="RGA98" s="38"/>
      <c r="RGB98" s="38"/>
      <c r="RGC98" s="38"/>
      <c r="RGD98" s="38"/>
      <c r="RGE98" s="38"/>
      <c r="RGF98" s="38"/>
      <c r="RGG98" s="38"/>
      <c r="RGH98" s="38"/>
      <c r="RGI98" s="38"/>
      <c r="RGJ98" s="38"/>
      <c r="RGK98" s="36"/>
      <c r="RGL98" s="36"/>
      <c r="RGM98" s="37"/>
      <c r="RGN98" s="37"/>
      <c r="RGO98" s="50"/>
      <c r="RGP98" s="50"/>
      <c r="RGQ98" s="38"/>
      <c r="RGR98" s="38"/>
      <c r="RGS98" s="38"/>
      <c r="RGT98" s="38"/>
      <c r="RGU98" s="38"/>
      <c r="RGV98" s="38"/>
      <c r="RGW98" s="38"/>
      <c r="RGX98" s="38"/>
      <c r="RGY98" s="38"/>
      <c r="RGZ98" s="38"/>
      <c r="RHA98" s="38"/>
      <c r="RHB98" s="38"/>
      <c r="RHC98" s="38"/>
      <c r="RHD98" s="38"/>
      <c r="RHE98" s="36"/>
      <c r="RHF98" s="36"/>
      <c r="RHG98" s="37"/>
      <c r="RHH98" s="37"/>
      <c r="RHI98" s="50"/>
      <c r="RHJ98" s="50"/>
      <c r="RHK98" s="38"/>
      <c r="RHL98" s="38"/>
      <c r="RHM98" s="38"/>
      <c r="RHN98" s="38"/>
      <c r="RHO98" s="38"/>
      <c r="RHP98" s="38"/>
      <c r="RHQ98" s="38"/>
      <c r="RHR98" s="38"/>
      <c r="RHS98" s="38"/>
      <c r="RHT98" s="38"/>
      <c r="RHU98" s="38"/>
      <c r="RHV98" s="38"/>
      <c r="RHW98" s="38"/>
      <c r="RHX98" s="38"/>
      <c r="RHY98" s="36"/>
      <c r="RHZ98" s="36"/>
      <c r="RIA98" s="37"/>
      <c r="RIB98" s="37"/>
      <c r="RIC98" s="50"/>
      <c r="RID98" s="50"/>
      <c r="RIE98" s="38"/>
      <c r="RIF98" s="38"/>
      <c r="RIG98" s="38"/>
      <c r="RIH98" s="38"/>
      <c r="RII98" s="38"/>
      <c r="RIJ98" s="38"/>
      <c r="RIK98" s="38"/>
      <c r="RIL98" s="38"/>
      <c r="RIM98" s="38"/>
      <c r="RIN98" s="38"/>
      <c r="RIO98" s="38"/>
      <c r="RIP98" s="38"/>
      <c r="RIQ98" s="38"/>
      <c r="RIR98" s="38"/>
      <c r="RIS98" s="36"/>
      <c r="RIT98" s="36"/>
      <c r="RIU98" s="37"/>
      <c r="RIV98" s="37"/>
      <c r="RIW98" s="50"/>
      <c r="RIX98" s="50"/>
      <c r="RIY98" s="38"/>
      <c r="RIZ98" s="38"/>
      <c r="RJA98" s="38"/>
      <c r="RJB98" s="38"/>
      <c r="RJC98" s="38"/>
      <c r="RJD98" s="38"/>
      <c r="RJE98" s="38"/>
      <c r="RJF98" s="38"/>
      <c r="RJG98" s="38"/>
      <c r="RJH98" s="38"/>
      <c r="RJI98" s="38"/>
      <c r="RJJ98" s="38"/>
      <c r="RJK98" s="38"/>
      <c r="RJL98" s="38"/>
      <c r="RJM98" s="36"/>
      <c r="RJN98" s="36"/>
      <c r="RJO98" s="37"/>
      <c r="RJP98" s="37"/>
      <c r="RJQ98" s="50"/>
      <c r="RJR98" s="50"/>
      <c r="RJS98" s="38"/>
      <c r="RJT98" s="38"/>
      <c r="RJU98" s="38"/>
      <c r="RJV98" s="38"/>
      <c r="RJW98" s="38"/>
      <c r="RJX98" s="38"/>
      <c r="RJY98" s="38"/>
      <c r="RJZ98" s="38"/>
      <c r="RKA98" s="38"/>
      <c r="RKB98" s="38"/>
      <c r="RKC98" s="38"/>
      <c r="RKD98" s="38"/>
      <c r="RKE98" s="38"/>
      <c r="RKF98" s="38"/>
      <c r="RKG98" s="36"/>
      <c r="RKH98" s="36"/>
      <c r="RKI98" s="37"/>
      <c r="RKJ98" s="37"/>
      <c r="RKK98" s="50"/>
      <c r="RKL98" s="50"/>
      <c r="RKM98" s="38"/>
      <c r="RKN98" s="38"/>
      <c r="RKO98" s="38"/>
      <c r="RKP98" s="38"/>
      <c r="RKQ98" s="38"/>
      <c r="RKR98" s="38"/>
      <c r="RKS98" s="38"/>
      <c r="RKT98" s="38"/>
      <c r="RKU98" s="38"/>
      <c r="RKV98" s="38"/>
      <c r="RKW98" s="38"/>
      <c r="RKX98" s="38"/>
      <c r="RKY98" s="38"/>
      <c r="RKZ98" s="38"/>
      <c r="RLA98" s="36"/>
      <c r="RLB98" s="36"/>
      <c r="RLC98" s="37"/>
      <c r="RLD98" s="37"/>
      <c r="RLE98" s="50"/>
      <c r="RLF98" s="50"/>
      <c r="RLG98" s="38"/>
      <c r="RLH98" s="38"/>
      <c r="RLI98" s="38"/>
      <c r="RLJ98" s="38"/>
      <c r="RLK98" s="38"/>
      <c r="RLL98" s="38"/>
      <c r="RLM98" s="38"/>
      <c r="RLN98" s="38"/>
      <c r="RLO98" s="38"/>
      <c r="RLP98" s="38"/>
      <c r="RLQ98" s="38"/>
      <c r="RLR98" s="38"/>
      <c r="RLS98" s="38"/>
      <c r="RLT98" s="38"/>
      <c r="RLU98" s="36"/>
      <c r="RLV98" s="36"/>
      <c r="RLW98" s="37"/>
      <c r="RLX98" s="37"/>
      <c r="RLY98" s="50"/>
      <c r="RLZ98" s="50"/>
      <c r="RMA98" s="38"/>
      <c r="RMB98" s="38"/>
      <c r="RMC98" s="38"/>
      <c r="RMD98" s="38"/>
      <c r="RME98" s="38"/>
      <c r="RMF98" s="38"/>
      <c r="RMG98" s="38"/>
      <c r="RMH98" s="38"/>
      <c r="RMI98" s="38"/>
      <c r="RMJ98" s="38"/>
      <c r="RMK98" s="38"/>
      <c r="RML98" s="38"/>
      <c r="RMM98" s="38"/>
      <c r="RMN98" s="38"/>
      <c r="RMO98" s="36"/>
      <c r="RMP98" s="36"/>
      <c r="RMQ98" s="37"/>
      <c r="RMR98" s="37"/>
      <c r="RMS98" s="50"/>
      <c r="RMT98" s="50"/>
      <c r="RMU98" s="38"/>
      <c r="RMV98" s="38"/>
      <c r="RMW98" s="38"/>
      <c r="RMX98" s="38"/>
      <c r="RMY98" s="38"/>
      <c r="RMZ98" s="38"/>
      <c r="RNA98" s="38"/>
      <c r="RNB98" s="38"/>
      <c r="RNC98" s="38"/>
      <c r="RND98" s="38"/>
      <c r="RNE98" s="38"/>
      <c r="RNF98" s="38"/>
      <c r="RNG98" s="38"/>
      <c r="RNH98" s="38"/>
      <c r="RNI98" s="36"/>
      <c r="RNJ98" s="36"/>
      <c r="RNK98" s="37"/>
      <c r="RNL98" s="37"/>
      <c r="RNM98" s="50"/>
      <c r="RNN98" s="50"/>
      <c r="RNO98" s="38"/>
      <c r="RNP98" s="38"/>
      <c r="RNQ98" s="38"/>
      <c r="RNR98" s="38"/>
      <c r="RNS98" s="38"/>
      <c r="RNT98" s="38"/>
      <c r="RNU98" s="38"/>
      <c r="RNV98" s="38"/>
      <c r="RNW98" s="38"/>
      <c r="RNX98" s="38"/>
      <c r="RNY98" s="38"/>
      <c r="RNZ98" s="38"/>
      <c r="ROA98" s="38"/>
      <c r="ROB98" s="38"/>
      <c r="ROC98" s="36"/>
      <c r="ROD98" s="36"/>
      <c r="ROE98" s="37"/>
      <c r="ROF98" s="37"/>
      <c r="ROG98" s="50"/>
      <c r="ROH98" s="50"/>
      <c r="ROI98" s="38"/>
      <c r="ROJ98" s="38"/>
      <c r="ROK98" s="38"/>
      <c r="ROL98" s="38"/>
      <c r="ROM98" s="38"/>
      <c r="RON98" s="38"/>
      <c r="ROO98" s="38"/>
      <c r="ROP98" s="38"/>
      <c r="ROQ98" s="38"/>
      <c r="ROR98" s="38"/>
      <c r="ROS98" s="38"/>
      <c r="ROT98" s="38"/>
      <c r="ROU98" s="38"/>
      <c r="ROV98" s="38"/>
      <c r="ROW98" s="36"/>
      <c r="ROX98" s="36"/>
      <c r="ROY98" s="37"/>
      <c r="ROZ98" s="37"/>
      <c r="RPA98" s="50"/>
      <c r="RPB98" s="50"/>
      <c r="RPC98" s="38"/>
      <c r="RPD98" s="38"/>
      <c r="RPE98" s="38"/>
      <c r="RPF98" s="38"/>
      <c r="RPG98" s="38"/>
      <c r="RPH98" s="38"/>
      <c r="RPI98" s="38"/>
      <c r="RPJ98" s="38"/>
      <c r="RPK98" s="38"/>
      <c r="RPL98" s="38"/>
      <c r="RPM98" s="38"/>
      <c r="RPN98" s="38"/>
      <c r="RPO98" s="38"/>
      <c r="RPP98" s="38"/>
      <c r="RPQ98" s="36"/>
      <c r="RPR98" s="36"/>
      <c r="RPS98" s="37"/>
      <c r="RPT98" s="37"/>
      <c r="RPU98" s="50"/>
      <c r="RPV98" s="50"/>
      <c r="RPW98" s="38"/>
      <c r="RPX98" s="38"/>
      <c r="RPY98" s="38"/>
      <c r="RPZ98" s="38"/>
      <c r="RQA98" s="38"/>
      <c r="RQB98" s="38"/>
      <c r="RQC98" s="38"/>
      <c r="RQD98" s="38"/>
      <c r="RQE98" s="38"/>
      <c r="RQF98" s="38"/>
      <c r="RQG98" s="38"/>
      <c r="RQH98" s="38"/>
      <c r="RQI98" s="38"/>
      <c r="RQJ98" s="38"/>
      <c r="RQK98" s="36"/>
      <c r="RQL98" s="36"/>
      <c r="RQM98" s="37"/>
      <c r="RQN98" s="37"/>
      <c r="RQO98" s="50"/>
      <c r="RQP98" s="50"/>
      <c r="RQQ98" s="38"/>
      <c r="RQR98" s="38"/>
      <c r="RQS98" s="38"/>
      <c r="RQT98" s="38"/>
      <c r="RQU98" s="38"/>
      <c r="RQV98" s="38"/>
      <c r="RQW98" s="38"/>
      <c r="RQX98" s="38"/>
      <c r="RQY98" s="38"/>
      <c r="RQZ98" s="38"/>
      <c r="RRA98" s="38"/>
      <c r="RRB98" s="38"/>
      <c r="RRC98" s="38"/>
      <c r="RRD98" s="38"/>
      <c r="RRE98" s="36"/>
      <c r="RRF98" s="36"/>
      <c r="RRG98" s="37"/>
      <c r="RRH98" s="37"/>
      <c r="RRI98" s="50"/>
      <c r="RRJ98" s="50"/>
      <c r="RRK98" s="38"/>
      <c r="RRL98" s="38"/>
      <c r="RRM98" s="38"/>
      <c r="RRN98" s="38"/>
      <c r="RRO98" s="38"/>
      <c r="RRP98" s="38"/>
      <c r="RRQ98" s="38"/>
      <c r="RRR98" s="38"/>
      <c r="RRS98" s="38"/>
      <c r="RRT98" s="38"/>
      <c r="RRU98" s="38"/>
      <c r="RRV98" s="38"/>
      <c r="RRW98" s="38"/>
      <c r="RRX98" s="38"/>
      <c r="RRY98" s="36"/>
      <c r="RRZ98" s="36"/>
      <c r="RSA98" s="37"/>
      <c r="RSB98" s="37"/>
      <c r="RSC98" s="50"/>
      <c r="RSD98" s="50"/>
      <c r="RSE98" s="38"/>
      <c r="RSF98" s="38"/>
      <c r="RSG98" s="38"/>
      <c r="RSH98" s="38"/>
      <c r="RSI98" s="38"/>
      <c r="RSJ98" s="38"/>
      <c r="RSK98" s="38"/>
      <c r="RSL98" s="38"/>
      <c r="RSM98" s="38"/>
      <c r="RSN98" s="38"/>
      <c r="RSO98" s="38"/>
      <c r="RSP98" s="38"/>
      <c r="RSQ98" s="38"/>
      <c r="RSR98" s="38"/>
      <c r="RSS98" s="36"/>
      <c r="RST98" s="36"/>
      <c r="RSU98" s="37"/>
      <c r="RSV98" s="37"/>
      <c r="RSW98" s="50"/>
      <c r="RSX98" s="50"/>
      <c r="RSY98" s="38"/>
      <c r="RSZ98" s="38"/>
      <c r="RTA98" s="38"/>
      <c r="RTB98" s="38"/>
      <c r="RTC98" s="38"/>
      <c r="RTD98" s="38"/>
      <c r="RTE98" s="38"/>
      <c r="RTF98" s="38"/>
      <c r="RTG98" s="38"/>
      <c r="RTH98" s="38"/>
      <c r="RTI98" s="38"/>
      <c r="RTJ98" s="38"/>
      <c r="RTK98" s="38"/>
      <c r="RTL98" s="38"/>
      <c r="RTM98" s="36"/>
      <c r="RTN98" s="36"/>
      <c r="RTO98" s="37"/>
      <c r="RTP98" s="37"/>
      <c r="RTQ98" s="50"/>
      <c r="RTR98" s="50"/>
      <c r="RTS98" s="38"/>
      <c r="RTT98" s="38"/>
      <c r="RTU98" s="38"/>
      <c r="RTV98" s="38"/>
      <c r="RTW98" s="38"/>
      <c r="RTX98" s="38"/>
      <c r="RTY98" s="38"/>
      <c r="RTZ98" s="38"/>
      <c r="RUA98" s="38"/>
      <c r="RUB98" s="38"/>
      <c r="RUC98" s="38"/>
      <c r="RUD98" s="38"/>
      <c r="RUE98" s="38"/>
      <c r="RUF98" s="38"/>
      <c r="RUG98" s="36"/>
      <c r="RUH98" s="36"/>
      <c r="RUI98" s="37"/>
      <c r="RUJ98" s="37"/>
      <c r="RUK98" s="50"/>
      <c r="RUL98" s="50"/>
      <c r="RUM98" s="38"/>
      <c r="RUN98" s="38"/>
      <c r="RUO98" s="38"/>
      <c r="RUP98" s="38"/>
      <c r="RUQ98" s="38"/>
      <c r="RUR98" s="38"/>
      <c r="RUS98" s="38"/>
      <c r="RUT98" s="38"/>
      <c r="RUU98" s="38"/>
      <c r="RUV98" s="38"/>
      <c r="RUW98" s="38"/>
      <c r="RUX98" s="38"/>
      <c r="RUY98" s="38"/>
      <c r="RUZ98" s="38"/>
      <c r="RVA98" s="36"/>
      <c r="RVB98" s="36"/>
      <c r="RVC98" s="37"/>
      <c r="RVD98" s="37"/>
      <c r="RVE98" s="50"/>
      <c r="RVF98" s="50"/>
      <c r="RVG98" s="38"/>
      <c r="RVH98" s="38"/>
      <c r="RVI98" s="38"/>
      <c r="RVJ98" s="38"/>
      <c r="RVK98" s="38"/>
      <c r="RVL98" s="38"/>
      <c r="RVM98" s="38"/>
      <c r="RVN98" s="38"/>
      <c r="RVO98" s="38"/>
      <c r="RVP98" s="38"/>
      <c r="RVQ98" s="38"/>
      <c r="RVR98" s="38"/>
      <c r="RVS98" s="38"/>
      <c r="RVT98" s="38"/>
      <c r="RVU98" s="36"/>
      <c r="RVV98" s="36"/>
      <c r="RVW98" s="37"/>
      <c r="RVX98" s="37"/>
      <c r="RVY98" s="50"/>
      <c r="RVZ98" s="50"/>
      <c r="RWA98" s="38"/>
      <c r="RWB98" s="38"/>
      <c r="RWC98" s="38"/>
      <c r="RWD98" s="38"/>
      <c r="RWE98" s="38"/>
      <c r="RWF98" s="38"/>
      <c r="RWG98" s="38"/>
      <c r="RWH98" s="38"/>
      <c r="RWI98" s="38"/>
      <c r="RWJ98" s="38"/>
      <c r="RWK98" s="38"/>
      <c r="RWL98" s="38"/>
      <c r="RWM98" s="38"/>
      <c r="RWN98" s="38"/>
      <c r="RWO98" s="36"/>
      <c r="RWP98" s="36"/>
      <c r="RWQ98" s="37"/>
      <c r="RWR98" s="37"/>
      <c r="RWS98" s="50"/>
      <c r="RWT98" s="50"/>
      <c r="RWU98" s="38"/>
      <c r="RWV98" s="38"/>
      <c r="RWW98" s="38"/>
      <c r="RWX98" s="38"/>
      <c r="RWY98" s="38"/>
      <c r="RWZ98" s="38"/>
      <c r="RXA98" s="38"/>
      <c r="RXB98" s="38"/>
      <c r="RXC98" s="38"/>
      <c r="RXD98" s="38"/>
      <c r="RXE98" s="38"/>
      <c r="RXF98" s="38"/>
      <c r="RXG98" s="38"/>
      <c r="RXH98" s="38"/>
      <c r="RXI98" s="36"/>
      <c r="RXJ98" s="36"/>
      <c r="RXK98" s="37"/>
      <c r="RXL98" s="37"/>
      <c r="RXM98" s="50"/>
      <c r="RXN98" s="50"/>
      <c r="RXO98" s="38"/>
      <c r="RXP98" s="38"/>
      <c r="RXQ98" s="38"/>
      <c r="RXR98" s="38"/>
      <c r="RXS98" s="38"/>
      <c r="RXT98" s="38"/>
      <c r="RXU98" s="38"/>
      <c r="RXV98" s="38"/>
      <c r="RXW98" s="38"/>
      <c r="RXX98" s="38"/>
      <c r="RXY98" s="38"/>
      <c r="RXZ98" s="38"/>
      <c r="RYA98" s="38"/>
      <c r="RYB98" s="38"/>
      <c r="RYC98" s="36"/>
      <c r="RYD98" s="36"/>
      <c r="RYE98" s="37"/>
      <c r="RYF98" s="37"/>
      <c r="RYG98" s="50"/>
      <c r="RYH98" s="50"/>
      <c r="RYI98" s="38"/>
      <c r="RYJ98" s="38"/>
      <c r="RYK98" s="38"/>
      <c r="RYL98" s="38"/>
      <c r="RYM98" s="38"/>
      <c r="RYN98" s="38"/>
      <c r="RYO98" s="38"/>
      <c r="RYP98" s="38"/>
      <c r="RYQ98" s="38"/>
      <c r="RYR98" s="38"/>
      <c r="RYS98" s="38"/>
      <c r="RYT98" s="38"/>
      <c r="RYU98" s="38"/>
      <c r="RYV98" s="38"/>
      <c r="RYW98" s="36"/>
      <c r="RYX98" s="36"/>
      <c r="RYY98" s="37"/>
      <c r="RYZ98" s="37"/>
      <c r="RZA98" s="50"/>
      <c r="RZB98" s="50"/>
      <c r="RZC98" s="38"/>
      <c r="RZD98" s="38"/>
      <c r="RZE98" s="38"/>
      <c r="RZF98" s="38"/>
      <c r="RZG98" s="38"/>
      <c r="RZH98" s="38"/>
      <c r="RZI98" s="38"/>
      <c r="RZJ98" s="38"/>
      <c r="RZK98" s="38"/>
      <c r="RZL98" s="38"/>
      <c r="RZM98" s="38"/>
      <c r="RZN98" s="38"/>
      <c r="RZO98" s="38"/>
      <c r="RZP98" s="38"/>
      <c r="RZQ98" s="36"/>
      <c r="RZR98" s="36"/>
      <c r="RZS98" s="37"/>
      <c r="RZT98" s="37"/>
      <c r="RZU98" s="50"/>
      <c r="RZV98" s="50"/>
      <c r="RZW98" s="38"/>
      <c r="RZX98" s="38"/>
      <c r="RZY98" s="38"/>
      <c r="RZZ98" s="38"/>
      <c r="SAA98" s="38"/>
      <c r="SAB98" s="38"/>
      <c r="SAC98" s="38"/>
      <c r="SAD98" s="38"/>
      <c r="SAE98" s="38"/>
      <c r="SAF98" s="38"/>
      <c r="SAG98" s="38"/>
      <c r="SAH98" s="38"/>
      <c r="SAI98" s="38"/>
      <c r="SAJ98" s="38"/>
      <c r="SAK98" s="36"/>
      <c r="SAL98" s="36"/>
      <c r="SAM98" s="37"/>
      <c r="SAN98" s="37"/>
      <c r="SAO98" s="50"/>
      <c r="SAP98" s="50"/>
      <c r="SAQ98" s="38"/>
      <c r="SAR98" s="38"/>
      <c r="SAS98" s="38"/>
      <c r="SAT98" s="38"/>
      <c r="SAU98" s="38"/>
      <c r="SAV98" s="38"/>
      <c r="SAW98" s="38"/>
      <c r="SAX98" s="38"/>
      <c r="SAY98" s="38"/>
      <c r="SAZ98" s="38"/>
      <c r="SBA98" s="38"/>
      <c r="SBB98" s="38"/>
      <c r="SBC98" s="38"/>
      <c r="SBD98" s="38"/>
      <c r="SBE98" s="36"/>
      <c r="SBF98" s="36"/>
      <c r="SBG98" s="37"/>
      <c r="SBH98" s="37"/>
      <c r="SBI98" s="50"/>
      <c r="SBJ98" s="50"/>
      <c r="SBK98" s="38"/>
      <c r="SBL98" s="38"/>
      <c r="SBM98" s="38"/>
      <c r="SBN98" s="38"/>
      <c r="SBO98" s="38"/>
      <c r="SBP98" s="38"/>
      <c r="SBQ98" s="38"/>
      <c r="SBR98" s="38"/>
      <c r="SBS98" s="38"/>
      <c r="SBT98" s="38"/>
      <c r="SBU98" s="38"/>
      <c r="SBV98" s="38"/>
      <c r="SBW98" s="38"/>
      <c r="SBX98" s="38"/>
      <c r="SBY98" s="36"/>
      <c r="SBZ98" s="36"/>
      <c r="SCA98" s="37"/>
      <c r="SCB98" s="37"/>
      <c r="SCC98" s="50"/>
      <c r="SCD98" s="50"/>
      <c r="SCE98" s="38"/>
      <c r="SCF98" s="38"/>
      <c r="SCG98" s="38"/>
      <c r="SCH98" s="38"/>
      <c r="SCI98" s="38"/>
      <c r="SCJ98" s="38"/>
      <c r="SCK98" s="38"/>
      <c r="SCL98" s="38"/>
      <c r="SCM98" s="38"/>
      <c r="SCN98" s="38"/>
      <c r="SCO98" s="38"/>
      <c r="SCP98" s="38"/>
      <c r="SCQ98" s="38"/>
      <c r="SCR98" s="38"/>
      <c r="SCS98" s="36"/>
      <c r="SCT98" s="36"/>
      <c r="SCU98" s="37"/>
      <c r="SCV98" s="37"/>
      <c r="SCW98" s="50"/>
      <c r="SCX98" s="50"/>
      <c r="SCY98" s="38"/>
      <c r="SCZ98" s="38"/>
      <c r="SDA98" s="38"/>
      <c r="SDB98" s="38"/>
      <c r="SDC98" s="38"/>
      <c r="SDD98" s="38"/>
      <c r="SDE98" s="38"/>
      <c r="SDF98" s="38"/>
      <c r="SDG98" s="38"/>
      <c r="SDH98" s="38"/>
      <c r="SDI98" s="38"/>
      <c r="SDJ98" s="38"/>
      <c r="SDK98" s="38"/>
      <c r="SDL98" s="38"/>
      <c r="SDM98" s="36"/>
      <c r="SDN98" s="36"/>
      <c r="SDO98" s="37"/>
      <c r="SDP98" s="37"/>
      <c r="SDQ98" s="50"/>
      <c r="SDR98" s="50"/>
      <c r="SDS98" s="38"/>
      <c r="SDT98" s="38"/>
      <c r="SDU98" s="38"/>
      <c r="SDV98" s="38"/>
      <c r="SDW98" s="38"/>
      <c r="SDX98" s="38"/>
      <c r="SDY98" s="38"/>
      <c r="SDZ98" s="38"/>
      <c r="SEA98" s="38"/>
      <c r="SEB98" s="38"/>
      <c r="SEC98" s="38"/>
      <c r="SED98" s="38"/>
      <c r="SEE98" s="38"/>
      <c r="SEF98" s="38"/>
      <c r="SEG98" s="36"/>
      <c r="SEH98" s="36"/>
      <c r="SEI98" s="37"/>
      <c r="SEJ98" s="37"/>
      <c r="SEK98" s="50"/>
      <c r="SEL98" s="50"/>
      <c r="SEM98" s="38"/>
      <c r="SEN98" s="38"/>
      <c r="SEO98" s="38"/>
      <c r="SEP98" s="38"/>
      <c r="SEQ98" s="38"/>
      <c r="SER98" s="38"/>
      <c r="SES98" s="38"/>
      <c r="SET98" s="38"/>
      <c r="SEU98" s="38"/>
      <c r="SEV98" s="38"/>
      <c r="SEW98" s="38"/>
      <c r="SEX98" s="38"/>
      <c r="SEY98" s="38"/>
      <c r="SEZ98" s="38"/>
      <c r="SFA98" s="36"/>
      <c r="SFB98" s="36"/>
      <c r="SFC98" s="37"/>
      <c r="SFD98" s="37"/>
      <c r="SFE98" s="50"/>
      <c r="SFF98" s="50"/>
      <c r="SFG98" s="38"/>
      <c r="SFH98" s="38"/>
      <c r="SFI98" s="38"/>
      <c r="SFJ98" s="38"/>
      <c r="SFK98" s="38"/>
      <c r="SFL98" s="38"/>
      <c r="SFM98" s="38"/>
      <c r="SFN98" s="38"/>
      <c r="SFO98" s="38"/>
      <c r="SFP98" s="38"/>
      <c r="SFQ98" s="38"/>
      <c r="SFR98" s="38"/>
      <c r="SFS98" s="38"/>
      <c r="SFT98" s="38"/>
      <c r="SFU98" s="36"/>
      <c r="SFV98" s="36"/>
      <c r="SFW98" s="37"/>
      <c r="SFX98" s="37"/>
      <c r="SFY98" s="50"/>
      <c r="SFZ98" s="50"/>
      <c r="SGA98" s="38"/>
      <c r="SGB98" s="38"/>
      <c r="SGC98" s="38"/>
      <c r="SGD98" s="38"/>
      <c r="SGE98" s="38"/>
      <c r="SGF98" s="38"/>
      <c r="SGG98" s="38"/>
      <c r="SGH98" s="38"/>
      <c r="SGI98" s="38"/>
      <c r="SGJ98" s="38"/>
      <c r="SGK98" s="38"/>
      <c r="SGL98" s="38"/>
      <c r="SGM98" s="38"/>
      <c r="SGN98" s="38"/>
      <c r="SGO98" s="36"/>
      <c r="SGP98" s="36"/>
      <c r="SGQ98" s="37"/>
      <c r="SGR98" s="37"/>
      <c r="SGS98" s="50"/>
      <c r="SGT98" s="50"/>
      <c r="SGU98" s="38"/>
      <c r="SGV98" s="38"/>
      <c r="SGW98" s="38"/>
      <c r="SGX98" s="38"/>
      <c r="SGY98" s="38"/>
      <c r="SGZ98" s="38"/>
      <c r="SHA98" s="38"/>
      <c r="SHB98" s="38"/>
      <c r="SHC98" s="38"/>
      <c r="SHD98" s="38"/>
      <c r="SHE98" s="38"/>
      <c r="SHF98" s="38"/>
      <c r="SHG98" s="38"/>
      <c r="SHH98" s="38"/>
      <c r="SHI98" s="36"/>
      <c r="SHJ98" s="36"/>
      <c r="SHK98" s="37"/>
      <c r="SHL98" s="37"/>
      <c r="SHM98" s="50"/>
      <c r="SHN98" s="50"/>
      <c r="SHO98" s="38"/>
      <c r="SHP98" s="38"/>
      <c r="SHQ98" s="38"/>
      <c r="SHR98" s="38"/>
      <c r="SHS98" s="38"/>
      <c r="SHT98" s="38"/>
      <c r="SHU98" s="38"/>
      <c r="SHV98" s="38"/>
      <c r="SHW98" s="38"/>
      <c r="SHX98" s="38"/>
      <c r="SHY98" s="38"/>
      <c r="SHZ98" s="38"/>
      <c r="SIA98" s="38"/>
      <c r="SIB98" s="38"/>
      <c r="SIC98" s="36"/>
      <c r="SID98" s="36"/>
      <c r="SIE98" s="37"/>
      <c r="SIF98" s="37"/>
      <c r="SIG98" s="50"/>
      <c r="SIH98" s="50"/>
      <c r="SII98" s="38"/>
      <c r="SIJ98" s="38"/>
      <c r="SIK98" s="38"/>
      <c r="SIL98" s="38"/>
      <c r="SIM98" s="38"/>
      <c r="SIN98" s="38"/>
      <c r="SIO98" s="38"/>
      <c r="SIP98" s="38"/>
      <c r="SIQ98" s="38"/>
      <c r="SIR98" s="38"/>
      <c r="SIS98" s="38"/>
      <c r="SIT98" s="38"/>
      <c r="SIU98" s="38"/>
      <c r="SIV98" s="38"/>
      <c r="SIW98" s="36"/>
      <c r="SIX98" s="36"/>
      <c r="SIY98" s="37"/>
      <c r="SIZ98" s="37"/>
      <c r="SJA98" s="50"/>
      <c r="SJB98" s="50"/>
      <c r="SJC98" s="38"/>
      <c r="SJD98" s="38"/>
      <c r="SJE98" s="38"/>
      <c r="SJF98" s="38"/>
      <c r="SJG98" s="38"/>
      <c r="SJH98" s="38"/>
      <c r="SJI98" s="38"/>
      <c r="SJJ98" s="38"/>
      <c r="SJK98" s="38"/>
      <c r="SJL98" s="38"/>
      <c r="SJM98" s="38"/>
      <c r="SJN98" s="38"/>
      <c r="SJO98" s="38"/>
      <c r="SJP98" s="38"/>
      <c r="SJQ98" s="36"/>
      <c r="SJR98" s="36"/>
      <c r="SJS98" s="37"/>
      <c r="SJT98" s="37"/>
      <c r="SJU98" s="50"/>
      <c r="SJV98" s="50"/>
      <c r="SJW98" s="38"/>
      <c r="SJX98" s="38"/>
      <c r="SJY98" s="38"/>
      <c r="SJZ98" s="38"/>
      <c r="SKA98" s="38"/>
      <c r="SKB98" s="38"/>
      <c r="SKC98" s="38"/>
      <c r="SKD98" s="38"/>
      <c r="SKE98" s="38"/>
      <c r="SKF98" s="38"/>
      <c r="SKG98" s="38"/>
      <c r="SKH98" s="38"/>
      <c r="SKI98" s="38"/>
      <c r="SKJ98" s="38"/>
      <c r="SKK98" s="36"/>
      <c r="SKL98" s="36"/>
      <c r="SKM98" s="37"/>
      <c r="SKN98" s="37"/>
      <c r="SKO98" s="50"/>
      <c r="SKP98" s="50"/>
      <c r="SKQ98" s="38"/>
      <c r="SKR98" s="38"/>
      <c r="SKS98" s="38"/>
      <c r="SKT98" s="38"/>
      <c r="SKU98" s="38"/>
      <c r="SKV98" s="38"/>
      <c r="SKW98" s="38"/>
      <c r="SKX98" s="38"/>
      <c r="SKY98" s="38"/>
      <c r="SKZ98" s="38"/>
      <c r="SLA98" s="38"/>
      <c r="SLB98" s="38"/>
      <c r="SLC98" s="38"/>
      <c r="SLD98" s="38"/>
      <c r="SLE98" s="36"/>
      <c r="SLF98" s="36"/>
      <c r="SLG98" s="37"/>
      <c r="SLH98" s="37"/>
      <c r="SLI98" s="50"/>
      <c r="SLJ98" s="50"/>
      <c r="SLK98" s="38"/>
      <c r="SLL98" s="38"/>
      <c r="SLM98" s="38"/>
      <c r="SLN98" s="38"/>
      <c r="SLO98" s="38"/>
      <c r="SLP98" s="38"/>
      <c r="SLQ98" s="38"/>
      <c r="SLR98" s="38"/>
      <c r="SLS98" s="38"/>
      <c r="SLT98" s="38"/>
      <c r="SLU98" s="38"/>
      <c r="SLV98" s="38"/>
      <c r="SLW98" s="38"/>
      <c r="SLX98" s="38"/>
      <c r="SLY98" s="36"/>
      <c r="SLZ98" s="36"/>
      <c r="SMA98" s="37"/>
      <c r="SMB98" s="37"/>
      <c r="SMC98" s="50"/>
      <c r="SMD98" s="50"/>
      <c r="SME98" s="38"/>
      <c r="SMF98" s="38"/>
      <c r="SMG98" s="38"/>
      <c r="SMH98" s="38"/>
      <c r="SMI98" s="38"/>
      <c r="SMJ98" s="38"/>
      <c r="SMK98" s="38"/>
      <c r="SML98" s="38"/>
      <c r="SMM98" s="38"/>
      <c r="SMN98" s="38"/>
      <c r="SMO98" s="38"/>
      <c r="SMP98" s="38"/>
      <c r="SMQ98" s="38"/>
      <c r="SMR98" s="38"/>
      <c r="SMS98" s="36"/>
      <c r="SMT98" s="36"/>
      <c r="SMU98" s="37"/>
      <c r="SMV98" s="37"/>
      <c r="SMW98" s="50"/>
      <c r="SMX98" s="50"/>
      <c r="SMY98" s="38"/>
      <c r="SMZ98" s="38"/>
      <c r="SNA98" s="38"/>
      <c r="SNB98" s="38"/>
      <c r="SNC98" s="38"/>
      <c r="SND98" s="38"/>
      <c r="SNE98" s="38"/>
      <c r="SNF98" s="38"/>
      <c r="SNG98" s="38"/>
      <c r="SNH98" s="38"/>
      <c r="SNI98" s="38"/>
      <c r="SNJ98" s="38"/>
      <c r="SNK98" s="38"/>
      <c r="SNL98" s="38"/>
      <c r="SNM98" s="36"/>
      <c r="SNN98" s="36"/>
      <c r="SNO98" s="37"/>
      <c r="SNP98" s="37"/>
      <c r="SNQ98" s="50"/>
      <c r="SNR98" s="50"/>
      <c r="SNS98" s="38"/>
      <c r="SNT98" s="38"/>
      <c r="SNU98" s="38"/>
      <c r="SNV98" s="38"/>
      <c r="SNW98" s="38"/>
      <c r="SNX98" s="38"/>
      <c r="SNY98" s="38"/>
      <c r="SNZ98" s="38"/>
      <c r="SOA98" s="38"/>
      <c r="SOB98" s="38"/>
      <c r="SOC98" s="38"/>
      <c r="SOD98" s="38"/>
      <c r="SOE98" s="38"/>
      <c r="SOF98" s="38"/>
      <c r="SOG98" s="36"/>
      <c r="SOH98" s="36"/>
      <c r="SOI98" s="37"/>
      <c r="SOJ98" s="37"/>
      <c r="SOK98" s="50"/>
      <c r="SOL98" s="50"/>
      <c r="SOM98" s="38"/>
      <c r="SON98" s="38"/>
      <c r="SOO98" s="38"/>
      <c r="SOP98" s="38"/>
      <c r="SOQ98" s="38"/>
      <c r="SOR98" s="38"/>
      <c r="SOS98" s="38"/>
      <c r="SOT98" s="38"/>
      <c r="SOU98" s="38"/>
      <c r="SOV98" s="38"/>
      <c r="SOW98" s="38"/>
      <c r="SOX98" s="38"/>
      <c r="SOY98" s="38"/>
      <c r="SOZ98" s="38"/>
      <c r="SPA98" s="36"/>
      <c r="SPB98" s="36"/>
      <c r="SPC98" s="37"/>
      <c r="SPD98" s="37"/>
      <c r="SPE98" s="50"/>
      <c r="SPF98" s="50"/>
      <c r="SPG98" s="38"/>
      <c r="SPH98" s="38"/>
      <c r="SPI98" s="38"/>
      <c r="SPJ98" s="38"/>
      <c r="SPK98" s="38"/>
      <c r="SPL98" s="38"/>
      <c r="SPM98" s="38"/>
      <c r="SPN98" s="38"/>
      <c r="SPO98" s="38"/>
      <c r="SPP98" s="38"/>
      <c r="SPQ98" s="38"/>
      <c r="SPR98" s="38"/>
      <c r="SPS98" s="38"/>
      <c r="SPT98" s="38"/>
      <c r="SPU98" s="36"/>
      <c r="SPV98" s="36"/>
      <c r="SPW98" s="37"/>
      <c r="SPX98" s="37"/>
      <c r="SPY98" s="50"/>
      <c r="SPZ98" s="50"/>
      <c r="SQA98" s="38"/>
      <c r="SQB98" s="38"/>
      <c r="SQC98" s="38"/>
      <c r="SQD98" s="38"/>
      <c r="SQE98" s="38"/>
      <c r="SQF98" s="38"/>
      <c r="SQG98" s="38"/>
      <c r="SQH98" s="38"/>
      <c r="SQI98" s="38"/>
      <c r="SQJ98" s="38"/>
      <c r="SQK98" s="38"/>
      <c r="SQL98" s="38"/>
      <c r="SQM98" s="38"/>
      <c r="SQN98" s="38"/>
      <c r="SQO98" s="36"/>
      <c r="SQP98" s="36"/>
      <c r="SQQ98" s="37"/>
      <c r="SQR98" s="37"/>
      <c r="SQS98" s="50"/>
      <c r="SQT98" s="50"/>
      <c r="SQU98" s="38"/>
      <c r="SQV98" s="38"/>
      <c r="SQW98" s="38"/>
      <c r="SQX98" s="38"/>
      <c r="SQY98" s="38"/>
      <c r="SQZ98" s="38"/>
      <c r="SRA98" s="38"/>
      <c r="SRB98" s="38"/>
      <c r="SRC98" s="38"/>
      <c r="SRD98" s="38"/>
      <c r="SRE98" s="38"/>
      <c r="SRF98" s="38"/>
      <c r="SRG98" s="38"/>
      <c r="SRH98" s="38"/>
      <c r="SRI98" s="36"/>
      <c r="SRJ98" s="36"/>
      <c r="SRK98" s="37"/>
      <c r="SRL98" s="37"/>
      <c r="SRM98" s="50"/>
      <c r="SRN98" s="50"/>
      <c r="SRO98" s="38"/>
      <c r="SRP98" s="38"/>
      <c r="SRQ98" s="38"/>
      <c r="SRR98" s="38"/>
      <c r="SRS98" s="38"/>
      <c r="SRT98" s="38"/>
      <c r="SRU98" s="38"/>
      <c r="SRV98" s="38"/>
      <c r="SRW98" s="38"/>
      <c r="SRX98" s="38"/>
      <c r="SRY98" s="38"/>
      <c r="SRZ98" s="38"/>
      <c r="SSA98" s="38"/>
      <c r="SSB98" s="38"/>
      <c r="SSC98" s="36"/>
      <c r="SSD98" s="36"/>
      <c r="SSE98" s="37"/>
      <c r="SSF98" s="37"/>
      <c r="SSG98" s="50"/>
      <c r="SSH98" s="50"/>
      <c r="SSI98" s="38"/>
      <c r="SSJ98" s="38"/>
      <c r="SSK98" s="38"/>
      <c r="SSL98" s="38"/>
      <c r="SSM98" s="38"/>
      <c r="SSN98" s="38"/>
      <c r="SSO98" s="38"/>
      <c r="SSP98" s="38"/>
      <c r="SSQ98" s="38"/>
      <c r="SSR98" s="38"/>
      <c r="SSS98" s="38"/>
      <c r="SST98" s="38"/>
      <c r="SSU98" s="38"/>
      <c r="SSV98" s="38"/>
      <c r="SSW98" s="36"/>
      <c r="SSX98" s="36"/>
      <c r="SSY98" s="37"/>
      <c r="SSZ98" s="37"/>
      <c r="STA98" s="50"/>
      <c r="STB98" s="50"/>
      <c r="STC98" s="38"/>
      <c r="STD98" s="38"/>
      <c r="STE98" s="38"/>
      <c r="STF98" s="38"/>
      <c r="STG98" s="38"/>
      <c r="STH98" s="38"/>
      <c r="STI98" s="38"/>
      <c r="STJ98" s="38"/>
      <c r="STK98" s="38"/>
      <c r="STL98" s="38"/>
      <c r="STM98" s="38"/>
      <c r="STN98" s="38"/>
      <c r="STO98" s="38"/>
      <c r="STP98" s="38"/>
      <c r="STQ98" s="36"/>
      <c r="STR98" s="36"/>
      <c r="STS98" s="37"/>
      <c r="STT98" s="37"/>
      <c r="STU98" s="50"/>
      <c r="STV98" s="50"/>
      <c r="STW98" s="38"/>
      <c r="STX98" s="38"/>
      <c r="STY98" s="38"/>
      <c r="STZ98" s="38"/>
      <c r="SUA98" s="38"/>
      <c r="SUB98" s="38"/>
      <c r="SUC98" s="38"/>
      <c r="SUD98" s="38"/>
      <c r="SUE98" s="38"/>
      <c r="SUF98" s="38"/>
      <c r="SUG98" s="38"/>
      <c r="SUH98" s="38"/>
      <c r="SUI98" s="38"/>
      <c r="SUJ98" s="38"/>
      <c r="SUK98" s="36"/>
      <c r="SUL98" s="36"/>
      <c r="SUM98" s="37"/>
      <c r="SUN98" s="37"/>
      <c r="SUO98" s="50"/>
      <c r="SUP98" s="50"/>
      <c r="SUQ98" s="38"/>
      <c r="SUR98" s="38"/>
      <c r="SUS98" s="38"/>
      <c r="SUT98" s="38"/>
      <c r="SUU98" s="38"/>
      <c r="SUV98" s="38"/>
      <c r="SUW98" s="38"/>
      <c r="SUX98" s="38"/>
      <c r="SUY98" s="38"/>
      <c r="SUZ98" s="38"/>
      <c r="SVA98" s="38"/>
      <c r="SVB98" s="38"/>
      <c r="SVC98" s="38"/>
      <c r="SVD98" s="38"/>
      <c r="SVE98" s="36"/>
      <c r="SVF98" s="36"/>
      <c r="SVG98" s="37"/>
      <c r="SVH98" s="37"/>
      <c r="SVI98" s="50"/>
      <c r="SVJ98" s="50"/>
      <c r="SVK98" s="38"/>
      <c r="SVL98" s="38"/>
      <c r="SVM98" s="38"/>
      <c r="SVN98" s="38"/>
      <c r="SVO98" s="38"/>
      <c r="SVP98" s="38"/>
      <c r="SVQ98" s="38"/>
      <c r="SVR98" s="38"/>
      <c r="SVS98" s="38"/>
      <c r="SVT98" s="38"/>
      <c r="SVU98" s="38"/>
      <c r="SVV98" s="38"/>
      <c r="SVW98" s="38"/>
      <c r="SVX98" s="38"/>
      <c r="SVY98" s="36"/>
      <c r="SVZ98" s="36"/>
      <c r="SWA98" s="37"/>
      <c r="SWB98" s="37"/>
      <c r="SWC98" s="50"/>
      <c r="SWD98" s="50"/>
      <c r="SWE98" s="38"/>
      <c r="SWF98" s="38"/>
      <c r="SWG98" s="38"/>
      <c r="SWH98" s="38"/>
      <c r="SWI98" s="38"/>
      <c r="SWJ98" s="38"/>
      <c r="SWK98" s="38"/>
      <c r="SWL98" s="38"/>
      <c r="SWM98" s="38"/>
      <c r="SWN98" s="38"/>
      <c r="SWO98" s="38"/>
      <c r="SWP98" s="38"/>
      <c r="SWQ98" s="38"/>
      <c r="SWR98" s="38"/>
      <c r="SWS98" s="36"/>
      <c r="SWT98" s="36"/>
      <c r="SWU98" s="37"/>
      <c r="SWV98" s="37"/>
      <c r="SWW98" s="50"/>
      <c r="SWX98" s="50"/>
      <c r="SWY98" s="38"/>
      <c r="SWZ98" s="38"/>
      <c r="SXA98" s="38"/>
      <c r="SXB98" s="38"/>
      <c r="SXC98" s="38"/>
      <c r="SXD98" s="38"/>
      <c r="SXE98" s="38"/>
      <c r="SXF98" s="38"/>
      <c r="SXG98" s="38"/>
      <c r="SXH98" s="38"/>
      <c r="SXI98" s="38"/>
      <c r="SXJ98" s="38"/>
      <c r="SXK98" s="38"/>
      <c r="SXL98" s="38"/>
      <c r="SXM98" s="36"/>
      <c r="SXN98" s="36"/>
      <c r="SXO98" s="37"/>
      <c r="SXP98" s="37"/>
      <c r="SXQ98" s="50"/>
      <c r="SXR98" s="50"/>
      <c r="SXS98" s="38"/>
      <c r="SXT98" s="38"/>
      <c r="SXU98" s="38"/>
      <c r="SXV98" s="38"/>
      <c r="SXW98" s="38"/>
      <c r="SXX98" s="38"/>
      <c r="SXY98" s="38"/>
      <c r="SXZ98" s="38"/>
      <c r="SYA98" s="38"/>
      <c r="SYB98" s="38"/>
      <c r="SYC98" s="38"/>
      <c r="SYD98" s="38"/>
      <c r="SYE98" s="38"/>
      <c r="SYF98" s="38"/>
      <c r="SYG98" s="36"/>
      <c r="SYH98" s="36"/>
      <c r="SYI98" s="37"/>
      <c r="SYJ98" s="37"/>
      <c r="SYK98" s="50"/>
      <c r="SYL98" s="50"/>
      <c r="SYM98" s="38"/>
      <c r="SYN98" s="38"/>
      <c r="SYO98" s="38"/>
      <c r="SYP98" s="38"/>
      <c r="SYQ98" s="38"/>
      <c r="SYR98" s="38"/>
      <c r="SYS98" s="38"/>
      <c r="SYT98" s="38"/>
      <c r="SYU98" s="38"/>
      <c r="SYV98" s="38"/>
      <c r="SYW98" s="38"/>
      <c r="SYX98" s="38"/>
      <c r="SYY98" s="38"/>
      <c r="SYZ98" s="38"/>
      <c r="SZA98" s="36"/>
      <c r="SZB98" s="36"/>
      <c r="SZC98" s="37"/>
      <c r="SZD98" s="37"/>
      <c r="SZE98" s="50"/>
      <c r="SZF98" s="50"/>
      <c r="SZG98" s="38"/>
      <c r="SZH98" s="38"/>
      <c r="SZI98" s="38"/>
      <c r="SZJ98" s="38"/>
      <c r="SZK98" s="38"/>
      <c r="SZL98" s="38"/>
      <c r="SZM98" s="38"/>
      <c r="SZN98" s="38"/>
      <c r="SZO98" s="38"/>
      <c r="SZP98" s="38"/>
      <c r="SZQ98" s="38"/>
      <c r="SZR98" s="38"/>
      <c r="SZS98" s="38"/>
      <c r="SZT98" s="38"/>
      <c r="SZU98" s="36"/>
      <c r="SZV98" s="36"/>
      <c r="SZW98" s="37"/>
      <c r="SZX98" s="37"/>
      <c r="SZY98" s="50"/>
      <c r="SZZ98" s="50"/>
      <c r="TAA98" s="38"/>
      <c r="TAB98" s="38"/>
      <c r="TAC98" s="38"/>
      <c r="TAD98" s="38"/>
      <c r="TAE98" s="38"/>
      <c r="TAF98" s="38"/>
      <c r="TAG98" s="38"/>
      <c r="TAH98" s="38"/>
      <c r="TAI98" s="38"/>
      <c r="TAJ98" s="38"/>
      <c r="TAK98" s="38"/>
      <c r="TAL98" s="38"/>
      <c r="TAM98" s="38"/>
      <c r="TAN98" s="38"/>
      <c r="TAO98" s="36"/>
      <c r="TAP98" s="36"/>
      <c r="TAQ98" s="37"/>
      <c r="TAR98" s="37"/>
      <c r="TAS98" s="50"/>
      <c r="TAT98" s="50"/>
      <c r="TAU98" s="38"/>
      <c r="TAV98" s="38"/>
      <c r="TAW98" s="38"/>
      <c r="TAX98" s="38"/>
      <c r="TAY98" s="38"/>
      <c r="TAZ98" s="38"/>
      <c r="TBA98" s="38"/>
      <c r="TBB98" s="38"/>
      <c r="TBC98" s="38"/>
      <c r="TBD98" s="38"/>
      <c r="TBE98" s="38"/>
      <c r="TBF98" s="38"/>
      <c r="TBG98" s="38"/>
      <c r="TBH98" s="38"/>
      <c r="TBI98" s="36"/>
      <c r="TBJ98" s="36"/>
      <c r="TBK98" s="37"/>
      <c r="TBL98" s="37"/>
      <c r="TBM98" s="50"/>
      <c r="TBN98" s="50"/>
      <c r="TBO98" s="38"/>
      <c r="TBP98" s="38"/>
      <c r="TBQ98" s="38"/>
      <c r="TBR98" s="38"/>
      <c r="TBS98" s="38"/>
      <c r="TBT98" s="38"/>
      <c r="TBU98" s="38"/>
      <c r="TBV98" s="38"/>
      <c r="TBW98" s="38"/>
      <c r="TBX98" s="38"/>
      <c r="TBY98" s="38"/>
      <c r="TBZ98" s="38"/>
      <c r="TCA98" s="38"/>
      <c r="TCB98" s="38"/>
      <c r="TCC98" s="36"/>
      <c r="TCD98" s="36"/>
      <c r="TCE98" s="37"/>
      <c r="TCF98" s="37"/>
      <c r="TCG98" s="50"/>
      <c r="TCH98" s="50"/>
      <c r="TCI98" s="38"/>
      <c r="TCJ98" s="38"/>
      <c r="TCK98" s="38"/>
      <c r="TCL98" s="38"/>
      <c r="TCM98" s="38"/>
      <c r="TCN98" s="38"/>
      <c r="TCO98" s="38"/>
      <c r="TCP98" s="38"/>
      <c r="TCQ98" s="38"/>
      <c r="TCR98" s="38"/>
      <c r="TCS98" s="38"/>
      <c r="TCT98" s="38"/>
      <c r="TCU98" s="38"/>
      <c r="TCV98" s="38"/>
      <c r="TCW98" s="36"/>
      <c r="TCX98" s="36"/>
      <c r="TCY98" s="37"/>
      <c r="TCZ98" s="37"/>
      <c r="TDA98" s="50"/>
      <c r="TDB98" s="50"/>
      <c r="TDC98" s="38"/>
      <c r="TDD98" s="38"/>
      <c r="TDE98" s="38"/>
      <c r="TDF98" s="38"/>
      <c r="TDG98" s="38"/>
      <c r="TDH98" s="38"/>
      <c r="TDI98" s="38"/>
      <c r="TDJ98" s="38"/>
      <c r="TDK98" s="38"/>
      <c r="TDL98" s="38"/>
      <c r="TDM98" s="38"/>
      <c r="TDN98" s="38"/>
      <c r="TDO98" s="38"/>
      <c r="TDP98" s="38"/>
      <c r="TDQ98" s="36"/>
      <c r="TDR98" s="36"/>
      <c r="TDS98" s="37"/>
      <c r="TDT98" s="37"/>
      <c r="TDU98" s="50"/>
      <c r="TDV98" s="50"/>
      <c r="TDW98" s="38"/>
      <c r="TDX98" s="38"/>
      <c r="TDY98" s="38"/>
      <c r="TDZ98" s="38"/>
      <c r="TEA98" s="38"/>
      <c r="TEB98" s="38"/>
      <c r="TEC98" s="38"/>
      <c r="TED98" s="38"/>
      <c r="TEE98" s="38"/>
      <c r="TEF98" s="38"/>
      <c r="TEG98" s="38"/>
      <c r="TEH98" s="38"/>
      <c r="TEI98" s="38"/>
      <c r="TEJ98" s="38"/>
      <c r="TEK98" s="36"/>
      <c r="TEL98" s="36"/>
      <c r="TEM98" s="37"/>
      <c r="TEN98" s="37"/>
      <c r="TEO98" s="50"/>
      <c r="TEP98" s="50"/>
      <c r="TEQ98" s="38"/>
      <c r="TER98" s="38"/>
      <c r="TES98" s="38"/>
      <c r="TET98" s="38"/>
      <c r="TEU98" s="38"/>
      <c r="TEV98" s="38"/>
      <c r="TEW98" s="38"/>
      <c r="TEX98" s="38"/>
      <c r="TEY98" s="38"/>
      <c r="TEZ98" s="38"/>
      <c r="TFA98" s="38"/>
      <c r="TFB98" s="38"/>
      <c r="TFC98" s="38"/>
      <c r="TFD98" s="38"/>
      <c r="TFE98" s="36"/>
      <c r="TFF98" s="36"/>
      <c r="TFG98" s="37"/>
      <c r="TFH98" s="37"/>
      <c r="TFI98" s="50"/>
      <c r="TFJ98" s="50"/>
      <c r="TFK98" s="38"/>
      <c r="TFL98" s="38"/>
      <c r="TFM98" s="38"/>
      <c r="TFN98" s="38"/>
      <c r="TFO98" s="38"/>
      <c r="TFP98" s="38"/>
      <c r="TFQ98" s="38"/>
      <c r="TFR98" s="38"/>
      <c r="TFS98" s="38"/>
      <c r="TFT98" s="38"/>
      <c r="TFU98" s="38"/>
      <c r="TFV98" s="38"/>
      <c r="TFW98" s="38"/>
      <c r="TFX98" s="38"/>
      <c r="TFY98" s="36"/>
      <c r="TFZ98" s="36"/>
      <c r="TGA98" s="37"/>
      <c r="TGB98" s="37"/>
      <c r="TGC98" s="50"/>
      <c r="TGD98" s="50"/>
      <c r="TGE98" s="38"/>
      <c r="TGF98" s="38"/>
      <c r="TGG98" s="38"/>
      <c r="TGH98" s="38"/>
      <c r="TGI98" s="38"/>
      <c r="TGJ98" s="38"/>
      <c r="TGK98" s="38"/>
      <c r="TGL98" s="38"/>
      <c r="TGM98" s="38"/>
      <c r="TGN98" s="38"/>
      <c r="TGO98" s="38"/>
      <c r="TGP98" s="38"/>
      <c r="TGQ98" s="38"/>
      <c r="TGR98" s="38"/>
      <c r="TGS98" s="36"/>
      <c r="TGT98" s="36"/>
      <c r="TGU98" s="37"/>
      <c r="TGV98" s="37"/>
      <c r="TGW98" s="50"/>
      <c r="TGX98" s="50"/>
      <c r="TGY98" s="38"/>
      <c r="TGZ98" s="38"/>
      <c r="THA98" s="38"/>
      <c r="THB98" s="38"/>
      <c r="THC98" s="38"/>
      <c r="THD98" s="38"/>
      <c r="THE98" s="38"/>
      <c r="THF98" s="38"/>
      <c r="THG98" s="38"/>
      <c r="THH98" s="38"/>
      <c r="THI98" s="38"/>
      <c r="THJ98" s="38"/>
      <c r="THK98" s="38"/>
      <c r="THL98" s="38"/>
      <c r="THM98" s="36"/>
      <c r="THN98" s="36"/>
      <c r="THO98" s="37"/>
      <c r="THP98" s="37"/>
      <c r="THQ98" s="50"/>
      <c r="THR98" s="50"/>
      <c r="THS98" s="38"/>
      <c r="THT98" s="38"/>
      <c r="THU98" s="38"/>
      <c r="THV98" s="38"/>
      <c r="THW98" s="38"/>
      <c r="THX98" s="38"/>
      <c r="THY98" s="38"/>
      <c r="THZ98" s="38"/>
      <c r="TIA98" s="38"/>
      <c r="TIB98" s="38"/>
      <c r="TIC98" s="38"/>
      <c r="TID98" s="38"/>
      <c r="TIE98" s="38"/>
      <c r="TIF98" s="38"/>
      <c r="TIG98" s="36"/>
      <c r="TIH98" s="36"/>
      <c r="TII98" s="37"/>
      <c r="TIJ98" s="37"/>
      <c r="TIK98" s="50"/>
      <c r="TIL98" s="50"/>
      <c r="TIM98" s="38"/>
      <c r="TIN98" s="38"/>
      <c r="TIO98" s="38"/>
      <c r="TIP98" s="38"/>
      <c r="TIQ98" s="38"/>
      <c r="TIR98" s="38"/>
      <c r="TIS98" s="38"/>
      <c r="TIT98" s="38"/>
      <c r="TIU98" s="38"/>
      <c r="TIV98" s="38"/>
      <c r="TIW98" s="38"/>
      <c r="TIX98" s="38"/>
      <c r="TIY98" s="38"/>
      <c r="TIZ98" s="38"/>
      <c r="TJA98" s="36"/>
      <c r="TJB98" s="36"/>
      <c r="TJC98" s="37"/>
      <c r="TJD98" s="37"/>
      <c r="TJE98" s="50"/>
      <c r="TJF98" s="50"/>
      <c r="TJG98" s="38"/>
      <c r="TJH98" s="38"/>
      <c r="TJI98" s="38"/>
      <c r="TJJ98" s="38"/>
      <c r="TJK98" s="38"/>
      <c r="TJL98" s="38"/>
      <c r="TJM98" s="38"/>
      <c r="TJN98" s="38"/>
      <c r="TJO98" s="38"/>
      <c r="TJP98" s="38"/>
      <c r="TJQ98" s="38"/>
      <c r="TJR98" s="38"/>
      <c r="TJS98" s="38"/>
      <c r="TJT98" s="38"/>
      <c r="TJU98" s="36"/>
      <c r="TJV98" s="36"/>
      <c r="TJW98" s="37"/>
      <c r="TJX98" s="37"/>
      <c r="TJY98" s="50"/>
      <c r="TJZ98" s="50"/>
      <c r="TKA98" s="38"/>
      <c r="TKB98" s="38"/>
      <c r="TKC98" s="38"/>
      <c r="TKD98" s="38"/>
      <c r="TKE98" s="38"/>
      <c r="TKF98" s="38"/>
      <c r="TKG98" s="38"/>
      <c r="TKH98" s="38"/>
      <c r="TKI98" s="38"/>
      <c r="TKJ98" s="38"/>
      <c r="TKK98" s="38"/>
      <c r="TKL98" s="38"/>
      <c r="TKM98" s="38"/>
      <c r="TKN98" s="38"/>
      <c r="TKO98" s="36"/>
      <c r="TKP98" s="36"/>
      <c r="TKQ98" s="37"/>
      <c r="TKR98" s="37"/>
      <c r="TKS98" s="50"/>
      <c r="TKT98" s="50"/>
      <c r="TKU98" s="38"/>
      <c r="TKV98" s="38"/>
      <c r="TKW98" s="38"/>
      <c r="TKX98" s="38"/>
      <c r="TKY98" s="38"/>
      <c r="TKZ98" s="38"/>
      <c r="TLA98" s="38"/>
      <c r="TLB98" s="38"/>
      <c r="TLC98" s="38"/>
      <c r="TLD98" s="38"/>
      <c r="TLE98" s="38"/>
      <c r="TLF98" s="38"/>
      <c r="TLG98" s="38"/>
      <c r="TLH98" s="38"/>
      <c r="TLI98" s="36"/>
      <c r="TLJ98" s="36"/>
      <c r="TLK98" s="37"/>
      <c r="TLL98" s="37"/>
      <c r="TLM98" s="50"/>
      <c r="TLN98" s="50"/>
      <c r="TLO98" s="38"/>
      <c r="TLP98" s="38"/>
      <c r="TLQ98" s="38"/>
      <c r="TLR98" s="38"/>
      <c r="TLS98" s="38"/>
      <c r="TLT98" s="38"/>
      <c r="TLU98" s="38"/>
      <c r="TLV98" s="38"/>
      <c r="TLW98" s="38"/>
      <c r="TLX98" s="38"/>
      <c r="TLY98" s="38"/>
      <c r="TLZ98" s="38"/>
      <c r="TMA98" s="38"/>
      <c r="TMB98" s="38"/>
      <c r="TMC98" s="36"/>
      <c r="TMD98" s="36"/>
      <c r="TME98" s="37"/>
      <c r="TMF98" s="37"/>
      <c r="TMG98" s="50"/>
      <c r="TMH98" s="50"/>
      <c r="TMI98" s="38"/>
      <c r="TMJ98" s="38"/>
      <c r="TMK98" s="38"/>
      <c r="TML98" s="38"/>
      <c r="TMM98" s="38"/>
      <c r="TMN98" s="38"/>
      <c r="TMO98" s="38"/>
      <c r="TMP98" s="38"/>
      <c r="TMQ98" s="38"/>
      <c r="TMR98" s="38"/>
      <c r="TMS98" s="38"/>
      <c r="TMT98" s="38"/>
      <c r="TMU98" s="38"/>
      <c r="TMV98" s="38"/>
      <c r="TMW98" s="36"/>
      <c r="TMX98" s="36"/>
      <c r="TMY98" s="37"/>
      <c r="TMZ98" s="37"/>
      <c r="TNA98" s="50"/>
      <c r="TNB98" s="50"/>
      <c r="TNC98" s="38"/>
      <c r="TND98" s="38"/>
      <c r="TNE98" s="38"/>
      <c r="TNF98" s="38"/>
      <c r="TNG98" s="38"/>
      <c r="TNH98" s="38"/>
      <c r="TNI98" s="38"/>
      <c r="TNJ98" s="38"/>
      <c r="TNK98" s="38"/>
      <c r="TNL98" s="38"/>
      <c r="TNM98" s="38"/>
      <c r="TNN98" s="38"/>
      <c r="TNO98" s="38"/>
      <c r="TNP98" s="38"/>
      <c r="TNQ98" s="36"/>
      <c r="TNR98" s="36"/>
      <c r="TNS98" s="37"/>
      <c r="TNT98" s="37"/>
      <c r="TNU98" s="50"/>
      <c r="TNV98" s="50"/>
      <c r="TNW98" s="38"/>
      <c r="TNX98" s="38"/>
      <c r="TNY98" s="38"/>
      <c r="TNZ98" s="38"/>
      <c r="TOA98" s="38"/>
      <c r="TOB98" s="38"/>
      <c r="TOC98" s="38"/>
      <c r="TOD98" s="38"/>
      <c r="TOE98" s="38"/>
      <c r="TOF98" s="38"/>
      <c r="TOG98" s="38"/>
      <c r="TOH98" s="38"/>
      <c r="TOI98" s="38"/>
      <c r="TOJ98" s="38"/>
      <c r="TOK98" s="36"/>
      <c r="TOL98" s="36"/>
      <c r="TOM98" s="37"/>
      <c r="TON98" s="37"/>
      <c r="TOO98" s="50"/>
      <c r="TOP98" s="50"/>
      <c r="TOQ98" s="38"/>
      <c r="TOR98" s="38"/>
      <c r="TOS98" s="38"/>
      <c r="TOT98" s="38"/>
      <c r="TOU98" s="38"/>
      <c r="TOV98" s="38"/>
      <c r="TOW98" s="38"/>
      <c r="TOX98" s="38"/>
      <c r="TOY98" s="38"/>
      <c r="TOZ98" s="38"/>
      <c r="TPA98" s="38"/>
      <c r="TPB98" s="38"/>
      <c r="TPC98" s="38"/>
      <c r="TPD98" s="38"/>
      <c r="TPE98" s="36"/>
      <c r="TPF98" s="36"/>
      <c r="TPG98" s="37"/>
      <c r="TPH98" s="37"/>
      <c r="TPI98" s="50"/>
      <c r="TPJ98" s="50"/>
      <c r="TPK98" s="38"/>
      <c r="TPL98" s="38"/>
      <c r="TPM98" s="38"/>
      <c r="TPN98" s="38"/>
      <c r="TPO98" s="38"/>
      <c r="TPP98" s="38"/>
      <c r="TPQ98" s="38"/>
      <c r="TPR98" s="38"/>
      <c r="TPS98" s="38"/>
      <c r="TPT98" s="38"/>
      <c r="TPU98" s="38"/>
      <c r="TPV98" s="38"/>
      <c r="TPW98" s="38"/>
      <c r="TPX98" s="38"/>
      <c r="TPY98" s="36"/>
      <c r="TPZ98" s="36"/>
      <c r="TQA98" s="37"/>
      <c r="TQB98" s="37"/>
      <c r="TQC98" s="50"/>
      <c r="TQD98" s="50"/>
      <c r="TQE98" s="38"/>
      <c r="TQF98" s="38"/>
      <c r="TQG98" s="38"/>
      <c r="TQH98" s="38"/>
      <c r="TQI98" s="38"/>
      <c r="TQJ98" s="38"/>
      <c r="TQK98" s="38"/>
      <c r="TQL98" s="38"/>
      <c r="TQM98" s="38"/>
      <c r="TQN98" s="38"/>
      <c r="TQO98" s="38"/>
      <c r="TQP98" s="38"/>
      <c r="TQQ98" s="38"/>
      <c r="TQR98" s="38"/>
      <c r="TQS98" s="36"/>
      <c r="TQT98" s="36"/>
      <c r="TQU98" s="37"/>
      <c r="TQV98" s="37"/>
      <c r="TQW98" s="50"/>
      <c r="TQX98" s="50"/>
      <c r="TQY98" s="38"/>
      <c r="TQZ98" s="38"/>
      <c r="TRA98" s="38"/>
      <c r="TRB98" s="38"/>
      <c r="TRC98" s="38"/>
      <c r="TRD98" s="38"/>
      <c r="TRE98" s="38"/>
      <c r="TRF98" s="38"/>
      <c r="TRG98" s="38"/>
      <c r="TRH98" s="38"/>
      <c r="TRI98" s="38"/>
      <c r="TRJ98" s="38"/>
      <c r="TRK98" s="38"/>
      <c r="TRL98" s="38"/>
      <c r="TRM98" s="36"/>
      <c r="TRN98" s="36"/>
      <c r="TRO98" s="37"/>
      <c r="TRP98" s="37"/>
      <c r="TRQ98" s="50"/>
      <c r="TRR98" s="50"/>
      <c r="TRS98" s="38"/>
      <c r="TRT98" s="38"/>
      <c r="TRU98" s="38"/>
      <c r="TRV98" s="38"/>
      <c r="TRW98" s="38"/>
      <c r="TRX98" s="38"/>
      <c r="TRY98" s="38"/>
      <c r="TRZ98" s="38"/>
      <c r="TSA98" s="38"/>
      <c r="TSB98" s="38"/>
      <c r="TSC98" s="38"/>
      <c r="TSD98" s="38"/>
      <c r="TSE98" s="38"/>
      <c r="TSF98" s="38"/>
      <c r="TSG98" s="36"/>
      <c r="TSH98" s="36"/>
      <c r="TSI98" s="37"/>
      <c r="TSJ98" s="37"/>
      <c r="TSK98" s="50"/>
      <c r="TSL98" s="50"/>
      <c r="TSM98" s="38"/>
      <c r="TSN98" s="38"/>
      <c r="TSO98" s="38"/>
      <c r="TSP98" s="38"/>
      <c r="TSQ98" s="38"/>
      <c r="TSR98" s="38"/>
      <c r="TSS98" s="38"/>
      <c r="TST98" s="38"/>
      <c r="TSU98" s="38"/>
      <c r="TSV98" s="38"/>
      <c r="TSW98" s="38"/>
      <c r="TSX98" s="38"/>
      <c r="TSY98" s="38"/>
      <c r="TSZ98" s="38"/>
      <c r="TTA98" s="36"/>
      <c r="TTB98" s="36"/>
      <c r="TTC98" s="37"/>
      <c r="TTD98" s="37"/>
      <c r="TTE98" s="50"/>
      <c r="TTF98" s="50"/>
      <c r="TTG98" s="38"/>
      <c r="TTH98" s="38"/>
      <c r="TTI98" s="38"/>
      <c r="TTJ98" s="38"/>
      <c r="TTK98" s="38"/>
      <c r="TTL98" s="38"/>
      <c r="TTM98" s="38"/>
      <c r="TTN98" s="38"/>
      <c r="TTO98" s="38"/>
      <c r="TTP98" s="38"/>
      <c r="TTQ98" s="38"/>
      <c r="TTR98" s="38"/>
      <c r="TTS98" s="38"/>
      <c r="TTT98" s="38"/>
      <c r="TTU98" s="36"/>
      <c r="TTV98" s="36"/>
      <c r="TTW98" s="37"/>
      <c r="TTX98" s="37"/>
      <c r="TTY98" s="50"/>
      <c r="TTZ98" s="50"/>
      <c r="TUA98" s="38"/>
      <c r="TUB98" s="38"/>
      <c r="TUC98" s="38"/>
      <c r="TUD98" s="38"/>
      <c r="TUE98" s="38"/>
      <c r="TUF98" s="38"/>
      <c r="TUG98" s="38"/>
      <c r="TUH98" s="38"/>
      <c r="TUI98" s="38"/>
      <c r="TUJ98" s="38"/>
      <c r="TUK98" s="38"/>
      <c r="TUL98" s="38"/>
      <c r="TUM98" s="38"/>
      <c r="TUN98" s="38"/>
      <c r="TUO98" s="36"/>
      <c r="TUP98" s="36"/>
      <c r="TUQ98" s="37"/>
      <c r="TUR98" s="37"/>
      <c r="TUS98" s="50"/>
      <c r="TUT98" s="50"/>
      <c r="TUU98" s="38"/>
      <c r="TUV98" s="38"/>
      <c r="TUW98" s="38"/>
      <c r="TUX98" s="38"/>
      <c r="TUY98" s="38"/>
      <c r="TUZ98" s="38"/>
      <c r="TVA98" s="38"/>
      <c r="TVB98" s="38"/>
      <c r="TVC98" s="38"/>
      <c r="TVD98" s="38"/>
      <c r="TVE98" s="38"/>
      <c r="TVF98" s="38"/>
      <c r="TVG98" s="38"/>
      <c r="TVH98" s="38"/>
      <c r="TVI98" s="36"/>
      <c r="TVJ98" s="36"/>
      <c r="TVK98" s="37"/>
      <c r="TVL98" s="37"/>
      <c r="TVM98" s="50"/>
      <c r="TVN98" s="50"/>
      <c r="TVO98" s="38"/>
      <c r="TVP98" s="38"/>
      <c r="TVQ98" s="38"/>
      <c r="TVR98" s="38"/>
      <c r="TVS98" s="38"/>
      <c r="TVT98" s="38"/>
      <c r="TVU98" s="38"/>
      <c r="TVV98" s="38"/>
      <c r="TVW98" s="38"/>
      <c r="TVX98" s="38"/>
      <c r="TVY98" s="38"/>
      <c r="TVZ98" s="38"/>
      <c r="TWA98" s="38"/>
      <c r="TWB98" s="38"/>
      <c r="TWC98" s="36"/>
      <c r="TWD98" s="36"/>
      <c r="TWE98" s="37"/>
      <c r="TWF98" s="37"/>
      <c r="TWG98" s="50"/>
      <c r="TWH98" s="50"/>
      <c r="TWI98" s="38"/>
      <c r="TWJ98" s="38"/>
      <c r="TWK98" s="38"/>
      <c r="TWL98" s="38"/>
      <c r="TWM98" s="38"/>
      <c r="TWN98" s="38"/>
      <c r="TWO98" s="38"/>
      <c r="TWP98" s="38"/>
      <c r="TWQ98" s="38"/>
      <c r="TWR98" s="38"/>
      <c r="TWS98" s="38"/>
      <c r="TWT98" s="38"/>
      <c r="TWU98" s="38"/>
      <c r="TWV98" s="38"/>
      <c r="TWW98" s="36"/>
      <c r="TWX98" s="36"/>
      <c r="TWY98" s="37"/>
      <c r="TWZ98" s="37"/>
      <c r="TXA98" s="50"/>
      <c r="TXB98" s="50"/>
      <c r="TXC98" s="38"/>
      <c r="TXD98" s="38"/>
      <c r="TXE98" s="38"/>
      <c r="TXF98" s="38"/>
      <c r="TXG98" s="38"/>
      <c r="TXH98" s="38"/>
      <c r="TXI98" s="38"/>
      <c r="TXJ98" s="38"/>
      <c r="TXK98" s="38"/>
      <c r="TXL98" s="38"/>
      <c r="TXM98" s="38"/>
      <c r="TXN98" s="38"/>
      <c r="TXO98" s="38"/>
      <c r="TXP98" s="38"/>
      <c r="TXQ98" s="36"/>
      <c r="TXR98" s="36"/>
      <c r="TXS98" s="37"/>
      <c r="TXT98" s="37"/>
      <c r="TXU98" s="50"/>
      <c r="TXV98" s="50"/>
      <c r="TXW98" s="38"/>
      <c r="TXX98" s="38"/>
      <c r="TXY98" s="38"/>
      <c r="TXZ98" s="38"/>
      <c r="TYA98" s="38"/>
      <c r="TYB98" s="38"/>
      <c r="TYC98" s="38"/>
      <c r="TYD98" s="38"/>
      <c r="TYE98" s="38"/>
      <c r="TYF98" s="38"/>
      <c r="TYG98" s="38"/>
      <c r="TYH98" s="38"/>
      <c r="TYI98" s="38"/>
      <c r="TYJ98" s="38"/>
      <c r="TYK98" s="36"/>
      <c r="TYL98" s="36"/>
      <c r="TYM98" s="37"/>
      <c r="TYN98" s="37"/>
      <c r="TYO98" s="50"/>
      <c r="TYP98" s="50"/>
      <c r="TYQ98" s="38"/>
      <c r="TYR98" s="38"/>
      <c r="TYS98" s="38"/>
      <c r="TYT98" s="38"/>
      <c r="TYU98" s="38"/>
      <c r="TYV98" s="38"/>
      <c r="TYW98" s="38"/>
      <c r="TYX98" s="38"/>
      <c r="TYY98" s="38"/>
      <c r="TYZ98" s="38"/>
      <c r="TZA98" s="38"/>
      <c r="TZB98" s="38"/>
      <c r="TZC98" s="38"/>
      <c r="TZD98" s="38"/>
      <c r="TZE98" s="36"/>
      <c r="TZF98" s="36"/>
      <c r="TZG98" s="37"/>
      <c r="TZH98" s="37"/>
      <c r="TZI98" s="50"/>
      <c r="TZJ98" s="50"/>
      <c r="TZK98" s="38"/>
      <c r="TZL98" s="38"/>
      <c r="TZM98" s="38"/>
      <c r="TZN98" s="38"/>
      <c r="TZO98" s="38"/>
      <c r="TZP98" s="38"/>
      <c r="TZQ98" s="38"/>
      <c r="TZR98" s="38"/>
      <c r="TZS98" s="38"/>
      <c r="TZT98" s="38"/>
      <c r="TZU98" s="38"/>
      <c r="TZV98" s="38"/>
      <c r="TZW98" s="38"/>
      <c r="TZX98" s="38"/>
      <c r="TZY98" s="36"/>
      <c r="TZZ98" s="36"/>
      <c r="UAA98" s="37"/>
      <c r="UAB98" s="37"/>
      <c r="UAC98" s="50"/>
      <c r="UAD98" s="50"/>
      <c r="UAE98" s="38"/>
      <c r="UAF98" s="38"/>
      <c r="UAG98" s="38"/>
      <c r="UAH98" s="38"/>
      <c r="UAI98" s="38"/>
      <c r="UAJ98" s="38"/>
      <c r="UAK98" s="38"/>
      <c r="UAL98" s="38"/>
      <c r="UAM98" s="38"/>
      <c r="UAN98" s="38"/>
      <c r="UAO98" s="38"/>
      <c r="UAP98" s="38"/>
      <c r="UAQ98" s="38"/>
      <c r="UAR98" s="38"/>
      <c r="UAS98" s="36"/>
      <c r="UAT98" s="36"/>
      <c r="UAU98" s="37"/>
      <c r="UAV98" s="37"/>
      <c r="UAW98" s="50"/>
      <c r="UAX98" s="50"/>
      <c r="UAY98" s="38"/>
      <c r="UAZ98" s="38"/>
      <c r="UBA98" s="38"/>
      <c r="UBB98" s="38"/>
      <c r="UBC98" s="38"/>
      <c r="UBD98" s="38"/>
      <c r="UBE98" s="38"/>
      <c r="UBF98" s="38"/>
      <c r="UBG98" s="38"/>
      <c r="UBH98" s="38"/>
      <c r="UBI98" s="38"/>
      <c r="UBJ98" s="38"/>
      <c r="UBK98" s="38"/>
      <c r="UBL98" s="38"/>
      <c r="UBM98" s="36"/>
      <c r="UBN98" s="36"/>
      <c r="UBO98" s="37"/>
      <c r="UBP98" s="37"/>
      <c r="UBQ98" s="50"/>
      <c r="UBR98" s="50"/>
      <c r="UBS98" s="38"/>
      <c r="UBT98" s="38"/>
      <c r="UBU98" s="38"/>
      <c r="UBV98" s="38"/>
      <c r="UBW98" s="38"/>
      <c r="UBX98" s="38"/>
      <c r="UBY98" s="38"/>
      <c r="UBZ98" s="38"/>
      <c r="UCA98" s="38"/>
      <c r="UCB98" s="38"/>
      <c r="UCC98" s="38"/>
      <c r="UCD98" s="38"/>
      <c r="UCE98" s="38"/>
      <c r="UCF98" s="38"/>
      <c r="UCG98" s="36"/>
      <c r="UCH98" s="36"/>
      <c r="UCI98" s="37"/>
      <c r="UCJ98" s="37"/>
      <c r="UCK98" s="50"/>
      <c r="UCL98" s="50"/>
      <c r="UCM98" s="38"/>
      <c r="UCN98" s="38"/>
      <c r="UCO98" s="38"/>
      <c r="UCP98" s="38"/>
      <c r="UCQ98" s="38"/>
      <c r="UCR98" s="38"/>
      <c r="UCS98" s="38"/>
      <c r="UCT98" s="38"/>
      <c r="UCU98" s="38"/>
      <c r="UCV98" s="38"/>
      <c r="UCW98" s="38"/>
      <c r="UCX98" s="38"/>
      <c r="UCY98" s="38"/>
      <c r="UCZ98" s="38"/>
      <c r="UDA98" s="36"/>
      <c r="UDB98" s="36"/>
      <c r="UDC98" s="37"/>
      <c r="UDD98" s="37"/>
      <c r="UDE98" s="50"/>
      <c r="UDF98" s="50"/>
      <c r="UDG98" s="38"/>
      <c r="UDH98" s="38"/>
      <c r="UDI98" s="38"/>
      <c r="UDJ98" s="38"/>
      <c r="UDK98" s="38"/>
      <c r="UDL98" s="38"/>
      <c r="UDM98" s="38"/>
      <c r="UDN98" s="38"/>
      <c r="UDO98" s="38"/>
      <c r="UDP98" s="38"/>
      <c r="UDQ98" s="38"/>
      <c r="UDR98" s="38"/>
      <c r="UDS98" s="38"/>
      <c r="UDT98" s="38"/>
      <c r="UDU98" s="36"/>
      <c r="UDV98" s="36"/>
      <c r="UDW98" s="37"/>
      <c r="UDX98" s="37"/>
      <c r="UDY98" s="50"/>
      <c r="UDZ98" s="50"/>
      <c r="UEA98" s="38"/>
      <c r="UEB98" s="38"/>
      <c r="UEC98" s="38"/>
      <c r="UED98" s="38"/>
      <c r="UEE98" s="38"/>
      <c r="UEF98" s="38"/>
      <c r="UEG98" s="38"/>
      <c r="UEH98" s="38"/>
      <c r="UEI98" s="38"/>
      <c r="UEJ98" s="38"/>
      <c r="UEK98" s="38"/>
      <c r="UEL98" s="38"/>
      <c r="UEM98" s="38"/>
      <c r="UEN98" s="38"/>
      <c r="UEO98" s="36"/>
      <c r="UEP98" s="36"/>
      <c r="UEQ98" s="37"/>
      <c r="UER98" s="37"/>
      <c r="UES98" s="50"/>
      <c r="UET98" s="50"/>
      <c r="UEU98" s="38"/>
      <c r="UEV98" s="38"/>
      <c r="UEW98" s="38"/>
      <c r="UEX98" s="38"/>
      <c r="UEY98" s="38"/>
      <c r="UEZ98" s="38"/>
      <c r="UFA98" s="38"/>
      <c r="UFB98" s="38"/>
      <c r="UFC98" s="38"/>
      <c r="UFD98" s="38"/>
      <c r="UFE98" s="38"/>
      <c r="UFF98" s="38"/>
      <c r="UFG98" s="38"/>
      <c r="UFH98" s="38"/>
      <c r="UFI98" s="36"/>
      <c r="UFJ98" s="36"/>
      <c r="UFK98" s="37"/>
      <c r="UFL98" s="37"/>
      <c r="UFM98" s="50"/>
      <c r="UFN98" s="50"/>
      <c r="UFO98" s="38"/>
      <c r="UFP98" s="38"/>
      <c r="UFQ98" s="38"/>
      <c r="UFR98" s="38"/>
      <c r="UFS98" s="38"/>
      <c r="UFT98" s="38"/>
      <c r="UFU98" s="38"/>
      <c r="UFV98" s="38"/>
      <c r="UFW98" s="38"/>
      <c r="UFX98" s="38"/>
      <c r="UFY98" s="38"/>
      <c r="UFZ98" s="38"/>
      <c r="UGA98" s="38"/>
      <c r="UGB98" s="38"/>
      <c r="UGC98" s="36"/>
      <c r="UGD98" s="36"/>
      <c r="UGE98" s="37"/>
      <c r="UGF98" s="37"/>
      <c r="UGG98" s="50"/>
      <c r="UGH98" s="50"/>
      <c r="UGI98" s="38"/>
      <c r="UGJ98" s="38"/>
      <c r="UGK98" s="38"/>
      <c r="UGL98" s="38"/>
      <c r="UGM98" s="38"/>
      <c r="UGN98" s="38"/>
      <c r="UGO98" s="38"/>
      <c r="UGP98" s="38"/>
      <c r="UGQ98" s="38"/>
      <c r="UGR98" s="38"/>
      <c r="UGS98" s="38"/>
      <c r="UGT98" s="38"/>
      <c r="UGU98" s="38"/>
      <c r="UGV98" s="38"/>
      <c r="UGW98" s="36"/>
      <c r="UGX98" s="36"/>
      <c r="UGY98" s="37"/>
      <c r="UGZ98" s="37"/>
      <c r="UHA98" s="50"/>
      <c r="UHB98" s="50"/>
      <c r="UHC98" s="38"/>
      <c r="UHD98" s="38"/>
      <c r="UHE98" s="38"/>
      <c r="UHF98" s="38"/>
      <c r="UHG98" s="38"/>
      <c r="UHH98" s="38"/>
      <c r="UHI98" s="38"/>
      <c r="UHJ98" s="38"/>
      <c r="UHK98" s="38"/>
      <c r="UHL98" s="38"/>
      <c r="UHM98" s="38"/>
      <c r="UHN98" s="38"/>
      <c r="UHO98" s="38"/>
      <c r="UHP98" s="38"/>
      <c r="UHQ98" s="36"/>
      <c r="UHR98" s="36"/>
      <c r="UHS98" s="37"/>
      <c r="UHT98" s="37"/>
      <c r="UHU98" s="50"/>
      <c r="UHV98" s="50"/>
      <c r="UHW98" s="38"/>
      <c r="UHX98" s="38"/>
      <c r="UHY98" s="38"/>
      <c r="UHZ98" s="38"/>
      <c r="UIA98" s="38"/>
      <c r="UIB98" s="38"/>
      <c r="UIC98" s="38"/>
      <c r="UID98" s="38"/>
      <c r="UIE98" s="38"/>
      <c r="UIF98" s="38"/>
      <c r="UIG98" s="38"/>
      <c r="UIH98" s="38"/>
      <c r="UII98" s="38"/>
      <c r="UIJ98" s="38"/>
      <c r="UIK98" s="36"/>
      <c r="UIL98" s="36"/>
      <c r="UIM98" s="37"/>
      <c r="UIN98" s="37"/>
      <c r="UIO98" s="50"/>
      <c r="UIP98" s="50"/>
      <c r="UIQ98" s="38"/>
      <c r="UIR98" s="38"/>
      <c r="UIS98" s="38"/>
      <c r="UIT98" s="38"/>
      <c r="UIU98" s="38"/>
      <c r="UIV98" s="38"/>
      <c r="UIW98" s="38"/>
      <c r="UIX98" s="38"/>
      <c r="UIY98" s="38"/>
      <c r="UIZ98" s="38"/>
      <c r="UJA98" s="38"/>
      <c r="UJB98" s="38"/>
      <c r="UJC98" s="38"/>
      <c r="UJD98" s="38"/>
      <c r="UJE98" s="36"/>
      <c r="UJF98" s="36"/>
      <c r="UJG98" s="37"/>
      <c r="UJH98" s="37"/>
      <c r="UJI98" s="50"/>
      <c r="UJJ98" s="50"/>
      <c r="UJK98" s="38"/>
      <c r="UJL98" s="38"/>
      <c r="UJM98" s="38"/>
      <c r="UJN98" s="38"/>
      <c r="UJO98" s="38"/>
      <c r="UJP98" s="38"/>
      <c r="UJQ98" s="38"/>
      <c r="UJR98" s="38"/>
      <c r="UJS98" s="38"/>
      <c r="UJT98" s="38"/>
      <c r="UJU98" s="38"/>
      <c r="UJV98" s="38"/>
      <c r="UJW98" s="38"/>
      <c r="UJX98" s="38"/>
      <c r="UJY98" s="36"/>
      <c r="UJZ98" s="36"/>
      <c r="UKA98" s="37"/>
      <c r="UKB98" s="37"/>
      <c r="UKC98" s="50"/>
      <c r="UKD98" s="50"/>
      <c r="UKE98" s="38"/>
      <c r="UKF98" s="38"/>
      <c r="UKG98" s="38"/>
      <c r="UKH98" s="38"/>
      <c r="UKI98" s="38"/>
      <c r="UKJ98" s="38"/>
      <c r="UKK98" s="38"/>
      <c r="UKL98" s="38"/>
      <c r="UKM98" s="38"/>
      <c r="UKN98" s="38"/>
      <c r="UKO98" s="38"/>
      <c r="UKP98" s="38"/>
      <c r="UKQ98" s="38"/>
      <c r="UKR98" s="38"/>
      <c r="UKS98" s="36"/>
      <c r="UKT98" s="36"/>
      <c r="UKU98" s="37"/>
      <c r="UKV98" s="37"/>
      <c r="UKW98" s="50"/>
      <c r="UKX98" s="50"/>
      <c r="UKY98" s="38"/>
      <c r="UKZ98" s="38"/>
      <c r="ULA98" s="38"/>
      <c r="ULB98" s="38"/>
      <c r="ULC98" s="38"/>
      <c r="ULD98" s="38"/>
      <c r="ULE98" s="38"/>
      <c r="ULF98" s="38"/>
      <c r="ULG98" s="38"/>
      <c r="ULH98" s="38"/>
      <c r="ULI98" s="38"/>
      <c r="ULJ98" s="38"/>
      <c r="ULK98" s="38"/>
      <c r="ULL98" s="38"/>
      <c r="ULM98" s="36"/>
      <c r="ULN98" s="36"/>
      <c r="ULO98" s="37"/>
      <c r="ULP98" s="37"/>
      <c r="ULQ98" s="50"/>
      <c r="ULR98" s="50"/>
      <c r="ULS98" s="38"/>
      <c r="ULT98" s="38"/>
      <c r="ULU98" s="38"/>
      <c r="ULV98" s="38"/>
      <c r="ULW98" s="38"/>
      <c r="ULX98" s="38"/>
      <c r="ULY98" s="38"/>
      <c r="ULZ98" s="38"/>
      <c r="UMA98" s="38"/>
      <c r="UMB98" s="38"/>
      <c r="UMC98" s="38"/>
      <c r="UMD98" s="38"/>
      <c r="UME98" s="38"/>
      <c r="UMF98" s="38"/>
      <c r="UMG98" s="36"/>
      <c r="UMH98" s="36"/>
      <c r="UMI98" s="37"/>
      <c r="UMJ98" s="37"/>
      <c r="UMK98" s="50"/>
      <c r="UML98" s="50"/>
      <c r="UMM98" s="38"/>
      <c r="UMN98" s="38"/>
      <c r="UMO98" s="38"/>
      <c r="UMP98" s="38"/>
      <c r="UMQ98" s="38"/>
      <c r="UMR98" s="38"/>
      <c r="UMS98" s="38"/>
      <c r="UMT98" s="38"/>
      <c r="UMU98" s="38"/>
      <c r="UMV98" s="38"/>
      <c r="UMW98" s="38"/>
      <c r="UMX98" s="38"/>
      <c r="UMY98" s="38"/>
      <c r="UMZ98" s="38"/>
      <c r="UNA98" s="36"/>
      <c r="UNB98" s="36"/>
      <c r="UNC98" s="37"/>
      <c r="UND98" s="37"/>
      <c r="UNE98" s="50"/>
      <c r="UNF98" s="50"/>
      <c r="UNG98" s="38"/>
      <c r="UNH98" s="38"/>
      <c r="UNI98" s="38"/>
      <c r="UNJ98" s="38"/>
      <c r="UNK98" s="38"/>
      <c r="UNL98" s="38"/>
      <c r="UNM98" s="38"/>
      <c r="UNN98" s="38"/>
      <c r="UNO98" s="38"/>
      <c r="UNP98" s="38"/>
      <c r="UNQ98" s="38"/>
      <c r="UNR98" s="38"/>
      <c r="UNS98" s="38"/>
      <c r="UNT98" s="38"/>
      <c r="UNU98" s="36"/>
      <c r="UNV98" s="36"/>
      <c r="UNW98" s="37"/>
      <c r="UNX98" s="37"/>
      <c r="UNY98" s="50"/>
      <c r="UNZ98" s="50"/>
      <c r="UOA98" s="38"/>
      <c r="UOB98" s="38"/>
      <c r="UOC98" s="38"/>
      <c r="UOD98" s="38"/>
      <c r="UOE98" s="38"/>
      <c r="UOF98" s="38"/>
      <c r="UOG98" s="38"/>
      <c r="UOH98" s="38"/>
      <c r="UOI98" s="38"/>
      <c r="UOJ98" s="38"/>
      <c r="UOK98" s="38"/>
      <c r="UOL98" s="38"/>
      <c r="UOM98" s="38"/>
      <c r="UON98" s="38"/>
      <c r="UOO98" s="36"/>
      <c r="UOP98" s="36"/>
      <c r="UOQ98" s="37"/>
      <c r="UOR98" s="37"/>
      <c r="UOS98" s="50"/>
      <c r="UOT98" s="50"/>
      <c r="UOU98" s="38"/>
      <c r="UOV98" s="38"/>
      <c r="UOW98" s="38"/>
      <c r="UOX98" s="38"/>
      <c r="UOY98" s="38"/>
      <c r="UOZ98" s="38"/>
      <c r="UPA98" s="38"/>
      <c r="UPB98" s="38"/>
      <c r="UPC98" s="38"/>
      <c r="UPD98" s="38"/>
      <c r="UPE98" s="38"/>
      <c r="UPF98" s="38"/>
      <c r="UPG98" s="38"/>
      <c r="UPH98" s="38"/>
      <c r="UPI98" s="36"/>
      <c r="UPJ98" s="36"/>
      <c r="UPK98" s="37"/>
      <c r="UPL98" s="37"/>
      <c r="UPM98" s="50"/>
      <c r="UPN98" s="50"/>
      <c r="UPO98" s="38"/>
      <c r="UPP98" s="38"/>
      <c r="UPQ98" s="38"/>
      <c r="UPR98" s="38"/>
      <c r="UPS98" s="38"/>
      <c r="UPT98" s="38"/>
      <c r="UPU98" s="38"/>
      <c r="UPV98" s="38"/>
      <c r="UPW98" s="38"/>
      <c r="UPX98" s="38"/>
      <c r="UPY98" s="38"/>
      <c r="UPZ98" s="38"/>
      <c r="UQA98" s="38"/>
      <c r="UQB98" s="38"/>
      <c r="UQC98" s="36"/>
      <c r="UQD98" s="36"/>
      <c r="UQE98" s="37"/>
      <c r="UQF98" s="37"/>
      <c r="UQG98" s="50"/>
      <c r="UQH98" s="50"/>
      <c r="UQI98" s="38"/>
      <c r="UQJ98" s="38"/>
      <c r="UQK98" s="38"/>
      <c r="UQL98" s="38"/>
      <c r="UQM98" s="38"/>
      <c r="UQN98" s="38"/>
      <c r="UQO98" s="38"/>
      <c r="UQP98" s="38"/>
      <c r="UQQ98" s="38"/>
      <c r="UQR98" s="38"/>
      <c r="UQS98" s="38"/>
      <c r="UQT98" s="38"/>
      <c r="UQU98" s="38"/>
      <c r="UQV98" s="38"/>
      <c r="UQW98" s="36"/>
      <c r="UQX98" s="36"/>
      <c r="UQY98" s="37"/>
      <c r="UQZ98" s="37"/>
      <c r="URA98" s="50"/>
      <c r="URB98" s="50"/>
      <c r="URC98" s="38"/>
      <c r="URD98" s="38"/>
      <c r="URE98" s="38"/>
      <c r="URF98" s="38"/>
      <c r="URG98" s="38"/>
      <c r="URH98" s="38"/>
      <c r="URI98" s="38"/>
      <c r="URJ98" s="38"/>
      <c r="URK98" s="38"/>
      <c r="URL98" s="38"/>
      <c r="URM98" s="38"/>
      <c r="URN98" s="38"/>
      <c r="URO98" s="38"/>
      <c r="URP98" s="38"/>
      <c r="URQ98" s="36"/>
      <c r="URR98" s="36"/>
      <c r="URS98" s="37"/>
      <c r="URT98" s="37"/>
      <c r="URU98" s="50"/>
      <c r="URV98" s="50"/>
      <c r="URW98" s="38"/>
      <c r="URX98" s="38"/>
      <c r="URY98" s="38"/>
      <c r="URZ98" s="38"/>
      <c r="USA98" s="38"/>
      <c r="USB98" s="38"/>
      <c r="USC98" s="38"/>
      <c r="USD98" s="38"/>
      <c r="USE98" s="38"/>
      <c r="USF98" s="38"/>
      <c r="USG98" s="38"/>
      <c r="USH98" s="38"/>
      <c r="USI98" s="38"/>
      <c r="USJ98" s="38"/>
      <c r="USK98" s="36"/>
      <c r="USL98" s="36"/>
      <c r="USM98" s="37"/>
      <c r="USN98" s="37"/>
      <c r="USO98" s="50"/>
      <c r="USP98" s="50"/>
      <c r="USQ98" s="38"/>
      <c r="USR98" s="38"/>
      <c r="USS98" s="38"/>
      <c r="UST98" s="38"/>
      <c r="USU98" s="38"/>
      <c r="USV98" s="38"/>
      <c r="USW98" s="38"/>
      <c r="USX98" s="38"/>
      <c r="USY98" s="38"/>
      <c r="USZ98" s="38"/>
      <c r="UTA98" s="38"/>
      <c r="UTB98" s="38"/>
      <c r="UTC98" s="38"/>
      <c r="UTD98" s="38"/>
      <c r="UTE98" s="36"/>
      <c r="UTF98" s="36"/>
      <c r="UTG98" s="37"/>
      <c r="UTH98" s="37"/>
      <c r="UTI98" s="50"/>
      <c r="UTJ98" s="50"/>
      <c r="UTK98" s="38"/>
      <c r="UTL98" s="38"/>
      <c r="UTM98" s="38"/>
      <c r="UTN98" s="38"/>
      <c r="UTO98" s="38"/>
      <c r="UTP98" s="38"/>
      <c r="UTQ98" s="38"/>
      <c r="UTR98" s="38"/>
      <c r="UTS98" s="38"/>
      <c r="UTT98" s="38"/>
      <c r="UTU98" s="38"/>
      <c r="UTV98" s="38"/>
      <c r="UTW98" s="38"/>
      <c r="UTX98" s="38"/>
      <c r="UTY98" s="36"/>
      <c r="UTZ98" s="36"/>
      <c r="UUA98" s="37"/>
      <c r="UUB98" s="37"/>
      <c r="UUC98" s="50"/>
      <c r="UUD98" s="50"/>
      <c r="UUE98" s="38"/>
      <c r="UUF98" s="38"/>
      <c r="UUG98" s="38"/>
      <c r="UUH98" s="38"/>
      <c r="UUI98" s="38"/>
      <c r="UUJ98" s="38"/>
      <c r="UUK98" s="38"/>
      <c r="UUL98" s="38"/>
      <c r="UUM98" s="38"/>
      <c r="UUN98" s="38"/>
      <c r="UUO98" s="38"/>
      <c r="UUP98" s="38"/>
      <c r="UUQ98" s="38"/>
      <c r="UUR98" s="38"/>
      <c r="UUS98" s="36"/>
      <c r="UUT98" s="36"/>
      <c r="UUU98" s="37"/>
      <c r="UUV98" s="37"/>
      <c r="UUW98" s="50"/>
      <c r="UUX98" s="50"/>
      <c r="UUY98" s="38"/>
      <c r="UUZ98" s="38"/>
      <c r="UVA98" s="38"/>
      <c r="UVB98" s="38"/>
      <c r="UVC98" s="38"/>
      <c r="UVD98" s="38"/>
      <c r="UVE98" s="38"/>
      <c r="UVF98" s="38"/>
      <c r="UVG98" s="38"/>
      <c r="UVH98" s="38"/>
      <c r="UVI98" s="38"/>
      <c r="UVJ98" s="38"/>
      <c r="UVK98" s="38"/>
      <c r="UVL98" s="38"/>
      <c r="UVM98" s="36"/>
      <c r="UVN98" s="36"/>
      <c r="UVO98" s="37"/>
      <c r="UVP98" s="37"/>
      <c r="UVQ98" s="50"/>
      <c r="UVR98" s="50"/>
      <c r="UVS98" s="38"/>
      <c r="UVT98" s="38"/>
      <c r="UVU98" s="38"/>
      <c r="UVV98" s="38"/>
      <c r="UVW98" s="38"/>
      <c r="UVX98" s="38"/>
      <c r="UVY98" s="38"/>
      <c r="UVZ98" s="38"/>
      <c r="UWA98" s="38"/>
      <c r="UWB98" s="38"/>
      <c r="UWC98" s="38"/>
      <c r="UWD98" s="38"/>
      <c r="UWE98" s="38"/>
      <c r="UWF98" s="38"/>
      <c r="UWG98" s="36"/>
      <c r="UWH98" s="36"/>
      <c r="UWI98" s="37"/>
      <c r="UWJ98" s="37"/>
      <c r="UWK98" s="50"/>
      <c r="UWL98" s="50"/>
      <c r="UWM98" s="38"/>
      <c r="UWN98" s="38"/>
      <c r="UWO98" s="38"/>
      <c r="UWP98" s="38"/>
      <c r="UWQ98" s="38"/>
      <c r="UWR98" s="38"/>
      <c r="UWS98" s="38"/>
      <c r="UWT98" s="38"/>
      <c r="UWU98" s="38"/>
      <c r="UWV98" s="38"/>
      <c r="UWW98" s="38"/>
      <c r="UWX98" s="38"/>
      <c r="UWY98" s="38"/>
      <c r="UWZ98" s="38"/>
      <c r="UXA98" s="36"/>
      <c r="UXB98" s="36"/>
      <c r="UXC98" s="37"/>
      <c r="UXD98" s="37"/>
      <c r="UXE98" s="50"/>
      <c r="UXF98" s="50"/>
      <c r="UXG98" s="38"/>
      <c r="UXH98" s="38"/>
      <c r="UXI98" s="38"/>
      <c r="UXJ98" s="38"/>
      <c r="UXK98" s="38"/>
      <c r="UXL98" s="38"/>
      <c r="UXM98" s="38"/>
      <c r="UXN98" s="38"/>
      <c r="UXO98" s="38"/>
      <c r="UXP98" s="38"/>
      <c r="UXQ98" s="38"/>
      <c r="UXR98" s="38"/>
      <c r="UXS98" s="38"/>
      <c r="UXT98" s="38"/>
      <c r="UXU98" s="36"/>
      <c r="UXV98" s="36"/>
      <c r="UXW98" s="37"/>
      <c r="UXX98" s="37"/>
      <c r="UXY98" s="50"/>
      <c r="UXZ98" s="50"/>
      <c r="UYA98" s="38"/>
      <c r="UYB98" s="38"/>
      <c r="UYC98" s="38"/>
      <c r="UYD98" s="38"/>
      <c r="UYE98" s="38"/>
      <c r="UYF98" s="38"/>
      <c r="UYG98" s="38"/>
      <c r="UYH98" s="38"/>
      <c r="UYI98" s="38"/>
      <c r="UYJ98" s="38"/>
      <c r="UYK98" s="38"/>
      <c r="UYL98" s="38"/>
      <c r="UYM98" s="38"/>
      <c r="UYN98" s="38"/>
      <c r="UYO98" s="36"/>
      <c r="UYP98" s="36"/>
      <c r="UYQ98" s="37"/>
      <c r="UYR98" s="37"/>
      <c r="UYS98" s="50"/>
      <c r="UYT98" s="50"/>
      <c r="UYU98" s="38"/>
      <c r="UYV98" s="38"/>
      <c r="UYW98" s="38"/>
      <c r="UYX98" s="38"/>
      <c r="UYY98" s="38"/>
      <c r="UYZ98" s="38"/>
      <c r="UZA98" s="38"/>
      <c r="UZB98" s="38"/>
      <c r="UZC98" s="38"/>
      <c r="UZD98" s="38"/>
      <c r="UZE98" s="38"/>
      <c r="UZF98" s="38"/>
      <c r="UZG98" s="38"/>
      <c r="UZH98" s="38"/>
      <c r="UZI98" s="36"/>
      <c r="UZJ98" s="36"/>
      <c r="UZK98" s="37"/>
      <c r="UZL98" s="37"/>
      <c r="UZM98" s="50"/>
      <c r="UZN98" s="50"/>
      <c r="UZO98" s="38"/>
      <c r="UZP98" s="38"/>
      <c r="UZQ98" s="38"/>
      <c r="UZR98" s="38"/>
      <c r="UZS98" s="38"/>
      <c r="UZT98" s="38"/>
      <c r="UZU98" s="38"/>
      <c r="UZV98" s="38"/>
      <c r="UZW98" s="38"/>
      <c r="UZX98" s="38"/>
      <c r="UZY98" s="38"/>
      <c r="UZZ98" s="38"/>
      <c r="VAA98" s="38"/>
      <c r="VAB98" s="38"/>
      <c r="VAC98" s="36"/>
      <c r="VAD98" s="36"/>
      <c r="VAE98" s="37"/>
      <c r="VAF98" s="37"/>
      <c r="VAG98" s="50"/>
      <c r="VAH98" s="50"/>
      <c r="VAI98" s="38"/>
      <c r="VAJ98" s="38"/>
      <c r="VAK98" s="38"/>
      <c r="VAL98" s="38"/>
      <c r="VAM98" s="38"/>
      <c r="VAN98" s="38"/>
      <c r="VAO98" s="38"/>
      <c r="VAP98" s="38"/>
      <c r="VAQ98" s="38"/>
      <c r="VAR98" s="38"/>
      <c r="VAS98" s="38"/>
      <c r="VAT98" s="38"/>
      <c r="VAU98" s="38"/>
      <c r="VAV98" s="38"/>
      <c r="VAW98" s="36"/>
      <c r="VAX98" s="36"/>
      <c r="VAY98" s="37"/>
      <c r="VAZ98" s="37"/>
      <c r="VBA98" s="50"/>
      <c r="VBB98" s="50"/>
      <c r="VBC98" s="38"/>
      <c r="VBD98" s="38"/>
      <c r="VBE98" s="38"/>
      <c r="VBF98" s="38"/>
      <c r="VBG98" s="38"/>
      <c r="VBH98" s="38"/>
      <c r="VBI98" s="38"/>
      <c r="VBJ98" s="38"/>
      <c r="VBK98" s="38"/>
      <c r="VBL98" s="38"/>
      <c r="VBM98" s="38"/>
      <c r="VBN98" s="38"/>
      <c r="VBO98" s="38"/>
      <c r="VBP98" s="38"/>
      <c r="VBQ98" s="36"/>
      <c r="VBR98" s="36"/>
      <c r="VBS98" s="37"/>
      <c r="VBT98" s="37"/>
      <c r="VBU98" s="50"/>
      <c r="VBV98" s="50"/>
      <c r="VBW98" s="38"/>
      <c r="VBX98" s="38"/>
      <c r="VBY98" s="38"/>
      <c r="VBZ98" s="38"/>
      <c r="VCA98" s="38"/>
      <c r="VCB98" s="38"/>
      <c r="VCC98" s="38"/>
      <c r="VCD98" s="38"/>
      <c r="VCE98" s="38"/>
      <c r="VCF98" s="38"/>
      <c r="VCG98" s="38"/>
      <c r="VCH98" s="38"/>
      <c r="VCI98" s="38"/>
      <c r="VCJ98" s="38"/>
      <c r="VCK98" s="36"/>
      <c r="VCL98" s="36"/>
      <c r="VCM98" s="37"/>
      <c r="VCN98" s="37"/>
      <c r="VCO98" s="50"/>
      <c r="VCP98" s="50"/>
      <c r="VCQ98" s="38"/>
      <c r="VCR98" s="38"/>
      <c r="VCS98" s="38"/>
      <c r="VCT98" s="38"/>
      <c r="VCU98" s="38"/>
      <c r="VCV98" s="38"/>
      <c r="VCW98" s="38"/>
      <c r="VCX98" s="38"/>
      <c r="VCY98" s="38"/>
      <c r="VCZ98" s="38"/>
      <c r="VDA98" s="38"/>
      <c r="VDB98" s="38"/>
      <c r="VDC98" s="38"/>
      <c r="VDD98" s="38"/>
      <c r="VDE98" s="36"/>
      <c r="VDF98" s="36"/>
      <c r="VDG98" s="37"/>
      <c r="VDH98" s="37"/>
      <c r="VDI98" s="50"/>
      <c r="VDJ98" s="50"/>
      <c r="VDK98" s="38"/>
      <c r="VDL98" s="38"/>
      <c r="VDM98" s="38"/>
      <c r="VDN98" s="38"/>
      <c r="VDO98" s="38"/>
      <c r="VDP98" s="38"/>
      <c r="VDQ98" s="38"/>
      <c r="VDR98" s="38"/>
      <c r="VDS98" s="38"/>
      <c r="VDT98" s="38"/>
      <c r="VDU98" s="38"/>
      <c r="VDV98" s="38"/>
      <c r="VDW98" s="38"/>
      <c r="VDX98" s="38"/>
      <c r="VDY98" s="36"/>
      <c r="VDZ98" s="36"/>
      <c r="VEA98" s="37"/>
      <c r="VEB98" s="37"/>
      <c r="VEC98" s="50"/>
      <c r="VED98" s="50"/>
      <c r="VEE98" s="38"/>
      <c r="VEF98" s="38"/>
      <c r="VEG98" s="38"/>
      <c r="VEH98" s="38"/>
      <c r="VEI98" s="38"/>
      <c r="VEJ98" s="38"/>
      <c r="VEK98" s="38"/>
      <c r="VEL98" s="38"/>
      <c r="VEM98" s="38"/>
      <c r="VEN98" s="38"/>
      <c r="VEO98" s="38"/>
      <c r="VEP98" s="38"/>
      <c r="VEQ98" s="38"/>
      <c r="VER98" s="38"/>
      <c r="VES98" s="36"/>
      <c r="VET98" s="36"/>
      <c r="VEU98" s="37"/>
      <c r="VEV98" s="37"/>
      <c r="VEW98" s="50"/>
      <c r="VEX98" s="50"/>
      <c r="VEY98" s="38"/>
      <c r="VEZ98" s="38"/>
      <c r="VFA98" s="38"/>
      <c r="VFB98" s="38"/>
      <c r="VFC98" s="38"/>
      <c r="VFD98" s="38"/>
      <c r="VFE98" s="38"/>
      <c r="VFF98" s="38"/>
      <c r="VFG98" s="38"/>
      <c r="VFH98" s="38"/>
      <c r="VFI98" s="38"/>
      <c r="VFJ98" s="38"/>
      <c r="VFK98" s="38"/>
      <c r="VFL98" s="38"/>
      <c r="VFM98" s="36"/>
      <c r="VFN98" s="36"/>
      <c r="VFO98" s="37"/>
      <c r="VFP98" s="37"/>
      <c r="VFQ98" s="50"/>
      <c r="VFR98" s="50"/>
      <c r="VFS98" s="38"/>
      <c r="VFT98" s="38"/>
      <c r="VFU98" s="38"/>
      <c r="VFV98" s="38"/>
      <c r="VFW98" s="38"/>
      <c r="VFX98" s="38"/>
      <c r="VFY98" s="38"/>
      <c r="VFZ98" s="38"/>
      <c r="VGA98" s="38"/>
      <c r="VGB98" s="38"/>
      <c r="VGC98" s="38"/>
      <c r="VGD98" s="38"/>
      <c r="VGE98" s="38"/>
      <c r="VGF98" s="38"/>
      <c r="VGG98" s="36"/>
      <c r="VGH98" s="36"/>
      <c r="VGI98" s="37"/>
      <c r="VGJ98" s="37"/>
      <c r="VGK98" s="50"/>
      <c r="VGL98" s="50"/>
      <c r="VGM98" s="38"/>
      <c r="VGN98" s="38"/>
      <c r="VGO98" s="38"/>
      <c r="VGP98" s="38"/>
      <c r="VGQ98" s="38"/>
      <c r="VGR98" s="38"/>
      <c r="VGS98" s="38"/>
      <c r="VGT98" s="38"/>
      <c r="VGU98" s="38"/>
      <c r="VGV98" s="38"/>
      <c r="VGW98" s="38"/>
      <c r="VGX98" s="38"/>
      <c r="VGY98" s="38"/>
      <c r="VGZ98" s="38"/>
      <c r="VHA98" s="36"/>
      <c r="VHB98" s="36"/>
      <c r="VHC98" s="37"/>
      <c r="VHD98" s="37"/>
      <c r="VHE98" s="50"/>
      <c r="VHF98" s="50"/>
      <c r="VHG98" s="38"/>
      <c r="VHH98" s="38"/>
      <c r="VHI98" s="38"/>
      <c r="VHJ98" s="38"/>
      <c r="VHK98" s="38"/>
      <c r="VHL98" s="38"/>
      <c r="VHM98" s="38"/>
      <c r="VHN98" s="38"/>
      <c r="VHO98" s="38"/>
      <c r="VHP98" s="38"/>
      <c r="VHQ98" s="38"/>
      <c r="VHR98" s="38"/>
      <c r="VHS98" s="38"/>
      <c r="VHT98" s="38"/>
      <c r="VHU98" s="36"/>
      <c r="VHV98" s="36"/>
      <c r="VHW98" s="37"/>
      <c r="VHX98" s="37"/>
      <c r="VHY98" s="50"/>
      <c r="VHZ98" s="50"/>
      <c r="VIA98" s="38"/>
      <c r="VIB98" s="38"/>
      <c r="VIC98" s="38"/>
      <c r="VID98" s="38"/>
      <c r="VIE98" s="38"/>
      <c r="VIF98" s="38"/>
      <c r="VIG98" s="38"/>
      <c r="VIH98" s="38"/>
      <c r="VII98" s="38"/>
      <c r="VIJ98" s="38"/>
      <c r="VIK98" s="38"/>
      <c r="VIL98" s="38"/>
      <c r="VIM98" s="38"/>
      <c r="VIN98" s="38"/>
      <c r="VIO98" s="36"/>
      <c r="VIP98" s="36"/>
      <c r="VIQ98" s="37"/>
      <c r="VIR98" s="37"/>
      <c r="VIS98" s="50"/>
      <c r="VIT98" s="50"/>
      <c r="VIU98" s="38"/>
      <c r="VIV98" s="38"/>
      <c r="VIW98" s="38"/>
      <c r="VIX98" s="38"/>
      <c r="VIY98" s="38"/>
      <c r="VIZ98" s="38"/>
      <c r="VJA98" s="38"/>
      <c r="VJB98" s="38"/>
      <c r="VJC98" s="38"/>
      <c r="VJD98" s="38"/>
      <c r="VJE98" s="38"/>
      <c r="VJF98" s="38"/>
      <c r="VJG98" s="38"/>
      <c r="VJH98" s="38"/>
      <c r="VJI98" s="36"/>
      <c r="VJJ98" s="36"/>
      <c r="VJK98" s="37"/>
      <c r="VJL98" s="37"/>
      <c r="VJM98" s="50"/>
      <c r="VJN98" s="50"/>
      <c r="VJO98" s="38"/>
      <c r="VJP98" s="38"/>
      <c r="VJQ98" s="38"/>
      <c r="VJR98" s="38"/>
      <c r="VJS98" s="38"/>
      <c r="VJT98" s="38"/>
      <c r="VJU98" s="38"/>
      <c r="VJV98" s="38"/>
      <c r="VJW98" s="38"/>
      <c r="VJX98" s="38"/>
      <c r="VJY98" s="38"/>
      <c r="VJZ98" s="38"/>
      <c r="VKA98" s="38"/>
      <c r="VKB98" s="38"/>
      <c r="VKC98" s="36"/>
      <c r="VKD98" s="36"/>
      <c r="VKE98" s="37"/>
      <c r="VKF98" s="37"/>
      <c r="VKG98" s="50"/>
      <c r="VKH98" s="50"/>
      <c r="VKI98" s="38"/>
      <c r="VKJ98" s="38"/>
      <c r="VKK98" s="38"/>
      <c r="VKL98" s="38"/>
      <c r="VKM98" s="38"/>
      <c r="VKN98" s="38"/>
      <c r="VKO98" s="38"/>
      <c r="VKP98" s="38"/>
      <c r="VKQ98" s="38"/>
      <c r="VKR98" s="38"/>
      <c r="VKS98" s="38"/>
      <c r="VKT98" s="38"/>
      <c r="VKU98" s="38"/>
      <c r="VKV98" s="38"/>
      <c r="VKW98" s="36"/>
      <c r="VKX98" s="36"/>
      <c r="VKY98" s="37"/>
      <c r="VKZ98" s="37"/>
      <c r="VLA98" s="50"/>
      <c r="VLB98" s="50"/>
      <c r="VLC98" s="38"/>
      <c r="VLD98" s="38"/>
      <c r="VLE98" s="38"/>
      <c r="VLF98" s="38"/>
      <c r="VLG98" s="38"/>
      <c r="VLH98" s="38"/>
      <c r="VLI98" s="38"/>
      <c r="VLJ98" s="38"/>
      <c r="VLK98" s="38"/>
      <c r="VLL98" s="38"/>
      <c r="VLM98" s="38"/>
      <c r="VLN98" s="38"/>
      <c r="VLO98" s="38"/>
      <c r="VLP98" s="38"/>
      <c r="VLQ98" s="36"/>
      <c r="VLR98" s="36"/>
      <c r="VLS98" s="37"/>
      <c r="VLT98" s="37"/>
      <c r="VLU98" s="50"/>
      <c r="VLV98" s="50"/>
      <c r="VLW98" s="38"/>
      <c r="VLX98" s="38"/>
      <c r="VLY98" s="38"/>
      <c r="VLZ98" s="38"/>
      <c r="VMA98" s="38"/>
      <c r="VMB98" s="38"/>
      <c r="VMC98" s="38"/>
      <c r="VMD98" s="38"/>
      <c r="VME98" s="38"/>
      <c r="VMF98" s="38"/>
      <c r="VMG98" s="38"/>
      <c r="VMH98" s="38"/>
      <c r="VMI98" s="38"/>
      <c r="VMJ98" s="38"/>
      <c r="VMK98" s="36"/>
      <c r="VML98" s="36"/>
      <c r="VMM98" s="37"/>
      <c r="VMN98" s="37"/>
      <c r="VMO98" s="50"/>
      <c r="VMP98" s="50"/>
      <c r="VMQ98" s="38"/>
      <c r="VMR98" s="38"/>
      <c r="VMS98" s="38"/>
      <c r="VMT98" s="38"/>
      <c r="VMU98" s="38"/>
      <c r="VMV98" s="38"/>
      <c r="VMW98" s="38"/>
      <c r="VMX98" s="38"/>
      <c r="VMY98" s="38"/>
      <c r="VMZ98" s="38"/>
      <c r="VNA98" s="38"/>
      <c r="VNB98" s="38"/>
      <c r="VNC98" s="38"/>
      <c r="VND98" s="38"/>
      <c r="VNE98" s="36"/>
      <c r="VNF98" s="36"/>
      <c r="VNG98" s="37"/>
      <c r="VNH98" s="37"/>
      <c r="VNI98" s="50"/>
      <c r="VNJ98" s="50"/>
      <c r="VNK98" s="38"/>
      <c r="VNL98" s="38"/>
      <c r="VNM98" s="38"/>
      <c r="VNN98" s="38"/>
      <c r="VNO98" s="38"/>
      <c r="VNP98" s="38"/>
      <c r="VNQ98" s="38"/>
      <c r="VNR98" s="38"/>
      <c r="VNS98" s="38"/>
      <c r="VNT98" s="38"/>
      <c r="VNU98" s="38"/>
      <c r="VNV98" s="38"/>
      <c r="VNW98" s="38"/>
      <c r="VNX98" s="38"/>
      <c r="VNY98" s="36"/>
      <c r="VNZ98" s="36"/>
      <c r="VOA98" s="37"/>
      <c r="VOB98" s="37"/>
      <c r="VOC98" s="50"/>
      <c r="VOD98" s="50"/>
      <c r="VOE98" s="38"/>
      <c r="VOF98" s="38"/>
      <c r="VOG98" s="38"/>
      <c r="VOH98" s="38"/>
      <c r="VOI98" s="38"/>
      <c r="VOJ98" s="38"/>
      <c r="VOK98" s="38"/>
      <c r="VOL98" s="38"/>
      <c r="VOM98" s="38"/>
      <c r="VON98" s="38"/>
      <c r="VOO98" s="38"/>
      <c r="VOP98" s="38"/>
      <c r="VOQ98" s="38"/>
      <c r="VOR98" s="38"/>
      <c r="VOS98" s="36"/>
      <c r="VOT98" s="36"/>
      <c r="VOU98" s="37"/>
      <c r="VOV98" s="37"/>
      <c r="VOW98" s="50"/>
      <c r="VOX98" s="50"/>
      <c r="VOY98" s="38"/>
      <c r="VOZ98" s="38"/>
      <c r="VPA98" s="38"/>
      <c r="VPB98" s="38"/>
      <c r="VPC98" s="38"/>
      <c r="VPD98" s="38"/>
      <c r="VPE98" s="38"/>
      <c r="VPF98" s="38"/>
      <c r="VPG98" s="38"/>
      <c r="VPH98" s="38"/>
      <c r="VPI98" s="38"/>
      <c r="VPJ98" s="38"/>
      <c r="VPK98" s="38"/>
      <c r="VPL98" s="38"/>
      <c r="VPM98" s="36"/>
      <c r="VPN98" s="36"/>
      <c r="VPO98" s="37"/>
      <c r="VPP98" s="37"/>
      <c r="VPQ98" s="50"/>
      <c r="VPR98" s="50"/>
      <c r="VPS98" s="38"/>
      <c r="VPT98" s="38"/>
      <c r="VPU98" s="38"/>
      <c r="VPV98" s="38"/>
      <c r="VPW98" s="38"/>
      <c r="VPX98" s="38"/>
      <c r="VPY98" s="38"/>
      <c r="VPZ98" s="38"/>
      <c r="VQA98" s="38"/>
      <c r="VQB98" s="38"/>
      <c r="VQC98" s="38"/>
      <c r="VQD98" s="38"/>
      <c r="VQE98" s="38"/>
      <c r="VQF98" s="38"/>
      <c r="VQG98" s="36"/>
      <c r="VQH98" s="36"/>
      <c r="VQI98" s="37"/>
      <c r="VQJ98" s="37"/>
      <c r="VQK98" s="50"/>
      <c r="VQL98" s="50"/>
      <c r="VQM98" s="38"/>
      <c r="VQN98" s="38"/>
      <c r="VQO98" s="38"/>
      <c r="VQP98" s="38"/>
      <c r="VQQ98" s="38"/>
      <c r="VQR98" s="38"/>
      <c r="VQS98" s="38"/>
      <c r="VQT98" s="38"/>
      <c r="VQU98" s="38"/>
      <c r="VQV98" s="38"/>
      <c r="VQW98" s="38"/>
      <c r="VQX98" s="38"/>
      <c r="VQY98" s="38"/>
      <c r="VQZ98" s="38"/>
      <c r="VRA98" s="36"/>
      <c r="VRB98" s="36"/>
      <c r="VRC98" s="37"/>
      <c r="VRD98" s="37"/>
      <c r="VRE98" s="50"/>
      <c r="VRF98" s="50"/>
      <c r="VRG98" s="38"/>
      <c r="VRH98" s="38"/>
      <c r="VRI98" s="38"/>
      <c r="VRJ98" s="38"/>
      <c r="VRK98" s="38"/>
      <c r="VRL98" s="38"/>
      <c r="VRM98" s="38"/>
      <c r="VRN98" s="38"/>
      <c r="VRO98" s="38"/>
      <c r="VRP98" s="38"/>
      <c r="VRQ98" s="38"/>
      <c r="VRR98" s="38"/>
      <c r="VRS98" s="38"/>
      <c r="VRT98" s="38"/>
      <c r="VRU98" s="36"/>
      <c r="VRV98" s="36"/>
      <c r="VRW98" s="37"/>
      <c r="VRX98" s="37"/>
      <c r="VRY98" s="50"/>
      <c r="VRZ98" s="50"/>
      <c r="VSA98" s="38"/>
      <c r="VSB98" s="38"/>
      <c r="VSC98" s="38"/>
      <c r="VSD98" s="38"/>
      <c r="VSE98" s="38"/>
      <c r="VSF98" s="38"/>
      <c r="VSG98" s="38"/>
      <c r="VSH98" s="38"/>
      <c r="VSI98" s="38"/>
      <c r="VSJ98" s="38"/>
      <c r="VSK98" s="38"/>
      <c r="VSL98" s="38"/>
      <c r="VSM98" s="38"/>
      <c r="VSN98" s="38"/>
      <c r="VSO98" s="36"/>
      <c r="VSP98" s="36"/>
      <c r="VSQ98" s="37"/>
      <c r="VSR98" s="37"/>
      <c r="VSS98" s="50"/>
      <c r="VST98" s="50"/>
      <c r="VSU98" s="38"/>
      <c r="VSV98" s="38"/>
      <c r="VSW98" s="38"/>
      <c r="VSX98" s="38"/>
      <c r="VSY98" s="38"/>
      <c r="VSZ98" s="38"/>
      <c r="VTA98" s="38"/>
      <c r="VTB98" s="38"/>
      <c r="VTC98" s="38"/>
      <c r="VTD98" s="38"/>
      <c r="VTE98" s="38"/>
      <c r="VTF98" s="38"/>
      <c r="VTG98" s="38"/>
      <c r="VTH98" s="38"/>
      <c r="VTI98" s="36"/>
      <c r="VTJ98" s="36"/>
      <c r="VTK98" s="37"/>
      <c r="VTL98" s="37"/>
      <c r="VTM98" s="50"/>
      <c r="VTN98" s="50"/>
      <c r="VTO98" s="38"/>
      <c r="VTP98" s="38"/>
      <c r="VTQ98" s="38"/>
      <c r="VTR98" s="38"/>
      <c r="VTS98" s="38"/>
      <c r="VTT98" s="38"/>
      <c r="VTU98" s="38"/>
      <c r="VTV98" s="38"/>
      <c r="VTW98" s="38"/>
      <c r="VTX98" s="38"/>
      <c r="VTY98" s="38"/>
      <c r="VTZ98" s="38"/>
      <c r="VUA98" s="38"/>
      <c r="VUB98" s="38"/>
      <c r="VUC98" s="36"/>
      <c r="VUD98" s="36"/>
      <c r="VUE98" s="37"/>
      <c r="VUF98" s="37"/>
      <c r="VUG98" s="50"/>
      <c r="VUH98" s="50"/>
      <c r="VUI98" s="38"/>
      <c r="VUJ98" s="38"/>
      <c r="VUK98" s="38"/>
      <c r="VUL98" s="38"/>
      <c r="VUM98" s="38"/>
      <c r="VUN98" s="38"/>
      <c r="VUO98" s="38"/>
      <c r="VUP98" s="38"/>
      <c r="VUQ98" s="38"/>
      <c r="VUR98" s="38"/>
      <c r="VUS98" s="38"/>
      <c r="VUT98" s="38"/>
      <c r="VUU98" s="38"/>
      <c r="VUV98" s="38"/>
      <c r="VUW98" s="36"/>
      <c r="VUX98" s="36"/>
      <c r="VUY98" s="37"/>
      <c r="VUZ98" s="37"/>
      <c r="VVA98" s="50"/>
      <c r="VVB98" s="50"/>
      <c r="VVC98" s="38"/>
      <c r="VVD98" s="38"/>
      <c r="VVE98" s="38"/>
      <c r="VVF98" s="38"/>
      <c r="VVG98" s="38"/>
      <c r="VVH98" s="38"/>
      <c r="VVI98" s="38"/>
      <c r="VVJ98" s="38"/>
      <c r="VVK98" s="38"/>
      <c r="VVL98" s="38"/>
      <c r="VVM98" s="38"/>
      <c r="VVN98" s="38"/>
      <c r="VVO98" s="38"/>
      <c r="VVP98" s="38"/>
      <c r="VVQ98" s="36"/>
      <c r="VVR98" s="36"/>
      <c r="VVS98" s="37"/>
      <c r="VVT98" s="37"/>
      <c r="VVU98" s="50"/>
      <c r="VVV98" s="50"/>
      <c r="VVW98" s="38"/>
      <c r="VVX98" s="38"/>
      <c r="VVY98" s="38"/>
      <c r="VVZ98" s="38"/>
      <c r="VWA98" s="38"/>
      <c r="VWB98" s="38"/>
      <c r="VWC98" s="38"/>
      <c r="VWD98" s="38"/>
      <c r="VWE98" s="38"/>
      <c r="VWF98" s="38"/>
      <c r="VWG98" s="38"/>
      <c r="VWH98" s="38"/>
      <c r="VWI98" s="38"/>
      <c r="VWJ98" s="38"/>
      <c r="VWK98" s="36"/>
      <c r="VWL98" s="36"/>
      <c r="VWM98" s="37"/>
      <c r="VWN98" s="37"/>
      <c r="VWO98" s="50"/>
      <c r="VWP98" s="50"/>
      <c r="VWQ98" s="38"/>
      <c r="VWR98" s="38"/>
      <c r="VWS98" s="38"/>
      <c r="VWT98" s="38"/>
      <c r="VWU98" s="38"/>
      <c r="VWV98" s="38"/>
      <c r="VWW98" s="38"/>
      <c r="VWX98" s="38"/>
      <c r="VWY98" s="38"/>
      <c r="VWZ98" s="38"/>
      <c r="VXA98" s="38"/>
      <c r="VXB98" s="38"/>
      <c r="VXC98" s="38"/>
      <c r="VXD98" s="38"/>
      <c r="VXE98" s="36"/>
      <c r="VXF98" s="36"/>
      <c r="VXG98" s="37"/>
      <c r="VXH98" s="37"/>
      <c r="VXI98" s="50"/>
      <c r="VXJ98" s="50"/>
      <c r="VXK98" s="38"/>
      <c r="VXL98" s="38"/>
      <c r="VXM98" s="38"/>
      <c r="VXN98" s="38"/>
      <c r="VXO98" s="38"/>
      <c r="VXP98" s="38"/>
      <c r="VXQ98" s="38"/>
      <c r="VXR98" s="38"/>
      <c r="VXS98" s="38"/>
      <c r="VXT98" s="38"/>
      <c r="VXU98" s="38"/>
      <c r="VXV98" s="38"/>
      <c r="VXW98" s="38"/>
      <c r="VXX98" s="38"/>
      <c r="VXY98" s="36"/>
      <c r="VXZ98" s="36"/>
      <c r="VYA98" s="37"/>
      <c r="VYB98" s="37"/>
      <c r="VYC98" s="50"/>
      <c r="VYD98" s="50"/>
      <c r="VYE98" s="38"/>
      <c r="VYF98" s="38"/>
      <c r="VYG98" s="38"/>
      <c r="VYH98" s="38"/>
      <c r="VYI98" s="38"/>
      <c r="VYJ98" s="38"/>
      <c r="VYK98" s="38"/>
      <c r="VYL98" s="38"/>
      <c r="VYM98" s="38"/>
      <c r="VYN98" s="38"/>
      <c r="VYO98" s="38"/>
      <c r="VYP98" s="38"/>
      <c r="VYQ98" s="38"/>
      <c r="VYR98" s="38"/>
      <c r="VYS98" s="36"/>
      <c r="VYT98" s="36"/>
      <c r="VYU98" s="37"/>
      <c r="VYV98" s="37"/>
      <c r="VYW98" s="50"/>
      <c r="VYX98" s="50"/>
      <c r="VYY98" s="38"/>
      <c r="VYZ98" s="38"/>
      <c r="VZA98" s="38"/>
      <c r="VZB98" s="38"/>
      <c r="VZC98" s="38"/>
      <c r="VZD98" s="38"/>
      <c r="VZE98" s="38"/>
      <c r="VZF98" s="38"/>
      <c r="VZG98" s="38"/>
      <c r="VZH98" s="38"/>
      <c r="VZI98" s="38"/>
      <c r="VZJ98" s="38"/>
      <c r="VZK98" s="38"/>
      <c r="VZL98" s="38"/>
      <c r="VZM98" s="36"/>
      <c r="VZN98" s="36"/>
      <c r="VZO98" s="37"/>
      <c r="VZP98" s="37"/>
      <c r="VZQ98" s="50"/>
      <c r="VZR98" s="50"/>
      <c r="VZS98" s="38"/>
      <c r="VZT98" s="38"/>
      <c r="VZU98" s="38"/>
      <c r="VZV98" s="38"/>
      <c r="VZW98" s="38"/>
      <c r="VZX98" s="38"/>
      <c r="VZY98" s="38"/>
      <c r="VZZ98" s="38"/>
      <c r="WAA98" s="38"/>
      <c r="WAB98" s="38"/>
      <c r="WAC98" s="38"/>
      <c r="WAD98" s="38"/>
      <c r="WAE98" s="38"/>
      <c r="WAF98" s="38"/>
      <c r="WAG98" s="36"/>
      <c r="WAH98" s="36"/>
      <c r="WAI98" s="37"/>
      <c r="WAJ98" s="37"/>
      <c r="WAK98" s="50"/>
      <c r="WAL98" s="50"/>
      <c r="WAM98" s="38"/>
      <c r="WAN98" s="38"/>
      <c r="WAO98" s="38"/>
      <c r="WAP98" s="38"/>
      <c r="WAQ98" s="38"/>
      <c r="WAR98" s="38"/>
      <c r="WAS98" s="38"/>
      <c r="WAT98" s="38"/>
      <c r="WAU98" s="38"/>
      <c r="WAV98" s="38"/>
      <c r="WAW98" s="38"/>
      <c r="WAX98" s="38"/>
      <c r="WAY98" s="38"/>
      <c r="WAZ98" s="38"/>
      <c r="WBA98" s="36"/>
      <c r="WBB98" s="36"/>
      <c r="WBC98" s="37"/>
      <c r="WBD98" s="37"/>
      <c r="WBE98" s="50"/>
      <c r="WBF98" s="50"/>
      <c r="WBG98" s="38"/>
      <c r="WBH98" s="38"/>
      <c r="WBI98" s="38"/>
      <c r="WBJ98" s="38"/>
      <c r="WBK98" s="38"/>
      <c r="WBL98" s="38"/>
      <c r="WBM98" s="38"/>
      <c r="WBN98" s="38"/>
      <c r="WBO98" s="38"/>
      <c r="WBP98" s="38"/>
      <c r="WBQ98" s="38"/>
      <c r="WBR98" s="38"/>
      <c r="WBS98" s="38"/>
      <c r="WBT98" s="38"/>
      <c r="WBU98" s="36"/>
      <c r="WBV98" s="36"/>
      <c r="WBW98" s="37"/>
      <c r="WBX98" s="37"/>
      <c r="WBY98" s="50"/>
      <c r="WBZ98" s="50"/>
      <c r="WCA98" s="38"/>
      <c r="WCB98" s="38"/>
      <c r="WCC98" s="38"/>
      <c r="WCD98" s="38"/>
      <c r="WCE98" s="38"/>
      <c r="WCF98" s="38"/>
      <c r="WCG98" s="38"/>
      <c r="WCH98" s="38"/>
      <c r="WCI98" s="38"/>
      <c r="WCJ98" s="38"/>
      <c r="WCK98" s="38"/>
      <c r="WCL98" s="38"/>
      <c r="WCM98" s="38"/>
      <c r="WCN98" s="38"/>
      <c r="WCO98" s="36"/>
      <c r="WCP98" s="36"/>
      <c r="WCQ98" s="37"/>
      <c r="WCR98" s="37"/>
      <c r="WCS98" s="50"/>
      <c r="WCT98" s="50"/>
      <c r="WCU98" s="38"/>
      <c r="WCV98" s="38"/>
      <c r="WCW98" s="38"/>
      <c r="WCX98" s="38"/>
      <c r="WCY98" s="38"/>
      <c r="WCZ98" s="38"/>
      <c r="WDA98" s="38"/>
      <c r="WDB98" s="38"/>
      <c r="WDC98" s="38"/>
      <c r="WDD98" s="38"/>
      <c r="WDE98" s="38"/>
      <c r="WDF98" s="38"/>
      <c r="WDG98" s="38"/>
      <c r="WDH98" s="38"/>
      <c r="WDI98" s="36"/>
      <c r="WDJ98" s="36"/>
      <c r="WDK98" s="37"/>
      <c r="WDL98" s="37"/>
      <c r="WDM98" s="50"/>
      <c r="WDN98" s="50"/>
      <c r="WDO98" s="38"/>
      <c r="WDP98" s="38"/>
      <c r="WDQ98" s="38"/>
      <c r="WDR98" s="38"/>
      <c r="WDS98" s="38"/>
      <c r="WDT98" s="38"/>
      <c r="WDU98" s="38"/>
      <c r="WDV98" s="38"/>
      <c r="WDW98" s="38"/>
      <c r="WDX98" s="38"/>
      <c r="WDY98" s="38"/>
      <c r="WDZ98" s="38"/>
      <c r="WEA98" s="38"/>
      <c r="WEB98" s="38"/>
      <c r="WEC98" s="36"/>
      <c r="WED98" s="36"/>
      <c r="WEE98" s="37"/>
      <c r="WEF98" s="37"/>
      <c r="WEG98" s="50"/>
      <c r="WEH98" s="50"/>
      <c r="WEI98" s="38"/>
      <c r="WEJ98" s="38"/>
      <c r="WEK98" s="38"/>
      <c r="WEL98" s="38"/>
      <c r="WEM98" s="38"/>
      <c r="WEN98" s="38"/>
      <c r="WEO98" s="38"/>
      <c r="WEP98" s="38"/>
      <c r="WEQ98" s="38"/>
      <c r="WER98" s="38"/>
      <c r="WES98" s="38"/>
      <c r="WET98" s="38"/>
      <c r="WEU98" s="38"/>
      <c r="WEV98" s="38"/>
      <c r="WEW98" s="36"/>
      <c r="WEX98" s="36"/>
      <c r="WEY98" s="37"/>
      <c r="WEZ98" s="37"/>
      <c r="WFA98" s="50"/>
      <c r="WFB98" s="50"/>
      <c r="WFC98" s="38"/>
      <c r="WFD98" s="38"/>
      <c r="WFE98" s="38"/>
      <c r="WFF98" s="38"/>
      <c r="WFG98" s="38"/>
      <c r="WFH98" s="38"/>
      <c r="WFI98" s="38"/>
      <c r="WFJ98" s="38"/>
      <c r="WFK98" s="38"/>
      <c r="WFL98" s="38"/>
      <c r="WFM98" s="38"/>
      <c r="WFN98" s="38"/>
      <c r="WFO98" s="38"/>
      <c r="WFP98" s="38"/>
      <c r="WFQ98" s="36"/>
      <c r="WFR98" s="36"/>
      <c r="WFS98" s="37"/>
      <c r="WFT98" s="37"/>
      <c r="WFU98" s="50"/>
      <c r="WFV98" s="50"/>
      <c r="WFW98" s="38"/>
      <c r="WFX98" s="38"/>
      <c r="WFY98" s="38"/>
      <c r="WFZ98" s="38"/>
      <c r="WGA98" s="38"/>
      <c r="WGB98" s="38"/>
      <c r="WGC98" s="38"/>
      <c r="WGD98" s="38"/>
      <c r="WGE98" s="38"/>
      <c r="WGF98" s="38"/>
      <c r="WGG98" s="38"/>
      <c r="WGH98" s="38"/>
      <c r="WGI98" s="38"/>
      <c r="WGJ98" s="38"/>
      <c r="WGK98" s="36"/>
      <c r="WGL98" s="36"/>
      <c r="WGM98" s="37"/>
      <c r="WGN98" s="37"/>
      <c r="WGO98" s="50"/>
      <c r="WGP98" s="50"/>
      <c r="WGQ98" s="38"/>
      <c r="WGR98" s="38"/>
      <c r="WGS98" s="38"/>
      <c r="WGT98" s="38"/>
      <c r="WGU98" s="38"/>
      <c r="WGV98" s="38"/>
      <c r="WGW98" s="38"/>
      <c r="WGX98" s="38"/>
      <c r="WGY98" s="38"/>
      <c r="WGZ98" s="38"/>
      <c r="WHA98" s="38"/>
      <c r="WHB98" s="38"/>
      <c r="WHC98" s="38"/>
      <c r="WHD98" s="38"/>
      <c r="WHE98" s="36"/>
      <c r="WHF98" s="36"/>
      <c r="WHG98" s="37"/>
      <c r="WHH98" s="37"/>
      <c r="WHI98" s="50"/>
      <c r="WHJ98" s="50"/>
      <c r="WHK98" s="38"/>
      <c r="WHL98" s="38"/>
      <c r="WHM98" s="38"/>
      <c r="WHN98" s="38"/>
      <c r="WHO98" s="38"/>
      <c r="WHP98" s="38"/>
      <c r="WHQ98" s="38"/>
      <c r="WHR98" s="38"/>
      <c r="WHS98" s="38"/>
      <c r="WHT98" s="38"/>
      <c r="WHU98" s="38"/>
      <c r="WHV98" s="38"/>
      <c r="WHW98" s="38"/>
      <c r="WHX98" s="38"/>
      <c r="WHY98" s="36"/>
      <c r="WHZ98" s="36"/>
      <c r="WIA98" s="37"/>
      <c r="WIB98" s="37"/>
      <c r="WIC98" s="50"/>
      <c r="WID98" s="50"/>
      <c r="WIE98" s="38"/>
      <c r="WIF98" s="38"/>
      <c r="WIG98" s="38"/>
      <c r="WIH98" s="38"/>
      <c r="WII98" s="38"/>
      <c r="WIJ98" s="38"/>
      <c r="WIK98" s="38"/>
      <c r="WIL98" s="38"/>
      <c r="WIM98" s="38"/>
      <c r="WIN98" s="38"/>
      <c r="WIO98" s="38"/>
      <c r="WIP98" s="38"/>
      <c r="WIQ98" s="38"/>
      <c r="WIR98" s="38"/>
      <c r="WIS98" s="36"/>
      <c r="WIT98" s="36"/>
      <c r="WIU98" s="37"/>
      <c r="WIV98" s="37"/>
      <c r="WIW98" s="50"/>
      <c r="WIX98" s="50"/>
      <c r="WIY98" s="38"/>
      <c r="WIZ98" s="38"/>
      <c r="WJA98" s="38"/>
      <c r="WJB98" s="38"/>
      <c r="WJC98" s="38"/>
      <c r="WJD98" s="38"/>
      <c r="WJE98" s="38"/>
      <c r="WJF98" s="38"/>
      <c r="WJG98" s="38"/>
      <c r="WJH98" s="38"/>
      <c r="WJI98" s="38"/>
      <c r="WJJ98" s="38"/>
      <c r="WJK98" s="38"/>
      <c r="WJL98" s="38"/>
      <c r="WJM98" s="36"/>
      <c r="WJN98" s="36"/>
      <c r="WJO98" s="37"/>
      <c r="WJP98" s="37"/>
      <c r="WJQ98" s="50"/>
      <c r="WJR98" s="50"/>
      <c r="WJS98" s="38"/>
      <c r="WJT98" s="38"/>
      <c r="WJU98" s="38"/>
      <c r="WJV98" s="38"/>
      <c r="WJW98" s="38"/>
      <c r="WJX98" s="38"/>
      <c r="WJY98" s="38"/>
      <c r="WJZ98" s="38"/>
      <c r="WKA98" s="38"/>
      <c r="WKB98" s="38"/>
      <c r="WKC98" s="38"/>
      <c r="WKD98" s="38"/>
      <c r="WKE98" s="38"/>
      <c r="WKF98" s="38"/>
      <c r="WKG98" s="36"/>
      <c r="WKH98" s="36"/>
      <c r="WKI98" s="37"/>
      <c r="WKJ98" s="37"/>
      <c r="WKK98" s="50"/>
      <c r="WKL98" s="50"/>
      <c r="WKM98" s="38"/>
      <c r="WKN98" s="38"/>
      <c r="WKO98" s="38"/>
      <c r="WKP98" s="38"/>
      <c r="WKQ98" s="38"/>
      <c r="WKR98" s="38"/>
      <c r="WKS98" s="38"/>
      <c r="WKT98" s="38"/>
      <c r="WKU98" s="38"/>
      <c r="WKV98" s="38"/>
      <c r="WKW98" s="38"/>
      <c r="WKX98" s="38"/>
      <c r="WKY98" s="38"/>
      <c r="WKZ98" s="38"/>
      <c r="WLA98" s="36"/>
      <c r="WLB98" s="36"/>
      <c r="WLC98" s="37"/>
      <c r="WLD98" s="37"/>
      <c r="WLE98" s="50"/>
      <c r="WLF98" s="50"/>
      <c r="WLG98" s="38"/>
      <c r="WLH98" s="38"/>
      <c r="WLI98" s="38"/>
      <c r="WLJ98" s="38"/>
      <c r="WLK98" s="38"/>
      <c r="WLL98" s="38"/>
      <c r="WLM98" s="38"/>
      <c r="WLN98" s="38"/>
      <c r="WLO98" s="38"/>
      <c r="WLP98" s="38"/>
      <c r="WLQ98" s="38"/>
      <c r="WLR98" s="38"/>
      <c r="WLS98" s="38"/>
      <c r="WLT98" s="38"/>
      <c r="WLU98" s="36"/>
      <c r="WLV98" s="36"/>
      <c r="WLW98" s="37"/>
      <c r="WLX98" s="37"/>
      <c r="WLY98" s="50"/>
      <c r="WLZ98" s="50"/>
      <c r="WMA98" s="38"/>
      <c r="WMB98" s="38"/>
      <c r="WMC98" s="38"/>
      <c r="WMD98" s="38"/>
      <c r="WME98" s="38"/>
      <c r="WMF98" s="38"/>
      <c r="WMG98" s="38"/>
      <c r="WMH98" s="38"/>
      <c r="WMI98" s="38"/>
      <c r="WMJ98" s="38"/>
      <c r="WMK98" s="38"/>
      <c r="WML98" s="38"/>
      <c r="WMM98" s="38"/>
      <c r="WMN98" s="38"/>
      <c r="WMO98" s="36"/>
      <c r="WMP98" s="36"/>
      <c r="WMQ98" s="37"/>
      <c r="WMR98" s="37"/>
      <c r="WMS98" s="50"/>
      <c r="WMT98" s="50"/>
      <c r="WMU98" s="38"/>
      <c r="WMV98" s="38"/>
      <c r="WMW98" s="38"/>
      <c r="WMX98" s="38"/>
      <c r="WMY98" s="38"/>
      <c r="WMZ98" s="38"/>
      <c r="WNA98" s="38"/>
      <c r="WNB98" s="38"/>
      <c r="WNC98" s="38"/>
      <c r="WND98" s="38"/>
      <c r="WNE98" s="38"/>
      <c r="WNF98" s="38"/>
      <c r="WNG98" s="38"/>
      <c r="WNH98" s="38"/>
      <c r="WNI98" s="36"/>
      <c r="WNJ98" s="36"/>
      <c r="WNK98" s="37"/>
      <c r="WNL98" s="37"/>
      <c r="WNM98" s="50"/>
      <c r="WNN98" s="50"/>
      <c r="WNO98" s="38"/>
      <c r="WNP98" s="38"/>
      <c r="WNQ98" s="38"/>
      <c r="WNR98" s="38"/>
      <c r="WNS98" s="38"/>
      <c r="WNT98" s="38"/>
      <c r="WNU98" s="38"/>
      <c r="WNV98" s="38"/>
      <c r="WNW98" s="38"/>
      <c r="WNX98" s="38"/>
      <c r="WNY98" s="38"/>
      <c r="WNZ98" s="38"/>
      <c r="WOA98" s="38"/>
      <c r="WOB98" s="38"/>
      <c r="WOC98" s="36"/>
      <c r="WOD98" s="36"/>
      <c r="WOE98" s="37"/>
      <c r="WOF98" s="37"/>
      <c r="WOG98" s="50"/>
      <c r="WOH98" s="50"/>
      <c r="WOI98" s="38"/>
      <c r="WOJ98" s="38"/>
      <c r="WOK98" s="38"/>
      <c r="WOL98" s="38"/>
      <c r="WOM98" s="38"/>
      <c r="WON98" s="38"/>
      <c r="WOO98" s="38"/>
      <c r="WOP98" s="38"/>
      <c r="WOQ98" s="38"/>
      <c r="WOR98" s="38"/>
      <c r="WOS98" s="38"/>
      <c r="WOT98" s="38"/>
      <c r="WOU98" s="38"/>
      <c r="WOV98" s="38"/>
      <c r="WOW98" s="36"/>
      <c r="WOX98" s="36"/>
      <c r="WOY98" s="37"/>
      <c r="WOZ98" s="37"/>
      <c r="WPA98" s="50"/>
      <c r="WPB98" s="50"/>
      <c r="WPC98" s="38"/>
      <c r="WPD98" s="38"/>
      <c r="WPE98" s="38"/>
      <c r="WPF98" s="38"/>
      <c r="WPG98" s="38"/>
      <c r="WPH98" s="38"/>
      <c r="WPI98" s="38"/>
      <c r="WPJ98" s="38"/>
      <c r="WPK98" s="38"/>
      <c r="WPL98" s="38"/>
      <c r="WPM98" s="38"/>
      <c r="WPN98" s="38"/>
      <c r="WPO98" s="38"/>
      <c r="WPP98" s="38"/>
      <c r="WPQ98" s="36"/>
      <c r="WPR98" s="36"/>
      <c r="WPS98" s="37"/>
      <c r="WPT98" s="37"/>
      <c r="WPU98" s="50"/>
      <c r="WPV98" s="50"/>
      <c r="WPW98" s="38"/>
      <c r="WPX98" s="38"/>
      <c r="WPY98" s="38"/>
      <c r="WPZ98" s="38"/>
      <c r="WQA98" s="38"/>
      <c r="WQB98" s="38"/>
      <c r="WQC98" s="38"/>
      <c r="WQD98" s="38"/>
      <c r="WQE98" s="38"/>
      <c r="WQF98" s="38"/>
      <c r="WQG98" s="38"/>
      <c r="WQH98" s="38"/>
      <c r="WQI98" s="38"/>
      <c r="WQJ98" s="38"/>
      <c r="WQK98" s="36"/>
      <c r="WQL98" s="36"/>
      <c r="WQM98" s="37"/>
      <c r="WQN98" s="37"/>
      <c r="WQO98" s="50"/>
      <c r="WQP98" s="50"/>
      <c r="WQQ98" s="38"/>
      <c r="WQR98" s="38"/>
      <c r="WQS98" s="38"/>
      <c r="WQT98" s="38"/>
      <c r="WQU98" s="38"/>
      <c r="WQV98" s="38"/>
      <c r="WQW98" s="38"/>
      <c r="WQX98" s="38"/>
      <c r="WQY98" s="38"/>
      <c r="WQZ98" s="38"/>
      <c r="WRA98" s="38"/>
      <c r="WRB98" s="38"/>
      <c r="WRC98" s="38"/>
      <c r="WRD98" s="38"/>
      <c r="WRE98" s="36"/>
      <c r="WRF98" s="36"/>
      <c r="WRG98" s="37"/>
      <c r="WRH98" s="37"/>
      <c r="WRI98" s="50"/>
      <c r="WRJ98" s="50"/>
      <c r="WRK98" s="38"/>
      <c r="WRL98" s="38"/>
      <c r="WRM98" s="38"/>
      <c r="WRN98" s="38"/>
      <c r="WRO98" s="38"/>
      <c r="WRP98" s="38"/>
      <c r="WRQ98" s="38"/>
      <c r="WRR98" s="38"/>
      <c r="WRS98" s="38"/>
      <c r="WRT98" s="38"/>
      <c r="WRU98" s="38"/>
      <c r="WRV98" s="38"/>
      <c r="WRW98" s="38"/>
      <c r="WRX98" s="38"/>
      <c r="WRY98" s="36"/>
      <c r="WRZ98" s="36"/>
      <c r="WSA98" s="37"/>
      <c r="WSB98" s="37"/>
      <c r="WSC98" s="50"/>
      <c r="WSD98" s="50"/>
      <c r="WSE98" s="38"/>
      <c r="WSF98" s="38"/>
      <c r="WSG98" s="38"/>
      <c r="WSH98" s="38"/>
      <c r="WSI98" s="38"/>
      <c r="WSJ98" s="38"/>
      <c r="WSK98" s="38"/>
      <c r="WSL98" s="38"/>
      <c r="WSM98" s="38"/>
      <c r="WSN98" s="38"/>
      <c r="WSO98" s="38"/>
      <c r="WSP98" s="38"/>
      <c r="WSQ98" s="38"/>
      <c r="WSR98" s="38"/>
      <c r="WSS98" s="36"/>
      <c r="WST98" s="36"/>
      <c r="WSU98" s="37"/>
      <c r="WSV98" s="37"/>
      <c r="WSW98" s="50"/>
      <c r="WSX98" s="50"/>
      <c r="WSY98" s="38"/>
      <c r="WSZ98" s="38"/>
      <c r="WTA98" s="38"/>
      <c r="WTB98" s="38"/>
      <c r="WTC98" s="38"/>
      <c r="WTD98" s="38"/>
      <c r="WTE98" s="38"/>
      <c r="WTF98" s="38"/>
      <c r="WTG98" s="38"/>
      <c r="WTH98" s="38"/>
      <c r="WTI98" s="38"/>
      <c r="WTJ98" s="38"/>
      <c r="WTK98" s="38"/>
      <c r="WTL98" s="38"/>
      <c r="WTM98" s="36"/>
      <c r="WTN98" s="36"/>
      <c r="WTO98" s="37"/>
      <c r="WTP98" s="37"/>
      <c r="WTQ98" s="50"/>
      <c r="WTR98" s="50"/>
      <c r="WTS98" s="38"/>
      <c r="WTT98" s="38"/>
      <c r="WTU98" s="38"/>
      <c r="WTV98" s="38"/>
      <c r="WTW98" s="38"/>
      <c r="WTX98" s="38"/>
      <c r="WTY98" s="38"/>
      <c r="WTZ98" s="38"/>
      <c r="WUA98" s="38"/>
      <c r="WUB98" s="38"/>
      <c r="WUC98" s="38"/>
      <c r="WUD98" s="38"/>
      <c r="WUE98" s="38"/>
      <c r="WUF98" s="38"/>
      <c r="WUG98" s="36"/>
      <c r="WUH98" s="36"/>
      <c r="WUI98" s="37"/>
      <c r="WUJ98" s="37"/>
      <c r="WUK98" s="50"/>
      <c r="WUL98" s="50"/>
      <c r="WUM98" s="38"/>
      <c r="WUN98" s="38"/>
      <c r="WUO98" s="38"/>
      <c r="WUP98" s="38"/>
      <c r="WUQ98" s="38"/>
      <c r="WUR98" s="38"/>
      <c r="WUS98" s="38"/>
      <c r="WUT98" s="38"/>
      <c r="WUU98" s="38"/>
      <c r="WUV98" s="38"/>
      <c r="WUW98" s="38"/>
      <c r="WUX98" s="38"/>
      <c r="WUY98" s="38"/>
      <c r="WUZ98" s="38"/>
      <c r="WVA98" s="36"/>
      <c r="WVB98" s="36"/>
      <c r="WVC98" s="37"/>
      <c r="WVD98" s="37"/>
      <c r="WVE98" s="50"/>
      <c r="WVF98" s="50"/>
      <c r="WVG98" s="38"/>
      <c r="WVH98" s="38"/>
      <c r="WVI98" s="38"/>
      <c r="WVJ98" s="38"/>
      <c r="WVK98" s="38"/>
      <c r="WVL98" s="38"/>
      <c r="WVM98" s="38"/>
      <c r="WVN98" s="38"/>
      <c r="WVO98" s="38"/>
      <c r="WVP98" s="38"/>
      <c r="WVQ98" s="38"/>
      <c r="WVR98" s="38"/>
      <c r="WVS98" s="38"/>
      <c r="WVT98" s="38"/>
      <c r="WVU98" s="36"/>
      <c r="WVV98" s="36"/>
      <c r="WVW98" s="37"/>
      <c r="WVX98" s="37"/>
      <c r="WVY98" s="50"/>
      <c r="WVZ98" s="50"/>
      <c r="WWA98" s="38"/>
      <c r="WWB98" s="38"/>
      <c r="WWC98" s="38"/>
      <c r="WWD98" s="38"/>
      <c r="WWE98" s="38"/>
      <c r="WWF98" s="38"/>
      <c r="WWG98" s="38"/>
      <c r="WWH98" s="38"/>
      <c r="WWI98" s="38"/>
      <c r="WWJ98" s="38"/>
      <c r="WWK98" s="38"/>
      <c r="WWL98" s="38"/>
      <c r="WWM98" s="38"/>
      <c r="WWN98" s="38"/>
      <c r="WWO98" s="36"/>
      <c r="WWP98" s="36"/>
      <c r="WWQ98" s="37"/>
      <c r="WWR98" s="37"/>
      <c r="WWS98" s="50"/>
      <c r="WWT98" s="50"/>
      <c r="WWU98" s="38"/>
      <c r="WWV98" s="38"/>
      <c r="WWW98" s="38"/>
      <c r="WWX98" s="38"/>
      <c r="WWY98" s="38"/>
      <c r="WWZ98" s="38"/>
      <c r="WXA98" s="38"/>
      <c r="WXB98" s="38"/>
      <c r="WXC98" s="38"/>
      <c r="WXD98" s="38"/>
      <c r="WXE98" s="38"/>
      <c r="WXF98" s="38"/>
      <c r="WXG98" s="38"/>
      <c r="WXH98" s="38"/>
      <c r="WXI98" s="36"/>
      <c r="WXJ98" s="36"/>
      <c r="WXK98" s="37"/>
      <c r="WXL98" s="37"/>
      <c r="WXM98" s="50"/>
      <c r="WXN98" s="50"/>
      <c r="WXO98" s="38"/>
      <c r="WXP98" s="38"/>
      <c r="WXQ98" s="38"/>
      <c r="WXR98" s="38"/>
      <c r="WXS98" s="38"/>
      <c r="WXT98" s="38"/>
      <c r="WXU98" s="38"/>
      <c r="WXV98" s="38"/>
      <c r="WXW98" s="38"/>
      <c r="WXX98" s="38"/>
      <c r="WXY98" s="38"/>
      <c r="WXZ98" s="38"/>
      <c r="WYA98" s="38"/>
      <c r="WYB98" s="38"/>
      <c r="WYC98" s="36"/>
      <c r="WYD98" s="36"/>
      <c r="WYE98" s="37"/>
      <c r="WYF98" s="37"/>
      <c r="WYG98" s="50"/>
      <c r="WYH98" s="50"/>
      <c r="WYI98" s="38"/>
      <c r="WYJ98" s="38"/>
      <c r="WYK98" s="38"/>
      <c r="WYL98" s="38"/>
      <c r="WYM98" s="38"/>
      <c r="WYN98" s="38"/>
      <c r="WYO98" s="38"/>
      <c r="WYP98" s="38"/>
      <c r="WYQ98" s="38"/>
      <c r="WYR98" s="38"/>
      <c r="WYS98" s="38"/>
      <c r="WYT98" s="38"/>
      <c r="WYU98" s="38"/>
      <c r="WYV98" s="38"/>
      <c r="WYW98" s="36"/>
      <c r="WYX98" s="36"/>
      <c r="WYY98" s="37"/>
      <c r="WYZ98" s="37"/>
      <c r="WZA98" s="50"/>
      <c r="WZB98" s="50"/>
      <c r="WZC98" s="38"/>
      <c r="WZD98" s="38"/>
      <c r="WZE98" s="38"/>
      <c r="WZF98" s="38"/>
      <c r="WZG98" s="38"/>
      <c r="WZH98" s="38"/>
      <c r="WZI98" s="38"/>
      <c r="WZJ98" s="38"/>
      <c r="WZK98" s="38"/>
      <c r="WZL98" s="38"/>
      <c r="WZM98" s="38"/>
      <c r="WZN98" s="38"/>
      <c r="WZO98" s="38"/>
      <c r="WZP98" s="38"/>
      <c r="WZQ98" s="36"/>
      <c r="WZR98" s="36"/>
      <c r="WZS98" s="37"/>
      <c r="WZT98" s="37"/>
      <c r="WZU98" s="50"/>
      <c r="WZV98" s="50"/>
      <c r="WZW98" s="38"/>
      <c r="WZX98" s="38"/>
      <c r="WZY98" s="38"/>
      <c r="WZZ98" s="38"/>
      <c r="XAA98" s="38"/>
      <c r="XAB98" s="38"/>
      <c r="XAC98" s="38"/>
      <c r="XAD98" s="38"/>
      <c r="XAE98" s="38"/>
      <c r="XAF98" s="38"/>
      <c r="XAG98" s="38"/>
      <c r="XAH98" s="38"/>
      <c r="XAI98" s="38"/>
      <c r="XAJ98" s="38"/>
      <c r="XAK98" s="36"/>
      <c r="XAL98" s="36"/>
      <c r="XAM98" s="37"/>
      <c r="XAN98" s="37"/>
      <c r="XAO98" s="50"/>
      <c r="XAP98" s="50"/>
      <c r="XAQ98" s="38"/>
      <c r="XAR98" s="38"/>
      <c r="XAS98" s="38"/>
      <c r="XAT98" s="38"/>
      <c r="XAU98" s="38"/>
      <c r="XAV98" s="38"/>
      <c r="XAW98" s="38"/>
      <c r="XAX98" s="38"/>
      <c r="XAY98" s="38"/>
      <c r="XAZ98" s="38"/>
      <c r="XBA98" s="38"/>
      <c r="XBB98" s="38"/>
      <c r="XBC98" s="38"/>
      <c r="XBD98" s="38"/>
      <c r="XBE98" s="36"/>
      <c r="XBF98" s="36"/>
      <c r="XBG98" s="37"/>
      <c r="XBH98" s="37"/>
      <c r="XBI98" s="50"/>
      <c r="XBJ98" s="50"/>
      <c r="XBK98" s="38"/>
      <c r="XBL98" s="38"/>
      <c r="XBM98" s="38"/>
      <c r="XBN98" s="38"/>
      <c r="XBO98" s="38"/>
      <c r="XBP98" s="38"/>
      <c r="XBQ98" s="38"/>
      <c r="XBR98" s="38"/>
      <c r="XBS98" s="38"/>
      <c r="XBT98" s="38"/>
      <c r="XBU98" s="38"/>
      <c r="XBV98" s="38"/>
      <c r="XBW98" s="38"/>
      <c r="XBX98" s="38"/>
      <c r="XBY98" s="36"/>
      <c r="XBZ98" s="36"/>
      <c r="XCA98" s="37"/>
      <c r="XCB98" s="37"/>
      <c r="XCC98" s="50"/>
      <c r="XCD98" s="50"/>
      <c r="XCE98" s="38"/>
      <c r="XCF98" s="38"/>
      <c r="XCG98" s="38"/>
      <c r="XCH98" s="38"/>
      <c r="XCI98" s="38"/>
      <c r="XCJ98" s="38"/>
      <c r="XCK98" s="38"/>
      <c r="XCL98" s="38"/>
      <c r="XCM98" s="38"/>
      <c r="XCN98" s="38"/>
      <c r="XCO98" s="38"/>
      <c r="XCP98" s="38"/>
      <c r="XCQ98" s="38"/>
      <c r="XCR98" s="38"/>
      <c r="XCS98" s="36"/>
      <c r="XCT98" s="36"/>
      <c r="XCU98" s="37"/>
      <c r="XCV98" s="37"/>
      <c r="XCW98" s="50"/>
      <c r="XCX98" s="50"/>
      <c r="XCY98" s="38"/>
      <c r="XCZ98" s="38"/>
      <c r="XDA98" s="38"/>
      <c r="XDB98" s="38"/>
      <c r="XDC98" s="38"/>
      <c r="XDD98" s="38"/>
      <c r="XDE98" s="38"/>
      <c r="XDF98" s="38"/>
      <c r="XDG98" s="38"/>
      <c r="XDH98" s="38"/>
      <c r="XDI98" s="38"/>
      <c r="XDJ98" s="38"/>
      <c r="XDK98" s="38"/>
      <c r="XDL98" s="38"/>
      <c r="XDM98" s="36"/>
      <c r="XDN98" s="36"/>
      <c r="XDO98" s="37"/>
      <c r="XDP98" s="37"/>
      <c r="XDQ98" s="50"/>
      <c r="XDR98" s="50"/>
      <c r="XDS98" s="38"/>
      <c r="XDT98" s="38"/>
      <c r="XDU98" s="38"/>
      <c r="XDV98" s="38"/>
      <c r="XDW98" s="38"/>
      <c r="XDX98" s="38"/>
      <c r="XDY98" s="38"/>
      <c r="XDZ98" s="38"/>
      <c r="XEA98" s="38"/>
      <c r="XEB98" s="38"/>
      <c r="XEC98" s="38"/>
      <c r="XED98" s="38"/>
      <c r="XEE98" s="38"/>
      <c r="XEF98" s="38"/>
      <c r="XEG98" s="36"/>
      <c r="XEH98" s="36"/>
      <c r="XEI98" s="37"/>
      <c r="XEJ98" s="37"/>
      <c r="XEK98" s="50"/>
      <c r="XEL98" s="50"/>
      <c r="XEM98" s="38"/>
      <c r="XEN98" s="38"/>
      <c r="XEO98" s="38"/>
      <c r="XEP98" s="38"/>
      <c r="XEQ98" s="38"/>
      <c r="XER98" s="38"/>
      <c r="XES98" s="38"/>
      <c r="XET98" s="38"/>
      <c r="XEU98" s="38"/>
      <c r="XEV98" s="38"/>
      <c r="XEW98" s="38"/>
      <c r="XEX98" s="38"/>
      <c r="XEY98" s="38"/>
      <c r="XEZ98" s="38"/>
      <c r="XFA98" s="36"/>
      <c r="XFB98" s="36"/>
      <c r="XFC98" s="37"/>
      <c r="XFD98" s="37"/>
    </row>
    <row r="99" spans="1:16384" s="40" customFormat="1" x14ac:dyDescent="0.25">
      <c r="A99" s="36"/>
      <c r="B99" s="43" t="s">
        <v>221</v>
      </c>
      <c r="C99" s="51" t="s">
        <v>222</v>
      </c>
      <c r="D99" s="51" t="s">
        <v>223</v>
      </c>
      <c r="E99" s="51"/>
      <c r="F99" s="51"/>
      <c r="G99" s="44">
        <f t="shared" si="12"/>
        <v>250000</v>
      </c>
      <c r="H99" s="44">
        <f>SUMIFS('[4]OPEX-ko gồm CP lương'!L:L,'[4]OPEX-ko gồm CP lương'!$I:$I,'Tong hop'!$B99)</f>
        <v>0</v>
      </c>
      <c r="I99" s="44">
        <f>SUMIFS('[4]OPEX-ko gồm CP lương'!M:M,'[4]OPEX-ko gồm CP lương'!$I:$I,'Tong hop'!$B99)</f>
        <v>49000</v>
      </c>
      <c r="J99" s="44">
        <f>SUMIFS('[4]OPEX-ko gồm CP lương'!N:N,'[4]OPEX-ko gồm CP lương'!$I:$I,'Tong hop'!$B99)</f>
        <v>23500</v>
      </c>
      <c r="K99" s="44">
        <f>SUMIFS('[4]OPEX-ko gồm CP lương'!O:O,'[4]OPEX-ko gồm CP lương'!$I:$I,'Tong hop'!$B99)</f>
        <v>29000</v>
      </c>
      <c r="L99" s="44">
        <f>SUMIFS('[4]OPEX-ko gồm CP lương'!P:P,'[4]OPEX-ko gồm CP lương'!$I:$I,'Tong hop'!$B99)</f>
        <v>23500</v>
      </c>
      <c r="M99" s="44">
        <f>SUMIFS('[4]OPEX-ko gồm CP lương'!Q:Q,'[4]OPEX-ko gồm CP lương'!$I:$I,'Tong hop'!$B99)</f>
        <v>0</v>
      </c>
      <c r="N99" s="44">
        <f>SUMIFS('[4]OPEX-ko gồm CP lương'!R:R,'[4]OPEX-ko gồm CP lương'!$I:$I,'Tong hop'!$B99)</f>
        <v>72500</v>
      </c>
      <c r="O99" s="44">
        <f>SUMIFS('[4]OPEX-ko gồm CP lương'!S:S,'[4]OPEX-ko gồm CP lương'!$I:$I,'Tong hop'!$B99)</f>
        <v>0</v>
      </c>
      <c r="P99" s="44">
        <f>SUMIFS('[4]OPEX-ko gồm CP lương'!T:T,'[4]OPEX-ko gồm CP lương'!$I:$I,'Tong hop'!$B99)</f>
        <v>29000</v>
      </c>
      <c r="Q99" s="44">
        <f>SUMIFS('[4]OPEX-ko gồm CP lương'!U:U,'[4]OPEX-ko gồm CP lương'!$I:$I,'Tong hop'!$B99)</f>
        <v>23500</v>
      </c>
      <c r="R99" s="44">
        <f>SUMIFS('[4]OPEX-ko gồm CP lương'!V:V,'[4]OPEX-ko gồm CP lương'!$I:$I,'Tong hop'!$B99)</f>
        <v>0</v>
      </c>
      <c r="S99" s="44">
        <f>SUMIFS('[4]OPEX-ko gồm CP lương'!W:W,'[4]OPEX-ko gồm CP lương'!$I:$I,'Tong hop'!$B99)</f>
        <v>0</v>
      </c>
      <c r="T99" s="52"/>
      <c r="U99" s="46"/>
    </row>
    <row r="100" spans="1:16384" s="40" customFormat="1" x14ac:dyDescent="0.25">
      <c r="A100" s="36"/>
      <c r="B100" s="43" t="s">
        <v>224</v>
      </c>
      <c r="C100" s="51" t="s">
        <v>225</v>
      </c>
      <c r="D100" s="51" t="s">
        <v>226</v>
      </c>
      <c r="E100" s="51"/>
      <c r="F100" s="51"/>
      <c r="G100" s="44">
        <f t="shared" si="12"/>
        <v>0</v>
      </c>
      <c r="H100" s="44">
        <f>SUMIFS('[4]OPEX-ko gồm CP lương'!L:L,'[4]OPEX-ko gồm CP lương'!$I:$I,'Tong hop'!$B100)</f>
        <v>0</v>
      </c>
      <c r="I100" s="44">
        <f>SUMIFS('[4]OPEX-ko gồm CP lương'!M:M,'[4]OPEX-ko gồm CP lương'!$I:$I,'Tong hop'!$B100)</f>
        <v>0</v>
      </c>
      <c r="J100" s="44">
        <f>SUMIFS('[4]OPEX-ko gồm CP lương'!N:N,'[4]OPEX-ko gồm CP lương'!$I:$I,'Tong hop'!$B100)</f>
        <v>0</v>
      </c>
      <c r="K100" s="44">
        <f>SUMIFS('[4]OPEX-ko gồm CP lương'!O:O,'[4]OPEX-ko gồm CP lương'!$I:$I,'Tong hop'!$B100)</f>
        <v>0</v>
      </c>
      <c r="L100" s="44">
        <f>SUMIFS('[4]OPEX-ko gồm CP lương'!P:P,'[4]OPEX-ko gồm CP lương'!$I:$I,'Tong hop'!$B100)</f>
        <v>0</v>
      </c>
      <c r="M100" s="44">
        <f>SUMIFS('[4]OPEX-ko gồm CP lương'!Q:Q,'[4]OPEX-ko gồm CP lương'!$I:$I,'Tong hop'!$B100)</f>
        <v>0</v>
      </c>
      <c r="N100" s="44">
        <f>SUMIFS('[4]OPEX-ko gồm CP lương'!R:R,'[4]OPEX-ko gồm CP lương'!$I:$I,'Tong hop'!$B100)</f>
        <v>0</v>
      </c>
      <c r="O100" s="44">
        <f>SUMIFS('[4]OPEX-ko gồm CP lương'!S:S,'[4]OPEX-ko gồm CP lương'!$I:$I,'Tong hop'!$B100)</f>
        <v>0</v>
      </c>
      <c r="P100" s="44">
        <f>SUMIFS('[4]OPEX-ko gồm CP lương'!T:T,'[4]OPEX-ko gồm CP lương'!$I:$I,'Tong hop'!$B100)</f>
        <v>0</v>
      </c>
      <c r="Q100" s="44">
        <f>SUMIFS('[4]OPEX-ko gồm CP lương'!U:U,'[4]OPEX-ko gồm CP lương'!$I:$I,'Tong hop'!$B100)</f>
        <v>0</v>
      </c>
      <c r="R100" s="44">
        <f>SUMIFS('[4]OPEX-ko gồm CP lương'!V:V,'[4]OPEX-ko gồm CP lương'!$I:$I,'Tong hop'!$B100)</f>
        <v>0</v>
      </c>
      <c r="S100" s="44">
        <f>SUMIFS('[4]OPEX-ko gồm CP lương'!W:W,'[4]OPEX-ko gồm CP lương'!$I:$I,'Tong hop'!$B100)</f>
        <v>0</v>
      </c>
      <c r="T100" s="52"/>
      <c r="U100" s="46"/>
    </row>
    <row r="101" spans="1:16384" s="40" customFormat="1" x14ac:dyDescent="0.25">
      <c r="A101" s="36"/>
      <c r="B101" s="43" t="s">
        <v>227</v>
      </c>
      <c r="C101" s="51" t="s">
        <v>228</v>
      </c>
      <c r="D101" s="51" t="s">
        <v>229</v>
      </c>
      <c r="E101" s="51"/>
      <c r="F101" s="51"/>
      <c r="G101" s="44">
        <f t="shared" si="12"/>
        <v>0</v>
      </c>
      <c r="H101" s="44">
        <f>SUMIFS('[4]OPEX-ko gồm CP lương'!L:L,'[4]OPEX-ko gồm CP lương'!$I:$I,'Tong hop'!$B101)</f>
        <v>0</v>
      </c>
      <c r="I101" s="44">
        <f>SUMIFS('[4]OPEX-ko gồm CP lương'!M:M,'[4]OPEX-ko gồm CP lương'!$I:$I,'Tong hop'!$B101)</f>
        <v>0</v>
      </c>
      <c r="J101" s="44">
        <f>SUMIFS('[4]OPEX-ko gồm CP lương'!N:N,'[4]OPEX-ko gồm CP lương'!$I:$I,'Tong hop'!$B101)</f>
        <v>0</v>
      </c>
      <c r="K101" s="44">
        <f>SUMIFS('[4]OPEX-ko gồm CP lương'!O:O,'[4]OPEX-ko gồm CP lương'!$I:$I,'Tong hop'!$B101)</f>
        <v>0</v>
      </c>
      <c r="L101" s="44">
        <f>SUMIFS('[4]OPEX-ko gồm CP lương'!P:P,'[4]OPEX-ko gồm CP lương'!$I:$I,'Tong hop'!$B101)</f>
        <v>0</v>
      </c>
      <c r="M101" s="44">
        <f>SUMIFS('[4]OPEX-ko gồm CP lương'!Q:Q,'[4]OPEX-ko gồm CP lương'!$I:$I,'Tong hop'!$B101)</f>
        <v>0</v>
      </c>
      <c r="N101" s="44">
        <f>SUMIFS('[4]OPEX-ko gồm CP lương'!R:R,'[4]OPEX-ko gồm CP lương'!$I:$I,'Tong hop'!$B101)</f>
        <v>0</v>
      </c>
      <c r="O101" s="44">
        <f>SUMIFS('[4]OPEX-ko gồm CP lương'!S:S,'[4]OPEX-ko gồm CP lương'!$I:$I,'Tong hop'!$B101)</f>
        <v>0</v>
      </c>
      <c r="P101" s="44">
        <f>SUMIFS('[4]OPEX-ko gồm CP lương'!T:T,'[4]OPEX-ko gồm CP lương'!$I:$I,'Tong hop'!$B101)</f>
        <v>0</v>
      </c>
      <c r="Q101" s="44">
        <f>SUMIFS('[4]OPEX-ko gồm CP lương'!U:U,'[4]OPEX-ko gồm CP lương'!$I:$I,'Tong hop'!$B101)</f>
        <v>0</v>
      </c>
      <c r="R101" s="44">
        <f>SUMIFS('[4]OPEX-ko gồm CP lương'!V:V,'[4]OPEX-ko gồm CP lương'!$I:$I,'Tong hop'!$B101)</f>
        <v>0</v>
      </c>
      <c r="S101" s="44">
        <f>SUMIFS('[4]OPEX-ko gồm CP lương'!W:W,'[4]OPEX-ko gồm CP lương'!$I:$I,'Tong hop'!$B101)</f>
        <v>0</v>
      </c>
      <c r="T101" s="52"/>
      <c r="U101" s="46"/>
    </row>
    <row r="102" spans="1:16384" s="40" customFormat="1" x14ac:dyDescent="0.25">
      <c r="A102" s="36"/>
      <c r="B102" s="43" t="s">
        <v>230</v>
      </c>
      <c r="C102" s="51" t="s">
        <v>231</v>
      </c>
      <c r="D102" s="51" t="s">
        <v>232</v>
      </c>
      <c r="E102" s="51"/>
      <c r="F102" s="51"/>
      <c r="G102" s="44">
        <f t="shared" si="12"/>
        <v>20009.717265000003</v>
      </c>
      <c r="H102" s="44">
        <f>SUMIFS('[4]OPEX-ko gồm CP lương'!L:L,'[4]OPEX-ko gồm CP lương'!$I:$I,'Tong hop'!$B102)</f>
        <v>802.92567099999997</v>
      </c>
      <c r="I102" s="44">
        <f>SUMIFS('[4]OPEX-ko gồm CP lương'!M:M,'[4]OPEX-ko gồm CP lương'!$I:$I,'Tong hop'!$B102)</f>
        <v>917.40136399999994</v>
      </c>
      <c r="J102" s="44">
        <f>SUMIFS('[4]OPEX-ko gồm CP lương'!N:N,'[4]OPEX-ko gồm CP lương'!$I:$I,'Tong hop'!$B102)</f>
        <v>1152.2412320000001</v>
      </c>
      <c r="K102" s="44">
        <f>SUMIFS('[4]OPEX-ko gồm CP lương'!O:O,'[4]OPEX-ko gồm CP lương'!$I:$I,'Tong hop'!$B102)</f>
        <v>1635.9305300000001</v>
      </c>
      <c r="L102" s="44">
        <f>SUMIFS('[4]OPEX-ko gồm CP lương'!P:P,'[4]OPEX-ko gồm CP lương'!$I:$I,'Tong hop'!$B102)</f>
        <v>1543.80457</v>
      </c>
      <c r="M102" s="44">
        <f>SUMIFS('[4]OPEX-ko gồm CP lương'!Q:Q,'[4]OPEX-ko gồm CP lương'!$I:$I,'Tong hop'!$B102)</f>
        <v>3255.0633760000001</v>
      </c>
      <c r="N102" s="44">
        <f>SUMIFS('[4]OPEX-ko gồm CP lương'!R:R,'[4]OPEX-ko gồm CP lương'!$I:$I,'Tong hop'!$B102)</f>
        <v>2091.6118740000002</v>
      </c>
      <c r="O102" s="44">
        <f>SUMIFS('[4]OPEX-ko gồm CP lương'!S:S,'[4]OPEX-ko gồm CP lương'!$I:$I,'Tong hop'!$B102)</f>
        <v>1836.776028</v>
      </c>
      <c r="P102" s="44">
        <f>SUMIFS('[4]OPEX-ko gồm CP lương'!T:T,'[4]OPEX-ko gồm CP lương'!$I:$I,'Tong hop'!$B102)</f>
        <v>1580.328401</v>
      </c>
      <c r="Q102" s="44">
        <f>SUMIFS('[4]OPEX-ko gồm CP lương'!U:U,'[4]OPEX-ko gồm CP lương'!$I:$I,'Tong hop'!$B102)</f>
        <v>1549.5503839999999</v>
      </c>
      <c r="R102" s="44">
        <f>SUMIFS('[4]OPEX-ko gồm CP lương'!V:V,'[4]OPEX-ko gồm CP lương'!$I:$I,'Tong hop'!$B102)</f>
        <v>1637.0312650000001</v>
      </c>
      <c r="S102" s="44">
        <f>SUMIFS('[4]OPEX-ko gồm CP lương'!W:W,'[4]OPEX-ko gồm CP lương'!$I:$I,'Tong hop'!$B102)</f>
        <v>2007.0525700000001</v>
      </c>
      <c r="T102" s="52"/>
      <c r="U102" s="46"/>
    </row>
    <row r="103" spans="1:16384" s="40" customFormat="1" ht="17.399999999999999" x14ac:dyDescent="0.6">
      <c r="A103" s="36"/>
      <c r="B103" s="36" t="s">
        <v>233</v>
      </c>
      <c r="C103" s="37" t="s">
        <v>234</v>
      </c>
      <c r="D103" s="37" t="s">
        <v>235</v>
      </c>
      <c r="E103" s="23" t="s">
        <v>178</v>
      </c>
      <c r="F103" s="23"/>
      <c r="G103" s="35">
        <f>SUM(G104:G106)</f>
        <v>0</v>
      </c>
      <c r="H103" s="35">
        <f>SUM(H104:H106)</f>
        <v>0</v>
      </c>
      <c r="I103" s="35">
        <f t="shared" ref="I103:S103" si="15">SUM(I104:I106)</f>
        <v>0</v>
      </c>
      <c r="J103" s="35">
        <f t="shared" si="15"/>
        <v>0</v>
      </c>
      <c r="K103" s="35">
        <f t="shared" si="15"/>
        <v>0</v>
      </c>
      <c r="L103" s="35">
        <f t="shared" si="15"/>
        <v>0</v>
      </c>
      <c r="M103" s="35">
        <f t="shared" si="15"/>
        <v>0</v>
      </c>
      <c r="N103" s="35">
        <f t="shared" si="15"/>
        <v>0</v>
      </c>
      <c r="O103" s="35">
        <f t="shared" si="15"/>
        <v>0</v>
      </c>
      <c r="P103" s="35">
        <f t="shared" si="15"/>
        <v>0</v>
      </c>
      <c r="Q103" s="35">
        <f t="shared" si="15"/>
        <v>0</v>
      </c>
      <c r="R103" s="35">
        <f t="shared" si="15"/>
        <v>0</v>
      </c>
      <c r="S103" s="35">
        <f t="shared" si="15"/>
        <v>0</v>
      </c>
      <c r="T103" s="38"/>
      <c r="U103" s="36"/>
      <c r="V103" s="36"/>
      <c r="W103" s="37"/>
      <c r="X103" s="37"/>
      <c r="Y103" s="50"/>
      <c r="Z103" s="50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6"/>
      <c r="AP103" s="36"/>
      <c r="AQ103" s="37"/>
      <c r="AR103" s="37"/>
      <c r="AS103" s="50"/>
      <c r="AT103" s="50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6"/>
      <c r="BJ103" s="36"/>
      <c r="BK103" s="37"/>
      <c r="BL103" s="37"/>
      <c r="BM103" s="50"/>
      <c r="BN103" s="50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6"/>
      <c r="CD103" s="36"/>
      <c r="CE103" s="37"/>
      <c r="CF103" s="37"/>
      <c r="CG103" s="50"/>
      <c r="CH103" s="50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6"/>
      <c r="CX103" s="36"/>
      <c r="CY103" s="37"/>
      <c r="CZ103" s="37"/>
      <c r="DA103" s="50"/>
      <c r="DB103" s="50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6"/>
      <c r="DR103" s="36"/>
      <c r="DS103" s="37"/>
      <c r="DT103" s="37"/>
      <c r="DU103" s="50"/>
      <c r="DV103" s="50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6"/>
      <c r="EL103" s="36"/>
      <c r="EM103" s="37"/>
      <c r="EN103" s="37"/>
      <c r="EO103" s="50"/>
      <c r="EP103" s="50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6"/>
      <c r="FF103" s="36"/>
      <c r="FG103" s="37"/>
      <c r="FH103" s="37"/>
      <c r="FI103" s="50"/>
      <c r="FJ103" s="50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6"/>
      <c r="FZ103" s="36"/>
      <c r="GA103" s="37"/>
      <c r="GB103" s="37"/>
      <c r="GC103" s="50"/>
      <c r="GD103" s="50"/>
      <c r="GE103" s="38"/>
      <c r="GF103" s="38"/>
      <c r="GG103" s="38"/>
      <c r="GH103" s="38"/>
      <c r="GI103" s="38"/>
      <c r="GJ103" s="38"/>
      <c r="GK103" s="38"/>
      <c r="GL103" s="38"/>
      <c r="GM103" s="38"/>
      <c r="GN103" s="38"/>
      <c r="GO103" s="38"/>
      <c r="GP103" s="38"/>
      <c r="GQ103" s="38"/>
      <c r="GR103" s="38"/>
      <c r="GS103" s="36"/>
      <c r="GT103" s="36"/>
      <c r="GU103" s="37"/>
      <c r="GV103" s="37"/>
      <c r="GW103" s="50"/>
      <c r="GX103" s="50"/>
      <c r="GY103" s="38"/>
      <c r="GZ103" s="38"/>
      <c r="HA103" s="38"/>
      <c r="HB103" s="38"/>
      <c r="HC103" s="38"/>
      <c r="HD103" s="38"/>
      <c r="HE103" s="38"/>
      <c r="HF103" s="38"/>
      <c r="HG103" s="38"/>
      <c r="HH103" s="38"/>
      <c r="HI103" s="38"/>
      <c r="HJ103" s="38"/>
      <c r="HK103" s="38"/>
      <c r="HL103" s="38"/>
      <c r="HM103" s="36"/>
      <c r="HN103" s="36"/>
      <c r="HO103" s="37"/>
      <c r="HP103" s="37"/>
      <c r="HQ103" s="50"/>
      <c r="HR103" s="50"/>
      <c r="HS103" s="38"/>
      <c r="HT103" s="38"/>
      <c r="HU103" s="38"/>
      <c r="HV103" s="38"/>
      <c r="HW103" s="38"/>
      <c r="HX103" s="38"/>
      <c r="HY103" s="38"/>
      <c r="HZ103" s="38"/>
      <c r="IA103" s="38"/>
      <c r="IB103" s="38"/>
      <c r="IC103" s="38"/>
      <c r="ID103" s="38"/>
      <c r="IE103" s="38"/>
      <c r="IF103" s="38"/>
      <c r="IG103" s="36"/>
      <c r="IH103" s="36"/>
      <c r="II103" s="37"/>
      <c r="IJ103" s="37"/>
      <c r="IK103" s="50"/>
      <c r="IL103" s="50"/>
      <c r="IM103" s="38"/>
      <c r="IN103" s="38"/>
      <c r="IO103" s="38"/>
      <c r="IP103" s="38"/>
      <c r="IQ103" s="38"/>
      <c r="IR103" s="38"/>
      <c r="IS103" s="38"/>
      <c r="IT103" s="38"/>
      <c r="IU103" s="38"/>
      <c r="IV103" s="38"/>
      <c r="IW103" s="38"/>
      <c r="IX103" s="38"/>
      <c r="IY103" s="38"/>
      <c r="IZ103" s="38"/>
      <c r="JA103" s="36"/>
      <c r="JB103" s="36"/>
      <c r="JC103" s="37"/>
      <c r="JD103" s="37"/>
      <c r="JE103" s="50"/>
      <c r="JF103" s="50"/>
      <c r="JG103" s="38"/>
      <c r="JH103" s="38"/>
      <c r="JI103" s="38"/>
      <c r="JJ103" s="38"/>
      <c r="JK103" s="38"/>
      <c r="JL103" s="38"/>
      <c r="JM103" s="38"/>
      <c r="JN103" s="38"/>
      <c r="JO103" s="38"/>
      <c r="JP103" s="38"/>
      <c r="JQ103" s="38"/>
      <c r="JR103" s="38"/>
      <c r="JS103" s="38"/>
      <c r="JT103" s="38"/>
      <c r="JU103" s="36"/>
      <c r="JV103" s="36"/>
      <c r="JW103" s="37"/>
      <c r="JX103" s="37"/>
      <c r="JY103" s="50"/>
      <c r="JZ103" s="50"/>
      <c r="KA103" s="38"/>
      <c r="KB103" s="38"/>
      <c r="KC103" s="38"/>
      <c r="KD103" s="38"/>
      <c r="KE103" s="38"/>
      <c r="KF103" s="38"/>
      <c r="KG103" s="38"/>
      <c r="KH103" s="38"/>
      <c r="KI103" s="38"/>
      <c r="KJ103" s="38"/>
      <c r="KK103" s="38"/>
      <c r="KL103" s="38"/>
      <c r="KM103" s="38"/>
      <c r="KN103" s="38"/>
      <c r="KO103" s="36"/>
      <c r="KP103" s="36"/>
      <c r="KQ103" s="37"/>
      <c r="KR103" s="37"/>
      <c r="KS103" s="50"/>
      <c r="KT103" s="50"/>
      <c r="KU103" s="38"/>
      <c r="KV103" s="38"/>
      <c r="KW103" s="38"/>
      <c r="KX103" s="38"/>
      <c r="KY103" s="38"/>
      <c r="KZ103" s="38"/>
      <c r="LA103" s="38"/>
      <c r="LB103" s="38"/>
      <c r="LC103" s="38"/>
      <c r="LD103" s="38"/>
      <c r="LE103" s="38"/>
      <c r="LF103" s="38"/>
      <c r="LG103" s="38"/>
      <c r="LH103" s="38"/>
      <c r="LI103" s="36"/>
      <c r="LJ103" s="36"/>
      <c r="LK103" s="37"/>
      <c r="LL103" s="37"/>
      <c r="LM103" s="50"/>
      <c r="LN103" s="50"/>
      <c r="LO103" s="38"/>
      <c r="LP103" s="38"/>
      <c r="LQ103" s="38"/>
      <c r="LR103" s="38"/>
      <c r="LS103" s="38"/>
      <c r="LT103" s="38"/>
      <c r="LU103" s="38"/>
      <c r="LV103" s="38"/>
      <c r="LW103" s="38"/>
      <c r="LX103" s="38"/>
      <c r="LY103" s="38"/>
      <c r="LZ103" s="38"/>
      <c r="MA103" s="38"/>
      <c r="MB103" s="38"/>
      <c r="MC103" s="36"/>
      <c r="MD103" s="36"/>
      <c r="ME103" s="37"/>
      <c r="MF103" s="37"/>
      <c r="MG103" s="50"/>
      <c r="MH103" s="50"/>
      <c r="MI103" s="38"/>
      <c r="MJ103" s="38"/>
      <c r="MK103" s="38"/>
      <c r="ML103" s="38"/>
      <c r="MM103" s="38"/>
      <c r="MN103" s="38"/>
      <c r="MO103" s="38"/>
      <c r="MP103" s="38"/>
      <c r="MQ103" s="38"/>
      <c r="MR103" s="38"/>
      <c r="MS103" s="38"/>
      <c r="MT103" s="38"/>
      <c r="MU103" s="38"/>
      <c r="MV103" s="38"/>
      <c r="MW103" s="36"/>
      <c r="MX103" s="36"/>
      <c r="MY103" s="37"/>
      <c r="MZ103" s="37"/>
      <c r="NA103" s="50"/>
      <c r="NB103" s="50"/>
      <c r="NC103" s="38"/>
      <c r="ND103" s="38"/>
      <c r="NE103" s="38"/>
      <c r="NF103" s="38"/>
      <c r="NG103" s="38"/>
      <c r="NH103" s="38"/>
      <c r="NI103" s="38"/>
      <c r="NJ103" s="38"/>
      <c r="NK103" s="38"/>
      <c r="NL103" s="38"/>
      <c r="NM103" s="38"/>
      <c r="NN103" s="38"/>
      <c r="NO103" s="38"/>
      <c r="NP103" s="38"/>
      <c r="NQ103" s="36"/>
      <c r="NR103" s="36"/>
      <c r="NS103" s="37"/>
      <c r="NT103" s="37"/>
      <c r="NU103" s="50"/>
      <c r="NV103" s="50"/>
      <c r="NW103" s="38"/>
      <c r="NX103" s="38"/>
      <c r="NY103" s="38"/>
      <c r="NZ103" s="38"/>
      <c r="OA103" s="38"/>
      <c r="OB103" s="38"/>
      <c r="OC103" s="38"/>
      <c r="OD103" s="38"/>
      <c r="OE103" s="38"/>
      <c r="OF103" s="38"/>
      <c r="OG103" s="38"/>
      <c r="OH103" s="38"/>
      <c r="OI103" s="38"/>
      <c r="OJ103" s="38"/>
      <c r="OK103" s="36"/>
      <c r="OL103" s="36"/>
      <c r="OM103" s="37"/>
      <c r="ON103" s="37"/>
      <c r="OO103" s="50"/>
      <c r="OP103" s="50"/>
      <c r="OQ103" s="38"/>
      <c r="OR103" s="38"/>
      <c r="OS103" s="38"/>
      <c r="OT103" s="38"/>
      <c r="OU103" s="38"/>
      <c r="OV103" s="38"/>
      <c r="OW103" s="38"/>
      <c r="OX103" s="38"/>
      <c r="OY103" s="38"/>
      <c r="OZ103" s="38"/>
      <c r="PA103" s="38"/>
      <c r="PB103" s="38"/>
      <c r="PC103" s="38"/>
      <c r="PD103" s="38"/>
      <c r="PE103" s="36"/>
      <c r="PF103" s="36"/>
      <c r="PG103" s="37"/>
      <c r="PH103" s="37"/>
      <c r="PI103" s="50"/>
      <c r="PJ103" s="50"/>
      <c r="PK103" s="38"/>
      <c r="PL103" s="38"/>
      <c r="PM103" s="38"/>
      <c r="PN103" s="38"/>
      <c r="PO103" s="38"/>
      <c r="PP103" s="38"/>
      <c r="PQ103" s="38"/>
      <c r="PR103" s="38"/>
      <c r="PS103" s="38"/>
      <c r="PT103" s="38"/>
      <c r="PU103" s="38"/>
      <c r="PV103" s="38"/>
      <c r="PW103" s="38"/>
      <c r="PX103" s="38"/>
      <c r="PY103" s="36"/>
      <c r="PZ103" s="36"/>
      <c r="QA103" s="37"/>
      <c r="QB103" s="37"/>
      <c r="QC103" s="50"/>
      <c r="QD103" s="50"/>
      <c r="QE103" s="38"/>
      <c r="QF103" s="38"/>
      <c r="QG103" s="38"/>
      <c r="QH103" s="38"/>
      <c r="QI103" s="38"/>
      <c r="QJ103" s="38"/>
      <c r="QK103" s="38"/>
      <c r="QL103" s="38"/>
      <c r="QM103" s="38"/>
      <c r="QN103" s="38"/>
      <c r="QO103" s="38"/>
      <c r="QP103" s="38"/>
      <c r="QQ103" s="38"/>
      <c r="QR103" s="38"/>
      <c r="QS103" s="36"/>
      <c r="QT103" s="36"/>
      <c r="QU103" s="37"/>
      <c r="QV103" s="37"/>
      <c r="QW103" s="50"/>
      <c r="QX103" s="50"/>
      <c r="QY103" s="38"/>
      <c r="QZ103" s="38"/>
      <c r="RA103" s="38"/>
      <c r="RB103" s="38"/>
      <c r="RC103" s="38"/>
      <c r="RD103" s="38"/>
      <c r="RE103" s="38"/>
      <c r="RF103" s="38"/>
      <c r="RG103" s="38"/>
      <c r="RH103" s="38"/>
      <c r="RI103" s="38"/>
      <c r="RJ103" s="38"/>
      <c r="RK103" s="38"/>
      <c r="RL103" s="38"/>
      <c r="RM103" s="36"/>
      <c r="RN103" s="36"/>
      <c r="RO103" s="37"/>
      <c r="RP103" s="37"/>
      <c r="RQ103" s="50"/>
      <c r="RR103" s="50"/>
      <c r="RS103" s="38"/>
      <c r="RT103" s="38"/>
      <c r="RU103" s="38"/>
      <c r="RV103" s="38"/>
      <c r="RW103" s="38"/>
      <c r="RX103" s="38"/>
      <c r="RY103" s="38"/>
      <c r="RZ103" s="38"/>
      <c r="SA103" s="38"/>
      <c r="SB103" s="38"/>
      <c r="SC103" s="38"/>
      <c r="SD103" s="38"/>
      <c r="SE103" s="38"/>
      <c r="SF103" s="38"/>
      <c r="SG103" s="36"/>
      <c r="SH103" s="36"/>
      <c r="SI103" s="37"/>
      <c r="SJ103" s="37"/>
      <c r="SK103" s="50"/>
      <c r="SL103" s="50"/>
      <c r="SM103" s="38"/>
      <c r="SN103" s="38"/>
      <c r="SO103" s="38"/>
      <c r="SP103" s="38"/>
      <c r="SQ103" s="38"/>
      <c r="SR103" s="38"/>
      <c r="SS103" s="38"/>
      <c r="ST103" s="38"/>
      <c r="SU103" s="38"/>
      <c r="SV103" s="38"/>
      <c r="SW103" s="38"/>
      <c r="SX103" s="38"/>
      <c r="SY103" s="38"/>
      <c r="SZ103" s="38"/>
      <c r="TA103" s="36"/>
      <c r="TB103" s="36"/>
      <c r="TC103" s="37"/>
      <c r="TD103" s="37"/>
      <c r="TE103" s="50"/>
      <c r="TF103" s="50"/>
      <c r="TG103" s="38"/>
      <c r="TH103" s="38"/>
      <c r="TI103" s="38"/>
      <c r="TJ103" s="38"/>
      <c r="TK103" s="38"/>
      <c r="TL103" s="38"/>
      <c r="TM103" s="38"/>
      <c r="TN103" s="38"/>
      <c r="TO103" s="38"/>
      <c r="TP103" s="38"/>
      <c r="TQ103" s="38"/>
      <c r="TR103" s="38"/>
      <c r="TS103" s="38"/>
      <c r="TT103" s="38"/>
      <c r="TU103" s="36"/>
      <c r="TV103" s="36"/>
      <c r="TW103" s="37"/>
      <c r="TX103" s="37"/>
      <c r="TY103" s="50"/>
      <c r="TZ103" s="50"/>
      <c r="UA103" s="38"/>
      <c r="UB103" s="38"/>
      <c r="UC103" s="38"/>
      <c r="UD103" s="38"/>
      <c r="UE103" s="38"/>
      <c r="UF103" s="38"/>
      <c r="UG103" s="38"/>
      <c r="UH103" s="38"/>
      <c r="UI103" s="38"/>
      <c r="UJ103" s="38"/>
      <c r="UK103" s="38"/>
      <c r="UL103" s="38"/>
      <c r="UM103" s="38"/>
      <c r="UN103" s="38"/>
      <c r="UO103" s="36"/>
      <c r="UP103" s="36"/>
      <c r="UQ103" s="37"/>
      <c r="UR103" s="37"/>
      <c r="US103" s="50"/>
      <c r="UT103" s="50"/>
      <c r="UU103" s="38"/>
      <c r="UV103" s="38"/>
      <c r="UW103" s="38"/>
      <c r="UX103" s="38"/>
      <c r="UY103" s="38"/>
      <c r="UZ103" s="38"/>
      <c r="VA103" s="38"/>
      <c r="VB103" s="38"/>
      <c r="VC103" s="38"/>
      <c r="VD103" s="38"/>
      <c r="VE103" s="38"/>
      <c r="VF103" s="38"/>
      <c r="VG103" s="38"/>
      <c r="VH103" s="38"/>
      <c r="VI103" s="36"/>
      <c r="VJ103" s="36"/>
      <c r="VK103" s="37"/>
      <c r="VL103" s="37"/>
      <c r="VM103" s="50"/>
      <c r="VN103" s="50"/>
      <c r="VO103" s="38"/>
      <c r="VP103" s="38"/>
      <c r="VQ103" s="38"/>
      <c r="VR103" s="38"/>
      <c r="VS103" s="38"/>
      <c r="VT103" s="38"/>
      <c r="VU103" s="38"/>
      <c r="VV103" s="38"/>
      <c r="VW103" s="38"/>
      <c r="VX103" s="38"/>
      <c r="VY103" s="38"/>
      <c r="VZ103" s="38"/>
      <c r="WA103" s="38"/>
      <c r="WB103" s="38"/>
      <c r="WC103" s="36"/>
      <c r="WD103" s="36"/>
      <c r="WE103" s="37"/>
      <c r="WF103" s="37"/>
      <c r="WG103" s="50"/>
      <c r="WH103" s="50"/>
      <c r="WI103" s="38"/>
      <c r="WJ103" s="38"/>
      <c r="WK103" s="38"/>
      <c r="WL103" s="38"/>
      <c r="WM103" s="38"/>
      <c r="WN103" s="38"/>
      <c r="WO103" s="38"/>
      <c r="WP103" s="38"/>
      <c r="WQ103" s="38"/>
      <c r="WR103" s="38"/>
      <c r="WS103" s="38"/>
      <c r="WT103" s="38"/>
      <c r="WU103" s="38"/>
      <c r="WV103" s="38"/>
      <c r="WW103" s="36"/>
      <c r="WX103" s="36"/>
      <c r="WY103" s="37"/>
      <c r="WZ103" s="37"/>
      <c r="XA103" s="50"/>
      <c r="XB103" s="50"/>
      <c r="XC103" s="38"/>
      <c r="XD103" s="38"/>
      <c r="XE103" s="38"/>
      <c r="XF103" s="38"/>
      <c r="XG103" s="38"/>
      <c r="XH103" s="38"/>
      <c r="XI103" s="38"/>
      <c r="XJ103" s="38"/>
      <c r="XK103" s="38"/>
      <c r="XL103" s="38"/>
      <c r="XM103" s="38"/>
      <c r="XN103" s="38"/>
      <c r="XO103" s="38"/>
      <c r="XP103" s="38"/>
      <c r="XQ103" s="36"/>
      <c r="XR103" s="36"/>
      <c r="XS103" s="37"/>
      <c r="XT103" s="37"/>
      <c r="XU103" s="50"/>
      <c r="XV103" s="50"/>
      <c r="XW103" s="38"/>
      <c r="XX103" s="38"/>
      <c r="XY103" s="38"/>
      <c r="XZ103" s="38"/>
      <c r="YA103" s="38"/>
      <c r="YB103" s="38"/>
      <c r="YC103" s="38"/>
      <c r="YD103" s="38"/>
      <c r="YE103" s="38"/>
      <c r="YF103" s="38"/>
      <c r="YG103" s="38"/>
      <c r="YH103" s="38"/>
      <c r="YI103" s="38"/>
      <c r="YJ103" s="38"/>
      <c r="YK103" s="36"/>
      <c r="YL103" s="36"/>
      <c r="YM103" s="37"/>
      <c r="YN103" s="37"/>
      <c r="YO103" s="50"/>
      <c r="YP103" s="50"/>
      <c r="YQ103" s="38"/>
      <c r="YR103" s="38"/>
      <c r="YS103" s="38"/>
      <c r="YT103" s="38"/>
      <c r="YU103" s="38"/>
      <c r="YV103" s="38"/>
      <c r="YW103" s="38"/>
      <c r="YX103" s="38"/>
      <c r="YY103" s="38"/>
      <c r="YZ103" s="38"/>
      <c r="ZA103" s="38"/>
      <c r="ZB103" s="38"/>
      <c r="ZC103" s="38"/>
      <c r="ZD103" s="38"/>
      <c r="ZE103" s="36"/>
      <c r="ZF103" s="36"/>
      <c r="ZG103" s="37"/>
      <c r="ZH103" s="37"/>
      <c r="ZI103" s="50"/>
      <c r="ZJ103" s="50"/>
      <c r="ZK103" s="38"/>
      <c r="ZL103" s="38"/>
      <c r="ZM103" s="38"/>
      <c r="ZN103" s="38"/>
      <c r="ZO103" s="38"/>
      <c r="ZP103" s="38"/>
      <c r="ZQ103" s="38"/>
      <c r="ZR103" s="38"/>
      <c r="ZS103" s="38"/>
      <c r="ZT103" s="38"/>
      <c r="ZU103" s="38"/>
      <c r="ZV103" s="38"/>
      <c r="ZW103" s="38"/>
      <c r="ZX103" s="38"/>
      <c r="ZY103" s="36"/>
      <c r="ZZ103" s="36"/>
      <c r="AAA103" s="37"/>
      <c r="AAB103" s="37"/>
      <c r="AAC103" s="50"/>
      <c r="AAD103" s="50"/>
      <c r="AAE103" s="38"/>
      <c r="AAF103" s="38"/>
      <c r="AAG103" s="38"/>
      <c r="AAH103" s="38"/>
      <c r="AAI103" s="38"/>
      <c r="AAJ103" s="38"/>
      <c r="AAK103" s="38"/>
      <c r="AAL103" s="38"/>
      <c r="AAM103" s="38"/>
      <c r="AAN103" s="38"/>
      <c r="AAO103" s="38"/>
      <c r="AAP103" s="38"/>
      <c r="AAQ103" s="38"/>
      <c r="AAR103" s="38"/>
      <c r="AAS103" s="36"/>
      <c r="AAT103" s="36"/>
      <c r="AAU103" s="37"/>
      <c r="AAV103" s="37"/>
      <c r="AAW103" s="50"/>
      <c r="AAX103" s="50"/>
      <c r="AAY103" s="38"/>
      <c r="AAZ103" s="38"/>
      <c r="ABA103" s="38"/>
      <c r="ABB103" s="38"/>
      <c r="ABC103" s="38"/>
      <c r="ABD103" s="38"/>
      <c r="ABE103" s="38"/>
      <c r="ABF103" s="38"/>
      <c r="ABG103" s="38"/>
      <c r="ABH103" s="38"/>
      <c r="ABI103" s="38"/>
      <c r="ABJ103" s="38"/>
      <c r="ABK103" s="38"/>
      <c r="ABL103" s="38"/>
      <c r="ABM103" s="36"/>
      <c r="ABN103" s="36"/>
      <c r="ABO103" s="37"/>
      <c r="ABP103" s="37"/>
      <c r="ABQ103" s="50"/>
      <c r="ABR103" s="50"/>
      <c r="ABS103" s="38"/>
      <c r="ABT103" s="38"/>
      <c r="ABU103" s="38"/>
      <c r="ABV103" s="38"/>
      <c r="ABW103" s="38"/>
      <c r="ABX103" s="38"/>
      <c r="ABY103" s="38"/>
      <c r="ABZ103" s="38"/>
      <c r="ACA103" s="38"/>
      <c r="ACB103" s="38"/>
      <c r="ACC103" s="38"/>
      <c r="ACD103" s="38"/>
      <c r="ACE103" s="38"/>
      <c r="ACF103" s="38"/>
      <c r="ACG103" s="36"/>
      <c r="ACH103" s="36"/>
      <c r="ACI103" s="37"/>
      <c r="ACJ103" s="37"/>
      <c r="ACK103" s="50"/>
      <c r="ACL103" s="50"/>
      <c r="ACM103" s="38"/>
      <c r="ACN103" s="38"/>
      <c r="ACO103" s="38"/>
      <c r="ACP103" s="38"/>
      <c r="ACQ103" s="38"/>
      <c r="ACR103" s="38"/>
      <c r="ACS103" s="38"/>
      <c r="ACT103" s="38"/>
      <c r="ACU103" s="38"/>
      <c r="ACV103" s="38"/>
      <c r="ACW103" s="38"/>
      <c r="ACX103" s="38"/>
      <c r="ACY103" s="38"/>
      <c r="ACZ103" s="38"/>
      <c r="ADA103" s="36"/>
      <c r="ADB103" s="36"/>
      <c r="ADC103" s="37"/>
      <c r="ADD103" s="37"/>
      <c r="ADE103" s="50"/>
      <c r="ADF103" s="50"/>
      <c r="ADG103" s="38"/>
      <c r="ADH103" s="38"/>
      <c r="ADI103" s="38"/>
      <c r="ADJ103" s="38"/>
      <c r="ADK103" s="38"/>
      <c r="ADL103" s="38"/>
      <c r="ADM103" s="38"/>
      <c r="ADN103" s="38"/>
      <c r="ADO103" s="38"/>
      <c r="ADP103" s="38"/>
      <c r="ADQ103" s="38"/>
      <c r="ADR103" s="38"/>
      <c r="ADS103" s="38"/>
      <c r="ADT103" s="38"/>
      <c r="ADU103" s="36"/>
      <c r="ADV103" s="36"/>
      <c r="ADW103" s="37"/>
      <c r="ADX103" s="37"/>
      <c r="ADY103" s="50"/>
      <c r="ADZ103" s="50"/>
      <c r="AEA103" s="38"/>
      <c r="AEB103" s="38"/>
      <c r="AEC103" s="38"/>
      <c r="AED103" s="38"/>
      <c r="AEE103" s="38"/>
      <c r="AEF103" s="38"/>
      <c r="AEG103" s="38"/>
      <c r="AEH103" s="38"/>
      <c r="AEI103" s="38"/>
      <c r="AEJ103" s="38"/>
      <c r="AEK103" s="38"/>
      <c r="AEL103" s="38"/>
      <c r="AEM103" s="38"/>
      <c r="AEN103" s="38"/>
      <c r="AEO103" s="36"/>
      <c r="AEP103" s="36"/>
      <c r="AEQ103" s="37"/>
      <c r="AER103" s="37"/>
      <c r="AES103" s="50"/>
      <c r="AET103" s="50"/>
      <c r="AEU103" s="38"/>
      <c r="AEV103" s="38"/>
      <c r="AEW103" s="38"/>
      <c r="AEX103" s="38"/>
      <c r="AEY103" s="38"/>
      <c r="AEZ103" s="38"/>
      <c r="AFA103" s="38"/>
      <c r="AFB103" s="38"/>
      <c r="AFC103" s="38"/>
      <c r="AFD103" s="38"/>
      <c r="AFE103" s="38"/>
      <c r="AFF103" s="38"/>
      <c r="AFG103" s="38"/>
      <c r="AFH103" s="38"/>
      <c r="AFI103" s="36"/>
      <c r="AFJ103" s="36"/>
      <c r="AFK103" s="37"/>
      <c r="AFL103" s="37"/>
      <c r="AFM103" s="50"/>
      <c r="AFN103" s="50"/>
      <c r="AFO103" s="38"/>
      <c r="AFP103" s="38"/>
      <c r="AFQ103" s="38"/>
      <c r="AFR103" s="38"/>
      <c r="AFS103" s="38"/>
      <c r="AFT103" s="38"/>
      <c r="AFU103" s="38"/>
      <c r="AFV103" s="38"/>
      <c r="AFW103" s="38"/>
      <c r="AFX103" s="38"/>
      <c r="AFY103" s="38"/>
      <c r="AFZ103" s="38"/>
      <c r="AGA103" s="38"/>
      <c r="AGB103" s="38"/>
      <c r="AGC103" s="36"/>
      <c r="AGD103" s="36"/>
      <c r="AGE103" s="37"/>
      <c r="AGF103" s="37"/>
      <c r="AGG103" s="50"/>
      <c r="AGH103" s="50"/>
      <c r="AGI103" s="38"/>
      <c r="AGJ103" s="38"/>
      <c r="AGK103" s="38"/>
      <c r="AGL103" s="38"/>
      <c r="AGM103" s="38"/>
      <c r="AGN103" s="38"/>
      <c r="AGO103" s="38"/>
      <c r="AGP103" s="38"/>
      <c r="AGQ103" s="38"/>
      <c r="AGR103" s="38"/>
      <c r="AGS103" s="38"/>
      <c r="AGT103" s="38"/>
      <c r="AGU103" s="38"/>
      <c r="AGV103" s="38"/>
      <c r="AGW103" s="36"/>
      <c r="AGX103" s="36"/>
      <c r="AGY103" s="37"/>
      <c r="AGZ103" s="37"/>
      <c r="AHA103" s="50"/>
      <c r="AHB103" s="50"/>
      <c r="AHC103" s="38"/>
      <c r="AHD103" s="38"/>
      <c r="AHE103" s="38"/>
      <c r="AHF103" s="38"/>
      <c r="AHG103" s="38"/>
      <c r="AHH103" s="38"/>
      <c r="AHI103" s="38"/>
      <c r="AHJ103" s="38"/>
      <c r="AHK103" s="38"/>
      <c r="AHL103" s="38"/>
      <c r="AHM103" s="38"/>
      <c r="AHN103" s="38"/>
      <c r="AHO103" s="38"/>
      <c r="AHP103" s="38"/>
      <c r="AHQ103" s="36"/>
      <c r="AHR103" s="36"/>
      <c r="AHS103" s="37"/>
      <c r="AHT103" s="37"/>
      <c r="AHU103" s="50"/>
      <c r="AHV103" s="50"/>
      <c r="AHW103" s="38"/>
      <c r="AHX103" s="38"/>
      <c r="AHY103" s="38"/>
      <c r="AHZ103" s="38"/>
      <c r="AIA103" s="38"/>
      <c r="AIB103" s="38"/>
      <c r="AIC103" s="38"/>
      <c r="AID103" s="38"/>
      <c r="AIE103" s="38"/>
      <c r="AIF103" s="38"/>
      <c r="AIG103" s="38"/>
      <c r="AIH103" s="38"/>
      <c r="AII103" s="38"/>
      <c r="AIJ103" s="38"/>
      <c r="AIK103" s="36"/>
      <c r="AIL103" s="36"/>
      <c r="AIM103" s="37"/>
      <c r="AIN103" s="37"/>
      <c r="AIO103" s="50"/>
      <c r="AIP103" s="50"/>
      <c r="AIQ103" s="38"/>
      <c r="AIR103" s="38"/>
      <c r="AIS103" s="38"/>
      <c r="AIT103" s="38"/>
      <c r="AIU103" s="38"/>
      <c r="AIV103" s="38"/>
      <c r="AIW103" s="38"/>
      <c r="AIX103" s="38"/>
      <c r="AIY103" s="38"/>
      <c r="AIZ103" s="38"/>
      <c r="AJA103" s="38"/>
      <c r="AJB103" s="38"/>
      <c r="AJC103" s="38"/>
      <c r="AJD103" s="38"/>
      <c r="AJE103" s="36"/>
      <c r="AJF103" s="36"/>
      <c r="AJG103" s="37"/>
      <c r="AJH103" s="37"/>
      <c r="AJI103" s="50"/>
      <c r="AJJ103" s="50"/>
      <c r="AJK103" s="38"/>
      <c r="AJL103" s="38"/>
      <c r="AJM103" s="38"/>
      <c r="AJN103" s="38"/>
      <c r="AJO103" s="38"/>
      <c r="AJP103" s="38"/>
      <c r="AJQ103" s="38"/>
      <c r="AJR103" s="38"/>
      <c r="AJS103" s="38"/>
      <c r="AJT103" s="38"/>
      <c r="AJU103" s="38"/>
      <c r="AJV103" s="38"/>
      <c r="AJW103" s="38"/>
      <c r="AJX103" s="38"/>
      <c r="AJY103" s="36"/>
      <c r="AJZ103" s="36"/>
      <c r="AKA103" s="37"/>
      <c r="AKB103" s="37"/>
      <c r="AKC103" s="50"/>
      <c r="AKD103" s="50"/>
      <c r="AKE103" s="38"/>
      <c r="AKF103" s="38"/>
      <c r="AKG103" s="38"/>
      <c r="AKH103" s="38"/>
      <c r="AKI103" s="38"/>
      <c r="AKJ103" s="38"/>
      <c r="AKK103" s="38"/>
      <c r="AKL103" s="38"/>
      <c r="AKM103" s="38"/>
      <c r="AKN103" s="38"/>
      <c r="AKO103" s="38"/>
      <c r="AKP103" s="38"/>
      <c r="AKQ103" s="38"/>
      <c r="AKR103" s="38"/>
      <c r="AKS103" s="36"/>
      <c r="AKT103" s="36"/>
      <c r="AKU103" s="37"/>
      <c r="AKV103" s="37"/>
      <c r="AKW103" s="50"/>
      <c r="AKX103" s="50"/>
      <c r="AKY103" s="38"/>
      <c r="AKZ103" s="38"/>
      <c r="ALA103" s="38"/>
      <c r="ALB103" s="38"/>
      <c r="ALC103" s="38"/>
      <c r="ALD103" s="38"/>
      <c r="ALE103" s="38"/>
      <c r="ALF103" s="38"/>
      <c r="ALG103" s="38"/>
      <c r="ALH103" s="38"/>
      <c r="ALI103" s="38"/>
      <c r="ALJ103" s="38"/>
      <c r="ALK103" s="38"/>
      <c r="ALL103" s="38"/>
      <c r="ALM103" s="36"/>
      <c r="ALN103" s="36"/>
      <c r="ALO103" s="37"/>
      <c r="ALP103" s="37"/>
      <c r="ALQ103" s="50"/>
      <c r="ALR103" s="50"/>
      <c r="ALS103" s="38"/>
      <c r="ALT103" s="38"/>
      <c r="ALU103" s="38"/>
      <c r="ALV103" s="38"/>
      <c r="ALW103" s="38"/>
      <c r="ALX103" s="38"/>
      <c r="ALY103" s="38"/>
      <c r="ALZ103" s="38"/>
      <c r="AMA103" s="38"/>
      <c r="AMB103" s="38"/>
      <c r="AMC103" s="38"/>
      <c r="AMD103" s="38"/>
      <c r="AME103" s="38"/>
      <c r="AMF103" s="38"/>
      <c r="AMG103" s="36"/>
      <c r="AMH103" s="36"/>
      <c r="AMI103" s="37"/>
      <c r="AMJ103" s="37"/>
      <c r="AMK103" s="50"/>
      <c r="AML103" s="50"/>
      <c r="AMM103" s="38"/>
      <c r="AMN103" s="38"/>
      <c r="AMO103" s="38"/>
      <c r="AMP103" s="38"/>
      <c r="AMQ103" s="38"/>
      <c r="AMR103" s="38"/>
      <c r="AMS103" s="38"/>
      <c r="AMT103" s="38"/>
      <c r="AMU103" s="38"/>
      <c r="AMV103" s="38"/>
      <c r="AMW103" s="38"/>
      <c r="AMX103" s="38"/>
      <c r="AMY103" s="38"/>
      <c r="AMZ103" s="38"/>
      <c r="ANA103" s="36"/>
      <c r="ANB103" s="36"/>
      <c r="ANC103" s="37"/>
      <c r="AND103" s="37"/>
      <c r="ANE103" s="50"/>
      <c r="ANF103" s="50"/>
      <c r="ANG103" s="38"/>
      <c r="ANH103" s="38"/>
      <c r="ANI103" s="38"/>
      <c r="ANJ103" s="38"/>
      <c r="ANK103" s="38"/>
      <c r="ANL103" s="38"/>
      <c r="ANM103" s="38"/>
      <c r="ANN103" s="38"/>
      <c r="ANO103" s="38"/>
      <c r="ANP103" s="38"/>
      <c r="ANQ103" s="38"/>
      <c r="ANR103" s="38"/>
      <c r="ANS103" s="38"/>
      <c r="ANT103" s="38"/>
      <c r="ANU103" s="36"/>
      <c r="ANV103" s="36"/>
      <c r="ANW103" s="37"/>
      <c r="ANX103" s="37"/>
      <c r="ANY103" s="50"/>
      <c r="ANZ103" s="50"/>
      <c r="AOA103" s="38"/>
      <c r="AOB103" s="38"/>
      <c r="AOC103" s="38"/>
      <c r="AOD103" s="38"/>
      <c r="AOE103" s="38"/>
      <c r="AOF103" s="38"/>
      <c r="AOG103" s="38"/>
      <c r="AOH103" s="38"/>
      <c r="AOI103" s="38"/>
      <c r="AOJ103" s="38"/>
      <c r="AOK103" s="38"/>
      <c r="AOL103" s="38"/>
      <c r="AOM103" s="38"/>
      <c r="AON103" s="38"/>
      <c r="AOO103" s="36"/>
      <c r="AOP103" s="36"/>
      <c r="AOQ103" s="37"/>
      <c r="AOR103" s="37"/>
      <c r="AOS103" s="50"/>
      <c r="AOT103" s="50"/>
      <c r="AOU103" s="38"/>
      <c r="AOV103" s="38"/>
      <c r="AOW103" s="38"/>
      <c r="AOX103" s="38"/>
      <c r="AOY103" s="38"/>
      <c r="AOZ103" s="38"/>
      <c r="APA103" s="38"/>
      <c r="APB103" s="38"/>
      <c r="APC103" s="38"/>
      <c r="APD103" s="38"/>
      <c r="APE103" s="38"/>
      <c r="APF103" s="38"/>
      <c r="APG103" s="38"/>
      <c r="APH103" s="38"/>
      <c r="API103" s="36"/>
      <c r="APJ103" s="36"/>
      <c r="APK103" s="37"/>
      <c r="APL103" s="37"/>
      <c r="APM103" s="50"/>
      <c r="APN103" s="50"/>
      <c r="APO103" s="38"/>
      <c r="APP103" s="38"/>
      <c r="APQ103" s="38"/>
      <c r="APR103" s="38"/>
      <c r="APS103" s="38"/>
      <c r="APT103" s="38"/>
      <c r="APU103" s="38"/>
      <c r="APV103" s="38"/>
      <c r="APW103" s="38"/>
      <c r="APX103" s="38"/>
      <c r="APY103" s="38"/>
      <c r="APZ103" s="38"/>
      <c r="AQA103" s="38"/>
      <c r="AQB103" s="38"/>
      <c r="AQC103" s="36"/>
      <c r="AQD103" s="36"/>
      <c r="AQE103" s="37"/>
      <c r="AQF103" s="37"/>
      <c r="AQG103" s="50"/>
      <c r="AQH103" s="50"/>
      <c r="AQI103" s="38"/>
      <c r="AQJ103" s="38"/>
      <c r="AQK103" s="38"/>
      <c r="AQL103" s="38"/>
      <c r="AQM103" s="38"/>
      <c r="AQN103" s="38"/>
      <c r="AQO103" s="38"/>
      <c r="AQP103" s="38"/>
      <c r="AQQ103" s="38"/>
      <c r="AQR103" s="38"/>
      <c r="AQS103" s="38"/>
      <c r="AQT103" s="38"/>
      <c r="AQU103" s="38"/>
      <c r="AQV103" s="38"/>
      <c r="AQW103" s="36"/>
      <c r="AQX103" s="36"/>
      <c r="AQY103" s="37"/>
      <c r="AQZ103" s="37"/>
      <c r="ARA103" s="50"/>
      <c r="ARB103" s="50"/>
      <c r="ARC103" s="38"/>
      <c r="ARD103" s="38"/>
      <c r="ARE103" s="38"/>
      <c r="ARF103" s="38"/>
      <c r="ARG103" s="38"/>
      <c r="ARH103" s="38"/>
      <c r="ARI103" s="38"/>
      <c r="ARJ103" s="38"/>
      <c r="ARK103" s="38"/>
      <c r="ARL103" s="38"/>
      <c r="ARM103" s="38"/>
      <c r="ARN103" s="38"/>
      <c r="ARO103" s="38"/>
      <c r="ARP103" s="38"/>
      <c r="ARQ103" s="36"/>
      <c r="ARR103" s="36"/>
      <c r="ARS103" s="37"/>
      <c r="ART103" s="37"/>
      <c r="ARU103" s="50"/>
      <c r="ARV103" s="50"/>
      <c r="ARW103" s="38"/>
      <c r="ARX103" s="38"/>
      <c r="ARY103" s="38"/>
      <c r="ARZ103" s="38"/>
      <c r="ASA103" s="38"/>
      <c r="ASB103" s="38"/>
      <c r="ASC103" s="38"/>
      <c r="ASD103" s="38"/>
      <c r="ASE103" s="38"/>
      <c r="ASF103" s="38"/>
      <c r="ASG103" s="38"/>
      <c r="ASH103" s="38"/>
      <c r="ASI103" s="38"/>
      <c r="ASJ103" s="38"/>
      <c r="ASK103" s="36"/>
      <c r="ASL103" s="36"/>
      <c r="ASM103" s="37"/>
      <c r="ASN103" s="37"/>
      <c r="ASO103" s="50"/>
      <c r="ASP103" s="50"/>
      <c r="ASQ103" s="38"/>
      <c r="ASR103" s="38"/>
      <c r="ASS103" s="38"/>
      <c r="AST103" s="38"/>
      <c r="ASU103" s="38"/>
      <c r="ASV103" s="38"/>
      <c r="ASW103" s="38"/>
      <c r="ASX103" s="38"/>
      <c r="ASY103" s="38"/>
      <c r="ASZ103" s="38"/>
      <c r="ATA103" s="38"/>
      <c r="ATB103" s="38"/>
      <c r="ATC103" s="38"/>
      <c r="ATD103" s="38"/>
      <c r="ATE103" s="36"/>
      <c r="ATF103" s="36"/>
      <c r="ATG103" s="37"/>
      <c r="ATH103" s="37"/>
      <c r="ATI103" s="50"/>
      <c r="ATJ103" s="50"/>
      <c r="ATK103" s="38"/>
      <c r="ATL103" s="38"/>
      <c r="ATM103" s="38"/>
      <c r="ATN103" s="38"/>
      <c r="ATO103" s="38"/>
      <c r="ATP103" s="38"/>
      <c r="ATQ103" s="38"/>
      <c r="ATR103" s="38"/>
      <c r="ATS103" s="38"/>
      <c r="ATT103" s="38"/>
      <c r="ATU103" s="38"/>
      <c r="ATV103" s="38"/>
      <c r="ATW103" s="38"/>
      <c r="ATX103" s="38"/>
      <c r="ATY103" s="36"/>
      <c r="ATZ103" s="36"/>
      <c r="AUA103" s="37"/>
      <c r="AUB103" s="37"/>
      <c r="AUC103" s="50"/>
      <c r="AUD103" s="50"/>
      <c r="AUE103" s="38"/>
      <c r="AUF103" s="38"/>
      <c r="AUG103" s="38"/>
      <c r="AUH103" s="38"/>
      <c r="AUI103" s="38"/>
      <c r="AUJ103" s="38"/>
      <c r="AUK103" s="38"/>
      <c r="AUL103" s="38"/>
      <c r="AUM103" s="38"/>
      <c r="AUN103" s="38"/>
      <c r="AUO103" s="38"/>
      <c r="AUP103" s="38"/>
      <c r="AUQ103" s="38"/>
      <c r="AUR103" s="38"/>
      <c r="AUS103" s="36"/>
      <c r="AUT103" s="36"/>
      <c r="AUU103" s="37"/>
      <c r="AUV103" s="37"/>
      <c r="AUW103" s="50"/>
      <c r="AUX103" s="50"/>
      <c r="AUY103" s="38"/>
      <c r="AUZ103" s="38"/>
      <c r="AVA103" s="38"/>
      <c r="AVB103" s="38"/>
      <c r="AVC103" s="38"/>
      <c r="AVD103" s="38"/>
      <c r="AVE103" s="38"/>
      <c r="AVF103" s="38"/>
      <c r="AVG103" s="38"/>
      <c r="AVH103" s="38"/>
      <c r="AVI103" s="38"/>
      <c r="AVJ103" s="38"/>
      <c r="AVK103" s="38"/>
      <c r="AVL103" s="38"/>
      <c r="AVM103" s="36"/>
      <c r="AVN103" s="36"/>
      <c r="AVO103" s="37"/>
      <c r="AVP103" s="37"/>
      <c r="AVQ103" s="50"/>
      <c r="AVR103" s="50"/>
      <c r="AVS103" s="38"/>
      <c r="AVT103" s="38"/>
      <c r="AVU103" s="38"/>
      <c r="AVV103" s="38"/>
      <c r="AVW103" s="38"/>
      <c r="AVX103" s="38"/>
      <c r="AVY103" s="38"/>
      <c r="AVZ103" s="38"/>
      <c r="AWA103" s="38"/>
      <c r="AWB103" s="38"/>
      <c r="AWC103" s="38"/>
      <c r="AWD103" s="38"/>
      <c r="AWE103" s="38"/>
      <c r="AWF103" s="38"/>
      <c r="AWG103" s="36"/>
      <c r="AWH103" s="36"/>
      <c r="AWI103" s="37"/>
      <c r="AWJ103" s="37"/>
      <c r="AWK103" s="50"/>
      <c r="AWL103" s="50"/>
      <c r="AWM103" s="38"/>
      <c r="AWN103" s="38"/>
      <c r="AWO103" s="38"/>
      <c r="AWP103" s="38"/>
      <c r="AWQ103" s="38"/>
      <c r="AWR103" s="38"/>
      <c r="AWS103" s="38"/>
      <c r="AWT103" s="38"/>
      <c r="AWU103" s="38"/>
      <c r="AWV103" s="38"/>
      <c r="AWW103" s="38"/>
      <c r="AWX103" s="38"/>
      <c r="AWY103" s="38"/>
      <c r="AWZ103" s="38"/>
      <c r="AXA103" s="36"/>
      <c r="AXB103" s="36"/>
      <c r="AXC103" s="37"/>
      <c r="AXD103" s="37"/>
      <c r="AXE103" s="50"/>
      <c r="AXF103" s="50"/>
      <c r="AXG103" s="38"/>
      <c r="AXH103" s="38"/>
      <c r="AXI103" s="38"/>
      <c r="AXJ103" s="38"/>
      <c r="AXK103" s="38"/>
      <c r="AXL103" s="38"/>
      <c r="AXM103" s="38"/>
      <c r="AXN103" s="38"/>
      <c r="AXO103" s="38"/>
      <c r="AXP103" s="38"/>
      <c r="AXQ103" s="38"/>
      <c r="AXR103" s="38"/>
      <c r="AXS103" s="38"/>
      <c r="AXT103" s="38"/>
      <c r="AXU103" s="36"/>
      <c r="AXV103" s="36"/>
      <c r="AXW103" s="37"/>
      <c r="AXX103" s="37"/>
      <c r="AXY103" s="50"/>
      <c r="AXZ103" s="50"/>
      <c r="AYA103" s="38"/>
      <c r="AYB103" s="38"/>
      <c r="AYC103" s="38"/>
      <c r="AYD103" s="38"/>
      <c r="AYE103" s="38"/>
      <c r="AYF103" s="38"/>
      <c r="AYG103" s="38"/>
      <c r="AYH103" s="38"/>
      <c r="AYI103" s="38"/>
      <c r="AYJ103" s="38"/>
      <c r="AYK103" s="38"/>
      <c r="AYL103" s="38"/>
      <c r="AYM103" s="38"/>
      <c r="AYN103" s="38"/>
      <c r="AYO103" s="36"/>
      <c r="AYP103" s="36"/>
      <c r="AYQ103" s="37"/>
      <c r="AYR103" s="37"/>
      <c r="AYS103" s="50"/>
      <c r="AYT103" s="50"/>
      <c r="AYU103" s="38"/>
      <c r="AYV103" s="38"/>
      <c r="AYW103" s="38"/>
      <c r="AYX103" s="38"/>
      <c r="AYY103" s="38"/>
      <c r="AYZ103" s="38"/>
      <c r="AZA103" s="38"/>
      <c r="AZB103" s="38"/>
      <c r="AZC103" s="38"/>
      <c r="AZD103" s="38"/>
      <c r="AZE103" s="38"/>
      <c r="AZF103" s="38"/>
      <c r="AZG103" s="38"/>
      <c r="AZH103" s="38"/>
      <c r="AZI103" s="36"/>
      <c r="AZJ103" s="36"/>
      <c r="AZK103" s="37"/>
      <c r="AZL103" s="37"/>
      <c r="AZM103" s="50"/>
      <c r="AZN103" s="50"/>
      <c r="AZO103" s="38"/>
      <c r="AZP103" s="38"/>
      <c r="AZQ103" s="38"/>
      <c r="AZR103" s="38"/>
      <c r="AZS103" s="38"/>
      <c r="AZT103" s="38"/>
      <c r="AZU103" s="38"/>
      <c r="AZV103" s="38"/>
      <c r="AZW103" s="38"/>
      <c r="AZX103" s="38"/>
      <c r="AZY103" s="38"/>
      <c r="AZZ103" s="38"/>
      <c r="BAA103" s="38"/>
      <c r="BAB103" s="38"/>
      <c r="BAC103" s="36"/>
      <c r="BAD103" s="36"/>
      <c r="BAE103" s="37"/>
      <c r="BAF103" s="37"/>
      <c r="BAG103" s="50"/>
      <c r="BAH103" s="50"/>
      <c r="BAI103" s="38"/>
      <c r="BAJ103" s="38"/>
      <c r="BAK103" s="38"/>
      <c r="BAL103" s="38"/>
      <c r="BAM103" s="38"/>
      <c r="BAN103" s="38"/>
      <c r="BAO103" s="38"/>
      <c r="BAP103" s="38"/>
      <c r="BAQ103" s="38"/>
      <c r="BAR103" s="38"/>
      <c r="BAS103" s="38"/>
      <c r="BAT103" s="38"/>
      <c r="BAU103" s="38"/>
      <c r="BAV103" s="38"/>
      <c r="BAW103" s="36"/>
      <c r="BAX103" s="36"/>
      <c r="BAY103" s="37"/>
      <c r="BAZ103" s="37"/>
      <c r="BBA103" s="50"/>
      <c r="BBB103" s="50"/>
      <c r="BBC103" s="38"/>
      <c r="BBD103" s="38"/>
      <c r="BBE103" s="38"/>
      <c r="BBF103" s="38"/>
      <c r="BBG103" s="38"/>
      <c r="BBH103" s="38"/>
      <c r="BBI103" s="38"/>
      <c r="BBJ103" s="38"/>
      <c r="BBK103" s="38"/>
      <c r="BBL103" s="38"/>
      <c r="BBM103" s="38"/>
      <c r="BBN103" s="38"/>
      <c r="BBO103" s="38"/>
      <c r="BBP103" s="38"/>
      <c r="BBQ103" s="36"/>
      <c r="BBR103" s="36"/>
      <c r="BBS103" s="37"/>
      <c r="BBT103" s="37"/>
      <c r="BBU103" s="50"/>
      <c r="BBV103" s="50"/>
      <c r="BBW103" s="38"/>
      <c r="BBX103" s="38"/>
      <c r="BBY103" s="38"/>
      <c r="BBZ103" s="38"/>
      <c r="BCA103" s="38"/>
      <c r="BCB103" s="38"/>
      <c r="BCC103" s="38"/>
      <c r="BCD103" s="38"/>
      <c r="BCE103" s="38"/>
      <c r="BCF103" s="38"/>
      <c r="BCG103" s="38"/>
      <c r="BCH103" s="38"/>
      <c r="BCI103" s="38"/>
      <c r="BCJ103" s="38"/>
      <c r="BCK103" s="36"/>
      <c r="BCL103" s="36"/>
      <c r="BCM103" s="37"/>
      <c r="BCN103" s="37"/>
      <c r="BCO103" s="50"/>
      <c r="BCP103" s="50"/>
      <c r="BCQ103" s="38"/>
      <c r="BCR103" s="38"/>
      <c r="BCS103" s="38"/>
      <c r="BCT103" s="38"/>
      <c r="BCU103" s="38"/>
      <c r="BCV103" s="38"/>
      <c r="BCW103" s="38"/>
      <c r="BCX103" s="38"/>
      <c r="BCY103" s="38"/>
      <c r="BCZ103" s="38"/>
      <c r="BDA103" s="38"/>
      <c r="BDB103" s="38"/>
      <c r="BDC103" s="38"/>
      <c r="BDD103" s="38"/>
      <c r="BDE103" s="36"/>
      <c r="BDF103" s="36"/>
      <c r="BDG103" s="37"/>
      <c r="BDH103" s="37"/>
      <c r="BDI103" s="50"/>
      <c r="BDJ103" s="50"/>
      <c r="BDK103" s="38"/>
      <c r="BDL103" s="38"/>
      <c r="BDM103" s="38"/>
      <c r="BDN103" s="38"/>
      <c r="BDO103" s="38"/>
      <c r="BDP103" s="38"/>
      <c r="BDQ103" s="38"/>
      <c r="BDR103" s="38"/>
      <c r="BDS103" s="38"/>
      <c r="BDT103" s="38"/>
      <c r="BDU103" s="38"/>
      <c r="BDV103" s="38"/>
      <c r="BDW103" s="38"/>
      <c r="BDX103" s="38"/>
      <c r="BDY103" s="36"/>
      <c r="BDZ103" s="36"/>
      <c r="BEA103" s="37"/>
      <c r="BEB103" s="37"/>
      <c r="BEC103" s="50"/>
      <c r="BED103" s="50"/>
      <c r="BEE103" s="38"/>
      <c r="BEF103" s="38"/>
      <c r="BEG103" s="38"/>
      <c r="BEH103" s="38"/>
      <c r="BEI103" s="38"/>
      <c r="BEJ103" s="38"/>
      <c r="BEK103" s="38"/>
      <c r="BEL103" s="38"/>
      <c r="BEM103" s="38"/>
      <c r="BEN103" s="38"/>
      <c r="BEO103" s="38"/>
      <c r="BEP103" s="38"/>
      <c r="BEQ103" s="38"/>
      <c r="BER103" s="38"/>
      <c r="BES103" s="36"/>
      <c r="BET103" s="36"/>
      <c r="BEU103" s="37"/>
      <c r="BEV103" s="37"/>
      <c r="BEW103" s="50"/>
      <c r="BEX103" s="50"/>
      <c r="BEY103" s="38"/>
      <c r="BEZ103" s="38"/>
      <c r="BFA103" s="38"/>
      <c r="BFB103" s="38"/>
      <c r="BFC103" s="38"/>
      <c r="BFD103" s="38"/>
      <c r="BFE103" s="38"/>
      <c r="BFF103" s="38"/>
      <c r="BFG103" s="38"/>
      <c r="BFH103" s="38"/>
      <c r="BFI103" s="38"/>
      <c r="BFJ103" s="38"/>
      <c r="BFK103" s="38"/>
      <c r="BFL103" s="38"/>
      <c r="BFM103" s="36"/>
      <c r="BFN103" s="36"/>
      <c r="BFO103" s="37"/>
      <c r="BFP103" s="37"/>
      <c r="BFQ103" s="50"/>
      <c r="BFR103" s="50"/>
      <c r="BFS103" s="38"/>
      <c r="BFT103" s="38"/>
      <c r="BFU103" s="38"/>
      <c r="BFV103" s="38"/>
      <c r="BFW103" s="38"/>
      <c r="BFX103" s="38"/>
      <c r="BFY103" s="38"/>
      <c r="BFZ103" s="38"/>
      <c r="BGA103" s="38"/>
      <c r="BGB103" s="38"/>
      <c r="BGC103" s="38"/>
      <c r="BGD103" s="38"/>
      <c r="BGE103" s="38"/>
      <c r="BGF103" s="38"/>
      <c r="BGG103" s="36"/>
      <c r="BGH103" s="36"/>
      <c r="BGI103" s="37"/>
      <c r="BGJ103" s="37"/>
      <c r="BGK103" s="50"/>
      <c r="BGL103" s="50"/>
      <c r="BGM103" s="38"/>
      <c r="BGN103" s="38"/>
      <c r="BGO103" s="38"/>
      <c r="BGP103" s="38"/>
      <c r="BGQ103" s="38"/>
      <c r="BGR103" s="38"/>
      <c r="BGS103" s="38"/>
      <c r="BGT103" s="38"/>
      <c r="BGU103" s="38"/>
      <c r="BGV103" s="38"/>
      <c r="BGW103" s="38"/>
      <c r="BGX103" s="38"/>
      <c r="BGY103" s="38"/>
      <c r="BGZ103" s="38"/>
      <c r="BHA103" s="36"/>
      <c r="BHB103" s="36"/>
      <c r="BHC103" s="37"/>
      <c r="BHD103" s="37"/>
      <c r="BHE103" s="50"/>
      <c r="BHF103" s="50"/>
      <c r="BHG103" s="38"/>
      <c r="BHH103" s="38"/>
      <c r="BHI103" s="38"/>
      <c r="BHJ103" s="38"/>
      <c r="BHK103" s="38"/>
      <c r="BHL103" s="38"/>
      <c r="BHM103" s="38"/>
      <c r="BHN103" s="38"/>
      <c r="BHO103" s="38"/>
      <c r="BHP103" s="38"/>
      <c r="BHQ103" s="38"/>
      <c r="BHR103" s="38"/>
      <c r="BHS103" s="38"/>
      <c r="BHT103" s="38"/>
      <c r="BHU103" s="36"/>
      <c r="BHV103" s="36"/>
      <c r="BHW103" s="37"/>
      <c r="BHX103" s="37"/>
      <c r="BHY103" s="50"/>
      <c r="BHZ103" s="50"/>
      <c r="BIA103" s="38"/>
      <c r="BIB103" s="38"/>
      <c r="BIC103" s="38"/>
      <c r="BID103" s="38"/>
      <c r="BIE103" s="38"/>
      <c r="BIF103" s="38"/>
      <c r="BIG103" s="38"/>
      <c r="BIH103" s="38"/>
      <c r="BII103" s="38"/>
      <c r="BIJ103" s="38"/>
      <c r="BIK103" s="38"/>
      <c r="BIL103" s="38"/>
      <c r="BIM103" s="38"/>
      <c r="BIN103" s="38"/>
      <c r="BIO103" s="36"/>
      <c r="BIP103" s="36"/>
      <c r="BIQ103" s="37"/>
      <c r="BIR103" s="37"/>
      <c r="BIS103" s="50"/>
      <c r="BIT103" s="50"/>
      <c r="BIU103" s="38"/>
      <c r="BIV103" s="38"/>
      <c r="BIW103" s="38"/>
      <c r="BIX103" s="38"/>
      <c r="BIY103" s="38"/>
      <c r="BIZ103" s="38"/>
      <c r="BJA103" s="38"/>
      <c r="BJB103" s="38"/>
      <c r="BJC103" s="38"/>
      <c r="BJD103" s="38"/>
      <c r="BJE103" s="38"/>
      <c r="BJF103" s="38"/>
      <c r="BJG103" s="38"/>
      <c r="BJH103" s="38"/>
      <c r="BJI103" s="36"/>
      <c r="BJJ103" s="36"/>
      <c r="BJK103" s="37"/>
      <c r="BJL103" s="37"/>
      <c r="BJM103" s="50"/>
      <c r="BJN103" s="50"/>
      <c r="BJO103" s="38"/>
      <c r="BJP103" s="38"/>
      <c r="BJQ103" s="38"/>
      <c r="BJR103" s="38"/>
      <c r="BJS103" s="38"/>
      <c r="BJT103" s="38"/>
      <c r="BJU103" s="38"/>
      <c r="BJV103" s="38"/>
      <c r="BJW103" s="38"/>
      <c r="BJX103" s="38"/>
      <c r="BJY103" s="38"/>
      <c r="BJZ103" s="38"/>
      <c r="BKA103" s="38"/>
      <c r="BKB103" s="38"/>
      <c r="BKC103" s="36"/>
      <c r="BKD103" s="36"/>
      <c r="BKE103" s="37"/>
      <c r="BKF103" s="37"/>
      <c r="BKG103" s="50"/>
      <c r="BKH103" s="50"/>
      <c r="BKI103" s="38"/>
      <c r="BKJ103" s="38"/>
      <c r="BKK103" s="38"/>
      <c r="BKL103" s="38"/>
      <c r="BKM103" s="38"/>
      <c r="BKN103" s="38"/>
      <c r="BKO103" s="38"/>
      <c r="BKP103" s="38"/>
      <c r="BKQ103" s="38"/>
      <c r="BKR103" s="38"/>
      <c r="BKS103" s="38"/>
      <c r="BKT103" s="38"/>
      <c r="BKU103" s="38"/>
      <c r="BKV103" s="38"/>
      <c r="BKW103" s="36"/>
      <c r="BKX103" s="36"/>
      <c r="BKY103" s="37"/>
      <c r="BKZ103" s="37"/>
      <c r="BLA103" s="50"/>
      <c r="BLB103" s="50"/>
      <c r="BLC103" s="38"/>
      <c r="BLD103" s="38"/>
      <c r="BLE103" s="38"/>
      <c r="BLF103" s="38"/>
      <c r="BLG103" s="38"/>
      <c r="BLH103" s="38"/>
      <c r="BLI103" s="38"/>
      <c r="BLJ103" s="38"/>
      <c r="BLK103" s="38"/>
      <c r="BLL103" s="38"/>
      <c r="BLM103" s="38"/>
      <c r="BLN103" s="38"/>
      <c r="BLO103" s="38"/>
      <c r="BLP103" s="38"/>
      <c r="BLQ103" s="36"/>
      <c r="BLR103" s="36"/>
      <c r="BLS103" s="37"/>
      <c r="BLT103" s="37"/>
      <c r="BLU103" s="50"/>
      <c r="BLV103" s="50"/>
      <c r="BLW103" s="38"/>
      <c r="BLX103" s="38"/>
      <c r="BLY103" s="38"/>
      <c r="BLZ103" s="38"/>
      <c r="BMA103" s="38"/>
      <c r="BMB103" s="38"/>
      <c r="BMC103" s="38"/>
      <c r="BMD103" s="38"/>
      <c r="BME103" s="38"/>
      <c r="BMF103" s="38"/>
      <c r="BMG103" s="38"/>
      <c r="BMH103" s="38"/>
      <c r="BMI103" s="38"/>
      <c r="BMJ103" s="38"/>
      <c r="BMK103" s="36"/>
      <c r="BML103" s="36"/>
      <c r="BMM103" s="37"/>
      <c r="BMN103" s="37"/>
      <c r="BMO103" s="50"/>
      <c r="BMP103" s="50"/>
      <c r="BMQ103" s="38"/>
      <c r="BMR103" s="38"/>
      <c r="BMS103" s="38"/>
      <c r="BMT103" s="38"/>
      <c r="BMU103" s="38"/>
      <c r="BMV103" s="38"/>
      <c r="BMW103" s="38"/>
      <c r="BMX103" s="38"/>
      <c r="BMY103" s="38"/>
      <c r="BMZ103" s="38"/>
      <c r="BNA103" s="38"/>
      <c r="BNB103" s="38"/>
      <c r="BNC103" s="38"/>
      <c r="BND103" s="38"/>
      <c r="BNE103" s="36"/>
      <c r="BNF103" s="36"/>
      <c r="BNG103" s="37"/>
      <c r="BNH103" s="37"/>
      <c r="BNI103" s="50"/>
      <c r="BNJ103" s="50"/>
      <c r="BNK103" s="38"/>
      <c r="BNL103" s="38"/>
      <c r="BNM103" s="38"/>
      <c r="BNN103" s="38"/>
      <c r="BNO103" s="38"/>
      <c r="BNP103" s="38"/>
      <c r="BNQ103" s="38"/>
      <c r="BNR103" s="38"/>
      <c r="BNS103" s="38"/>
      <c r="BNT103" s="38"/>
      <c r="BNU103" s="38"/>
      <c r="BNV103" s="38"/>
      <c r="BNW103" s="38"/>
      <c r="BNX103" s="38"/>
      <c r="BNY103" s="36"/>
      <c r="BNZ103" s="36"/>
      <c r="BOA103" s="37"/>
      <c r="BOB103" s="37"/>
      <c r="BOC103" s="50"/>
      <c r="BOD103" s="50"/>
      <c r="BOE103" s="38"/>
      <c r="BOF103" s="38"/>
      <c r="BOG103" s="38"/>
      <c r="BOH103" s="38"/>
      <c r="BOI103" s="38"/>
      <c r="BOJ103" s="38"/>
      <c r="BOK103" s="38"/>
      <c r="BOL103" s="38"/>
      <c r="BOM103" s="38"/>
      <c r="BON103" s="38"/>
      <c r="BOO103" s="38"/>
      <c r="BOP103" s="38"/>
      <c r="BOQ103" s="38"/>
      <c r="BOR103" s="38"/>
      <c r="BOS103" s="36"/>
      <c r="BOT103" s="36"/>
      <c r="BOU103" s="37"/>
      <c r="BOV103" s="37"/>
      <c r="BOW103" s="50"/>
      <c r="BOX103" s="50"/>
      <c r="BOY103" s="38"/>
      <c r="BOZ103" s="38"/>
      <c r="BPA103" s="38"/>
      <c r="BPB103" s="38"/>
      <c r="BPC103" s="38"/>
      <c r="BPD103" s="38"/>
      <c r="BPE103" s="38"/>
      <c r="BPF103" s="38"/>
      <c r="BPG103" s="38"/>
      <c r="BPH103" s="38"/>
      <c r="BPI103" s="38"/>
      <c r="BPJ103" s="38"/>
      <c r="BPK103" s="38"/>
      <c r="BPL103" s="38"/>
      <c r="BPM103" s="36"/>
      <c r="BPN103" s="36"/>
      <c r="BPO103" s="37"/>
      <c r="BPP103" s="37"/>
      <c r="BPQ103" s="50"/>
      <c r="BPR103" s="50"/>
      <c r="BPS103" s="38"/>
      <c r="BPT103" s="38"/>
      <c r="BPU103" s="38"/>
      <c r="BPV103" s="38"/>
      <c r="BPW103" s="38"/>
      <c r="BPX103" s="38"/>
      <c r="BPY103" s="38"/>
      <c r="BPZ103" s="38"/>
      <c r="BQA103" s="38"/>
      <c r="BQB103" s="38"/>
      <c r="BQC103" s="38"/>
      <c r="BQD103" s="38"/>
      <c r="BQE103" s="38"/>
      <c r="BQF103" s="38"/>
      <c r="BQG103" s="36"/>
      <c r="BQH103" s="36"/>
      <c r="BQI103" s="37"/>
      <c r="BQJ103" s="37"/>
      <c r="BQK103" s="50"/>
      <c r="BQL103" s="50"/>
      <c r="BQM103" s="38"/>
      <c r="BQN103" s="38"/>
      <c r="BQO103" s="38"/>
      <c r="BQP103" s="38"/>
      <c r="BQQ103" s="38"/>
      <c r="BQR103" s="38"/>
      <c r="BQS103" s="38"/>
      <c r="BQT103" s="38"/>
      <c r="BQU103" s="38"/>
      <c r="BQV103" s="38"/>
      <c r="BQW103" s="38"/>
      <c r="BQX103" s="38"/>
      <c r="BQY103" s="38"/>
      <c r="BQZ103" s="38"/>
      <c r="BRA103" s="36"/>
      <c r="BRB103" s="36"/>
      <c r="BRC103" s="37"/>
      <c r="BRD103" s="37"/>
      <c r="BRE103" s="50"/>
      <c r="BRF103" s="50"/>
      <c r="BRG103" s="38"/>
      <c r="BRH103" s="38"/>
      <c r="BRI103" s="38"/>
      <c r="BRJ103" s="38"/>
      <c r="BRK103" s="38"/>
      <c r="BRL103" s="38"/>
      <c r="BRM103" s="38"/>
      <c r="BRN103" s="38"/>
      <c r="BRO103" s="38"/>
      <c r="BRP103" s="38"/>
      <c r="BRQ103" s="38"/>
      <c r="BRR103" s="38"/>
      <c r="BRS103" s="38"/>
      <c r="BRT103" s="38"/>
      <c r="BRU103" s="36"/>
      <c r="BRV103" s="36"/>
      <c r="BRW103" s="37"/>
      <c r="BRX103" s="37"/>
      <c r="BRY103" s="50"/>
      <c r="BRZ103" s="50"/>
      <c r="BSA103" s="38"/>
      <c r="BSB103" s="38"/>
      <c r="BSC103" s="38"/>
      <c r="BSD103" s="38"/>
      <c r="BSE103" s="38"/>
      <c r="BSF103" s="38"/>
      <c r="BSG103" s="38"/>
      <c r="BSH103" s="38"/>
      <c r="BSI103" s="38"/>
      <c r="BSJ103" s="38"/>
      <c r="BSK103" s="38"/>
      <c r="BSL103" s="38"/>
      <c r="BSM103" s="38"/>
      <c r="BSN103" s="38"/>
      <c r="BSO103" s="36"/>
      <c r="BSP103" s="36"/>
      <c r="BSQ103" s="37"/>
      <c r="BSR103" s="37"/>
      <c r="BSS103" s="50"/>
      <c r="BST103" s="50"/>
      <c r="BSU103" s="38"/>
      <c r="BSV103" s="38"/>
      <c r="BSW103" s="38"/>
      <c r="BSX103" s="38"/>
      <c r="BSY103" s="38"/>
      <c r="BSZ103" s="38"/>
      <c r="BTA103" s="38"/>
      <c r="BTB103" s="38"/>
      <c r="BTC103" s="38"/>
      <c r="BTD103" s="38"/>
      <c r="BTE103" s="38"/>
      <c r="BTF103" s="38"/>
      <c r="BTG103" s="38"/>
      <c r="BTH103" s="38"/>
      <c r="BTI103" s="36"/>
      <c r="BTJ103" s="36"/>
      <c r="BTK103" s="37"/>
      <c r="BTL103" s="37"/>
      <c r="BTM103" s="50"/>
      <c r="BTN103" s="50"/>
      <c r="BTO103" s="38"/>
      <c r="BTP103" s="38"/>
      <c r="BTQ103" s="38"/>
      <c r="BTR103" s="38"/>
      <c r="BTS103" s="38"/>
      <c r="BTT103" s="38"/>
      <c r="BTU103" s="38"/>
      <c r="BTV103" s="38"/>
      <c r="BTW103" s="38"/>
      <c r="BTX103" s="38"/>
      <c r="BTY103" s="38"/>
      <c r="BTZ103" s="38"/>
      <c r="BUA103" s="38"/>
      <c r="BUB103" s="38"/>
      <c r="BUC103" s="36"/>
      <c r="BUD103" s="36"/>
      <c r="BUE103" s="37"/>
      <c r="BUF103" s="37"/>
      <c r="BUG103" s="50"/>
      <c r="BUH103" s="50"/>
      <c r="BUI103" s="38"/>
      <c r="BUJ103" s="38"/>
      <c r="BUK103" s="38"/>
      <c r="BUL103" s="38"/>
      <c r="BUM103" s="38"/>
      <c r="BUN103" s="38"/>
      <c r="BUO103" s="38"/>
      <c r="BUP103" s="38"/>
      <c r="BUQ103" s="38"/>
      <c r="BUR103" s="38"/>
      <c r="BUS103" s="38"/>
      <c r="BUT103" s="38"/>
      <c r="BUU103" s="38"/>
      <c r="BUV103" s="38"/>
      <c r="BUW103" s="36"/>
      <c r="BUX103" s="36"/>
      <c r="BUY103" s="37"/>
      <c r="BUZ103" s="37"/>
      <c r="BVA103" s="50"/>
      <c r="BVB103" s="50"/>
      <c r="BVC103" s="38"/>
      <c r="BVD103" s="38"/>
      <c r="BVE103" s="38"/>
      <c r="BVF103" s="38"/>
      <c r="BVG103" s="38"/>
      <c r="BVH103" s="38"/>
      <c r="BVI103" s="38"/>
      <c r="BVJ103" s="38"/>
      <c r="BVK103" s="38"/>
      <c r="BVL103" s="38"/>
      <c r="BVM103" s="38"/>
      <c r="BVN103" s="38"/>
      <c r="BVO103" s="38"/>
      <c r="BVP103" s="38"/>
      <c r="BVQ103" s="36"/>
      <c r="BVR103" s="36"/>
      <c r="BVS103" s="37"/>
      <c r="BVT103" s="37"/>
      <c r="BVU103" s="50"/>
      <c r="BVV103" s="50"/>
      <c r="BVW103" s="38"/>
      <c r="BVX103" s="38"/>
      <c r="BVY103" s="38"/>
      <c r="BVZ103" s="38"/>
      <c r="BWA103" s="38"/>
      <c r="BWB103" s="38"/>
      <c r="BWC103" s="38"/>
      <c r="BWD103" s="38"/>
      <c r="BWE103" s="38"/>
      <c r="BWF103" s="38"/>
      <c r="BWG103" s="38"/>
      <c r="BWH103" s="38"/>
      <c r="BWI103" s="38"/>
      <c r="BWJ103" s="38"/>
      <c r="BWK103" s="36"/>
      <c r="BWL103" s="36"/>
      <c r="BWM103" s="37"/>
      <c r="BWN103" s="37"/>
      <c r="BWO103" s="50"/>
      <c r="BWP103" s="50"/>
      <c r="BWQ103" s="38"/>
      <c r="BWR103" s="38"/>
      <c r="BWS103" s="38"/>
      <c r="BWT103" s="38"/>
      <c r="BWU103" s="38"/>
      <c r="BWV103" s="38"/>
      <c r="BWW103" s="38"/>
      <c r="BWX103" s="38"/>
      <c r="BWY103" s="38"/>
      <c r="BWZ103" s="38"/>
      <c r="BXA103" s="38"/>
      <c r="BXB103" s="38"/>
      <c r="BXC103" s="38"/>
      <c r="BXD103" s="38"/>
      <c r="BXE103" s="36"/>
      <c r="BXF103" s="36"/>
      <c r="BXG103" s="37"/>
      <c r="BXH103" s="37"/>
      <c r="BXI103" s="50"/>
      <c r="BXJ103" s="50"/>
      <c r="BXK103" s="38"/>
      <c r="BXL103" s="38"/>
      <c r="BXM103" s="38"/>
      <c r="BXN103" s="38"/>
      <c r="BXO103" s="38"/>
      <c r="BXP103" s="38"/>
      <c r="BXQ103" s="38"/>
      <c r="BXR103" s="38"/>
      <c r="BXS103" s="38"/>
      <c r="BXT103" s="38"/>
      <c r="BXU103" s="38"/>
      <c r="BXV103" s="38"/>
      <c r="BXW103" s="38"/>
      <c r="BXX103" s="38"/>
      <c r="BXY103" s="36"/>
      <c r="BXZ103" s="36"/>
      <c r="BYA103" s="37"/>
      <c r="BYB103" s="37"/>
      <c r="BYC103" s="50"/>
      <c r="BYD103" s="50"/>
      <c r="BYE103" s="38"/>
      <c r="BYF103" s="38"/>
      <c r="BYG103" s="38"/>
      <c r="BYH103" s="38"/>
      <c r="BYI103" s="38"/>
      <c r="BYJ103" s="38"/>
      <c r="BYK103" s="38"/>
      <c r="BYL103" s="38"/>
      <c r="BYM103" s="38"/>
      <c r="BYN103" s="38"/>
      <c r="BYO103" s="38"/>
      <c r="BYP103" s="38"/>
      <c r="BYQ103" s="38"/>
      <c r="BYR103" s="38"/>
      <c r="BYS103" s="36"/>
      <c r="BYT103" s="36"/>
      <c r="BYU103" s="37"/>
      <c r="BYV103" s="37"/>
      <c r="BYW103" s="50"/>
      <c r="BYX103" s="50"/>
      <c r="BYY103" s="38"/>
      <c r="BYZ103" s="38"/>
      <c r="BZA103" s="38"/>
      <c r="BZB103" s="38"/>
      <c r="BZC103" s="38"/>
      <c r="BZD103" s="38"/>
      <c r="BZE103" s="38"/>
      <c r="BZF103" s="38"/>
      <c r="BZG103" s="38"/>
      <c r="BZH103" s="38"/>
      <c r="BZI103" s="38"/>
      <c r="BZJ103" s="38"/>
      <c r="BZK103" s="38"/>
      <c r="BZL103" s="38"/>
      <c r="BZM103" s="36"/>
      <c r="BZN103" s="36"/>
      <c r="BZO103" s="37"/>
      <c r="BZP103" s="37"/>
      <c r="BZQ103" s="50"/>
      <c r="BZR103" s="50"/>
      <c r="BZS103" s="38"/>
      <c r="BZT103" s="38"/>
      <c r="BZU103" s="38"/>
      <c r="BZV103" s="38"/>
      <c r="BZW103" s="38"/>
      <c r="BZX103" s="38"/>
      <c r="BZY103" s="38"/>
      <c r="BZZ103" s="38"/>
      <c r="CAA103" s="38"/>
      <c r="CAB103" s="38"/>
      <c r="CAC103" s="38"/>
      <c r="CAD103" s="38"/>
      <c r="CAE103" s="38"/>
      <c r="CAF103" s="38"/>
      <c r="CAG103" s="36"/>
      <c r="CAH103" s="36"/>
      <c r="CAI103" s="37"/>
      <c r="CAJ103" s="37"/>
      <c r="CAK103" s="50"/>
      <c r="CAL103" s="50"/>
      <c r="CAM103" s="38"/>
      <c r="CAN103" s="38"/>
      <c r="CAO103" s="38"/>
      <c r="CAP103" s="38"/>
      <c r="CAQ103" s="38"/>
      <c r="CAR103" s="38"/>
      <c r="CAS103" s="38"/>
      <c r="CAT103" s="38"/>
      <c r="CAU103" s="38"/>
      <c r="CAV103" s="38"/>
      <c r="CAW103" s="38"/>
      <c r="CAX103" s="38"/>
      <c r="CAY103" s="38"/>
      <c r="CAZ103" s="38"/>
      <c r="CBA103" s="36"/>
      <c r="CBB103" s="36"/>
      <c r="CBC103" s="37"/>
      <c r="CBD103" s="37"/>
      <c r="CBE103" s="50"/>
      <c r="CBF103" s="50"/>
      <c r="CBG103" s="38"/>
      <c r="CBH103" s="38"/>
      <c r="CBI103" s="38"/>
      <c r="CBJ103" s="38"/>
      <c r="CBK103" s="38"/>
      <c r="CBL103" s="38"/>
      <c r="CBM103" s="38"/>
      <c r="CBN103" s="38"/>
      <c r="CBO103" s="38"/>
      <c r="CBP103" s="38"/>
      <c r="CBQ103" s="38"/>
      <c r="CBR103" s="38"/>
      <c r="CBS103" s="38"/>
      <c r="CBT103" s="38"/>
      <c r="CBU103" s="36"/>
      <c r="CBV103" s="36"/>
      <c r="CBW103" s="37"/>
      <c r="CBX103" s="37"/>
      <c r="CBY103" s="50"/>
      <c r="CBZ103" s="50"/>
      <c r="CCA103" s="38"/>
      <c r="CCB103" s="38"/>
      <c r="CCC103" s="38"/>
      <c r="CCD103" s="38"/>
      <c r="CCE103" s="38"/>
      <c r="CCF103" s="38"/>
      <c r="CCG103" s="38"/>
      <c r="CCH103" s="38"/>
      <c r="CCI103" s="38"/>
      <c r="CCJ103" s="38"/>
      <c r="CCK103" s="38"/>
      <c r="CCL103" s="38"/>
      <c r="CCM103" s="38"/>
      <c r="CCN103" s="38"/>
      <c r="CCO103" s="36"/>
      <c r="CCP103" s="36"/>
      <c r="CCQ103" s="37"/>
      <c r="CCR103" s="37"/>
      <c r="CCS103" s="50"/>
      <c r="CCT103" s="50"/>
      <c r="CCU103" s="38"/>
      <c r="CCV103" s="38"/>
      <c r="CCW103" s="38"/>
      <c r="CCX103" s="38"/>
      <c r="CCY103" s="38"/>
      <c r="CCZ103" s="38"/>
      <c r="CDA103" s="38"/>
      <c r="CDB103" s="38"/>
      <c r="CDC103" s="38"/>
      <c r="CDD103" s="38"/>
      <c r="CDE103" s="38"/>
      <c r="CDF103" s="38"/>
      <c r="CDG103" s="38"/>
      <c r="CDH103" s="38"/>
      <c r="CDI103" s="36"/>
      <c r="CDJ103" s="36"/>
      <c r="CDK103" s="37"/>
      <c r="CDL103" s="37"/>
      <c r="CDM103" s="50"/>
      <c r="CDN103" s="50"/>
      <c r="CDO103" s="38"/>
      <c r="CDP103" s="38"/>
      <c r="CDQ103" s="38"/>
      <c r="CDR103" s="38"/>
      <c r="CDS103" s="38"/>
      <c r="CDT103" s="38"/>
      <c r="CDU103" s="38"/>
      <c r="CDV103" s="38"/>
      <c r="CDW103" s="38"/>
      <c r="CDX103" s="38"/>
      <c r="CDY103" s="38"/>
      <c r="CDZ103" s="38"/>
      <c r="CEA103" s="38"/>
      <c r="CEB103" s="38"/>
      <c r="CEC103" s="36"/>
      <c r="CED103" s="36"/>
      <c r="CEE103" s="37"/>
      <c r="CEF103" s="37"/>
      <c r="CEG103" s="50"/>
      <c r="CEH103" s="50"/>
      <c r="CEI103" s="38"/>
      <c r="CEJ103" s="38"/>
      <c r="CEK103" s="38"/>
      <c r="CEL103" s="38"/>
      <c r="CEM103" s="38"/>
      <c r="CEN103" s="38"/>
      <c r="CEO103" s="38"/>
      <c r="CEP103" s="38"/>
      <c r="CEQ103" s="38"/>
      <c r="CER103" s="38"/>
      <c r="CES103" s="38"/>
      <c r="CET103" s="38"/>
      <c r="CEU103" s="38"/>
      <c r="CEV103" s="38"/>
      <c r="CEW103" s="36"/>
      <c r="CEX103" s="36"/>
      <c r="CEY103" s="37"/>
      <c r="CEZ103" s="37"/>
      <c r="CFA103" s="50"/>
      <c r="CFB103" s="50"/>
      <c r="CFC103" s="38"/>
      <c r="CFD103" s="38"/>
      <c r="CFE103" s="38"/>
      <c r="CFF103" s="38"/>
      <c r="CFG103" s="38"/>
      <c r="CFH103" s="38"/>
      <c r="CFI103" s="38"/>
      <c r="CFJ103" s="38"/>
      <c r="CFK103" s="38"/>
      <c r="CFL103" s="38"/>
      <c r="CFM103" s="38"/>
      <c r="CFN103" s="38"/>
      <c r="CFO103" s="38"/>
      <c r="CFP103" s="38"/>
      <c r="CFQ103" s="36"/>
      <c r="CFR103" s="36"/>
      <c r="CFS103" s="37"/>
      <c r="CFT103" s="37"/>
      <c r="CFU103" s="50"/>
      <c r="CFV103" s="50"/>
      <c r="CFW103" s="38"/>
      <c r="CFX103" s="38"/>
      <c r="CFY103" s="38"/>
      <c r="CFZ103" s="38"/>
      <c r="CGA103" s="38"/>
      <c r="CGB103" s="38"/>
      <c r="CGC103" s="38"/>
      <c r="CGD103" s="38"/>
      <c r="CGE103" s="38"/>
      <c r="CGF103" s="38"/>
      <c r="CGG103" s="38"/>
      <c r="CGH103" s="38"/>
      <c r="CGI103" s="38"/>
      <c r="CGJ103" s="38"/>
      <c r="CGK103" s="36"/>
      <c r="CGL103" s="36"/>
      <c r="CGM103" s="37"/>
      <c r="CGN103" s="37"/>
      <c r="CGO103" s="50"/>
      <c r="CGP103" s="50"/>
      <c r="CGQ103" s="38"/>
      <c r="CGR103" s="38"/>
      <c r="CGS103" s="38"/>
      <c r="CGT103" s="38"/>
      <c r="CGU103" s="38"/>
      <c r="CGV103" s="38"/>
      <c r="CGW103" s="38"/>
      <c r="CGX103" s="38"/>
      <c r="CGY103" s="38"/>
      <c r="CGZ103" s="38"/>
      <c r="CHA103" s="38"/>
      <c r="CHB103" s="38"/>
      <c r="CHC103" s="38"/>
      <c r="CHD103" s="38"/>
      <c r="CHE103" s="36"/>
      <c r="CHF103" s="36"/>
      <c r="CHG103" s="37"/>
      <c r="CHH103" s="37"/>
      <c r="CHI103" s="50"/>
      <c r="CHJ103" s="50"/>
      <c r="CHK103" s="38"/>
      <c r="CHL103" s="38"/>
      <c r="CHM103" s="38"/>
      <c r="CHN103" s="38"/>
      <c r="CHO103" s="38"/>
      <c r="CHP103" s="38"/>
      <c r="CHQ103" s="38"/>
      <c r="CHR103" s="38"/>
      <c r="CHS103" s="38"/>
      <c r="CHT103" s="38"/>
      <c r="CHU103" s="38"/>
      <c r="CHV103" s="38"/>
      <c r="CHW103" s="38"/>
      <c r="CHX103" s="38"/>
      <c r="CHY103" s="36"/>
      <c r="CHZ103" s="36"/>
      <c r="CIA103" s="37"/>
      <c r="CIB103" s="37"/>
      <c r="CIC103" s="50"/>
      <c r="CID103" s="50"/>
      <c r="CIE103" s="38"/>
      <c r="CIF103" s="38"/>
      <c r="CIG103" s="38"/>
      <c r="CIH103" s="38"/>
      <c r="CII103" s="38"/>
      <c r="CIJ103" s="38"/>
      <c r="CIK103" s="38"/>
      <c r="CIL103" s="38"/>
      <c r="CIM103" s="38"/>
      <c r="CIN103" s="38"/>
      <c r="CIO103" s="38"/>
      <c r="CIP103" s="38"/>
      <c r="CIQ103" s="38"/>
      <c r="CIR103" s="38"/>
      <c r="CIS103" s="36"/>
      <c r="CIT103" s="36"/>
      <c r="CIU103" s="37"/>
      <c r="CIV103" s="37"/>
      <c r="CIW103" s="50"/>
      <c r="CIX103" s="50"/>
      <c r="CIY103" s="38"/>
      <c r="CIZ103" s="38"/>
      <c r="CJA103" s="38"/>
      <c r="CJB103" s="38"/>
      <c r="CJC103" s="38"/>
      <c r="CJD103" s="38"/>
      <c r="CJE103" s="38"/>
      <c r="CJF103" s="38"/>
      <c r="CJG103" s="38"/>
      <c r="CJH103" s="38"/>
      <c r="CJI103" s="38"/>
      <c r="CJJ103" s="38"/>
      <c r="CJK103" s="38"/>
      <c r="CJL103" s="38"/>
      <c r="CJM103" s="36"/>
      <c r="CJN103" s="36"/>
      <c r="CJO103" s="37"/>
      <c r="CJP103" s="37"/>
      <c r="CJQ103" s="50"/>
      <c r="CJR103" s="50"/>
      <c r="CJS103" s="38"/>
      <c r="CJT103" s="38"/>
      <c r="CJU103" s="38"/>
      <c r="CJV103" s="38"/>
      <c r="CJW103" s="38"/>
      <c r="CJX103" s="38"/>
      <c r="CJY103" s="38"/>
      <c r="CJZ103" s="38"/>
      <c r="CKA103" s="38"/>
      <c r="CKB103" s="38"/>
      <c r="CKC103" s="38"/>
      <c r="CKD103" s="38"/>
      <c r="CKE103" s="38"/>
      <c r="CKF103" s="38"/>
      <c r="CKG103" s="36"/>
      <c r="CKH103" s="36"/>
      <c r="CKI103" s="37"/>
      <c r="CKJ103" s="37"/>
      <c r="CKK103" s="50"/>
      <c r="CKL103" s="50"/>
      <c r="CKM103" s="38"/>
      <c r="CKN103" s="38"/>
      <c r="CKO103" s="38"/>
      <c r="CKP103" s="38"/>
      <c r="CKQ103" s="38"/>
      <c r="CKR103" s="38"/>
      <c r="CKS103" s="38"/>
      <c r="CKT103" s="38"/>
      <c r="CKU103" s="38"/>
      <c r="CKV103" s="38"/>
      <c r="CKW103" s="38"/>
      <c r="CKX103" s="38"/>
      <c r="CKY103" s="38"/>
      <c r="CKZ103" s="38"/>
      <c r="CLA103" s="36"/>
      <c r="CLB103" s="36"/>
      <c r="CLC103" s="37"/>
      <c r="CLD103" s="37"/>
      <c r="CLE103" s="50"/>
      <c r="CLF103" s="50"/>
      <c r="CLG103" s="38"/>
      <c r="CLH103" s="38"/>
      <c r="CLI103" s="38"/>
      <c r="CLJ103" s="38"/>
      <c r="CLK103" s="38"/>
      <c r="CLL103" s="38"/>
      <c r="CLM103" s="38"/>
      <c r="CLN103" s="38"/>
      <c r="CLO103" s="38"/>
      <c r="CLP103" s="38"/>
      <c r="CLQ103" s="38"/>
      <c r="CLR103" s="38"/>
      <c r="CLS103" s="38"/>
      <c r="CLT103" s="38"/>
      <c r="CLU103" s="36"/>
      <c r="CLV103" s="36"/>
      <c r="CLW103" s="37"/>
      <c r="CLX103" s="37"/>
      <c r="CLY103" s="50"/>
      <c r="CLZ103" s="50"/>
      <c r="CMA103" s="38"/>
      <c r="CMB103" s="38"/>
      <c r="CMC103" s="38"/>
      <c r="CMD103" s="38"/>
      <c r="CME103" s="38"/>
      <c r="CMF103" s="38"/>
      <c r="CMG103" s="38"/>
      <c r="CMH103" s="38"/>
      <c r="CMI103" s="38"/>
      <c r="CMJ103" s="38"/>
      <c r="CMK103" s="38"/>
      <c r="CML103" s="38"/>
      <c r="CMM103" s="38"/>
      <c r="CMN103" s="38"/>
      <c r="CMO103" s="36"/>
      <c r="CMP103" s="36"/>
      <c r="CMQ103" s="37"/>
      <c r="CMR103" s="37"/>
      <c r="CMS103" s="50"/>
      <c r="CMT103" s="50"/>
      <c r="CMU103" s="38"/>
      <c r="CMV103" s="38"/>
      <c r="CMW103" s="38"/>
      <c r="CMX103" s="38"/>
      <c r="CMY103" s="38"/>
      <c r="CMZ103" s="38"/>
      <c r="CNA103" s="38"/>
      <c r="CNB103" s="38"/>
      <c r="CNC103" s="38"/>
      <c r="CND103" s="38"/>
      <c r="CNE103" s="38"/>
      <c r="CNF103" s="38"/>
      <c r="CNG103" s="38"/>
      <c r="CNH103" s="38"/>
      <c r="CNI103" s="36"/>
      <c r="CNJ103" s="36"/>
      <c r="CNK103" s="37"/>
      <c r="CNL103" s="37"/>
      <c r="CNM103" s="50"/>
      <c r="CNN103" s="50"/>
      <c r="CNO103" s="38"/>
      <c r="CNP103" s="38"/>
      <c r="CNQ103" s="38"/>
      <c r="CNR103" s="38"/>
      <c r="CNS103" s="38"/>
      <c r="CNT103" s="38"/>
      <c r="CNU103" s="38"/>
      <c r="CNV103" s="38"/>
      <c r="CNW103" s="38"/>
      <c r="CNX103" s="38"/>
      <c r="CNY103" s="38"/>
      <c r="CNZ103" s="38"/>
      <c r="COA103" s="38"/>
      <c r="COB103" s="38"/>
      <c r="COC103" s="36"/>
      <c r="COD103" s="36"/>
      <c r="COE103" s="37"/>
      <c r="COF103" s="37"/>
      <c r="COG103" s="50"/>
      <c r="COH103" s="50"/>
      <c r="COI103" s="38"/>
      <c r="COJ103" s="38"/>
      <c r="COK103" s="38"/>
      <c r="COL103" s="38"/>
      <c r="COM103" s="38"/>
      <c r="CON103" s="38"/>
      <c r="COO103" s="38"/>
      <c r="COP103" s="38"/>
      <c r="COQ103" s="38"/>
      <c r="COR103" s="38"/>
      <c r="COS103" s="38"/>
      <c r="COT103" s="38"/>
      <c r="COU103" s="38"/>
      <c r="COV103" s="38"/>
      <c r="COW103" s="36"/>
      <c r="COX103" s="36"/>
      <c r="COY103" s="37"/>
      <c r="COZ103" s="37"/>
      <c r="CPA103" s="50"/>
      <c r="CPB103" s="50"/>
      <c r="CPC103" s="38"/>
      <c r="CPD103" s="38"/>
      <c r="CPE103" s="38"/>
      <c r="CPF103" s="38"/>
      <c r="CPG103" s="38"/>
      <c r="CPH103" s="38"/>
      <c r="CPI103" s="38"/>
      <c r="CPJ103" s="38"/>
      <c r="CPK103" s="38"/>
      <c r="CPL103" s="38"/>
      <c r="CPM103" s="38"/>
      <c r="CPN103" s="38"/>
      <c r="CPO103" s="38"/>
      <c r="CPP103" s="38"/>
      <c r="CPQ103" s="36"/>
      <c r="CPR103" s="36"/>
      <c r="CPS103" s="37"/>
      <c r="CPT103" s="37"/>
      <c r="CPU103" s="50"/>
      <c r="CPV103" s="50"/>
      <c r="CPW103" s="38"/>
      <c r="CPX103" s="38"/>
      <c r="CPY103" s="38"/>
      <c r="CPZ103" s="38"/>
      <c r="CQA103" s="38"/>
      <c r="CQB103" s="38"/>
      <c r="CQC103" s="38"/>
      <c r="CQD103" s="38"/>
      <c r="CQE103" s="38"/>
      <c r="CQF103" s="38"/>
      <c r="CQG103" s="38"/>
      <c r="CQH103" s="38"/>
      <c r="CQI103" s="38"/>
      <c r="CQJ103" s="38"/>
      <c r="CQK103" s="36"/>
      <c r="CQL103" s="36"/>
      <c r="CQM103" s="37"/>
      <c r="CQN103" s="37"/>
      <c r="CQO103" s="50"/>
      <c r="CQP103" s="50"/>
      <c r="CQQ103" s="38"/>
      <c r="CQR103" s="38"/>
      <c r="CQS103" s="38"/>
      <c r="CQT103" s="38"/>
      <c r="CQU103" s="38"/>
      <c r="CQV103" s="38"/>
      <c r="CQW103" s="38"/>
      <c r="CQX103" s="38"/>
      <c r="CQY103" s="38"/>
      <c r="CQZ103" s="38"/>
      <c r="CRA103" s="38"/>
      <c r="CRB103" s="38"/>
      <c r="CRC103" s="38"/>
      <c r="CRD103" s="38"/>
      <c r="CRE103" s="36"/>
      <c r="CRF103" s="36"/>
      <c r="CRG103" s="37"/>
      <c r="CRH103" s="37"/>
      <c r="CRI103" s="50"/>
      <c r="CRJ103" s="50"/>
      <c r="CRK103" s="38"/>
      <c r="CRL103" s="38"/>
      <c r="CRM103" s="38"/>
      <c r="CRN103" s="38"/>
      <c r="CRO103" s="38"/>
      <c r="CRP103" s="38"/>
      <c r="CRQ103" s="38"/>
      <c r="CRR103" s="38"/>
      <c r="CRS103" s="38"/>
      <c r="CRT103" s="38"/>
      <c r="CRU103" s="38"/>
      <c r="CRV103" s="38"/>
      <c r="CRW103" s="38"/>
      <c r="CRX103" s="38"/>
      <c r="CRY103" s="36"/>
      <c r="CRZ103" s="36"/>
      <c r="CSA103" s="37"/>
      <c r="CSB103" s="37"/>
      <c r="CSC103" s="50"/>
      <c r="CSD103" s="50"/>
      <c r="CSE103" s="38"/>
      <c r="CSF103" s="38"/>
      <c r="CSG103" s="38"/>
      <c r="CSH103" s="38"/>
      <c r="CSI103" s="38"/>
      <c r="CSJ103" s="38"/>
      <c r="CSK103" s="38"/>
      <c r="CSL103" s="38"/>
      <c r="CSM103" s="38"/>
      <c r="CSN103" s="38"/>
      <c r="CSO103" s="38"/>
      <c r="CSP103" s="38"/>
      <c r="CSQ103" s="38"/>
      <c r="CSR103" s="38"/>
      <c r="CSS103" s="36"/>
      <c r="CST103" s="36"/>
      <c r="CSU103" s="37"/>
      <c r="CSV103" s="37"/>
      <c r="CSW103" s="50"/>
      <c r="CSX103" s="50"/>
      <c r="CSY103" s="38"/>
      <c r="CSZ103" s="38"/>
      <c r="CTA103" s="38"/>
      <c r="CTB103" s="38"/>
      <c r="CTC103" s="38"/>
      <c r="CTD103" s="38"/>
      <c r="CTE103" s="38"/>
      <c r="CTF103" s="38"/>
      <c r="CTG103" s="38"/>
      <c r="CTH103" s="38"/>
      <c r="CTI103" s="38"/>
      <c r="CTJ103" s="38"/>
      <c r="CTK103" s="38"/>
      <c r="CTL103" s="38"/>
      <c r="CTM103" s="36"/>
      <c r="CTN103" s="36"/>
      <c r="CTO103" s="37"/>
      <c r="CTP103" s="37"/>
      <c r="CTQ103" s="50"/>
      <c r="CTR103" s="50"/>
      <c r="CTS103" s="38"/>
      <c r="CTT103" s="38"/>
      <c r="CTU103" s="38"/>
      <c r="CTV103" s="38"/>
      <c r="CTW103" s="38"/>
      <c r="CTX103" s="38"/>
      <c r="CTY103" s="38"/>
      <c r="CTZ103" s="38"/>
      <c r="CUA103" s="38"/>
      <c r="CUB103" s="38"/>
      <c r="CUC103" s="38"/>
      <c r="CUD103" s="38"/>
      <c r="CUE103" s="38"/>
      <c r="CUF103" s="38"/>
      <c r="CUG103" s="36"/>
      <c r="CUH103" s="36"/>
      <c r="CUI103" s="37"/>
      <c r="CUJ103" s="37"/>
      <c r="CUK103" s="50"/>
      <c r="CUL103" s="50"/>
      <c r="CUM103" s="38"/>
      <c r="CUN103" s="38"/>
      <c r="CUO103" s="38"/>
      <c r="CUP103" s="38"/>
      <c r="CUQ103" s="38"/>
      <c r="CUR103" s="38"/>
      <c r="CUS103" s="38"/>
      <c r="CUT103" s="38"/>
      <c r="CUU103" s="38"/>
      <c r="CUV103" s="38"/>
      <c r="CUW103" s="38"/>
      <c r="CUX103" s="38"/>
      <c r="CUY103" s="38"/>
      <c r="CUZ103" s="38"/>
      <c r="CVA103" s="36"/>
      <c r="CVB103" s="36"/>
      <c r="CVC103" s="37"/>
      <c r="CVD103" s="37"/>
      <c r="CVE103" s="50"/>
      <c r="CVF103" s="50"/>
      <c r="CVG103" s="38"/>
      <c r="CVH103" s="38"/>
      <c r="CVI103" s="38"/>
      <c r="CVJ103" s="38"/>
      <c r="CVK103" s="38"/>
      <c r="CVL103" s="38"/>
      <c r="CVM103" s="38"/>
      <c r="CVN103" s="38"/>
      <c r="CVO103" s="38"/>
      <c r="CVP103" s="38"/>
      <c r="CVQ103" s="38"/>
      <c r="CVR103" s="38"/>
      <c r="CVS103" s="38"/>
      <c r="CVT103" s="38"/>
      <c r="CVU103" s="36"/>
      <c r="CVV103" s="36"/>
      <c r="CVW103" s="37"/>
      <c r="CVX103" s="37"/>
      <c r="CVY103" s="50"/>
      <c r="CVZ103" s="50"/>
      <c r="CWA103" s="38"/>
      <c r="CWB103" s="38"/>
      <c r="CWC103" s="38"/>
      <c r="CWD103" s="38"/>
      <c r="CWE103" s="38"/>
      <c r="CWF103" s="38"/>
      <c r="CWG103" s="38"/>
      <c r="CWH103" s="38"/>
      <c r="CWI103" s="38"/>
      <c r="CWJ103" s="38"/>
      <c r="CWK103" s="38"/>
      <c r="CWL103" s="38"/>
      <c r="CWM103" s="38"/>
      <c r="CWN103" s="38"/>
      <c r="CWO103" s="36"/>
      <c r="CWP103" s="36"/>
      <c r="CWQ103" s="37"/>
      <c r="CWR103" s="37"/>
      <c r="CWS103" s="50"/>
      <c r="CWT103" s="50"/>
      <c r="CWU103" s="38"/>
      <c r="CWV103" s="38"/>
      <c r="CWW103" s="38"/>
      <c r="CWX103" s="38"/>
      <c r="CWY103" s="38"/>
      <c r="CWZ103" s="38"/>
      <c r="CXA103" s="38"/>
      <c r="CXB103" s="38"/>
      <c r="CXC103" s="38"/>
      <c r="CXD103" s="38"/>
      <c r="CXE103" s="38"/>
      <c r="CXF103" s="38"/>
      <c r="CXG103" s="38"/>
      <c r="CXH103" s="38"/>
      <c r="CXI103" s="36"/>
      <c r="CXJ103" s="36"/>
      <c r="CXK103" s="37"/>
      <c r="CXL103" s="37"/>
      <c r="CXM103" s="50"/>
      <c r="CXN103" s="50"/>
      <c r="CXO103" s="38"/>
      <c r="CXP103" s="38"/>
      <c r="CXQ103" s="38"/>
      <c r="CXR103" s="38"/>
      <c r="CXS103" s="38"/>
      <c r="CXT103" s="38"/>
      <c r="CXU103" s="38"/>
      <c r="CXV103" s="38"/>
      <c r="CXW103" s="38"/>
      <c r="CXX103" s="38"/>
      <c r="CXY103" s="38"/>
      <c r="CXZ103" s="38"/>
      <c r="CYA103" s="38"/>
      <c r="CYB103" s="38"/>
      <c r="CYC103" s="36"/>
      <c r="CYD103" s="36"/>
      <c r="CYE103" s="37"/>
      <c r="CYF103" s="37"/>
      <c r="CYG103" s="50"/>
      <c r="CYH103" s="50"/>
      <c r="CYI103" s="38"/>
      <c r="CYJ103" s="38"/>
      <c r="CYK103" s="38"/>
      <c r="CYL103" s="38"/>
      <c r="CYM103" s="38"/>
      <c r="CYN103" s="38"/>
      <c r="CYO103" s="38"/>
      <c r="CYP103" s="38"/>
      <c r="CYQ103" s="38"/>
      <c r="CYR103" s="38"/>
      <c r="CYS103" s="38"/>
      <c r="CYT103" s="38"/>
      <c r="CYU103" s="38"/>
      <c r="CYV103" s="38"/>
      <c r="CYW103" s="36"/>
      <c r="CYX103" s="36"/>
      <c r="CYY103" s="37"/>
      <c r="CYZ103" s="37"/>
      <c r="CZA103" s="50"/>
      <c r="CZB103" s="50"/>
      <c r="CZC103" s="38"/>
      <c r="CZD103" s="38"/>
      <c r="CZE103" s="38"/>
      <c r="CZF103" s="38"/>
      <c r="CZG103" s="38"/>
      <c r="CZH103" s="38"/>
      <c r="CZI103" s="38"/>
      <c r="CZJ103" s="38"/>
      <c r="CZK103" s="38"/>
      <c r="CZL103" s="38"/>
      <c r="CZM103" s="38"/>
      <c r="CZN103" s="38"/>
      <c r="CZO103" s="38"/>
      <c r="CZP103" s="38"/>
      <c r="CZQ103" s="36"/>
      <c r="CZR103" s="36"/>
      <c r="CZS103" s="37"/>
      <c r="CZT103" s="37"/>
      <c r="CZU103" s="50"/>
      <c r="CZV103" s="50"/>
      <c r="CZW103" s="38"/>
      <c r="CZX103" s="38"/>
      <c r="CZY103" s="38"/>
      <c r="CZZ103" s="38"/>
      <c r="DAA103" s="38"/>
      <c r="DAB103" s="38"/>
      <c r="DAC103" s="38"/>
      <c r="DAD103" s="38"/>
      <c r="DAE103" s="38"/>
      <c r="DAF103" s="38"/>
      <c r="DAG103" s="38"/>
      <c r="DAH103" s="38"/>
      <c r="DAI103" s="38"/>
      <c r="DAJ103" s="38"/>
      <c r="DAK103" s="36"/>
      <c r="DAL103" s="36"/>
      <c r="DAM103" s="37"/>
      <c r="DAN103" s="37"/>
      <c r="DAO103" s="50"/>
      <c r="DAP103" s="50"/>
      <c r="DAQ103" s="38"/>
      <c r="DAR103" s="38"/>
      <c r="DAS103" s="38"/>
      <c r="DAT103" s="38"/>
      <c r="DAU103" s="38"/>
      <c r="DAV103" s="38"/>
      <c r="DAW103" s="38"/>
      <c r="DAX103" s="38"/>
      <c r="DAY103" s="38"/>
      <c r="DAZ103" s="38"/>
      <c r="DBA103" s="38"/>
      <c r="DBB103" s="38"/>
      <c r="DBC103" s="38"/>
      <c r="DBD103" s="38"/>
      <c r="DBE103" s="36"/>
      <c r="DBF103" s="36"/>
      <c r="DBG103" s="37"/>
      <c r="DBH103" s="37"/>
      <c r="DBI103" s="50"/>
      <c r="DBJ103" s="50"/>
      <c r="DBK103" s="38"/>
      <c r="DBL103" s="38"/>
      <c r="DBM103" s="38"/>
      <c r="DBN103" s="38"/>
      <c r="DBO103" s="38"/>
      <c r="DBP103" s="38"/>
      <c r="DBQ103" s="38"/>
      <c r="DBR103" s="38"/>
      <c r="DBS103" s="38"/>
      <c r="DBT103" s="38"/>
      <c r="DBU103" s="38"/>
      <c r="DBV103" s="38"/>
      <c r="DBW103" s="38"/>
      <c r="DBX103" s="38"/>
      <c r="DBY103" s="36"/>
      <c r="DBZ103" s="36"/>
      <c r="DCA103" s="37"/>
      <c r="DCB103" s="37"/>
      <c r="DCC103" s="50"/>
      <c r="DCD103" s="50"/>
      <c r="DCE103" s="38"/>
      <c r="DCF103" s="38"/>
      <c r="DCG103" s="38"/>
      <c r="DCH103" s="38"/>
      <c r="DCI103" s="38"/>
      <c r="DCJ103" s="38"/>
      <c r="DCK103" s="38"/>
      <c r="DCL103" s="38"/>
      <c r="DCM103" s="38"/>
      <c r="DCN103" s="38"/>
      <c r="DCO103" s="38"/>
      <c r="DCP103" s="38"/>
      <c r="DCQ103" s="38"/>
      <c r="DCR103" s="38"/>
      <c r="DCS103" s="36"/>
      <c r="DCT103" s="36"/>
      <c r="DCU103" s="37"/>
      <c r="DCV103" s="37"/>
      <c r="DCW103" s="50"/>
      <c r="DCX103" s="50"/>
      <c r="DCY103" s="38"/>
      <c r="DCZ103" s="38"/>
      <c r="DDA103" s="38"/>
      <c r="DDB103" s="38"/>
      <c r="DDC103" s="38"/>
      <c r="DDD103" s="38"/>
      <c r="DDE103" s="38"/>
      <c r="DDF103" s="38"/>
      <c r="DDG103" s="38"/>
      <c r="DDH103" s="38"/>
      <c r="DDI103" s="38"/>
      <c r="DDJ103" s="38"/>
      <c r="DDK103" s="38"/>
      <c r="DDL103" s="38"/>
      <c r="DDM103" s="36"/>
      <c r="DDN103" s="36"/>
      <c r="DDO103" s="37"/>
      <c r="DDP103" s="37"/>
      <c r="DDQ103" s="50"/>
      <c r="DDR103" s="50"/>
      <c r="DDS103" s="38"/>
      <c r="DDT103" s="38"/>
      <c r="DDU103" s="38"/>
      <c r="DDV103" s="38"/>
      <c r="DDW103" s="38"/>
      <c r="DDX103" s="38"/>
      <c r="DDY103" s="38"/>
      <c r="DDZ103" s="38"/>
      <c r="DEA103" s="38"/>
      <c r="DEB103" s="38"/>
      <c r="DEC103" s="38"/>
      <c r="DED103" s="38"/>
      <c r="DEE103" s="38"/>
      <c r="DEF103" s="38"/>
      <c r="DEG103" s="36"/>
      <c r="DEH103" s="36"/>
      <c r="DEI103" s="37"/>
      <c r="DEJ103" s="37"/>
      <c r="DEK103" s="50"/>
      <c r="DEL103" s="50"/>
      <c r="DEM103" s="38"/>
      <c r="DEN103" s="38"/>
      <c r="DEO103" s="38"/>
      <c r="DEP103" s="38"/>
      <c r="DEQ103" s="38"/>
      <c r="DER103" s="38"/>
      <c r="DES103" s="38"/>
      <c r="DET103" s="38"/>
      <c r="DEU103" s="38"/>
      <c r="DEV103" s="38"/>
      <c r="DEW103" s="38"/>
      <c r="DEX103" s="38"/>
      <c r="DEY103" s="38"/>
      <c r="DEZ103" s="38"/>
      <c r="DFA103" s="36"/>
      <c r="DFB103" s="36"/>
      <c r="DFC103" s="37"/>
      <c r="DFD103" s="37"/>
      <c r="DFE103" s="50"/>
      <c r="DFF103" s="50"/>
      <c r="DFG103" s="38"/>
      <c r="DFH103" s="38"/>
      <c r="DFI103" s="38"/>
      <c r="DFJ103" s="38"/>
      <c r="DFK103" s="38"/>
      <c r="DFL103" s="38"/>
      <c r="DFM103" s="38"/>
      <c r="DFN103" s="38"/>
      <c r="DFO103" s="38"/>
      <c r="DFP103" s="38"/>
      <c r="DFQ103" s="38"/>
      <c r="DFR103" s="38"/>
      <c r="DFS103" s="38"/>
      <c r="DFT103" s="38"/>
      <c r="DFU103" s="36"/>
      <c r="DFV103" s="36"/>
      <c r="DFW103" s="37"/>
      <c r="DFX103" s="37"/>
      <c r="DFY103" s="50"/>
      <c r="DFZ103" s="50"/>
      <c r="DGA103" s="38"/>
      <c r="DGB103" s="38"/>
      <c r="DGC103" s="38"/>
      <c r="DGD103" s="38"/>
      <c r="DGE103" s="38"/>
      <c r="DGF103" s="38"/>
      <c r="DGG103" s="38"/>
      <c r="DGH103" s="38"/>
      <c r="DGI103" s="38"/>
      <c r="DGJ103" s="38"/>
      <c r="DGK103" s="38"/>
      <c r="DGL103" s="38"/>
      <c r="DGM103" s="38"/>
      <c r="DGN103" s="38"/>
      <c r="DGO103" s="36"/>
      <c r="DGP103" s="36"/>
      <c r="DGQ103" s="37"/>
      <c r="DGR103" s="37"/>
      <c r="DGS103" s="50"/>
      <c r="DGT103" s="50"/>
      <c r="DGU103" s="38"/>
      <c r="DGV103" s="38"/>
      <c r="DGW103" s="38"/>
      <c r="DGX103" s="38"/>
      <c r="DGY103" s="38"/>
      <c r="DGZ103" s="38"/>
      <c r="DHA103" s="38"/>
      <c r="DHB103" s="38"/>
      <c r="DHC103" s="38"/>
      <c r="DHD103" s="38"/>
      <c r="DHE103" s="38"/>
      <c r="DHF103" s="38"/>
      <c r="DHG103" s="38"/>
      <c r="DHH103" s="38"/>
      <c r="DHI103" s="36"/>
      <c r="DHJ103" s="36"/>
      <c r="DHK103" s="37"/>
      <c r="DHL103" s="37"/>
      <c r="DHM103" s="50"/>
      <c r="DHN103" s="50"/>
      <c r="DHO103" s="38"/>
      <c r="DHP103" s="38"/>
      <c r="DHQ103" s="38"/>
      <c r="DHR103" s="38"/>
      <c r="DHS103" s="38"/>
      <c r="DHT103" s="38"/>
      <c r="DHU103" s="38"/>
      <c r="DHV103" s="38"/>
      <c r="DHW103" s="38"/>
      <c r="DHX103" s="38"/>
      <c r="DHY103" s="38"/>
      <c r="DHZ103" s="38"/>
      <c r="DIA103" s="38"/>
      <c r="DIB103" s="38"/>
      <c r="DIC103" s="36"/>
      <c r="DID103" s="36"/>
      <c r="DIE103" s="37"/>
      <c r="DIF103" s="37"/>
      <c r="DIG103" s="50"/>
      <c r="DIH103" s="50"/>
      <c r="DII103" s="38"/>
      <c r="DIJ103" s="38"/>
      <c r="DIK103" s="38"/>
      <c r="DIL103" s="38"/>
      <c r="DIM103" s="38"/>
      <c r="DIN103" s="38"/>
      <c r="DIO103" s="38"/>
      <c r="DIP103" s="38"/>
      <c r="DIQ103" s="38"/>
      <c r="DIR103" s="38"/>
      <c r="DIS103" s="38"/>
      <c r="DIT103" s="38"/>
      <c r="DIU103" s="38"/>
      <c r="DIV103" s="38"/>
      <c r="DIW103" s="36"/>
      <c r="DIX103" s="36"/>
      <c r="DIY103" s="37"/>
      <c r="DIZ103" s="37"/>
      <c r="DJA103" s="50"/>
      <c r="DJB103" s="50"/>
      <c r="DJC103" s="38"/>
      <c r="DJD103" s="38"/>
      <c r="DJE103" s="38"/>
      <c r="DJF103" s="38"/>
      <c r="DJG103" s="38"/>
      <c r="DJH103" s="38"/>
      <c r="DJI103" s="38"/>
      <c r="DJJ103" s="38"/>
      <c r="DJK103" s="38"/>
      <c r="DJL103" s="38"/>
      <c r="DJM103" s="38"/>
      <c r="DJN103" s="38"/>
      <c r="DJO103" s="38"/>
      <c r="DJP103" s="38"/>
      <c r="DJQ103" s="36"/>
      <c r="DJR103" s="36"/>
      <c r="DJS103" s="37"/>
      <c r="DJT103" s="37"/>
      <c r="DJU103" s="50"/>
      <c r="DJV103" s="50"/>
      <c r="DJW103" s="38"/>
      <c r="DJX103" s="38"/>
      <c r="DJY103" s="38"/>
      <c r="DJZ103" s="38"/>
      <c r="DKA103" s="38"/>
      <c r="DKB103" s="38"/>
      <c r="DKC103" s="38"/>
      <c r="DKD103" s="38"/>
      <c r="DKE103" s="38"/>
      <c r="DKF103" s="38"/>
      <c r="DKG103" s="38"/>
      <c r="DKH103" s="38"/>
      <c r="DKI103" s="38"/>
      <c r="DKJ103" s="38"/>
      <c r="DKK103" s="36"/>
      <c r="DKL103" s="36"/>
      <c r="DKM103" s="37"/>
      <c r="DKN103" s="37"/>
      <c r="DKO103" s="50"/>
      <c r="DKP103" s="50"/>
      <c r="DKQ103" s="38"/>
      <c r="DKR103" s="38"/>
      <c r="DKS103" s="38"/>
      <c r="DKT103" s="38"/>
      <c r="DKU103" s="38"/>
      <c r="DKV103" s="38"/>
      <c r="DKW103" s="38"/>
      <c r="DKX103" s="38"/>
      <c r="DKY103" s="38"/>
      <c r="DKZ103" s="38"/>
      <c r="DLA103" s="38"/>
      <c r="DLB103" s="38"/>
      <c r="DLC103" s="38"/>
      <c r="DLD103" s="38"/>
      <c r="DLE103" s="36"/>
      <c r="DLF103" s="36"/>
      <c r="DLG103" s="37"/>
      <c r="DLH103" s="37"/>
      <c r="DLI103" s="50"/>
      <c r="DLJ103" s="50"/>
      <c r="DLK103" s="38"/>
      <c r="DLL103" s="38"/>
      <c r="DLM103" s="38"/>
      <c r="DLN103" s="38"/>
      <c r="DLO103" s="38"/>
      <c r="DLP103" s="38"/>
      <c r="DLQ103" s="38"/>
      <c r="DLR103" s="38"/>
      <c r="DLS103" s="38"/>
      <c r="DLT103" s="38"/>
      <c r="DLU103" s="38"/>
      <c r="DLV103" s="38"/>
      <c r="DLW103" s="38"/>
      <c r="DLX103" s="38"/>
      <c r="DLY103" s="36"/>
      <c r="DLZ103" s="36"/>
      <c r="DMA103" s="37"/>
      <c r="DMB103" s="37"/>
      <c r="DMC103" s="50"/>
      <c r="DMD103" s="50"/>
      <c r="DME103" s="38"/>
      <c r="DMF103" s="38"/>
      <c r="DMG103" s="38"/>
      <c r="DMH103" s="38"/>
      <c r="DMI103" s="38"/>
      <c r="DMJ103" s="38"/>
      <c r="DMK103" s="38"/>
      <c r="DML103" s="38"/>
      <c r="DMM103" s="38"/>
      <c r="DMN103" s="38"/>
      <c r="DMO103" s="38"/>
      <c r="DMP103" s="38"/>
      <c r="DMQ103" s="38"/>
      <c r="DMR103" s="38"/>
      <c r="DMS103" s="36"/>
      <c r="DMT103" s="36"/>
      <c r="DMU103" s="37"/>
      <c r="DMV103" s="37"/>
      <c r="DMW103" s="50"/>
      <c r="DMX103" s="50"/>
      <c r="DMY103" s="38"/>
      <c r="DMZ103" s="38"/>
      <c r="DNA103" s="38"/>
      <c r="DNB103" s="38"/>
      <c r="DNC103" s="38"/>
      <c r="DND103" s="38"/>
      <c r="DNE103" s="38"/>
      <c r="DNF103" s="38"/>
      <c r="DNG103" s="38"/>
      <c r="DNH103" s="38"/>
      <c r="DNI103" s="38"/>
      <c r="DNJ103" s="38"/>
      <c r="DNK103" s="38"/>
      <c r="DNL103" s="38"/>
      <c r="DNM103" s="36"/>
      <c r="DNN103" s="36"/>
      <c r="DNO103" s="37"/>
      <c r="DNP103" s="37"/>
      <c r="DNQ103" s="50"/>
      <c r="DNR103" s="50"/>
      <c r="DNS103" s="38"/>
      <c r="DNT103" s="38"/>
      <c r="DNU103" s="38"/>
      <c r="DNV103" s="38"/>
      <c r="DNW103" s="38"/>
      <c r="DNX103" s="38"/>
      <c r="DNY103" s="38"/>
      <c r="DNZ103" s="38"/>
      <c r="DOA103" s="38"/>
      <c r="DOB103" s="38"/>
      <c r="DOC103" s="38"/>
      <c r="DOD103" s="38"/>
      <c r="DOE103" s="38"/>
      <c r="DOF103" s="38"/>
      <c r="DOG103" s="36"/>
      <c r="DOH103" s="36"/>
      <c r="DOI103" s="37"/>
      <c r="DOJ103" s="37"/>
      <c r="DOK103" s="50"/>
      <c r="DOL103" s="50"/>
      <c r="DOM103" s="38"/>
      <c r="DON103" s="38"/>
      <c r="DOO103" s="38"/>
      <c r="DOP103" s="38"/>
      <c r="DOQ103" s="38"/>
      <c r="DOR103" s="38"/>
      <c r="DOS103" s="38"/>
      <c r="DOT103" s="38"/>
      <c r="DOU103" s="38"/>
      <c r="DOV103" s="38"/>
      <c r="DOW103" s="38"/>
      <c r="DOX103" s="38"/>
      <c r="DOY103" s="38"/>
      <c r="DOZ103" s="38"/>
      <c r="DPA103" s="36"/>
      <c r="DPB103" s="36"/>
      <c r="DPC103" s="37"/>
      <c r="DPD103" s="37"/>
      <c r="DPE103" s="50"/>
      <c r="DPF103" s="50"/>
      <c r="DPG103" s="38"/>
      <c r="DPH103" s="38"/>
      <c r="DPI103" s="38"/>
      <c r="DPJ103" s="38"/>
      <c r="DPK103" s="38"/>
      <c r="DPL103" s="38"/>
      <c r="DPM103" s="38"/>
      <c r="DPN103" s="38"/>
      <c r="DPO103" s="38"/>
      <c r="DPP103" s="38"/>
      <c r="DPQ103" s="38"/>
      <c r="DPR103" s="38"/>
      <c r="DPS103" s="38"/>
      <c r="DPT103" s="38"/>
      <c r="DPU103" s="36"/>
      <c r="DPV103" s="36"/>
      <c r="DPW103" s="37"/>
      <c r="DPX103" s="37"/>
      <c r="DPY103" s="50"/>
      <c r="DPZ103" s="50"/>
      <c r="DQA103" s="38"/>
      <c r="DQB103" s="38"/>
      <c r="DQC103" s="38"/>
      <c r="DQD103" s="38"/>
      <c r="DQE103" s="38"/>
      <c r="DQF103" s="38"/>
      <c r="DQG103" s="38"/>
      <c r="DQH103" s="38"/>
      <c r="DQI103" s="38"/>
      <c r="DQJ103" s="38"/>
      <c r="DQK103" s="38"/>
      <c r="DQL103" s="38"/>
      <c r="DQM103" s="38"/>
      <c r="DQN103" s="38"/>
      <c r="DQO103" s="36"/>
      <c r="DQP103" s="36"/>
      <c r="DQQ103" s="37"/>
      <c r="DQR103" s="37"/>
      <c r="DQS103" s="50"/>
      <c r="DQT103" s="50"/>
      <c r="DQU103" s="38"/>
      <c r="DQV103" s="38"/>
      <c r="DQW103" s="38"/>
      <c r="DQX103" s="38"/>
      <c r="DQY103" s="38"/>
      <c r="DQZ103" s="38"/>
      <c r="DRA103" s="38"/>
      <c r="DRB103" s="38"/>
      <c r="DRC103" s="38"/>
      <c r="DRD103" s="38"/>
      <c r="DRE103" s="38"/>
      <c r="DRF103" s="38"/>
      <c r="DRG103" s="38"/>
      <c r="DRH103" s="38"/>
      <c r="DRI103" s="36"/>
      <c r="DRJ103" s="36"/>
      <c r="DRK103" s="37"/>
      <c r="DRL103" s="37"/>
      <c r="DRM103" s="50"/>
      <c r="DRN103" s="50"/>
      <c r="DRO103" s="38"/>
      <c r="DRP103" s="38"/>
      <c r="DRQ103" s="38"/>
      <c r="DRR103" s="38"/>
      <c r="DRS103" s="38"/>
      <c r="DRT103" s="38"/>
      <c r="DRU103" s="38"/>
      <c r="DRV103" s="38"/>
      <c r="DRW103" s="38"/>
      <c r="DRX103" s="38"/>
      <c r="DRY103" s="38"/>
      <c r="DRZ103" s="38"/>
      <c r="DSA103" s="38"/>
      <c r="DSB103" s="38"/>
      <c r="DSC103" s="36"/>
      <c r="DSD103" s="36"/>
      <c r="DSE103" s="37"/>
      <c r="DSF103" s="37"/>
      <c r="DSG103" s="50"/>
      <c r="DSH103" s="50"/>
      <c r="DSI103" s="38"/>
      <c r="DSJ103" s="38"/>
      <c r="DSK103" s="38"/>
      <c r="DSL103" s="38"/>
      <c r="DSM103" s="38"/>
      <c r="DSN103" s="38"/>
      <c r="DSO103" s="38"/>
      <c r="DSP103" s="38"/>
      <c r="DSQ103" s="38"/>
      <c r="DSR103" s="38"/>
      <c r="DSS103" s="38"/>
      <c r="DST103" s="38"/>
      <c r="DSU103" s="38"/>
      <c r="DSV103" s="38"/>
      <c r="DSW103" s="36"/>
      <c r="DSX103" s="36"/>
      <c r="DSY103" s="37"/>
      <c r="DSZ103" s="37"/>
      <c r="DTA103" s="50"/>
      <c r="DTB103" s="50"/>
      <c r="DTC103" s="38"/>
      <c r="DTD103" s="38"/>
      <c r="DTE103" s="38"/>
      <c r="DTF103" s="38"/>
      <c r="DTG103" s="38"/>
      <c r="DTH103" s="38"/>
      <c r="DTI103" s="38"/>
      <c r="DTJ103" s="38"/>
      <c r="DTK103" s="38"/>
      <c r="DTL103" s="38"/>
      <c r="DTM103" s="38"/>
      <c r="DTN103" s="38"/>
      <c r="DTO103" s="38"/>
      <c r="DTP103" s="38"/>
      <c r="DTQ103" s="36"/>
      <c r="DTR103" s="36"/>
      <c r="DTS103" s="37"/>
      <c r="DTT103" s="37"/>
      <c r="DTU103" s="50"/>
      <c r="DTV103" s="50"/>
      <c r="DTW103" s="38"/>
      <c r="DTX103" s="38"/>
      <c r="DTY103" s="38"/>
      <c r="DTZ103" s="38"/>
      <c r="DUA103" s="38"/>
      <c r="DUB103" s="38"/>
      <c r="DUC103" s="38"/>
      <c r="DUD103" s="38"/>
      <c r="DUE103" s="38"/>
      <c r="DUF103" s="38"/>
      <c r="DUG103" s="38"/>
      <c r="DUH103" s="38"/>
      <c r="DUI103" s="38"/>
      <c r="DUJ103" s="38"/>
      <c r="DUK103" s="36"/>
      <c r="DUL103" s="36"/>
      <c r="DUM103" s="37"/>
      <c r="DUN103" s="37"/>
      <c r="DUO103" s="50"/>
      <c r="DUP103" s="50"/>
      <c r="DUQ103" s="38"/>
      <c r="DUR103" s="38"/>
      <c r="DUS103" s="38"/>
      <c r="DUT103" s="38"/>
      <c r="DUU103" s="38"/>
      <c r="DUV103" s="38"/>
      <c r="DUW103" s="38"/>
      <c r="DUX103" s="38"/>
      <c r="DUY103" s="38"/>
      <c r="DUZ103" s="38"/>
      <c r="DVA103" s="38"/>
      <c r="DVB103" s="38"/>
      <c r="DVC103" s="38"/>
      <c r="DVD103" s="38"/>
      <c r="DVE103" s="36"/>
      <c r="DVF103" s="36"/>
      <c r="DVG103" s="37"/>
      <c r="DVH103" s="37"/>
      <c r="DVI103" s="50"/>
      <c r="DVJ103" s="50"/>
      <c r="DVK103" s="38"/>
      <c r="DVL103" s="38"/>
      <c r="DVM103" s="38"/>
      <c r="DVN103" s="38"/>
      <c r="DVO103" s="38"/>
      <c r="DVP103" s="38"/>
      <c r="DVQ103" s="38"/>
      <c r="DVR103" s="38"/>
      <c r="DVS103" s="38"/>
      <c r="DVT103" s="38"/>
      <c r="DVU103" s="38"/>
      <c r="DVV103" s="38"/>
      <c r="DVW103" s="38"/>
      <c r="DVX103" s="38"/>
      <c r="DVY103" s="36"/>
      <c r="DVZ103" s="36"/>
      <c r="DWA103" s="37"/>
      <c r="DWB103" s="37"/>
      <c r="DWC103" s="50"/>
      <c r="DWD103" s="50"/>
      <c r="DWE103" s="38"/>
      <c r="DWF103" s="38"/>
      <c r="DWG103" s="38"/>
      <c r="DWH103" s="38"/>
      <c r="DWI103" s="38"/>
      <c r="DWJ103" s="38"/>
      <c r="DWK103" s="38"/>
      <c r="DWL103" s="38"/>
      <c r="DWM103" s="38"/>
      <c r="DWN103" s="38"/>
      <c r="DWO103" s="38"/>
      <c r="DWP103" s="38"/>
      <c r="DWQ103" s="38"/>
      <c r="DWR103" s="38"/>
      <c r="DWS103" s="36"/>
      <c r="DWT103" s="36"/>
      <c r="DWU103" s="37"/>
      <c r="DWV103" s="37"/>
      <c r="DWW103" s="50"/>
      <c r="DWX103" s="50"/>
      <c r="DWY103" s="38"/>
      <c r="DWZ103" s="38"/>
      <c r="DXA103" s="38"/>
      <c r="DXB103" s="38"/>
      <c r="DXC103" s="38"/>
      <c r="DXD103" s="38"/>
      <c r="DXE103" s="38"/>
      <c r="DXF103" s="38"/>
      <c r="DXG103" s="38"/>
      <c r="DXH103" s="38"/>
      <c r="DXI103" s="38"/>
      <c r="DXJ103" s="38"/>
      <c r="DXK103" s="38"/>
      <c r="DXL103" s="38"/>
      <c r="DXM103" s="36"/>
      <c r="DXN103" s="36"/>
      <c r="DXO103" s="37"/>
      <c r="DXP103" s="37"/>
      <c r="DXQ103" s="50"/>
      <c r="DXR103" s="50"/>
      <c r="DXS103" s="38"/>
      <c r="DXT103" s="38"/>
      <c r="DXU103" s="38"/>
      <c r="DXV103" s="38"/>
      <c r="DXW103" s="38"/>
      <c r="DXX103" s="38"/>
      <c r="DXY103" s="38"/>
      <c r="DXZ103" s="38"/>
      <c r="DYA103" s="38"/>
      <c r="DYB103" s="38"/>
      <c r="DYC103" s="38"/>
      <c r="DYD103" s="38"/>
      <c r="DYE103" s="38"/>
      <c r="DYF103" s="38"/>
      <c r="DYG103" s="36"/>
      <c r="DYH103" s="36"/>
      <c r="DYI103" s="37"/>
      <c r="DYJ103" s="37"/>
      <c r="DYK103" s="50"/>
      <c r="DYL103" s="50"/>
      <c r="DYM103" s="38"/>
      <c r="DYN103" s="38"/>
      <c r="DYO103" s="38"/>
      <c r="DYP103" s="38"/>
      <c r="DYQ103" s="38"/>
      <c r="DYR103" s="38"/>
      <c r="DYS103" s="38"/>
      <c r="DYT103" s="38"/>
      <c r="DYU103" s="38"/>
      <c r="DYV103" s="38"/>
      <c r="DYW103" s="38"/>
      <c r="DYX103" s="38"/>
      <c r="DYY103" s="38"/>
      <c r="DYZ103" s="38"/>
      <c r="DZA103" s="36"/>
      <c r="DZB103" s="36"/>
      <c r="DZC103" s="37"/>
      <c r="DZD103" s="37"/>
      <c r="DZE103" s="50"/>
      <c r="DZF103" s="50"/>
      <c r="DZG103" s="38"/>
      <c r="DZH103" s="38"/>
      <c r="DZI103" s="38"/>
      <c r="DZJ103" s="38"/>
      <c r="DZK103" s="38"/>
      <c r="DZL103" s="38"/>
      <c r="DZM103" s="38"/>
      <c r="DZN103" s="38"/>
      <c r="DZO103" s="38"/>
      <c r="DZP103" s="38"/>
      <c r="DZQ103" s="38"/>
      <c r="DZR103" s="38"/>
      <c r="DZS103" s="38"/>
      <c r="DZT103" s="38"/>
      <c r="DZU103" s="36"/>
      <c r="DZV103" s="36"/>
      <c r="DZW103" s="37"/>
      <c r="DZX103" s="37"/>
      <c r="DZY103" s="50"/>
      <c r="DZZ103" s="50"/>
      <c r="EAA103" s="38"/>
      <c r="EAB103" s="38"/>
      <c r="EAC103" s="38"/>
      <c r="EAD103" s="38"/>
      <c r="EAE103" s="38"/>
      <c r="EAF103" s="38"/>
      <c r="EAG103" s="38"/>
      <c r="EAH103" s="38"/>
      <c r="EAI103" s="38"/>
      <c r="EAJ103" s="38"/>
      <c r="EAK103" s="38"/>
      <c r="EAL103" s="38"/>
      <c r="EAM103" s="38"/>
      <c r="EAN103" s="38"/>
      <c r="EAO103" s="36"/>
      <c r="EAP103" s="36"/>
      <c r="EAQ103" s="37"/>
      <c r="EAR103" s="37"/>
      <c r="EAS103" s="50"/>
      <c r="EAT103" s="50"/>
      <c r="EAU103" s="38"/>
      <c r="EAV103" s="38"/>
      <c r="EAW103" s="38"/>
      <c r="EAX103" s="38"/>
      <c r="EAY103" s="38"/>
      <c r="EAZ103" s="38"/>
      <c r="EBA103" s="38"/>
      <c r="EBB103" s="38"/>
      <c r="EBC103" s="38"/>
      <c r="EBD103" s="38"/>
      <c r="EBE103" s="38"/>
      <c r="EBF103" s="38"/>
      <c r="EBG103" s="38"/>
      <c r="EBH103" s="38"/>
      <c r="EBI103" s="36"/>
      <c r="EBJ103" s="36"/>
      <c r="EBK103" s="37"/>
      <c r="EBL103" s="37"/>
      <c r="EBM103" s="50"/>
      <c r="EBN103" s="50"/>
      <c r="EBO103" s="38"/>
      <c r="EBP103" s="38"/>
      <c r="EBQ103" s="38"/>
      <c r="EBR103" s="38"/>
      <c r="EBS103" s="38"/>
      <c r="EBT103" s="38"/>
      <c r="EBU103" s="38"/>
      <c r="EBV103" s="38"/>
      <c r="EBW103" s="38"/>
      <c r="EBX103" s="38"/>
      <c r="EBY103" s="38"/>
      <c r="EBZ103" s="38"/>
      <c r="ECA103" s="38"/>
      <c r="ECB103" s="38"/>
      <c r="ECC103" s="36"/>
      <c r="ECD103" s="36"/>
      <c r="ECE103" s="37"/>
      <c r="ECF103" s="37"/>
      <c r="ECG103" s="50"/>
      <c r="ECH103" s="50"/>
      <c r="ECI103" s="38"/>
      <c r="ECJ103" s="38"/>
      <c r="ECK103" s="38"/>
      <c r="ECL103" s="38"/>
      <c r="ECM103" s="38"/>
      <c r="ECN103" s="38"/>
      <c r="ECO103" s="38"/>
      <c r="ECP103" s="38"/>
      <c r="ECQ103" s="38"/>
      <c r="ECR103" s="38"/>
      <c r="ECS103" s="38"/>
      <c r="ECT103" s="38"/>
      <c r="ECU103" s="38"/>
      <c r="ECV103" s="38"/>
      <c r="ECW103" s="36"/>
      <c r="ECX103" s="36"/>
      <c r="ECY103" s="37"/>
      <c r="ECZ103" s="37"/>
      <c r="EDA103" s="50"/>
      <c r="EDB103" s="50"/>
      <c r="EDC103" s="38"/>
      <c r="EDD103" s="38"/>
      <c r="EDE103" s="38"/>
      <c r="EDF103" s="38"/>
      <c r="EDG103" s="38"/>
      <c r="EDH103" s="38"/>
      <c r="EDI103" s="38"/>
      <c r="EDJ103" s="38"/>
      <c r="EDK103" s="38"/>
      <c r="EDL103" s="38"/>
      <c r="EDM103" s="38"/>
      <c r="EDN103" s="38"/>
      <c r="EDO103" s="38"/>
      <c r="EDP103" s="38"/>
      <c r="EDQ103" s="36"/>
      <c r="EDR103" s="36"/>
      <c r="EDS103" s="37"/>
      <c r="EDT103" s="37"/>
      <c r="EDU103" s="50"/>
      <c r="EDV103" s="50"/>
      <c r="EDW103" s="38"/>
      <c r="EDX103" s="38"/>
      <c r="EDY103" s="38"/>
      <c r="EDZ103" s="38"/>
      <c r="EEA103" s="38"/>
      <c r="EEB103" s="38"/>
      <c r="EEC103" s="38"/>
      <c r="EED103" s="38"/>
      <c r="EEE103" s="38"/>
      <c r="EEF103" s="38"/>
      <c r="EEG103" s="38"/>
      <c r="EEH103" s="38"/>
      <c r="EEI103" s="38"/>
      <c r="EEJ103" s="38"/>
      <c r="EEK103" s="36"/>
      <c r="EEL103" s="36"/>
      <c r="EEM103" s="37"/>
      <c r="EEN103" s="37"/>
      <c r="EEO103" s="50"/>
      <c r="EEP103" s="50"/>
      <c r="EEQ103" s="38"/>
      <c r="EER103" s="38"/>
      <c r="EES103" s="38"/>
      <c r="EET103" s="38"/>
      <c r="EEU103" s="38"/>
      <c r="EEV103" s="38"/>
      <c r="EEW103" s="38"/>
      <c r="EEX103" s="38"/>
      <c r="EEY103" s="38"/>
      <c r="EEZ103" s="38"/>
      <c r="EFA103" s="38"/>
      <c r="EFB103" s="38"/>
      <c r="EFC103" s="38"/>
      <c r="EFD103" s="38"/>
      <c r="EFE103" s="36"/>
      <c r="EFF103" s="36"/>
      <c r="EFG103" s="37"/>
      <c r="EFH103" s="37"/>
      <c r="EFI103" s="50"/>
      <c r="EFJ103" s="50"/>
      <c r="EFK103" s="38"/>
      <c r="EFL103" s="38"/>
      <c r="EFM103" s="38"/>
      <c r="EFN103" s="38"/>
      <c r="EFO103" s="38"/>
      <c r="EFP103" s="38"/>
      <c r="EFQ103" s="38"/>
      <c r="EFR103" s="38"/>
      <c r="EFS103" s="38"/>
      <c r="EFT103" s="38"/>
      <c r="EFU103" s="38"/>
      <c r="EFV103" s="38"/>
      <c r="EFW103" s="38"/>
      <c r="EFX103" s="38"/>
      <c r="EFY103" s="36"/>
      <c r="EFZ103" s="36"/>
      <c r="EGA103" s="37"/>
      <c r="EGB103" s="37"/>
      <c r="EGC103" s="50"/>
      <c r="EGD103" s="50"/>
      <c r="EGE103" s="38"/>
      <c r="EGF103" s="38"/>
      <c r="EGG103" s="38"/>
      <c r="EGH103" s="38"/>
      <c r="EGI103" s="38"/>
      <c r="EGJ103" s="38"/>
      <c r="EGK103" s="38"/>
      <c r="EGL103" s="38"/>
      <c r="EGM103" s="38"/>
      <c r="EGN103" s="38"/>
      <c r="EGO103" s="38"/>
      <c r="EGP103" s="38"/>
      <c r="EGQ103" s="38"/>
      <c r="EGR103" s="38"/>
      <c r="EGS103" s="36"/>
      <c r="EGT103" s="36"/>
      <c r="EGU103" s="37"/>
      <c r="EGV103" s="37"/>
      <c r="EGW103" s="50"/>
      <c r="EGX103" s="50"/>
      <c r="EGY103" s="38"/>
      <c r="EGZ103" s="38"/>
      <c r="EHA103" s="38"/>
      <c r="EHB103" s="38"/>
      <c r="EHC103" s="38"/>
      <c r="EHD103" s="38"/>
      <c r="EHE103" s="38"/>
      <c r="EHF103" s="38"/>
      <c r="EHG103" s="38"/>
      <c r="EHH103" s="38"/>
      <c r="EHI103" s="38"/>
      <c r="EHJ103" s="38"/>
      <c r="EHK103" s="38"/>
      <c r="EHL103" s="38"/>
      <c r="EHM103" s="36"/>
      <c r="EHN103" s="36"/>
      <c r="EHO103" s="37"/>
      <c r="EHP103" s="37"/>
      <c r="EHQ103" s="50"/>
      <c r="EHR103" s="50"/>
      <c r="EHS103" s="38"/>
      <c r="EHT103" s="38"/>
      <c r="EHU103" s="38"/>
      <c r="EHV103" s="38"/>
      <c r="EHW103" s="38"/>
      <c r="EHX103" s="38"/>
      <c r="EHY103" s="38"/>
      <c r="EHZ103" s="38"/>
      <c r="EIA103" s="38"/>
      <c r="EIB103" s="38"/>
      <c r="EIC103" s="38"/>
      <c r="EID103" s="38"/>
      <c r="EIE103" s="38"/>
      <c r="EIF103" s="38"/>
      <c r="EIG103" s="36"/>
      <c r="EIH103" s="36"/>
      <c r="EII103" s="37"/>
      <c r="EIJ103" s="37"/>
      <c r="EIK103" s="50"/>
      <c r="EIL103" s="50"/>
      <c r="EIM103" s="38"/>
      <c r="EIN103" s="38"/>
      <c r="EIO103" s="38"/>
      <c r="EIP103" s="38"/>
      <c r="EIQ103" s="38"/>
      <c r="EIR103" s="38"/>
      <c r="EIS103" s="38"/>
      <c r="EIT103" s="38"/>
      <c r="EIU103" s="38"/>
      <c r="EIV103" s="38"/>
      <c r="EIW103" s="38"/>
      <c r="EIX103" s="38"/>
      <c r="EIY103" s="38"/>
      <c r="EIZ103" s="38"/>
      <c r="EJA103" s="36"/>
      <c r="EJB103" s="36"/>
      <c r="EJC103" s="37"/>
      <c r="EJD103" s="37"/>
      <c r="EJE103" s="50"/>
      <c r="EJF103" s="50"/>
      <c r="EJG103" s="38"/>
      <c r="EJH103" s="38"/>
      <c r="EJI103" s="38"/>
      <c r="EJJ103" s="38"/>
      <c r="EJK103" s="38"/>
      <c r="EJL103" s="38"/>
      <c r="EJM103" s="38"/>
      <c r="EJN103" s="38"/>
      <c r="EJO103" s="38"/>
      <c r="EJP103" s="38"/>
      <c r="EJQ103" s="38"/>
      <c r="EJR103" s="38"/>
      <c r="EJS103" s="38"/>
      <c r="EJT103" s="38"/>
      <c r="EJU103" s="36"/>
      <c r="EJV103" s="36"/>
      <c r="EJW103" s="37"/>
      <c r="EJX103" s="37"/>
      <c r="EJY103" s="50"/>
      <c r="EJZ103" s="50"/>
      <c r="EKA103" s="38"/>
      <c r="EKB103" s="38"/>
      <c r="EKC103" s="38"/>
      <c r="EKD103" s="38"/>
      <c r="EKE103" s="38"/>
      <c r="EKF103" s="38"/>
      <c r="EKG103" s="38"/>
      <c r="EKH103" s="38"/>
      <c r="EKI103" s="38"/>
      <c r="EKJ103" s="38"/>
      <c r="EKK103" s="38"/>
      <c r="EKL103" s="38"/>
      <c r="EKM103" s="38"/>
      <c r="EKN103" s="38"/>
      <c r="EKO103" s="36"/>
      <c r="EKP103" s="36"/>
      <c r="EKQ103" s="37"/>
      <c r="EKR103" s="37"/>
      <c r="EKS103" s="50"/>
      <c r="EKT103" s="50"/>
      <c r="EKU103" s="38"/>
      <c r="EKV103" s="38"/>
      <c r="EKW103" s="38"/>
      <c r="EKX103" s="38"/>
      <c r="EKY103" s="38"/>
      <c r="EKZ103" s="38"/>
      <c r="ELA103" s="38"/>
      <c r="ELB103" s="38"/>
      <c r="ELC103" s="38"/>
      <c r="ELD103" s="38"/>
      <c r="ELE103" s="38"/>
      <c r="ELF103" s="38"/>
      <c r="ELG103" s="38"/>
      <c r="ELH103" s="38"/>
      <c r="ELI103" s="36"/>
      <c r="ELJ103" s="36"/>
      <c r="ELK103" s="37"/>
      <c r="ELL103" s="37"/>
      <c r="ELM103" s="50"/>
      <c r="ELN103" s="50"/>
      <c r="ELO103" s="38"/>
      <c r="ELP103" s="38"/>
      <c r="ELQ103" s="38"/>
      <c r="ELR103" s="38"/>
      <c r="ELS103" s="38"/>
      <c r="ELT103" s="38"/>
      <c r="ELU103" s="38"/>
      <c r="ELV103" s="38"/>
      <c r="ELW103" s="38"/>
      <c r="ELX103" s="38"/>
      <c r="ELY103" s="38"/>
      <c r="ELZ103" s="38"/>
      <c r="EMA103" s="38"/>
      <c r="EMB103" s="38"/>
      <c r="EMC103" s="36"/>
      <c r="EMD103" s="36"/>
      <c r="EME103" s="37"/>
      <c r="EMF103" s="37"/>
      <c r="EMG103" s="50"/>
      <c r="EMH103" s="50"/>
      <c r="EMI103" s="38"/>
      <c r="EMJ103" s="38"/>
      <c r="EMK103" s="38"/>
      <c r="EML103" s="38"/>
      <c r="EMM103" s="38"/>
      <c r="EMN103" s="38"/>
      <c r="EMO103" s="38"/>
      <c r="EMP103" s="38"/>
      <c r="EMQ103" s="38"/>
      <c r="EMR103" s="38"/>
      <c r="EMS103" s="38"/>
      <c r="EMT103" s="38"/>
      <c r="EMU103" s="38"/>
      <c r="EMV103" s="38"/>
      <c r="EMW103" s="36"/>
      <c r="EMX103" s="36"/>
      <c r="EMY103" s="37"/>
      <c r="EMZ103" s="37"/>
      <c r="ENA103" s="50"/>
      <c r="ENB103" s="50"/>
      <c r="ENC103" s="38"/>
      <c r="END103" s="38"/>
      <c r="ENE103" s="38"/>
      <c r="ENF103" s="38"/>
      <c r="ENG103" s="38"/>
      <c r="ENH103" s="38"/>
      <c r="ENI103" s="38"/>
      <c r="ENJ103" s="38"/>
      <c r="ENK103" s="38"/>
      <c r="ENL103" s="38"/>
      <c r="ENM103" s="38"/>
      <c r="ENN103" s="38"/>
      <c r="ENO103" s="38"/>
      <c r="ENP103" s="38"/>
      <c r="ENQ103" s="36"/>
      <c r="ENR103" s="36"/>
      <c r="ENS103" s="37"/>
      <c r="ENT103" s="37"/>
      <c r="ENU103" s="50"/>
      <c r="ENV103" s="50"/>
      <c r="ENW103" s="38"/>
      <c r="ENX103" s="38"/>
      <c r="ENY103" s="38"/>
      <c r="ENZ103" s="38"/>
      <c r="EOA103" s="38"/>
      <c r="EOB103" s="38"/>
      <c r="EOC103" s="38"/>
      <c r="EOD103" s="38"/>
      <c r="EOE103" s="38"/>
      <c r="EOF103" s="38"/>
      <c r="EOG103" s="38"/>
      <c r="EOH103" s="38"/>
      <c r="EOI103" s="38"/>
      <c r="EOJ103" s="38"/>
      <c r="EOK103" s="36"/>
      <c r="EOL103" s="36"/>
      <c r="EOM103" s="37"/>
      <c r="EON103" s="37"/>
      <c r="EOO103" s="50"/>
      <c r="EOP103" s="50"/>
      <c r="EOQ103" s="38"/>
      <c r="EOR103" s="38"/>
      <c r="EOS103" s="38"/>
      <c r="EOT103" s="38"/>
      <c r="EOU103" s="38"/>
      <c r="EOV103" s="38"/>
      <c r="EOW103" s="38"/>
      <c r="EOX103" s="38"/>
      <c r="EOY103" s="38"/>
      <c r="EOZ103" s="38"/>
      <c r="EPA103" s="38"/>
      <c r="EPB103" s="38"/>
      <c r="EPC103" s="38"/>
      <c r="EPD103" s="38"/>
      <c r="EPE103" s="36"/>
      <c r="EPF103" s="36"/>
      <c r="EPG103" s="37"/>
      <c r="EPH103" s="37"/>
      <c r="EPI103" s="50"/>
      <c r="EPJ103" s="50"/>
      <c r="EPK103" s="38"/>
      <c r="EPL103" s="38"/>
      <c r="EPM103" s="38"/>
      <c r="EPN103" s="38"/>
      <c r="EPO103" s="38"/>
      <c r="EPP103" s="38"/>
      <c r="EPQ103" s="38"/>
      <c r="EPR103" s="38"/>
      <c r="EPS103" s="38"/>
      <c r="EPT103" s="38"/>
      <c r="EPU103" s="38"/>
      <c r="EPV103" s="38"/>
      <c r="EPW103" s="38"/>
      <c r="EPX103" s="38"/>
      <c r="EPY103" s="36"/>
      <c r="EPZ103" s="36"/>
      <c r="EQA103" s="37"/>
      <c r="EQB103" s="37"/>
      <c r="EQC103" s="50"/>
      <c r="EQD103" s="50"/>
      <c r="EQE103" s="38"/>
      <c r="EQF103" s="38"/>
      <c r="EQG103" s="38"/>
      <c r="EQH103" s="38"/>
      <c r="EQI103" s="38"/>
      <c r="EQJ103" s="38"/>
      <c r="EQK103" s="38"/>
      <c r="EQL103" s="38"/>
      <c r="EQM103" s="38"/>
      <c r="EQN103" s="38"/>
      <c r="EQO103" s="38"/>
      <c r="EQP103" s="38"/>
      <c r="EQQ103" s="38"/>
      <c r="EQR103" s="38"/>
      <c r="EQS103" s="36"/>
      <c r="EQT103" s="36"/>
      <c r="EQU103" s="37"/>
      <c r="EQV103" s="37"/>
      <c r="EQW103" s="50"/>
      <c r="EQX103" s="50"/>
      <c r="EQY103" s="38"/>
      <c r="EQZ103" s="38"/>
      <c r="ERA103" s="38"/>
      <c r="ERB103" s="38"/>
      <c r="ERC103" s="38"/>
      <c r="ERD103" s="38"/>
      <c r="ERE103" s="38"/>
      <c r="ERF103" s="38"/>
      <c r="ERG103" s="38"/>
      <c r="ERH103" s="38"/>
      <c r="ERI103" s="38"/>
      <c r="ERJ103" s="38"/>
      <c r="ERK103" s="38"/>
      <c r="ERL103" s="38"/>
      <c r="ERM103" s="36"/>
      <c r="ERN103" s="36"/>
      <c r="ERO103" s="37"/>
      <c r="ERP103" s="37"/>
      <c r="ERQ103" s="50"/>
      <c r="ERR103" s="50"/>
      <c r="ERS103" s="38"/>
      <c r="ERT103" s="38"/>
      <c r="ERU103" s="38"/>
      <c r="ERV103" s="38"/>
      <c r="ERW103" s="38"/>
      <c r="ERX103" s="38"/>
      <c r="ERY103" s="38"/>
      <c r="ERZ103" s="38"/>
      <c r="ESA103" s="38"/>
      <c r="ESB103" s="38"/>
      <c r="ESC103" s="38"/>
      <c r="ESD103" s="38"/>
      <c r="ESE103" s="38"/>
      <c r="ESF103" s="38"/>
      <c r="ESG103" s="36"/>
      <c r="ESH103" s="36"/>
      <c r="ESI103" s="37"/>
      <c r="ESJ103" s="37"/>
      <c r="ESK103" s="50"/>
      <c r="ESL103" s="50"/>
      <c r="ESM103" s="38"/>
      <c r="ESN103" s="38"/>
      <c r="ESO103" s="38"/>
      <c r="ESP103" s="38"/>
      <c r="ESQ103" s="38"/>
      <c r="ESR103" s="38"/>
      <c r="ESS103" s="38"/>
      <c r="EST103" s="38"/>
      <c r="ESU103" s="38"/>
      <c r="ESV103" s="38"/>
      <c r="ESW103" s="38"/>
      <c r="ESX103" s="38"/>
      <c r="ESY103" s="38"/>
      <c r="ESZ103" s="38"/>
      <c r="ETA103" s="36"/>
      <c r="ETB103" s="36"/>
      <c r="ETC103" s="37"/>
      <c r="ETD103" s="37"/>
      <c r="ETE103" s="50"/>
      <c r="ETF103" s="50"/>
      <c r="ETG103" s="38"/>
      <c r="ETH103" s="38"/>
      <c r="ETI103" s="38"/>
      <c r="ETJ103" s="38"/>
      <c r="ETK103" s="38"/>
      <c r="ETL103" s="38"/>
      <c r="ETM103" s="38"/>
      <c r="ETN103" s="38"/>
      <c r="ETO103" s="38"/>
      <c r="ETP103" s="38"/>
      <c r="ETQ103" s="38"/>
      <c r="ETR103" s="38"/>
      <c r="ETS103" s="38"/>
      <c r="ETT103" s="38"/>
      <c r="ETU103" s="36"/>
      <c r="ETV103" s="36"/>
      <c r="ETW103" s="37"/>
      <c r="ETX103" s="37"/>
      <c r="ETY103" s="50"/>
      <c r="ETZ103" s="50"/>
      <c r="EUA103" s="38"/>
      <c r="EUB103" s="38"/>
      <c r="EUC103" s="38"/>
      <c r="EUD103" s="38"/>
      <c r="EUE103" s="38"/>
      <c r="EUF103" s="38"/>
      <c r="EUG103" s="38"/>
      <c r="EUH103" s="38"/>
      <c r="EUI103" s="38"/>
      <c r="EUJ103" s="38"/>
      <c r="EUK103" s="38"/>
      <c r="EUL103" s="38"/>
      <c r="EUM103" s="38"/>
      <c r="EUN103" s="38"/>
      <c r="EUO103" s="36"/>
      <c r="EUP103" s="36"/>
      <c r="EUQ103" s="37"/>
      <c r="EUR103" s="37"/>
      <c r="EUS103" s="50"/>
      <c r="EUT103" s="50"/>
      <c r="EUU103" s="38"/>
      <c r="EUV103" s="38"/>
      <c r="EUW103" s="38"/>
      <c r="EUX103" s="38"/>
      <c r="EUY103" s="38"/>
      <c r="EUZ103" s="38"/>
      <c r="EVA103" s="38"/>
      <c r="EVB103" s="38"/>
      <c r="EVC103" s="38"/>
      <c r="EVD103" s="38"/>
      <c r="EVE103" s="38"/>
      <c r="EVF103" s="38"/>
      <c r="EVG103" s="38"/>
      <c r="EVH103" s="38"/>
      <c r="EVI103" s="36"/>
      <c r="EVJ103" s="36"/>
      <c r="EVK103" s="37"/>
      <c r="EVL103" s="37"/>
      <c r="EVM103" s="50"/>
      <c r="EVN103" s="50"/>
      <c r="EVO103" s="38"/>
      <c r="EVP103" s="38"/>
      <c r="EVQ103" s="38"/>
      <c r="EVR103" s="38"/>
      <c r="EVS103" s="38"/>
      <c r="EVT103" s="38"/>
      <c r="EVU103" s="38"/>
      <c r="EVV103" s="38"/>
      <c r="EVW103" s="38"/>
      <c r="EVX103" s="38"/>
      <c r="EVY103" s="38"/>
      <c r="EVZ103" s="38"/>
      <c r="EWA103" s="38"/>
      <c r="EWB103" s="38"/>
      <c r="EWC103" s="36"/>
      <c r="EWD103" s="36"/>
      <c r="EWE103" s="37"/>
      <c r="EWF103" s="37"/>
      <c r="EWG103" s="50"/>
      <c r="EWH103" s="50"/>
      <c r="EWI103" s="38"/>
      <c r="EWJ103" s="38"/>
      <c r="EWK103" s="38"/>
      <c r="EWL103" s="38"/>
      <c r="EWM103" s="38"/>
      <c r="EWN103" s="38"/>
      <c r="EWO103" s="38"/>
      <c r="EWP103" s="38"/>
      <c r="EWQ103" s="38"/>
      <c r="EWR103" s="38"/>
      <c r="EWS103" s="38"/>
      <c r="EWT103" s="38"/>
      <c r="EWU103" s="38"/>
      <c r="EWV103" s="38"/>
      <c r="EWW103" s="36"/>
      <c r="EWX103" s="36"/>
      <c r="EWY103" s="37"/>
      <c r="EWZ103" s="37"/>
      <c r="EXA103" s="50"/>
      <c r="EXB103" s="50"/>
      <c r="EXC103" s="38"/>
      <c r="EXD103" s="38"/>
      <c r="EXE103" s="38"/>
      <c r="EXF103" s="38"/>
      <c r="EXG103" s="38"/>
      <c r="EXH103" s="38"/>
      <c r="EXI103" s="38"/>
      <c r="EXJ103" s="38"/>
      <c r="EXK103" s="38"/>
      <c r="EXL103" s="38"/>
      <c r="EXM103" s="38"/>
      <c r="EXN103" s="38"/>
      <c r="EXO103" s="38"/>
      <c r="EXP103" s="38"/>
      <c r="EXQ103" s="36"/>
      <c r="EXR103" s="36"/>
      <c r="EXS103" s="37"/>
      <c r="EXT103" s="37"/>
      <c r="EXU103" s="50"/>
      <c r="EXV103" s="50"/>
      <c r="EXW103" s="38"/>
      <c r="EXX103" s="38"/>
      <c r="EXY103" s="38"/>
      <c r="EXZ103" s="38"/>
      <c r="EYA103" s="38"/>
      <c r="EYB103" s="38"/>
      <c r="EYC103" s="38"/>
      <c r="EYD103" s="38"/>
      <c r="EYE103" s="38"/>
      <c r="EYF103" s="38"/>
      <c r="EYG103" s="38"/>
      <c r="EYH103" s="38"/>
      <c r="EYI103" s="38"/>
      <c r="EYJ103" s="38"/>
      <c r="EYK103" s="36"/>
      <c r="EYL103" s="36"/>
      <c r="EYM103" s="37"/>
      <c r="EYN103" s="37"/>
      <c r="EYO103" s="50"/>
      <c r="EYP103" s="50"/>
      <c r="EYQ103" s="38"/>
      <c r="EYR103" s="38"/>
      <c r="EYS103" s="38"/>
      <c r="EYT103" s="38"/>
      <c r="EYU103" s="38"/>
      <c r="EYV103" s="38"/>
      <c r="EYW103" s="38"/>
      <c r="EYX103" s="38"/>
      <c r="EYY103" s="38"/>
      <c r="EYZ103" s="38"/>
      <c r="EZA103" s="38"/>
      <c r="EZB103" s="38"/>
      <c r="EZC103" s="38"/>
      <c r="EZD103" s="38"/>
      <c r="EZE103" s="36"/>
      <c r="EZF103" s="36"/>
      <c r="EZG103" s="37"/>
      <c r="EZH103" s="37"/>
      <c r="EZI103" s="50"/>
      <c r="EZJ103" s="50"/>
      <c r="EZK103" s="38"/>
      <c r="EZL103" s="38"/>
      <c r="EZM103" s="38"/>
      <c r="EZN103" s="38"/>
      <c r="EZO103" s="38"/>
      <c r="EZP103" s="38"/>
      <c r="EZQ103" s="38"/>
      <c r="EZR103" s="38"/>
      <c r="EZS103" s="38"/>
      <c r="EZT103" s="38"/>
      <c r="EZU103" s="38"/>
      <c r="EZV103" s="38"/>
      <c r="EZW103" s="38"/>
      <c r="EZX103" s="38"/>
      <c r="EZY103" s="36"/>
      <c r="EZZ103" s="36"/>
      <c r="FAA103" s="37"/>
      <c r="FAB103" s="37"/>
      <c r="FAC103" s="50"/>
      <c r="FAD103" s="50"/>
      <c r="FAE103" s="38"/>
      <c r="FAF103" s="38"/>
      <c r="FAG103" s="38"/>
      <c r="FAH103" s="38"/>
      <c r="FAI103" s="38"/>
      <c r="FAJ103" s="38"/>
      <c r="FAK103" s="38"/>
      <c r="FAL103" s="38"/>
      <c r="FAM103" s="38"/>
      <c r="FAN103" s="38"/>
      <c r="FAO103" s="38"/>
      <c r="FAP103" s="38"/>
      <c r="FAQ103" s="38"/>
      <c r="FAR103" s="38"/>
      <c r="FAS103" s="36"/>
      <c r="FAT103" s="36"/>
      <c r="FAU103" s="37"/>
      <c r="FAV103" s="37"/>
      <c r="FAW103" s="50"/>
      <c r="FAX103" s="50"/>
      <c r="FAY103" s="38"/>
      <c r="FAZ103" s="38"/>
      <c r="FBA103" s="38"/>
      <c r="FBB103" s="38"/>
      <c r="FBC103" s="38"/>
      <c r="FBD103" s="38"/>
      <c r="FBE103" s="38"/>
      <c r="FBF103" s="38"/>
      <c r="FBG103" s="38"/>
      <c r="FBH103" s="38"/>
      <c r="FBI103" s="38"/>
      <c r="FBJ103" s="38"/>
      <c r="FBK103" s="38"/>
      <c r="FBL103" s="38"/>
      <c r="FBM103" s="36"/>
      <c r="FBN103" s="36"/>
      <c r="FBO103" s="37"/>
      <c r="FBP103" s="37"/>
      <c r="FBQ103" s="50"/>
      <c r="FBR103" s="50"/>
      <c r="FBS103" s="38"/>
      <c r="FBT103" s="38"/>
      <c r="FBU103" s="38"/>
      <c r="FBV103" s="38"/>
      <c r="FBW103" s="38"/>
      <c r="FBX103" s="38"/>
      <c r="FBY103" s="38"/>
      <c r="FBZ103" s="38"/>
      <c r="FCA103" s="38"/>
      <c r="FCB103" s="38"/>
      <c r="FCC103" s="38"/>
      <c r="FCD103" s="38"/>
      <c r="FCE103" s="38"/>
      <c r="FCF103" s="38"/>
      <c r="FCG103" s="36"/>
      <c r="FCH103" s="36"/>
      <c r="FCI103" s="37"/>
      <c r="FCJ103" s="37"/>
      <c r="FCK103" s="50"/>
      <c r="FCL103" s="50"/>
      <c r="FCM103" s="38"/>
      <c r="FCN103" s="38"/>
      <c r="FCO103" s="38"/>
      <c r="FCP103" s="38"/>
      <c r="FCQ103" s="38"/>
      <c r="FCR103" s="38"/>
      <c r="FCS103" s="38"/>
      <c r="FCT103" s="38"/>
      <c r="FCU103" s="38"/>
      <c r="FCV103" s="38"/>
      <c r="FCW103" s="38"/>
      <c r="FCX103" s="38"/>
      <c r="FCY103" s="38"/>
      <c r="FCZ103" s="38"/>
      <c r="FDA103" s="36"/>
      <c r="FDB103" s="36"/>
      <c r="FDC103" s="37"/>
      <c r="FDD103" s="37"/>
      <c r="FDE103" s="50"/>
      <c r="FDF103" s="50"/>
      <c r="FDG103" s="38"/>
      <c r="FDH103" s="38"/>
      <c r="FDI103" s="38"/>
      <c r="FDJ103" s="38"/>
      <c r="FDK103" s="38"/>
      <c r="FDL103" s="38"/>
      <c r="FDM103" s="38"/>
      <c r="FDN103" s="38"/>
      <c r="FDO103" s="38"/>
      <c r="FDP103" s="38"/>
      <c r="FDQ103" s="38"/>
      <c r="FDR103" s="38"/>
      <c r="FDS103" s="38"/>
      <c r="FDT103" s="38"/>
      <c r="FDU103" s="36"/>
      <c r="FDV103" s="36"/>
      <c r="FDW103" s="37"/>
      <c r="FDX103" s="37"/>
      <c r="FDY103" s="50"/>
      <c r="FDZ103" s="50"/>
      <c r="FEA103" s="38"/>
      <c r="FEB103" s="38"/>
      <c r="FEC103" s="38"/>
      <c r="FED103" s="38"/>
      <c r="FEE103" s="38"/>
      <c r="FEF103" s="38"/>
      <c r="FEG103" s="38"/>
      <c r="FEH103" s="38"/>
      <c r="FEI103" s="38"/>
      <c r="FEJ103" s="38"/>
      <c r="FEK103" s="38"/>
      <c r="FEL103" s="38"/>
      <c r="FEM103" s="38"/>
      <c r="FEN103" s="38"/>
      <c r="FEO103" s="36"/>
      <c r="FEP103" s="36"/>
      <c r="FEQ103" s="37"/>
      <c r="FER103" s="37"/>
      <c r="FES103" s="50"/>
      <c r="FET103" s="50"/>
      <c r="FEU103" s="38"/>
      <c r="FEV103" s="38"/>
      <c r="FEW103" s="38"/>
      <c r="FEX103" s="38"/>
      <c r="FEY103" s="38"/>
      <c r="FEZ103" s="38"/>
      <c r="FFA103" s="38"/>
      <c r="FFB103" s="38"/>
      <c r="FFC103" s="38"/>
      <c r="FFD103" s="38"/>
      <c r="FFE103" s="38"/>
      <c r="FFF103" s="38"/>
      <c r="FFG103" s="38"/>
      <c r="FFH103" s="38"/>
      <c r="FFI103" s="36"/>
      <c r="FFJ103" s="36"/>
      <c r="FFK103" s="37"/>
      <c r="FFL103" s="37"/>
      <c r="FFM103" s="50"/>
      <c r="FFN103" s="50"/>
      <c r="FFO103" s="38"/>
      <c r="FFP103" s="38"/>
      <c r="FFQ103" s="38"/>
      <c r="FFR103" s="38"/>
      <c r="FFS103" s="38"/>
      <c r="FFT103" s="38"/>
      <c r="FFU103" s="38"/>
      <c r="FFV103" s="38"/>
      <c r="FFW103" s="38"/>
      <c r="FFX103" s="38"/>
      <c r="FFY103" s="38"/>
      <c r="FFZ103" s="38"/>
      <c r="FGA103" s="38"/>
      <c r="FGB103" s="38"/>
      <c r="FGC103" s="36"/>
      <c r="FGD103" s="36"/>
      <c r="FGE103" s="37"/>
      <c r="FGF103" s="37"/>
      <c r="FGG103" s="50"/>
      <c r="FGH103" s="50"/>
      <c r="FGI103" s="38"/>
      <c r="FGJ103" s="38"/>
      <c r="FGK103" s="38"/>
      <c r="FGL103" s="38"/>
      <c r="FGM103" s="38"/>
      <c r="FGN103" s="38"/>
      <c r="FGO103" s="38"/>
      <c r="FGP103" s="38"/>
      <c r="FGQ103" s="38"/>
      <c r="FGR103" s="38"/>
      <c r="FGS103" s="38"/>
      <c r="FGT103" s="38"/>
      <c r="FGU103" s="38"/>
      <c r="FGV103" s="38"/>
      <c r="FGW103" s="36"/>
      <c r="FGX103" s="36"/>
      <c r="FGY103" s="37"/>
      <c r="FGZ103" s="37"/>
      <c r="FHA103" s="50"/>
      <c r="FHB103" s="50"/>
      <c r="FHC103" s="38"/>
      <c r="FHD103" s="38"/>
      <c r="FHE103" s="38"/>
      <c r="FHF103" s="38"/>
      <c r="FHG103" s="38"/>
      <c r="FHH103" s="38"/>
      <c r="FHI103" s="38"/>
      <c r="FHJ103" s="38"/>
      <c r="FHK103" s="38"/>
      <c r="FHL103" s="38"/>
      <c r="FHM103" s="38"/>
      <c r="FHN103" s="38"/>
      <c r="FHO103" s="38"/>
      <c r="FHP103" s="38"/>
      <c r="FHQ103" s="36"/>
      <c r="FHR103" s="36"/>
      <c r="FHS103" s="37"/>
      <c r="FHT103" s="37"/>
      <c r="FHU103" s="50"/>
      <c r="FHV103" s="50"/>
      <c r="FHW103" s="38"/>
      <c r="FHX103" s="38"/>
      <c r="FHY103" s="38"/>
      <c r="FHZ103" s="38"/>
      <c r="FIA103" s="38"/>
      <c r="FIB103" s="38"/>
      <c r="FIC103" s="38"/>
      <c r="FID103" s="38"/>
      <c r="FIE103" s="38"/>
      <c r="FIF103" s="38"/>
      <c r="FIG103" s="38"/>
      <c r="FIH103" s="38"/>
      <c r="FII103" s="38"/>
      <c r="FIJ103" s="38"/>
      <c r="FIK103" s="36"/>
      <c r="FIL103" s="36"/>
      <c r="FIM103" s="37"/>
      <c r="FIN103" s="37"/>
      <c r="FIO103" s="50"/>
      <c r="FIP103" s="50"/>
      <c r="FIQ103" s="38"/>
      <c r="FIR103" s="38"/>
      <c r="FIS103" s="38"/>
      <c r="FIT103" s="38"/>
      <c r="FIU103" s="38"/>
      <c r="FIV103" s="38"/>
      <c r="FIW103" s="38"/>
      <c r="FIX103" s="38"/>
      <c r="FIY103" s="38"/>
      <c r="FIZ103" s="38"/>
      <c r="FJA103" s="38"/>
      <c r="FJB103" s="38"/>
      <c r="FJC103" s="38"/>
      <c r="FJD103" s="38"/>
      <c r="FJE103" s="36"/>
      <c r="FJF103" s="36"/>
      <c r="FJG103" s="37"/>
      <c r="FJH103" s="37"/>
      <c r="FJI103" s="50"/>
      <c r="FJJ103" s="50"/>
      <c r="FJK103" s="38"/>
      <c r="FJL103" s="38"/>
      <c r="FJM103" s="38"/>
      <c r="FJN103" s="38"/>
      <c r="FJO103" s="38"/>
      <c r="FJP103" s="38"/>
      <c r="FJQ103" s="38"/>
      <c r="FJR103" s="38"/>
      <c r="FJS103" s="38"/>
      <c r="FJT103" s="38"/>
      <c r="FJU103" s="38"/>
      <c r="FJV103" s="38"/>
      <c r="FJW103" s="38"/>
      <c r="FJX103" s="38"/>
      <c r="FJY103" s="36"/>
      <c r="FJZ103" s="36"/>
      <c r="FKA103" s="37"/>
      <c r="FKB103" s="37"/>
      <c r="FKC103" s="50"/>
      <c r="FKD103" s="50"/>
      <c r="FKE103" s="38"/>
      <c r="FKF103" s="38"/>
      <c r="FKG103" s="38"/>
      <c r="FKH103" s="38"/>
      <c r="FKI103" s="38"/>
      <c r="FKJ103" s="38"/>
      <c r="FKK103" s="38"/>
      <c r="FKL103" s="38"/>
      <c r="FKM103" s="38"/>
      <c r="FKN103" s="38"/>
      <c r="FKO103" s="38"/>
      <c r="FKP103" s="38"/>
      <c r="FKQ103" s="38"/>
      <c r="FKR103" s="38"/>
      <c r="FKS103" s="36"/>
      <c r="FKT103" s="36"/>
      <c r="FKU103" s="37"/>
      <c r="FKV103" s="37"/>
      <c r="FKW103" s="50"/>
      <c r="FKX103" s="50"/>
      <c r="FKY103" s="38"/>
      <c r="FKZ103" s="38"/>
      <c r="FLA103" s="38"/>
      <c r="FLB103" s="38"/>
      <c r="FLC103" s="38"/>
      <c r="FLD103" s="38"/>
      <c r="FLE103" s="38"/>
      <c r="FLF103" s="38"/>
      <c r="FLG103" s="38"/>
      <c r="FLH103" s="38"/>
      <c r="FLI103" s="38"/>
      <c r="FLJ103" s="38"/>
      <c r="FLK103" s="38"/>
      <c r="FLL103" s="38"/>
      <c r="FLM103" s="36"/>
      <c r="FLN103" s="36"/>
      <c r="FLO103" s="37"/>
      <c r="FLP103" s="37"/>
      <c r="FLQ103" s="50"/>
      <c r="FLR103" s="50"/>
      <c r="FLS103" s="38"/>
      <c r="FLT103" s="38"/>
      <c r="FLU103" s="38"/>
      <c r="FLV103" s="38"/>
      <c r="FLW103" s="38"/>
      <c r="FLX103" s="38"/>
      <c r="FLY103" s="38"/>
      <c r="FLZ103" s="38"/>
      <c r="FMA103" s="38"/>
      <c r="FMB103" s="38"/>
      <c r="FMC103" s="38"/>
      <c r="FMD103" s="38"/>
      <c r="FME103" s="38"/>
      <c r="FMF103" s="38"/>
      <c r="FMG103" s="36"/>
      <c r="FMH103" s="36"/>
      <c r="FMI103" s="37"/>
      <c r="FMJ103" s="37"/>
      <c r="FMK103" s="50"/>
      <c r="FML103" s="50"/>
      <c r="FMM103" s="38"/>
      <c r="FMN103" s="38"/>
      <c r="FMO103" s="38"/>
      <c r="FMP103" s="38"/>
      <c r="FMQ103" s="38"/>
      <c r="FMR103" s="38"/>
      <c r="FMS103" s="38"/>
      <c r="FMT103" s="38"/>
      <c r="FMU103" s="38"/>
      <c r="FMV103" s="38"/>
      <c r="FMW103" s="38"/>
      <c r="FMX103" s="38"/>
      <c r="FMY103" s="38"/>
      <c r="FMZ103" s="38"/>
      <c r="FNA103" s="36"/>
      <c r="FNB103" s="36"/>
      <c r="FNC103" s="37"/>
      <c r="FND103" s="37"/>
      <c r="FNE103" s="50"/>
      <c r="FNF103" s="50"/>
      <c r="FNG103" s="38"/>
      <c r="FNH103" s="38"/>
      <c r="FNI103" s="38"/>
      <c r="FNJ103" s="38"/>
      <c r="FNK103" s="38"/>
      <c r="FNL103" s="38"/>
      <c r="FNM103" s="38"/>
      <c r="FNN103" s="38"/>
      <c r="FNO103" s="38"/>
      <c r="FNP103" s="38"/>
      <c r="FNQ103" s="38"/>
      <c r="FNR103" s="38"/>
      <c r="FNS103" s="38"/>
      <c r="FNT103" s="38"/>
      <c r="FNU103" s="36"/>
      <c r="FNV103" s="36"/>
      <c r="FNW103" s="37"/>
      <c r="FNX103" s="37"/>
      <c r="FNY103" s="50"/>
      <c r="FNZ103" s="50"/>
      <c r="FOA103" s="38"/>
      <c r="FOB103" s="38"/>
      <c r="FOC103" s="38"/>
      <c r="FOD103" s="38"/>
      <c r="FOE103" s="38"/>
      <c r="FOF103" s="38"/>
      <c r="FOG103" s="38"/>
      <c r="FOH103" s="38"/>
      <c r="FOI103" s="38"/>
      <c r="FOJ103" s="38"/>
      <c r="FOK103" s="38"/>
      <c r="FOL103" s="38"/>
      <c r="FOM103" s="38"/>
      <c r="FON103" s="38"/>
      <c r="FOO103" s="36"/>
      <c r="FOP103" s="36"/>
      <c r="FOQ103" s="37"/>
      <c r="FOR103" s="37"/>
      <c r="FOS103" s="50"/>
      <c r="FOT103" s="50"/>
      <c r="FOU103" s="38"/>
      <c r="FOV103" s="38"/>
      <c r="FOW103" s="38"/>
      <c r="FOX103" s="38"/>
      <c r="FOY103" s="38"/>
      <c r="FOZ103" s="38"/>
      <c r="FPA103" s="38"/>
      <c r="FPB103" s="38"/>
      <c r="FPC103" s="38"/>
      <c r="FPD103" s="38"/>
      <c r="FPE103" s="38"/>
      <c r="FPF103" s="38"/>
      <c r="FPG103" s="38"/>
      <c r="FPH103" s="38"/>
      <c r="FPI103" s="36"/>
      <c r="FPJ103" s="36"/>
      <c r="FPK103" s="37"/>
      <c r="FPL103" s="37"/>
      <c r="FPM103" s="50"/>
      <c r="FPN103" s="50"/>
      <c r="FPO103" s="38"/>
      <c r="FPP103" s="38"/>
      <c r="FPQ103" s="38"/>
      <c r="FPR103" s="38"/>
      <c r="FPS103" s="38"/>
      <c r="FPT103" s="38"/>
      <c r="FPU103" s="38"/>
      <c r="FPV103" s="38"/>
      <c r="FPW103" s="38"/>
      <c r="FPX103" s="38"/>
      <c r="FPY103" s="38"/>
      <c r="FPZ103" s="38"/>
      <c r="FQA103" s="38"/>
      <c r="FQB103" s="38"/>
      <c r="FQC103" s="36"/>
      <c r="FQD103" s="36"/>
      <c r="FQE103" s="37"/>
      <c r="FQF103" s="37"/>
      <c r="FQG103" s="50"/>
      <c r="FQH103" s="50"/>
      <c r="FQI103" s="38"/>
      <c r="FQJ103" s="38"/>
      <c r="FQK103" s="38"/>
      <c r="FQL103" s="38"/>
      <c r="FQM103" s="38"/>
      <c r="FQN103" s="38"/>
      <c r="FQO103" s="38"/>
      <c r="FQP103" s="38"/>
      <c r="FQQ103" s="38"/>
      <c r="FQR103" s="38"/>
      <c r="FQS103" s="38"/>
      <c r="FQT103" s="38"/>
      <c r="FQU103" s="38"/>
      <c r="FQV103" s="38"/>
      <c r="FQW103" s="36"/>
      <c r="FQX103" s="36"/>
      <c r="FQY103" s="37"/>
      <c r="FQZ103" s="37"/>
      <c r="FRA103" s="50"/>
      <c r="FRB103" s="50"/>
      <c r="FRC103" s="38"/>
      <c r="FRD103" s="38"/>
      <c r="FRE103" s="38"/>
      <c r="FRF103" s="38"/>
      <c r="FRG103" s="38"/>
      <c r="FRH103" s="38"/>
      <c r="FRI103" s="38"/>
      <c r="FRJ103" s="38"/>
      <c r="FRK103" s="38"/>
      <c r="FRL103" s="38"/>
      <c r="FRM103" s="38"/>
      <c r="FRN103" s="38"/>
      <c r="FRO103" s="38"/>
      <c r="FRP103" s="38"/>
      <c r="FRQ103" s="36"/>
      <c r="FRR103" s="36"/>
      <c r="FRS103" s="37"/>
      <c r="FRT103" s="37"/>
      <c r="FRU103" s="50"/>
      <c r="FRV103" s="50"/>
      <c r="FRW103" s="38"/>
      <c r="FRX103" s="38"/>
      <c r="FRY103" s="38"/>
      <c r="FRZ103" s="38"/>
      <c r="FSA103" s="38"/>
      <c r="FSB103" s="38"/>
      <c r="FSC103" s="38"/>
      <c r="FSD103" s="38"/>
      <c r="FSE103" s="38"/>
      <c r="FSF103" s="38"/>
      <c r="FSG103" s="38"/>
      <c r="FSH103" s="38"/>
      <c r="FSI103" s="38"/>
      <c r="FSJ103" s="38"/>
      <c r="FSK103" s="36"/>
      <c r="FSL103" s="36"/>
      <c r="FSM103" s="37"/>
      <c r="FSN103" s="37"/>
      <c r="FSO103" s="50"/>
      <c r="FSP103" s="50"/>
      <c r="FSQ103" s="38"/>
      <c r="FSR103" s="38"/>
      <c r="FSS103" s="38"/>
      <c r="FST103" s="38"/>
      <c r="FSU103" s="38"/>
      <c r="FSV103" s="38"/>
      <c r="FSW103" s="38"/>
      <c r="FSX103" s="38"/>
      <c r="FSY103" s="38"/>
      <c r="FSZ103" s="38"/>
      <c r="FTA103" s="38"/>
      <c r="FTB103" s="38"/>
      <c r="FTC103" s="38"/>
      <c r="FTD103" s="38"/>
      <c r="FTE103" s="36"/>
      <c r="FTF103" s="36"/>
      <c r="FTG103" s="37"/>
      <c r="FTH103" s="37"/>
      <c r="FTI103" s="50"/>
      <c r="FTJ103" s="50"/>
      <c r="FTK103" s="38"/>
      <c r="FTL103" s="38"/>
      <c r="FTM103" s="38"/>
      <c r="FTN103" s="38"/>
      <c r="FTO103" s="38"/>
      <c r="FTP103" s="38"/>
      <c r="FTQ103" s="38"/>
      <c r="FTR103" s="38"/>
      <c r="FTS103" s="38"/>
      <c r="FTT103" s="38"/>
      <c r="FTU103" s="38"/>
      <c r="FTV103" s="38"/>
      <c r="FTW103" s="38"/>
      <c r="FTX103" s="38"/>
      <c r="FTY103" s="36"/>
      <c r="FTZ103" s="36"/>
      <c r="FUA103" s="37"/>
      <c r="FUB103" s="37"/>
      <c r="FUC103" s="50"/>
      <c r="FUD103" s="50"/>
      <c r="FUE103" s="38"/>
      <c r="FUF103" s="38"/>
      <c r="FUG103" s="38"/>
      <c r="FUH103" s="38"/>
      <c r="FUI103" s="38"/>
      <c r="FUJ103" s="38"/>
      <c r="FUK103" s="38"/>
      <c r="FUL103" s="38"/>
      <c r="FUM103" s="38"/>
      <c r="FUN103" s="38"/>
      <c r="FUO103" s="38"/>
      <c r="FUP103" s="38"/>
      <c r="FUQ103" s="38"/>
      <c r="FUR103" s="38"/>
      <c r="FUS103" s="36"/>
      <c r="FUT103" s="36"/>
      <c r="FUU103" s="37"/>
      <c r="FUV103" s="37"/>
      <c r="FUW103" s="50"/>
      <c r="FUX103" s="50"/>
      <c r="FUY103" s="38"/>
      <c r="FUZ103" s="38"/>
      <c r="FVA103" s="38"/>
      <c r="FVB103" s="38"/>
      <c r="FVC103" s="38"/>
      <c r="FVD103" s="38"/>
      <c r="FVE103" s="38"/>
      <c r="FVF103" s="38"/>
      <c r="FVG103" s="38"/>
      <c r="FVH103" s="38"/>
      <c r="FVI103" s="38"/>
      <c r="FVJ103" s="38"/>
      <c r="FVK103" s="38"/>
      <c r="FVL103" s="38"/>
      <c r="FVM103" s="36"/>
      <c r="FVN103" s="36"/>
      <c r="FVO103" s="37"/>
      <c r="FVP103" s="37"/>
      <c r="FVQ103" s="50"/>
      <c r="FVR103" s="50"/>
      <c r="FVS103" s="38"/>
      <c r="FVT103" s="38"/>
      <c r="FVU103" s="38"/>
      <c r="FVV103" s="38"/>
      <c r="FVW103" s="38"/>
      <c r="FVX103" s="38"/>
      <c r="FVY103" s="38"/>
      <c r="FVZ103" s="38"/>
      <c r="FWA103" s="38"/>
      <c r="FWB103" s="38"/>
      <c r="FWC103" s="38"/>
      <c r="FWD103" s="38"/>
      <c r="FWE103" s="38"/>
      <c r="FWF103" s="38"/>
      <c r="FWG103" s="36"/>
      <c r="FWH103" s="36"/>
      <c r="FWI103" s="37"/>
      <c r="FWJ103" s="37"/>
      <c r="FWK103" s="50"/>
      <c r="FWL103" s="50"/>
      <c r="FWM103" s="38"/>
      <c r="FWN103" s="38"/>
      <c r="FWO103" s="38"/>
      <c r="FWP103" s="38"/>
      <c r="FWQ103" s="38"/>
      <c r="FWR103" s="38"/>
      <c r="FWS103" s="38"/>
      <c r="FWT103" s="38"/>
      <c r="FWU103" s="38"/>
      <c r="FWV103" s="38"/>
      <c r="FWW103" s="38"/>
      <c r="FWX103" s="38"/>
      <c r="FWY103" s="38"/>
      <c r="FWZ103" s="38"/>
      <c r="FXA103" s="36"/>
      <c r="FXB103" s="36"/>
      <c r="FXC103" s="37"/>
      <c r="FXD103" s="37"/>
      <c r="FXE103" s="50"/>
      <c r="FXF103" s="50"/>
      <c r="FXG103" s="38"/>
      <c r="FXH103" s="38"/>
      <c r="FXI103" s="38"/>
      <c r="FXJ103" s="38"/>
      <c r="FXK103" s="38"/>
      <c r="FXL103" s="38"/>
      <c r="FXM103" s="38"/>
      <c r="FXN103" s="38"/>
      <c r="FXO103" s="38"/>
      <c r="FXP103" s="38"/>
      <c r="FXQ103" s="38"/>
      <c r="FXR103" s="38"/>
      <c r="FXS103" s="38"/>
      <c r="FXT103" s="38"/>
      <c r="FXU103" s="36"/>
      <c r="FXV103" s="36"/>
      <c r="FXW103" s="37"/>
      <c r="FXX103" s="37"/>
      <c r="FXY103" s="50"/>
      <c r="FXZ103" s="50"/>
      <c r="FYA103" s="38"/>
      <c r="FYB103" s="38"/>
      <c r="FYC103" s="38"/>
      <c r="FYD103" s="38"/>
      <c r="FYE103" s="38"/>
      <c r="FYF103" s="38"/>
      <c r="FYG103" s="38"/>
      <c r="FYH103" s="38"/>
      <c r="FYI103" s="38"/>
      <c r="FYJ103" s="38"/>
      <c r="FYK103" s="38"/>
      <c r="FYL103" s="38"/>
      <c r="FYM103" s="38"/>
      <c r="FYN103" s="38"/>
      <c r="FYO103" s="36"/>
      <c r="FYP103" s="36"/>
      <c r="FYQ103" s="37"/>
      <c r="FYR103" s="37"/>
      <c r="FYS103" s="50"/>
      <c r="FYT103" s="50"/>
      <c r="FYU103" s="38"/>
      <c r="FYV103" s="38"/>
      <c r="FYW103" s="38"/>
      <c r="FYX103" s="38"/>
      <c r="FYY103" s="38"/>
      <c r="FYZ103" s="38"/>
      <c r="FZA103" s="38"/>
      <c r="FZB103" s="38"/>
      <c r="FZC103" s="38"/>
      <c r="FZD103" s="38"/>
      <c r="FZE103" s="38"/>
      <c r="FZF103" s="38"/>
      <c r="FZG103" s="38"/>
      <c r="FZH103" s="38"/>
      <c r="FZI103" s="36"/>
      <c r="FZJ103" s="36"/>
      <c r="FZK103" s="37"/>
      <c r="FZL103" s="37"/>
      <c r="FZM103" s="50"/>
      <c r="FZN103" s="50"/>
      <c r="FZO103" s="38"/>
      <c r="FZP103" s="38"/>
      <c r="FZQ103" s="38"/>
      <c r="FZR103" s="38"/>
      <c r="FZS103" s="38"/>
      <c r="FZT103" s="38"/>
      <c r="FZU103" s="38"/>
      <c r="FZV103" s="38"/>
      <c r="FZW103" s="38"/>
      <c r="FZX103" s="38"/>
      <c r="FZY103" s="38"/>
      <c r="FZZ103" s="38"/>
      <c r="GAA103" s="38"/>
      <c r="GAB103" s="38"/>
      <c r="GAC103" s="36"/>
      <c r="GAD103" s="36"/>
      <c r="GAE103" s="37"/>
      <c r="GAF103" s="37"/>
      <c r="GAG103" s="50"/>
      <c r="GAH103" s="50"/>
      <c r="GAI103" s="38"/>
      <c r="GAJ103" s="38"/>
      <c r="GAK103" s="38"/>
      <c r="GAL103" s="38"/>
      <c r="GAM103" s="38"/>
      <c r="GAN103" s="38"/>
      <c r="GAO103" s="38"/>
      <c r="GAP103" s="38"/>
      <c r="GAQ103" s="38"/>
      <c r="GAR103" s="38"/>
      <c r="GAS103" s="38"/>
      <c r="GAT103" s="38"/>
      <c r="GAU103" s="38"/>
      <c r="GAV103" s="38"/>
      <c r="GAW103" s="36"/>
      <c r="GAX103" s="36"/>
      <c r="GAY103" s="37"/>
      <c r="GAZ103" s="37"/>
      <c r="GBA103" s="50"/>
      <c r="GBB103" s="50"/>
      <c r="GBC103" s="38"/>
      <c r="GBD103" s="38"/>
      <c r="GBE103" s="38"/>
      <c r="GBF103" s="38"/>
      <c r="GBG103" s="38"/>
      <c r="GBH103" s="38"/>
      <c r="GBI103" s="38"/>
      <c r="GBJ103" s="38"/>
      <c r="GBK103" s="38"/>
      <c r="GBL103" s="38"/>
      <c r="GBM103" s="38"/>
      <c r="GBN103" s="38"/>
      <c r="GBO103" s="38"/>
      <c r="GBP103" s="38"/>
      <c r="GBQ103" s="36"/>
      <c r="GBR103" s="36"/>
      <c r="GBS103" s="37"/>
      <c r="GBT103" s="37"/>
      <c r="GBU103" s="50"/>
      <c r="GBV103" s="50"/>
      <c r="GBW103" s="38"/>
      <c r="GBX103" s="38"/>
      <c r="GBY103" s="38"/>
      <c r="GBZ103" s="38"/>
      <c r="GCA103" s="38"/>
      <c r="GCB103" s="38"/>
      <c r="GCC103" s="38"/>
      <c r="GCD103" s="38"/>
      <c r="GCE103" s="38"/>
      <c r="GCF103" s="38"/>
      <c r="GCG103" s="38"/>
      <c r="GCH103" s="38"/>
      <c r="GCI103" s="38"/>
      <c r="GCJ103" s="38"/>
      <c r="GCK103" s="36"/>
      <c r="GCL103" s="36"/>
      <c r="GCM103" s="37"/>
      <c r="GCN103" s="37"/>
      <c r="GCO103" s="50"/>
      <c r="GCP103" s="50"/>
      <c r="GCQ103" s="38"/>
      <c r="GCR103" s="38"/>
      <c r="GCS103" s="38"/>
      <c r="GCT103" s="38"/>
      <c r="GCU103" s="38"/>
      <c r="GCV103" s="38"/>
      <c r="GCW103" s="38"/>
      <c r="GCX103" s="38"/>
      <c r="GCY103" s="38"/>
      <c r="GCZ103" s="38"/>
      <c r="GDA103" s="38"/>
      <c r="GDB103" s="38"/>
      <c r="GDC103" s="38"/>
      <c r="GDD103" s="38"/>
      <c r="GDE103" s="36"/>
      <c r="GDF103" s="36"/>
      <c r="GDG103" s="37"/>
      <c r="GDH103" s="37"/>
      <c r="GDI103" s="50"/>
      <c r="GDJ103" s="50"/>
      <c r="GDK103" s="38"/>
      <c r="GDL103" s="38"/>
      <c r="GDM103" s="38"/>
      <c r="GDN103" s="38"/>
      <c r="GDO103" s="38"/>
      <c r="GDP103" s="38"/>
      <c r="GDQ103" s="38"/>
      <c r="GDR103" s="38"/>
      <c r="GDS103" s="38"/>
      <c r="GDT103" s="38"/>
      <c r="GDU103" s="38"/>
      <c r="GDV103" s="38"/>
      <c r="GDW103" s="38"/>
      <c r="GDX103" s="38"/>
      <c r="GDY103" s="36"/>
      <c r="GDZ103" s="36"/>
      <c r="GEA103" s="37"/>
      <c r="GEB103" s="37"/>
      <c r="GEC103" s="50"/>
      <c r="GED103" s="50"/>
      <c r="GEE103" s="38"/>
      <c r="GEF103" s="38"/>
      <c r="GEG103" s="38"/>
      <c r="GEH103" s="38"/>
      <c r="GEI103" s="38"/>
      <c r="GEJ103" s="38"/>
      <c r="GEK103" s="38"/>
      <c r="GEL103" s="38"/>
      <c r="GEM103" s="38"/>
      <c r="GEN103" s="38"/>
      <c r="GEO103" s="38"/>
      <c r="GEP103" s="38"/>
      <c r="GEQ103" s="38"/>
      <c r="GER103" s="38"/>
      <c r="GES103" s="36"/>
      <c r="GET103" s="36"/>
      <c r="GEU103" s="37"/>
      <c r="GEV103" s="37"/>
      <c r="GEW103" s="50"/>
      <c r="GEX103" s="50"/>
      <c r="GEY103" s="38"/>
      <c r="GEZ103" s="38"/>
      <c r="GFA103" s="38"/>
      <c r="GFB103" s="38"/>
      <c r="GFC103" s="38"/>
      <c r="GFD103" s="38"/>
      <c r="GFE103" s="38"/>
      <c r="GFF103" s="38"/>
      <c r="GFG103" s="38"/>
      <c r="GFH103" s="38"/>
      <c r="GFI103" s="38"/>
      <c r="GFJ103" s="38"/>
      <c r="GFK103" s="38"/>
      <c r="GFL103" s="38"/>
      <c r="GFM103" s="36"/>
      <c r="GFN103" s="36"/>
      <c r="GFO103" s="37"/>
      <c r="GFP103" s="37"/>
      <c r="GFQ103" s="50"/>
      <c r="GFR103" s="50"/>
      <c r="GFS103" s="38"/>
      <c r="GFT103" s="38"/>
      <c r="GFU103" s="38"/>
      <c r="GFV103" s="38"/>
      <c r="GFW103" s="38"/>
      <c r="GFX103" s="38"/>
      <c r="GFY103" s="38"/>
      <c r="GFZ103" s="38"/>
      <c r="GGA103" s="38"/>
      <c r="GGB103" s="38"/>
      <c r="GGC103" s="38"/>
      <c r="GGD103" s="38"/>
      <c r="GGE103" s="38"/>
      <c r="GGF103" s="38"/>
      <c r="GGG103" s="36"/>
      <c r="GGH103" s="36"/>
      <c r="GGI103" s="37"/>
      <c r="GGJ103" s="37"/>
      <c r="GGK103" s="50"/>
      <c r="GGL103" s="50"/>
      <c r="GGM103" s="38"/>
      <c r="GGN103" s="38"/>
      <c r="GGO103" s="38"/>
      <c r="GGP103" s="38"/>
      <c r="GGQ103" s="38"/>
      <c r="GGR103" s="38"/>
      <c r="GGS103" s="38"/>
      <c r="GGT103" s="38"/>
      <c r="GGU103" s="38"/>
      <c r="GGV103" s="38"/>
      <c r="GGW103" s="38"/>
      <c r="GGX103" s="38"/>
      <c r="GGY103" s="38"/>
      <c r="GGZ103" s="38"/>
      <c r="GHA103" s="36"/>
      <c r="GHB103" s="36"/>
      <c r="GHC103" s="37"/>
      <c r="GHD103" s="37"/>
      <c r="GHE103" s="50"/>
      <c r="GHF103" s="50"/>
      <c r="GHG103" s="38"/>
      <c r="GHH103" s="38"/>
      <c r="GHI103" s="38"/>
      <c r="GHJ103" s="38"/>
      <c r="GHK103" s="38"/>
      <c r="GHL103" s="38"/>
      <c r="GHM103" s="38"/>
      <c r="GHN103" s="38"/>
      <c r="GHO103" s="38"/>
      <c r="GHP103" s="38"/>
      <c r="GHQ103" s="38"/>
      <c r="GHR103" s="38"/>
      <c r="GHS103" s="38"/>
      <c r="GHT103" s="38"/>
      <c r="GHU103" s="36"/>
      <c r="GHV103" s="36"/>
      <c r="GHW103" s="37"/>
      <c r="GHX103" s="37"/>
      <c r="GHY103" s="50"/>
      <c r="GHZ103" s="50"/>
      <c r="GIA103" s="38"/>
      <c r="GIB103" s="38"/>
      <c r="GIC103" s="38"/>
      <c r="GID103" s="38"/>
      <c r="GIE103" s="38"/>
      <c r="GIF103" s="38"/>
      <c r="GIG103" s="38"/>
      <c r="GIH103" s="38"/>
      <c r="GII103" s="38"/>
      <c r="GIJ103" s="38"/>
      <c r="GIK103" s="38"/>
      <c r="GIL103" s="38"/>
      <c r="GIM103" s="38"/>
      <c r="GIN103" s="38"/>
      <c r="GIO103" s="36"/>
      <c r="GIP103" s="36"/>
      <c r="GIQ103" s="37"/>
      <c r="GIR103" s="37"/>
      <c r="GIS103" s="50"/>
      <c r="GIT103" s="50"/>
      <c r="GIU103" s="38"/>
      <c r="GIV103" s="38"/>
      <c r="GIW103" s="38"/>
      <c r="GIX103" s="38"/>
      <c r="GIY103" s="38"/>
      <c r="GIZ103" s="38"/>
      <c r="GJA103" s="38"/>
      <c r="GJB103" s="38"/>
      <c r="GJC103" s="38"/>
      <c r="GJD103" s="38"/>
      <c r="GJE103" s="38"/>
      <c r="GJF103" s="38"/>
      <c r="GJG103" s="38"/>
      <c r="GJH103" s="38"/>
      <c r="GJI103" s="36"/>
      <c r="GJJ103" s="36"/>
      <c r="GJK103" s="37"/>
      <c r="GJL103" s="37"/>
      <c r="GJM103" s="50"/>
      <c r="GJN103" s="50"/>
      <c r="GJO103" s="38"/>
      <c r="GJP103" s="38"/>
      <c r="GJQ103" s="38"/>
      <c r="GJR103" s="38"/>
      <c r="GJS103" s="38"/>
      <c r="GJT103" s="38"/>
      <c r="GJU103" s="38"/>
      <c r="GJV103" s="38"/>
      <c r="GJW103" s="38"/>
      <c r="GJX103" s="38"/>
      <c r="GJY103" s="38"/>
      <c r="GJZ103" s="38"/>
      <c r="GKA103" s="38"/>
      <c r="GKB103" s="38"/>
      <c r="GKC103" s="36"/>
      <c r="GKD103" s="36"/>
      <c r="GKE103" s="37"/>
      <c r="GKF103" s="37"/>
      <c r="GKG103" s="50"/>
      <c r="GKH103" s="50"/>
      <c r="GKI103" s="38"/>
      <c r="GKJ103" s="38"/>
      <c r="GKK103" s="38"/>
      <c r="GKL103" s="38"/>
      <c r="GKM103" s="38"/>
      <c r="GKN103" s="38"/>
      <c r="GKO103" s="38"/>
      <c r="GKP103" s="38"/>
      <c r="GKQ103" s="38"/>
      <c r="GKR103" s="38"/>
      <c r="GKS103" s="38"/>
      <c r="GKT103" s="38"/>
      <c r="GKU103" s="38"/>
      <c r="GKV103" s="38"/>
      <c r="GKW103" s="36"/>
      <c r="GKX103" s="36"/>
      <c r="GKY103" s="37"/>
      <c r="GKZ103" s="37"/>
      <c r="GLA103" s="50"/>
      <c r="GLB103" s="50"/>
      <c r="GLC103" s="38"/>
      <c r="GLD103" s="38"/>
      <c r="GLE103" s="38"/>
      <c r="GLF103" s="38"/>
      <c r="GLG103" s="38"/>
      <c r="GLH103" s="38"/>
      <c r="GLI103" s="38"/>
      <c r="GLJ103" s="38"/>
      <c r="GLK103" s="38"/>
      <c r="GLL103" s="38"/>
      <c r="GLM103" s="38"/>
      <c r="GLN103" s="38"/>
      <c r="GLO103" s="38"/>
      <c r="GLP103" s="38"/>
      <c r="GLQ103" s="36"/>
      <c r="GLR103" s="36"/>
      <c r="GLS103" s="37"/>
      <c r="GLT103" s="37"/>
      <c r="GLU103" s="50"/>
      <c r="GLV103" s="50"/>
      <c r="GLW103" s="38"/>
      <c r="GLX103" s="38"/>
      <c r="GLY103" s="38"/>
      <c r="GLZ103" s="38"/>
      <c r="GMA103" s="38"/>
      <c r="GMB103" s="38"/>
      <c r="GMC103" s="38"/>
      <c r="GMD103" s="38"/>
      <c r="GME103" s="38"/>
      <c r="GMF103" s="38"/>
      <c r="GMG103" s="38"/>
      <c r="GMH103" s="38"/>
      <c r="GMI103" s="38"/>
      <c r="GMJ103" s="38"/>
      <c r="GMK103" s="36"/>
      <c r="GML103" s="36"/>
      <c r="GMM103" s="37"/>
      <c r="GMN103" s="37"/>
      <c r="GMO103" s="50"/>
      <c r="GMP103" s="50"/>
      <c r="GMQ103" s="38"/>
      <c r="GMR103" s="38"/>
      <c r="GMS103" s="38"/>
      <c r="GMT103" s="38"/>
      <c r="GMU103" s="38"/>
      <c r="GMV103" s="38"/>
      <c r="GMW103" s="38"/>
      <c r="GMX103" s="38"/>
      <c r="GMY103" s="38"/>
      <c r="GMZ103" s="38"/>
      <c r="GNA103" s="38"/>
      <c r="GNB103" s="38"/>
      <c r="GNC103" s="38"/>
      <c r="GND103" s="38"/>
      <c r="GNE103" s="36"/>
      <c r="GNF103" s="36"/>
      <c r="GNG103" s="37"/>
      <c r="GNH103" s="37"/>
      <c r="GNI103" s="50"/>
      <c r="GNJ103" s="50"/>
      <c r="GNK103" s="38"/>
      <c r="GNL103" s="38"/>
      <c r="GNM103" s="38"/>
      <c r="GNN103" s="38"/>
      <c r="GNO103" s="38"/>
      <c r="GNP103" s="38"/>
      <c r="GNQ103" s="38"/>
      <c r="GNR103" s="38"/>
      <c r="GNS103" s="38"/>
      <c r="GNT103" s="38"/>
      <c r="GNU103" s="38"/>
      <c r="GNV103" s="38"/>
      <c r="GNW103" s="38"/>
      <c r="GNX103" s="38"/>
      <c r="GNY103" s="36"/>
      <c r="GNZ103" s="36"/>
      <c r="GOA103" s="37"/>
      <c r="GOB103" s="37"/>
      <c r="GOC103" s="50"/>
      <c r="GOD103" s="50"/>
      <c r="GOE103" s="38"/>
      <c r="GOF103" s="38"/>
      <c r="GOG103" s="38"/>
      <c r="GOH103" s="38"/>
      <c r="GOI103" s="38"/>
      <c r="GOJ103" s="38"/>
      <c r="GOK103" s="38"/>
      <c r="GOL103" s="38"/>
      <c r="GOM103" s="38"/>
      <c r="GON103" s="38"/>
      <c r="GOO103" s="38"/>
      <c r="GOP103" s="38"/>
      <c r="GOQ103" s="38"/>
      <c r="GOR103" s="38"/>
      <c r="GOS103" s="36"/>
      <c r="GOT103" s="36"/>
      <c r="GOU103" s="37"/>
      <c r="GOV103" s="37"/>
      <c r="GOW103" s="50"/>
      <c r="GOX103" s="50"/>
      <c r="GOY103" s="38"/>
      <c r="GOZ103" s="38"/>
      <c r="GPA103" s="38"/>
      <c r="GPB103" s="38"/>
      <c r="GPC103" s="38"/>
      <c r="GPD103" s="38"/>
      <c r="GPE103" s="38"/>
      <c r="GPF103" s="38"/>
      <c r="GPG103" s="38"/>
      <c r="GPH103" s="38"/>
      <c r="GPI103" s="38"/>
      <c r="GPJ103" s="38"/>
      <c r="GPK103" s="38"/>
      <c r="GPL103" s="38"/>
      <c r="GPM103" s="36"/>
      <c r="GPN103" s="36"/>
      <c r="GPO103" s="37"/>
      <c r="GPP103" s="37"/>
      <c r="GPQ103" s="50"/>
      <c r="GPR103" s="50"/>
      <c r="GPS103" s="38"/>
      <c r="GPT103" s="38"/>
      <c r="GPU103" s="38"/>
      <c r="GPV103" s="38"/>
      <c r="GPW103" s="38"/>
      <c r="GPX103" s="38"/>
      <c r="GPY103" s="38"/>
      <c r="GPZ103" s="38"/>
      <c r="GQA103" s="38"/>
      <c r="GQB103" s="38"/>
      <c r="GQC103" s="38"/>
      <c r="GQD103" s="38"/>
      <c r="GQE103" s="38"/>
      <c r="GQF103" s="38"/>
      <c r="GQG103" s="36"/>
      <c r="GQH103" s="36"/>
      <c r="GQI103" s="37"/>
      <c r="GQJ103" s="37"/>
      <c r="GQK103" s="50"/>
      <c r="GQL103" s="50"/>
      <c r="GQM103" s="38"/>
      <c r="GQN103" s="38"/>
      <c r="GQO103" s="38"/>
      <c r="GQP103" s="38"/>
      <c r="GQQ103" s="38"/>
      <c r="GQR103" s="38"/>
      <c r="GQS103" s="38"/>
      <c r="GQT103" s="38"/>
      <c r="GQU103" s="38"/>
      <c r="GQV103" s="38"/>
      <c r="GQW103" s="38"/>
      <c r="GQX103" s="38"/>
      <c r="GQY103" s="38"/>
      <c r="GQZ103" s="38"/>
      <c r="GRA103" s="36"/>
      <c r="GRB103" s="36"/>
      <c r="GRC103" s="37"/>
      <c r="GRD103" s="37"/>
      <c r="GRE103" s="50"/>
      <c r="GRF103" s="50"/>
      <c r="GRG103" s="38"/>
      <c r="GRH103" s="38"/>
      <c r="GRI103" s="38"/>
      <c r="GRJ103" s="38"/>
      <c r="GRK103" s="38"/>
      <c r="GRL103" s="38"/>
      <c r="GRM103" s="38"/>
      <c r="GRN103" s="38"/>
      <c r="GRO103" s="38"/>
      <c r="GRP103" s="38"/>
      <c r="GRQ103" s="38"/>
      <c r="GRR103" s="38"/>
      <c r="GRS103" s="38"/>
      <c r="GRT103" s="38"/>
      <c r="GRU103" s="36"/>
      <c r="GRV103" s="36"/>
      <c r="GRW103" s="37"/>
      <c r="GRX103" s="37"/>
      <c r="GRY103" s="50"/>
      <c r="GRZ103" s="50"/>
      <c r="GSA103" s="38"/>
      <c r="GSB103" s="38"/>
      <c r="GSC103" s="38"/>
      <c r="GSD103" s="38"/>
      <c r="GSE103" s="38"/>
      <c r="GSF103" s="38"/>
      <c r="GSG103" s="38"/>
      <c r="GSH103" s="38"/>
      <c r="GSI103" s="38"/>
      <c r="GSJ103" s="38"/>
      <c r="GSK103" s="38"/>
      <c r="GSL103" s="38"/>
      <c r="GSM103" s="38"/>
      <c r="GSN103" s="38"/>
      <c r="GSO103" s="36"/>
      <c r="GSP103" s="36"/>
      <c r="GSQ103" s="37"/>
      <c r="GSR103" s="37"/>
      <c r="GSS103" s="50"/>
      <c r="GST103" s="50"/>
      <c r="GSU103" s="38"/>
      <c r="GSV103" s="38"/>
      <c r="GSW103" s="38"/>
      <c r="GSX103" s="38"/>
      <c r="GSY103" s="38"/>
      <c r="GSZ103" s="38"/>
      <c r="GTA103" s="38"/>
      <c r="GTB103" s="38"/>
      <c r="GTC103" s="38"/>
      <c r="GTD103" s="38"/>
      <c r="GTE103" s="38"/>
      <c r="GTF103" s="38"/>
      <c r="GTG103" s="38"/>
      <c r="GTH103" s="38"/>
      <c r="GTI103" s="36"/>
      <c r="GTJ103" s="36"/>
      <c r="GTK103" s="37"/>
      <c r="GTL103" s="37"/>
      <c r="GTM103" s="50"/>
      <c r="GTN103" s="50"/>
      <c r="GTO103" s="38"/>
      <c r="GTP103" s="38"/>
      <c r="GTQ103" s="38"/>
      <c r="GTR103" s="38"/>
      <c r="GTS103" s="38"/>
      <c r="GTT103" s="38"/>
      <c r="GTU103" s="38"/>
      <c r="GTV103" s="38"/>
      <c r="GTW103" s="38"/>
      <c r="GTX103" s="38"/>
      <c r="GTY103" s="38"/>
      <c r="GTZ103" s="38"/>
      <c r="GUA103" s="38"/>
      <c r="GUB103" s="38"/>
      <c r="GUC103" s="36"/>
      <c r="GUD103" s="36"/>
      <c r="GUE103" s="37"/>
      <c r="GUF103" s="37"/>
      <c r="GUG103" s="50"/>
      <c r="GUH103" s="50"/>
      <c r="GUI103" s="38"/>
      <c r="GUJ103" s="38"/>
      <c r="GUK103" s="38"/>
      <c r="GUL103" s="38"/>
      <c r="GUM103" s="38"/>
      <c r="GUN103" s="38"/>
      <c r="GUO103" s="38"/>
      <c r="GUP103" s="38"/>
      <c r="GUQ103" s="38"/>
      <c r="GUR103" s="38"/>
      <c r="GUS103" s="38"/>
      <c r="GUT103" s="38"/>
      <c r="GUU103" s="38"/>
      <c r="GUV103" s="38"/>
      <c r="GUW103" s="36"/>
      <c r="GUX103" s="36"/>
      <c r="GUY103" s="37"/>
      <c r="GUZ103" s="37"/>
      <c r="GVA103" s="50"/>
      <c r="GVB103" s="50"/>
      <c r="GVC103" s="38"/>
      <c r="GVD103" s="38"/>
      <c r="GVE103" s="38"/>
      <c r="GVF103" s="38"/>
      <c r="GVG103" s="38"/>
      <c r="GVH103" s="38"/>
      <c r="GVI103" s="38"/>
      <c r="GVJ103" s="38"/>
      <c r="GVK103" s="38"/>
      <c r="GVL103" s="38"/>
      <c r="GVM103" s="38"/>
      <c r="GVN103" s="38"/>
      <c r="GVO103" s="38"/>
      <c r="GVP103" s="38"/>
      <c r="GVQ103" s="36"/>
      <c r="GVR103" s="36"/>
      <c r="GVS103" s="37"/>
      <c r="GVT103" s="37"/>
      <c r="GVU103" s="50"/>
      <c r="GVV103" s="50"/>
      <c r="GVW103" s="38"/>
      <c r="GVX103" s="38"/>
      <c r="GVY103" s="38"/>
      <c r="GVZ103" s="38"/>
      <c r="GWA103" s="38"/>
      <c r="GWB103" s="38"/>
      <c r="GWC103" s="38"/>
      <c r="GWD103" s="38"/>
      <c r="GWE103" s="38"/>
      <c r="GWF103" s="38"/>
      <c r="GWG103" s="38"/>
      <c r="GWH103" s="38"/>
      <c r="GWI103" s="38"/>
      <c r="GWJ103" s="38"/>
      <c r="GWK103" s="36"/>
      <c r="GWL103" s="36"/>
      <c r="GWM103" s="37"/>
      <c r="GWN103" s="37"/>
      <c r="GWO103" s="50"/>
      <c r="GWP103" s="50"/>
      <c r="GWQ103" s="38"/>
      <c r="GWR103" s="38"/>
      <c r="GWS103" s="38"/>
      <c r="GWT103" s="38"/>
      <c r="GWU103" s="38"/>
      <c r="GWV103" s="38"/>
      <c r="GWW103" s="38"/>
      <c r="GWX103" s="38"/>
      <c r="GWY103" s="38"/>
      <c r="GWZ103" s="38"/>
      <c r="GXA103" s="38"/>
      <c r="GXB103" s="38"/>
      <c r="GXC103" s="38"/>
      <c r="GXD103" s="38"/>
      <c r="GXE103" s="36"/>
      <c r="GXF103" s="36"/>
      <c r="GXG103" s="37"/>
      <c r="GXH103" s="37"/>
      <c r="GXI103" s="50"/>
      <c r="GXJ103" s="50"/>
      <c r="GXK103" s="38"/>
      <c r="GXL103" s="38"/>
      <c r="GXM103" s="38"/>
      <c r="GXN103" s="38"/>
      <c r="GXO103" s="38"/>
      <c r="GXP103" s="38"/>
      <c r="GXQ103" s="38"/>
      <c r="GXR103" s="38"/>
      <c r="GXS103" s="38"/>
      <c r="GXT103" s="38"/>
      <c r="GXU103" s="38"/>
      <c r="GXV103" s="38"/>
      <c r="GXW103" s="38"/>
      <c r="GXX103" s="38"/>
      <c r="GXY103" s="36"/>
      <c r="GXZ103" s="36"/>
      <c r="GYA103" s="37"/>
      <c r="GYB103" s="37"/>
      <c r="GYC103" s="50"/>
      <c r="GYD103" s="50"/>
      <c r="GYE103" s="38"/>
      <c r="GYF103" s="38"/>
      <c r="GYG103" s="38"/>
      <c r="GYH103" s="38"/>
      <c r="GYI103" s="38"/>
      <c r="GYJ103" s="38"/>
      <c r="GYK103" s="38"/>
      <c r="GYL103" s="38"/>
      <c r="GYM103" s="38"/>
      <c r="GYN103" s="38"/>
      <c r="GYO103" s="38"/>
      <c r="GYP103" s="38"/>
      <c r="GYQ103" s="38"/>
      <c r="GYR103" s="38"/>
      <c r="GYS103" s="36"/>
      <c r="GYT103" s="36"/>
      <c r="GYU103" s="37"/>
      <c r="GYV103" s="37"/>
      <c r="GYW103" s="50"/>
      <c r="GYX103" s="50"/>
      <c r="GYY103" s="38"/>
      <c r="GYZ103" s="38"/>
      <c r="GZA103" s="38"/>
      <c r="GZB103" s="38"/>
      <c r="GZC103" s="38"/>
      <c r="GZD103" s="38"/>
      <c r="GZE103" s="38"/>
      <c r="GZF103" s="38"/>
      <c r="GZG103" s="38"/>
      <c r="GZH103" s="38"/>
      <c r="GZI103" s="38"/>
      <c r="GZJ103" s="38"/>
      <c r="GZK103" s="38"/>
      <c r="GZL103" s="38"/>
      <c r="GZM103" s="36"/>
      <c r="GZN103" s="36"/>
      <c r="GZO103" s="37"/>
      <c r="GZP103" s="37"/>
      <c r="GZQ103" s="50"/>
      <c r="GZR103" s="50"/>
      <c r="GZS103" s="38"/>
      <c r="GZT103" s="38"/>
      <c r="GZU103" s="38"/>
      <c r="GZV103" s="38"/>
      <c r="GZW103" s="38"/>
      <c r="GZX103" s="38"/>
      <c r="GZY103" s="38"/>
      <c r="GZZ103" s="38"/>
      <c r="HAA103" s="38"/>
      <c r="HAB103" s="38"/>
      <c r="HAC103" s="38"/>
      <c r="HAD103" s="38"/>
      <c r="HAE103" s="38"/>
      <c r="HAF103" s="38"/>
      <c r="HAG103" s="36"/>
      <c r="HAH103" s="36"/>
      <c r="HAI103" s="37"/>
      <c r="HAJ103" s="37"/>
      <c r="HAK103" s="50"/>
      <c r="HAL103" s="50"/>
      <c r="HAM103" s="38"/>
      <c r="HAN103" s="38"/>
      <c r="HAO103" s="38"/>
      <c r="HAP103" s="38"/>
      <c r="HAQ103" s="38"/>
      <c r="HAR103" s="38"/>
      <c r="HAS103" s="38"/>
      <c r="HAT103" s="38"/>
      <c r="HAU103" s="38"/>
      <c r="HAV103" s="38"/>
      <c r="HAW103" s="38"/>
      <c r="HAX103" s="38"/>
      <c r="HAY103" s="38"/>
      <c r="HAZ103" s="38"/>
      <c r="HBA103" s="36"/>
      <c r="HBB103" s="36"/>
      <c r="HBC103" s="37"/>
      <c r="HBD103" s="37"/>
      <c r="HBE103" s="50"/>
      <c r="HBF103" s="50"/>
      <c r="HBG103" s="38"/>
      <c r="HBH103" s="38"/>
      <c r="HBI103" s="38"/>
      <c r="HBJ103" s="38"/>
      <c r="HBK103" s="38"/>
      <c r="HBL103" s="38"/>
      <c r="HBM103" s="38"/>
      <c r="HBN103" s="38"/>
      <c r="HBO103" s="38"/>
      <c r="HBP103" s="38"/>
      <c r="HBQ103" s="38"/>
      <c r="HBR103" s="38"/>
      <c r="HBS103" s="38"/>
      <c r="HBT103" s="38"/>
      <c r="HBU103" s="36"/>
      <c r="HBV103" s="36"/>
      <c r="HBW103" s="37"/>
      <c r="HBX103" s="37"/>
      <c r="HBY103" s="50"/>
      <c r="HBZ103" s="50"/>
      <c r="HCA103" s="38"/>
      <c r="HCB103" s="38"/>
      <c r="HCC103" s="38"/>
      <c r="HCD103" s="38"/>
      <c r="HCE103" s="38"/>
      <c r="HCF103" s="38"/>
      <c r="HCG103" s="38"/>
      <c r="HCH103" s="38"/>
      <c r="HCI103" s="38"/>
      <c r="HCJ103" s="38"/>
      <c r="HCK103" s="38"/>
      <c r="HCL103" s="38"/>
      <c r="HCM103" s="38"/>
      <c r="HCN103" s="38"/>
      <c r="HCO103" s="36"/>
      <c r="HCP103" s="36"/>
      <c r="HCQ103" s="37"/>
      <c r="HCR103" s="37"/>
      <c r="HCS103" s="50"/>
      <c r="HCT103" s="50"/>
      <c r="HCU103" s="38"/>
      <c r="HCV103" s="38"/>
      <c r="HCW103" s="38"/>
      <c r="HCX103" s="38"/>
      <c r="HCY103" s="38"/>
      <c r="HCZ103" s="38"/>
      <c r="HDA103" s="38"/>
      <c r="HDB103" s="38"/>
      <c r="HDC103" s="38"/>
      <c r="HDD103" s="38"/>
      <c r="HDE103" s="38"/>
      <c r="HDF103" s="38"/>
      <c r="HDG103" s="38"/>
      <c r="HDH103" s="38"/>
      <c r="HDI103" s="36"/>
      <c r="HDJ103" s="36"/>
      <c r="HDK103" s="37"/>
      <c r="HDL103" s="37"/>
      <c r="HDM103" s="50"/>
      <c r="HDN103" s="50"/>
      <c r="HDO103" s="38"/>
      <c r="HDP103" s="38"/>
      <c r="HDQ103" s="38"/>
      <c r="HDR103" s="38"/>
      <c r="HDS103" s="38"/>
      <c r="HDT103" s="38"/>
      <c r="HDU103" s="38"/>
      <c r="HDV103" s="38"/>
      <c r="HDW103" s="38"/>
      <c r="HDX103" s="38"/>
      <c r="HDY103" s="38"/>
      <c r="HDZ103" s="38"/>
      <c r="HEA103" s="38"/>
      <c r="HEB103" s="38"/>
      <c r="HEC103" s="36"/>
      <c r="HED103" s="36"/>
      <c r="HEE103" s="37"/>
      <c r="HEF103" s="37"/>
      <c r="HEG103" s="50"/>
      <c r="HEH103" s="50"/>
      <c r="HEI103" s="38"/>
      <c r="HEJ103" s="38"/>
      <c r="HEK103" s="38"/>
      <c r="HEL103" s="38"/>
      <c r="HEM103" s="38"/>
      <c r="HEN103" s="38"/>
      <c r="HEO103" s="38"/>
      <c r="HEP103" s="38"/>
      <c r="HEQ103" s="38"/>
      <c r="HER103" s="38"/>
      <c r="HES103" s="38"/>
      <c r="HET103" s="38"/>
      <c r="HEU103" s="38"/>
      <c r="HEV103" s="38"/>
      <c r="HEW103" s="36"/>
      <c r="HEX103" s="36"/>
      <c r="HEY103" s="37"/>
      <c r="HEZ103" s="37"/>
      <c r="HFA103" s="50"/>
      <c r="HFB103" s="50"/>
      <c r="HFC103" s="38"/>
      <c r="HFD103" s="38"/>
      <c r="HFE103" s="38"/>
      <c r="HFF103" s="38"/>
      <c r="HFG103" s="38"/>
      <c r="HFH103" s="38"/>
      <c r="HFI103" s="38"/>
      <c r="HFJ103" s="38"/>
      <c r="HFK103" s="38"/>
      <c r="HFL103" s="38"/>
      <c r="HFM103" s="38"/>
      <c r="HFN103" s="38"/>
      <c r="HFO103" s="38"/>
      <c r="HFP103" s="38"/>
      <c r="HFQ103" s="36"/>
      <c r="HFR103" s="36"/>
      <c r="HFS103" s="37"/>
      <c r="HFT103" s="37"/>
      <c r="HFU103" s="50"/>
      <c r="HFV103" s="50"/>
      <c r="HFW103" s="38"/>
      <c r="HFX103" s="38"/>
      <c r="HFY103" s="38"/>
      <c r="HFZ103" s="38"/>
      <c r="HGA103" s="38"/>
      <c r="HGB103" s="38"/>
      <c r="HGC103" s="38"/>
      <c r="HGD103" s="38"/>
      <c r="HGE103" s="38"/>
      <c r="HGF103" s="38"/>
      <c r="HGG103" s="38"/>
      <c r="HGH103" s="38"/>
      <c r="HGI103" s="38"/>
      <c r="HGJ103" s="38"/>
      <c r="HGK103" s="36"/>
      <c r="HGL103" s="36"/>
      <c r="HGM103" s="37"/>
      <c r="HGN103" s="37"/>
      <c r="HGO103" s="50"/>
      <c r="HGP103" s="50"/>
      <c r="HGQ103" s="38"/>
      <c r="HGR103" s="38"/>
      <c r="HGS103" s="38"/>
      <c r="HGT103" s="38"/>
      <c r="HGU103" s="38"/>
      <c r="HGV103" s="38"/>
      <c r="HGW103" s="38"/>
      <c r="HGX103" s="38"/>
      <c r="HGY103" s="38"/>
      <c r="HGZ103" s="38"/>
      <c r="HHA103" s="38"/>
      <c r="HHB103" s="38"/>
      <c r="HHC103" s="38"/>
      <c r="HHD103" s="38"/>
      <c r="HHE103" s="36"/>
      <c r="HHF103" s="36"/>
      <c r="HHG103" s="37"/>
      <c r="HHH103" s="37"/>
      <c r="HHI103" s="50"/>
      <c r="HHJ103" s="50"/>
      <c r="HHK103" s="38"/>
      <c r="HHL103" s="38"/>
      <c r="HHM103" s="38"/>
      <c r="HHN103" s="38"/>
      <c r="HHO103" s="38"/>
      <c r="HHP103" s="38"/>
      <c r="HHQ103" s="38"/>
      <c r="HHR103" s="38"/>
      <c r="HHS103" s="38"/>
      <c r="HHT103" s="38"/>
      <c r="HHU103" s="38"/>
      <c r="HHV103" s="38"/>
      <c r="HHW103" s="38"/>
      <c r="HHX103" s="38"/>
      <c r="HHY103" s="36"/>
      <c r="HHZ103" s="36"/>
      <c r="HIA103" s="37"/>
      <c r="HIB103" s="37"/>
      <c r="HIC103" s="50"/>
      <c r="HID103" s="50"/>
      <c r="HIE103" s="38"/>
      <c r="HIF103" s="38"/>
      <c r="HIG103" s="38"/>
      <c r="HIH103" s="38"/>
      <c r="HII103" s="38"/>
      <c r="HIJ103" s="38"/>
      <c r="HIK103" s="38"/>
      <c r="HIL103" s="38"/>
      <c r="HIM103" s="38"/>
      <c r="HIN103" s="38"/>
      <c r="HIO103" s="38"/>
      <c r="HIP103" s="38"/>
      <c r="HIQ103" s="38"/>
      <c r="HIR103" s="38"/>
      <c r="HIS103" s="36"/>
      <c r="HIT103" s="36"/>
      <c r="HIU103" s="37"/>
      <c r="HIV103" s="37"/>
      <c r="HIW103" s="50"/>
      <c r="HIX103" s="50"/>
      <c r="HIY103" s="38"/>
      <c r="HIZ103" s="38"/>
      <c r="HJA103" s="38"/>
      <c r="HJB103" s="38"/>
      <c r="HJC103" s="38"/>
      <c r="HJD103" s="38"/>
      <c r="HJE103" s="38"/>
      <c r="HJF103" s="38"/>
      <c r="HJG103" s="38"/>
      <c r="HJH103" s="38"/>
      <c r="HJI103" s="38"/>
      <c r="HJJ103" s="38"/>
      <c r="HJK103" s="38"/>
      <c r="HJL103" s="38"/>
      <c r="HJM103" s="36"/>
      <c r="HJN103" s="36"/>
      <c r="HJO103" s="37"/>
      <c r="HJP103" s="37"/>
      <c r="HJQ103" s="50"/>
      <c r="HJR103" s="50"/>
      <c r="HJS103" s="38"/>
      <c r="HJT103" s="38"/>
      <c r="HJU103" s="38"/>
      <c r="HJV103" s="38"/>
      <c r="HJW103" s="38"/>
      <c r="HJX103" s="38"/>
      <c r="HJY103" s="38"/>
      <c r="HJZ103" s="38"/>
      <c r="HKA103" s="38"/>
      <c r="HKB103" s="38"/>
      <c r="HKC103" s="38"/>
      <c r="HKD103" s="38"/>
      <c r="HKE103" s="38"/>
      <c r="HKF103" s="38"/>
      <c r="HKG103" s="36"/>
      <c r="HKH103" s="36"/>
      <c r="HKI103" s="37"/>
      <c r="HKJ103" s="37"/>
      <c r="HKK103" s="50"/>
      <c r="HKL103" s="50"/>
      <c r="HKM103" s="38"/>
      <c r="HKN103" s="38"/>
      <c r="HKO103" s="38"/>
      <c r="HKP103" s="38"/>
      <c r="HKQ103" s="38"/>
      <c r="HKR103" s="38"/>
      <c r="HKS103" s="38"/>
      <c r="HKT103" s="38"/>
      <c r="HKU103" s="38"/>
      <c r="HKV103" s="38"/>
      <c r="HKW103" s="38"/>
      <c r="HKX103" s="38"/>
      <c r="HKY103" s="38"/>
      <c r="HKZ103" s="38"/>
      <c r="HLA103" s="36"/>
      <c r="HLB103" s="36"/>
      <c r="HLC103" s="37"/>
      <c r="HLD103" s="37"/>
      <c r="HLE103" s="50"/>
      <c r="HLF103" s="50"/>
      <c r="HLG103" s="38"/>
      <c r="HLH103" s="38"/>
      <c r="HLI103" s="38"/>
      <c r="HLJ103" s="38"/>
      <c r="HLK103" s="38"/>
      <c r="HLL103" s="38"/>
      <c r="HLM103" s="38"/>
      <c r="HLN103" s="38"/>
      <c r="HLO103" s="38"/>
      <c r="HLP103" s="38"/>
      <c r="HLQ103" s="38"/>
      <c r="HLR103" s="38"/>
      <c r="HLS103" s="38"/>
      <c r="HLT103" s="38"/>
      <c r="HLU103" s="36"/>
      <c r="HLV103" s="36"/>
      <c r="HLW103" s="37"/>
      <c r="HLX103" s="37"/>
      <c r="HLY103" s="50"/>
      <c r="HLZ103" s="50"/>
      <c r="HMA103" s="38"/>
      <c r="HMB103" s="38"/>
      <c r="HMC103" s="38"/>
      <c r="HMD103" s="38"/>
      <c r="HME103" s="38"/>
      <c r="HMF103" s="38"/>
      <c r="HMG103" s="38"/>
      <c r="HMH103" s="38"/>
      <c r="HMI103" s="38"/>
      <c r="HMJ103" s="38"/>
      <c r="HMK103" s="38"/>
      <c r="HML103" s="38"/>
      <c r="HMM103" s="38"/>
      <c r="HMN103" s="38"/>
      <c r="HMO103" s="36"/>
      <c r="HMP103" s="36"/>
      <c r="HMQ103" s="37"/>
      <c r="HMR103" s="37"/>
      <c r="HMS103" s="50"/>
      <c r="HMT103" s="50"/>
      <c r="HMU103" s="38"/>
      <c r="HMV103" s="38"/>
      <c r="HMW103" s="38"/>
      <c r="HMX103" s="38"/>
      <c r="HMY103" s="38"/>
      <c r="HMZ103" s="38"/>
      <c r="HNA103" s="38"/>
      <c r="HNB103" s="38"/>
      <c r="HNC103" s="38"/>
      <c r="HND103" s="38"/>
      <c r="HNE103" s="38"/>
      <c r="HNF103" s="38"/>
      <c r="HNG103" s="38"/>
      <c r="HNH103" s="38"/>
      <c r="HNI103" s="36"/>
      <c r="HNJ103" s="36"/>
      <c r="HNK103" s="37"/>
      <c r="HNL103" s="37"/>
      <c r="HNM103" s="50"/>
      <c r="HNN103" s="50"/>
      <c r="HNO103" s="38"/>
      <c r="HNP103" s="38"/>
      <c r="HNQ103" s="38"/>
      <c r="HNR103" s="38"/>
      <c r="HNS103" s="38"/>
      <c r="HNT103" s="38"/>
      <c r="HNU103" s="38"/>
      <c r="HNV103" s="38"/>
      <c r="HNW103" s="38"/>
      <c r="HNX103" s="38"/>
      <c r="HNY103" s="38"/>
      <c r="HNZ103" s="38"/>
      <c r="HOA103" s="38"/>
      <c r="HOB103" s="38"/>
      <c r="HOC103" s="36"/>
      <c r="HOD103" s="36"/>
      <c r="HOE103" s="37"/>
      <c r="HOF103" s="37"/>
      <c r="HOG103" s="50"/>
      <c r="HOH103" s="50"/>
      <c r="HOI103" s="38"/>
      <c r="HOJ103" s="38"/>
      <c r="HOK103" s="38"/>
      <c r="HOL103" s="38"/>
      <c r="HOM103" s="38"/>
      <c r="HON103" s="38"/>
      <c r="HOO103" s="38"/>
      <c r="HOP103" s="38"/>
      <c r="HOQ103" s="38"/>
      <c r="HOR103" s="38"/>
      <c r="HOS103" s="38"/>
      <c r="HOT103" s="38"/>
      <c r="HOU103" s="38"/>
      <c r="HOV103" s="38"/>
      <c r="HOW103" s="36"/>
      <c r="HOX103" s="36"/>
      <c r="HOY103" s="37"/>
      <c r="HOZ103" s="37"/>
      <c r="HPA103" s="50"/>
      <c r="HPB103" s="50"/>
      <c r="HPC103" s="38"/>
      <c r="HPD103" s="38"/>
      <c r="HPE103" s="38"/>
      <c r="HPF103" s="38"/>
      <c r="HPG103" s="38"/>
      <c r="HPH103" s="38"/>
      <c r="HPI103" s="38"/>
      <c r="HPJ103" s="38"/>
      <c r="HPK103" s="38"/>
      <c r="HPL103" s="38"/>
      <c r="HPM103" s="38"/>
      <c r="HPN103" s="38"/>
      <c r="HPO103" s="38"/>
      <c r="HPP103" s="38"/>
      <c r="HPQ103" s="36"/>
      <c r="HPR103" s="36"/>
      <c r="HPS103" s="37"/>
      <c r="HPT103" s="37"/>
      <c r="HPU103" s="50"/>
      <c r="HPV103" s="50"/>
      <c r="HPW103" s="38"/>
      <c r="HPX103" s="38"/>
      <c r="HPY103" s="38"/>
      <c r="HPZ103" s="38"/>
      <c r="HQA103" s="38"/>
      <c r="HQB103" s="38"/>
      <c r="HQC103" s="38"/>
      <c r="HQD103" s="38"/>
      <c r="HQE103" s="38"/>
      <c r="HQF103" s="38"/>
      <c r="HQG103" s="38"/>
      <c r="HQH103" s="38"/>
      <c r="HQI103" s="38"/>
      <c r="HQJ103" s="38"/>
      <c r="HQK103" s="36"/>
      <c r="HQL103" s="36"/>
      <c r="HQM103" s="37"/>
      <c r="HQN103" s="37"/>
      <c r="HQO103" s="50"/>
      <c r="HQP103" s="50"/>
      <c r="HQQ103" s="38"/>
      <c r="HQR103" s="38"/>
      <c r="HQS103" s="38"/>
      <c r="HQT103" s="38"/>
      <c r="HQU103" s="38"/>
      <c r="HQV103" s="38"/>
      <c r="HQW103" s="38"/>
      <c r="HQX103" s="38"/>
      <c r="HQY103" s="38"/>
      <c r="HQZ103" s="38"/>
      <c r="HRA103" s="38"/>
      <c r="HRB103" s="38"/>
      <c r="HRC103" s="38"/>
      <c r="HRD103" s="38"/>
      <c r="HRE103" s="36"/>
      <c r="HRF103" s="36"/>
      <c r="HRG103" s="37"/>
      <c r="HRH103" s="37"/>
      <c r="HRI103" s="50"/>
      <c r="HRJ103" s="50"/>
      <c r="HRK103" s="38"/>
      <c r="HRL103" s="38"/>
      <c r="HRM103" s="38"/>
      <c r="HRN103" s="38"/>
      <c r="HRO103" s="38"/>
      <c r="HRP103" s="38"/>
      <c r="HRQ103" s="38"/>
      <c r="HRR103" s="38"/>
      <c r="HRS103" s="38"/>
      <c r="HRT103" s="38"/>
      <c r="HRU103" s="38"/>
      <c r="HRV103" s="38"/>
      <c r="HRW103" s="38"/>
      <c r="HRX103" s="38"/>
      <c r="HRY103" s="36"/>
      <c r="HRZ103" s="36"/>
      <c r="HSA103" s="37"/>
      <c r="HSB103" s="37"/>
      <c r="HSC103" s="50"/>
      <c r="HSD103" s="50"/>
      <c r="HSE103" s="38"/>
      <c r="HSF103" s="38"/>
      <c r="HSG103" s="38"/>
      <c r="HSH103" s="38"/>
      <c r="HSI103" s="38"/>
      <c r="HSJ103" s="38"/>
      <c r="HSK103" s="38"/>
      <c r="HSL103" s="38"/>
      <c r="HSM103" s="38"/>
      <c r="HSN103" s="38"/>
      <c r="HSO103" s="38"/>
      <c r="HSP103" s="38"/>
      <c r="HSQ103" s="38"/>
      <c r="HSR103" s="38"/>
      <c r="HSS103" s="36"/>
      <c r="HST103" s="36"/>
      <c r="HSU103" s="37"/>
      <c r="HSV103" s="37"/>
      <c r="HSW103" s="50"/>
      <c r="HSX103" s="50"/>
      <c r="HSY103" s="38"/>
      <c r="HSZ103" s="38"/>
      <c r="HTA103" s="38"/>
      <c r="HTB103" s="38"/>
      <c r="HTC103" s="38"/>
      <c r="HTD103" s="38"/>
      <c r="HTE103" s="38"/>
      <c r="HTF103" s="38"/>
      <c r="HTG103" s="38"/>
      <c r="HTH103" s="38"/>
      <c r="HTI103" s="38"/>
      <c r="HTJ103" s="38"/>
      <c r="HTK103" s="38"/>
      <c r="HTL103" s="38"/>
      <c r="HTM103" s="36"/>
      <c r="HTN103" s="36"/>
      <c r="HTO103" s="37"/>
      <c r="HTP103" s="37"/>
      <c r="HTQ103" s="50"/>
      <c r="HTR103" s="50"/>
      <c r="HTS103" s="38"/>
      <c r="HTT103" s="38"/>
      <c r="HTU103" s="38"/>
      <c r="HTV103" s="38"/>
      <c r="HTW103" s="38"/>
      <c r="HTX103" s="38"/>
      <c r="HTY103" s="38"/>
      <c r="HTZ103" s="38"/>
      <c r="HUA103" s="38"/>
      <c r="HUB103" s="38"/>
      <c r="HUC103" s="38"/>
      <c r="HUD103" s="38"/>
      <c r="HUE103" s="38"/>
      <c r="HUF103" s="38"/>
      <c r="HUG103" s="36"/>
      <c r="HUH103" s="36"/>
      <c r="HUI103" s="37"/>
      <c r="HUJ103" s="37"/>
      <c r="HUK103" s="50"/>
      <c r="HUL103" s="50"/>
      <c r="HUM103" s="38"/>
      <c r="HUN103" s="38"/>
      <c r="HUO103" s="38"/>
      <c r="HUP103" s="38"/>
      <c r="HUQ103" s="38"/>
      <c r="HUR103" s="38"/>
      <c r="HUS103" s="38"/>
      <c r="HUT103" s="38"/>
      <c r="HUU103" s="38"/>
      <c r="HUV103" s="38"/>
      <c r="HUW103" s="38"/>
      <c r="HUX103" s="38"/>
      <c r="HUY103" s="38"/>
      <c r="HUZ103" s="38"/>
      <c r="HVA103" s="36"/>
      <c r="HVB103" s="36"/>
      <c r="HVC103" s="37"/>
      <c r="HVD103" s="37"/>
      <c r="HVE103" s="50"/>
      <c r="HVF103" s="50"/>
      <c r="HVG103" s="38"/>
      <c r="HVH103" s="38"/>
      <c r="HVI103" s="38"/>
      <c r="HVJ103" s="38"/>
      <c r="HVK103" s="38"/>
      <c r="HVL103" s="38"/>
      <c r="HVM103" s="38"/>
      <c r="HVN103" s="38"/>
      <c r="HVO103" s="38"/>
      <c r="HVP103" s="38"/>
      <c r="HVQ103" s="38"/>
      <c r="HVR103" s="38"/>
      <c r="HVS103" s="38"/>
      <c r="HVT103" s="38"/>
      <c r="HVU103" s="36"/>
      <c r="HVV103" s="36"/>
      <c r="HVW103" s="37"/>
      <c r="HVX103" s="37"/>
      <c r="HVY103" s="50"/>
      <c r="HVZ103" s="50"/>
      <c r="HWA103" s="38"/>
      <c r="HWB103" s="38"/>
      <c r="HWC103" s="38"/>
      <c r="HWD103" s="38"/>
      <c r="HWE103" s="38"/>
      <c r="HWF103" s="38"/>
      <c r="HWG103" s="38"/>
      <c r="HWH103" s="38"/>
      <c r="HWI103" s="38"/>
      <c r="HWJ103" s="38"/>
      <c r="HWK103" s="38"/>
      <c r="HWL103" s="38"/>
      <c r="HWM103" s="38"/>
      <c r="HWN103" s="38"/>
      <c r="HWO103" s="36"/>
      <c r="HWP103" s="36"/>
      <c r="HWQ103" s="37"/>
      <c r="HWR103" s="37"/>
      <c r="HWS103" s="50"/>
      <c r="HWT103" s="50"/>
      <c r="HWU103" s="38"/>
      <c r="HWV103" s="38"/>
      <c r="HWW103" s="38"/>
      <c r="HWX103" s="38"/>
      <c r="HWY103" s="38"/>
      <c r="HWZ103" s="38"/>
      <c r="HXA103" s="38"/>
      <c r="HXB103" s="38"/>
      <c r="HXC103" s="38"/>
      <c r="HXD103" s="38"/>
      <c r="HXE103" s="38"/>
      <c r="HXF103" s="38"/>
      <c r="HXG103" s="38"/>
      <c r="HXH103" s="38"/>
      <c r="HXI103" s="36"/>
      <c r="HXJ103" s="36"/>
      <c r="HXK103" s="37"/>
      <c r="HXL103" s="37"/>
      <c r="HXM103" s="50"/>
      <c r="HXN103" s="50"/>
      <c r="HXO103" s="38"/>
      <c r="HXP103" s="38"/>
      <c r="HXQ103" s="38"/>
      <c r="HXR103" s="38"/>
      <c r="HXS103" s="38"/>
      <c r="HXT103" s="38"/>
      <c r="HXU103" s="38"/>
      <c r="HXV103" s="38"/>
      <c r="HXW103" s="38"/>
      <c r="HXX103" s="38"/>
      <c r="HXY103" s="38"/>
      <c r="HXZ103" s="38"/>
      <c r="HYA103" s="38"/>
      <c r="HYB103" s="38"/>
      <c r="HYC103" s="36"/>
      <c r="HYD103" s="36"/>
      <c r="HYE103" s="37"/>
      <c r="HYF103" s="37"/>
      <c r="HYG103" s="50"/>
      <c r="HYH103" s="50"/>
      <c r="HYI103" s="38"/>
      <c r="HYJ103" s="38"/>
      <c r="HYK103" s="38"/>
      <c r="HYL103" s="38"/>
      <c r="HYM103" s="38"/>
      <c r="HYN103" s="38"/>
      <c r="HYO103" s="38"/>
      <c r="HYP103" s="38"/>
      <c r="HYQ103" s="38"/>
      <c r="HYR103" s="38"/>
      <c r="HYS103" s="38"/>
      <c r="HYT103" s="38"/>
      <c r="HYU103" s="38"/>
      <c r="HYV103" s="38"/>
      <c r="HYW103" s="36"/>
      <c r="HYX103" s="36"/>
      <c r="HYY103" s="37"/>
      <c r="HYZ103" s="37"/>
      <c r="HZA103" s="50"/>
      <c r="HZB103" s="50"/>
      <c r="HZC103" s="38"/>
      <c r="HZD103" s="38"/>
      <c r="HZE103" s="38"/>
      <c r="HZF103" s="38"/>
      <c r="HZG103" s="38"/>
      <c r="HZH103" s="38"/>
      <c r="HZI103" s="38"/>
      <c r="HZJ103" s="38"/>
      <c r="HZK103" s="38"/>
      <c r="HZL103" s="38"/>
      <c r="HZM103" s="38"/>
      <c r="HZN103" s="38"/>
      <c r="HZO103" s="38"/>
      <c r="HZP103" s="38"/>
      <c r="HZQ103" s="36"/>
      <c r="HZR103" s="36"/>
      <c r="HZS103" s="37"/>
      <c r="HZT103" s="37"/>
      <c r="HZU103" s="50"/>
      <c r="HZV103" s="50"/>
      <c r="HZW103" s="38"/>
      <c r="HZX103" s="38"/>
      <c r="HZY103" s="38"/>
      <c r="HZZ103" s="38"/>
      <c r="IAA103" s="38"/>
      <c r="IAB103" s="38"/>
      <c r="IAC103" s="38"/>
      <c r="IAD103" s="38"/>
      <c r="IAE103" s="38"/>
      <c r="IAF103" s="38"/>
      <c r="IAG103" s="38"/>
      <c r="IAH103" s="38"/>
      <c r="IAI103" s="38"/>
      <c r="IAJ103" s="38"/>
      <c r="IAK103" s="36"/>
      <c r="IAL103" s="36"/>
      <c r="IAM103" s="37"/>
      <c r="IAN103" s="37"/>
      <c r="IAO103" s="50"/>
      <c r="IAP103" s="50"/>
      <c r="IAQ103" s="38"/>
      <c r="IAR103" s="38"/>
      <c r="IAS103" s="38"/>
      <c r="IAT103" s="38"/>
      <c r="IAU103" s="38"/>
      <c r="IAV103" s="38"/>
      <c r="IAW103" s="38"/>
      <c r="IAX103" s="38"/>
      <c r="IAY103" s="38"/>
      <c r="IAZ103" s="38"/>
      <c r="IBA103" s="38"/>
      <c r="IBB103" s="38"/>
      <c r="IBC103" s="38"/>
      <c r="IBD103" s="38"/>
      <c r="IBE103" s="36"/>
      <c r="IBF103" s="36"/>
      <c r="IBG103" s="37"/>
      <c r="IBH103" s="37"/>
      <c r="IBI103" s="50"/>
      <c r="IBJ103" s="50"/>
      <c r="IBK103" s="38"/>
      <c r="IBL103" s="38"/>
      <c r="IBM103" s="38"/>
      <c r="IBN103" s="38"/>
      <c r="IBO103" s="38"/>
      <c r="IBP103" s="38"/>
      <c r="IBQ103" s="38"/>
      <c r="IBR103" s="38"/>
      <c r="IBS103" s="38"/>
      <c r="IBT103" s="38"/>
      <c r="IBU103" s="38"/>
      <c r="IBV103" s="38"/>
      <c r="IBW103" s="38"/>
      <c r="IBX103" s="38"/>
      <c r="IBY103" s="36"/>
      <c r="IBZ103" s="36"/>
      <c r="ICA103" s="37"/>
      <c r="ICB103" s="37"/>
      <c r="ICC103" s="50"/>
      <c r="ICD103" s="50"/>
      <c r="ICE103" s="38"/>
      <c r="ICF103" s="38"/>
      <c r="ICG103" s="38"/>
      <c r="ICH103" s="38"/>
      <c r="ICI103" s="38"/>
      <c r="ICJ103" s="38"/>
      <c r="ICK103" s="38"/>
      <c r="ICL103" s="38"/>
      <c r="ICM103" s="38"/>
      <c r="ICN103" s="38"/>
      <c r="ICO103" s="38"/>
      <c r="ICP103" s="38"/>
      <c r="ICQ103" s="38"/>
      <c r="ICR103" s="38"/>
      <c r="ICS103" s="36"/>
      <c r="ICT103" s="36"/>
      <c r="ICU103" s="37"/>
      <c r="ICV103" s="37"/>
      <c r="ICW103" s="50"/>
      <c r="ICX103" s="50"/>
      <c r="ICY103" s="38"/>
      <c r="ICZ103" s="38"/>
      <c r="IDA103" s="38"/>
      <c r="IDB103" s="38"/>
      <c r="IDC103" s="38"/>
      <c r="IDD103" s="38"/>
      <c r="IDE103" s="38"/>
      <c r="IDF103" s="38"/>
      <c r="IDG103" s="38"/>
      <c r="IDH103" s="38"/>
      <c r="IDI103" s="38"/>
      <c r="IDJ103" s="38"/>
      <c r="IDK103" s="38"/>
      <c r="IDL103" s="38"/>
      <c r="IDM103" s="36"/>
      <c r="IDN103" s="36"/>
      <c r="IDO103" s="37"/>
      <c r="IDP103" s="37"/>
      <c r="IDQ103" s="50"/>
      <c r="IDR103" s="50"/>
      <c r="IDS103" s="38"/>
      <c r="IDT103" s="38"/>
      <c r="IDU103" s="38"/>
      <c r="IDV103" s="38"/>
      <c r="IDW103" s="38"/>
      <c r="IDX103" s="38"/>
      <c r="IDY103" s="38"/>
      <c r="IDZ103" s="38"/>
      <c r="IEA103" s="38"/>
      <c r="IEB103" s="38"/>
      <c r="IEC103" s="38"/>
      <c r="IED103" s="38"/>
      <c r="IEE103" s="38"/>
      <c r="IEF103" s="38"/>
      <c r="IEG103" s="36"/>
      <c r="IEH103" s="36"/>
      <c r="IEI103" s="37"/>
      <c r="IEJ103" s="37"/>
      <c r="IEK103" s="50"/>
      <c r="IEL103" s="50"/>
      <c r="IEM103" s="38"/>
      <c r="IEN103" s="38"/>
      <c r="IEO103" s="38"/>
      <c r="IEP103" s="38"/>
      <c r="IEQ103" s="38"/>
      <c r="IER103" s="38"/>
      <c r="IES103" s="38"/>
      <c r="IET103" s="38"/>
      <c r="IEU103" s="38"/>
      <c r="IEV103" s="38"/>
      <c r="IEW103" s="38"/>
      <c r="IEX103" s="38"/>
      <c r="IEY103" s="38"/>
      <c r="IEZ103" s="38"/>
      <c r="IFA103" s="36"/>
      <c r="IFB103" s="36"/>
      <c r="IFC103" s="37"/>
      <c r="IFD103" s="37"/>
      <c r="IFE103" s="50"/>
      <c r="IFF103" s="50"/>
      <c r="IFG103" s="38"/>
      <c r="IFH103" s="38"/>
      <c r="IFI103" s="38"/>
      <c r="IFJ103" s="38"/>
      <c r="IFK103" s="38"/>
      <c r="IFL103" s="38"/>
      <c r="IFM103" s="38"/>
      <c r="IFN103" s="38"/>
      <c r="IFO103" s="38"/>
      <c r="IFP103" s="38"/>
      <c r="IFQ103" s="38"/>
      <c r="IFR103" s="38"/>
      <c r="IFS103" s="38"/>
      <c r="IFT103" s="38"/>
      <c r="IFU103" s="36"/>
      <c r="IFV103" s="36"/>
      <c r="IFW103" s="37"/>
      <c r="IFX103" s="37"/>
      <c r="IFY103" s="50"/>
      <c r="IFZ103" s="50"/>
      <c r="IGA103" s="38"/>
      <c r="IGB103" s="38"/>
      <c r="IGC103" s="38"/>
      <c r="IGD103" s="38"/>
      <c r="IGE103" s="38"/>
      <c r="IGF103" s="38"/>
      <c r="IGG103" s="38"/>
      <c r="IGH103" s="38"/>
      <c r="IGI103" s="38"/>
      <c r="IGJ103" s="38"/>
      <c r="IGK103" s="38"/>
      <c r="IGL103" s="38"/>
      <c r="IGM103" s="38"/>
      <c r="IGN103" s="38"/>
      <c r="IGO103" s="36"/>
      <c r="IGP103" s="36"/>
      <c r="IGQ103" s="37"/>
      <c r="IGR103" s="37"/>
      <c r="IGS103" s="50"/>
      <c r="IGT103" s="50"/>
      <c r="IGU103" s="38"/>
      <c r="IGV103" s="38"/>
      <c r="IGW103" s="38"/>
      <c r="IGX103" s="38"/>
      <c r="IGY103" s="38"/>
      <c r="IGZ103" s="38"/>
      <c r="IHA103" s="38"/>
      <c r="IHB103" s="38"/>
      <c r="IHC103" s="38"/>
      <c r="IHD103" s="38"/>
      <c r="IHE103" s="38"/>
      <c r="IHF103" s="38"/>
      <c r="IHG103" s="38"/>
      <c r="IHH103" s="38"/>
      <c r="IHI103" s="36"/>
      <c r="IHJ103" s="36"/>
      <c r="IHK103" s="37"/>
      <c r="IHL103" s="37"/>
      <c r="IHM103" s="50"/>
      <c r="IHN103" s="50"/>
      <c r="IHO103" s="38"/>
      <c r="IHP103" s="38"/>
      <c r="IHQ103" s="38"/>
      <c r="IHR103" s="38"/>
      <c r="IHS103" s="38"/>
      <c r="IHT103" s="38"/>
      <c r="IHU103" s="38"/>
      <c r="IHV103" s="38"/>
      <c r="IHW103" s="38"/>
      <c r="IHX103" s="38"/>
      <c r="IHY103" s="38"/>
      <c r="IHZ103" s="38"/>
      <c r="IIA103" s="38"/>
      <c r="IIB103" s="38"/>
      <c r="IIC103" s="36"/>
      <c r="IID103" s="36"/>
      <c r="IIE103" s="37"/>
      <c r="IIF103" s="37"/>
      <c r="IIG103" s="50"/>
      <c r="IIH103" s="50"/>
      <c r="III103" s="38"/>
      <c r="IIJ103" s="38"/>
      <c r="IIK103" s="38"/>
      <c r="IIL103" s="38"/>
      <c r="IIM103" s="38"/>
      <c r="IIN103" s="38"/>
      <c r="IIO103" s="38"/>
      <c r="IIP103" s="38"/>
      <c r="IIQ103" s="38"/>
      <c r="IIR103" s="38"/>
      <c r="IIS103" s="38"/>
      <c r="IIT103" s="38"/>
      <c r="IIU103" s="38"/>
      <c r="IIV103" s="38"/>
      <c r="IIW103" s="36"/>
      <c r="IIX103" s="36"/>
      <c r="IIY103" s="37"/>
      <c r="IIZ103" s="37"/>
      <c r="IJA103" s="50"/>
      <c r="IJB103" s="50"/>
      <c r="IJC103" s="38"/>
      <c r="IJD103" s="38"/>
      <c r="IJE103" s="38"/>
      <c r="IJF103" s="38"/>
      <c r="IJG103" s="38"/>
      <c r="IJH103" s="38"/>
      <c r="IJI103" s="38"/>
      <c r="IJJ103" s="38"/>
      <c r="IJK103" s="38"/>
      <c r="IJL103" s="38"/>
      <c r="IJM103" s="38"/>
      <c r="IJN103" s="38"/>
      <c r="IJO103" s="38"/>
      <c r="IJP103" s="38"/>
      <c r="IJQ103" s="36"/>
      <c r="IJR103" s="36"/>
      <c r="IJS103" s="37"/>
      <c r="IJT103" s="37"/>
      <c r="IJU103" s="50"/>
      <c r="IJV103" s="50"/>
      <c r="IJW103" s="38"/>
      <c r="IJX103" s="38"/>
      <c r="IJY103" s="38"/>
      <c r="IJZ103" s="38"/>
      <c r="IKA103" s="38"/>
      <c r="IKB103" s="38"/>
      <c r="IKC103" s="38"/>
      <c r="IKD103" s="38"/>
      <c r="IKE103" s="38"/>
      <c r="IKF103" s="38"/>
      <c r="IKG103" s="38"/>
      <c r="IKH103" s="38"/>
      <c r="IKI103" s="38"/>
      <c r="IKJ103" s="38"/>
      <c r="IKK103" s="36"/>
      <c r="IKL103" s="36"/>
      <c r="IKM103" s="37"/>
      <c r="IKN103" s="37"/>
      <c r="IKO103" s="50"/>
      <c r="IKP103" s="50"/>
      <c r="IKQ103" s="38"/>
      <c r="IKR103" s="38"/>
      <c r="IKS103" s="38"/>
      <c r="IKT103" s="38"/>
      <c r="IKU103" s="38"/>
      <c r="IKV103" s="38"/>
      <c r="IKW103" s="38"/>
      <c r="IKX103" s="38"/>
      <c r="IKY103" s="38"/>
      <c r="IKZ103" s="38"/>
      <c r="ILA103" s="38"/>
      <c r="ILB103" s="38"/>
      <c r="ILC103" s="38"/>
      <c r="ILD103" s="38"/>
      <c r="ILE103" s="36"/>
      <c r="ILF103" s="36"/>
      <c r="ILG103" s="37"/>
      <c r="ILH103" s="37"/>
      <c r="ILI103" s="50"/>
      <c r="ILJ103" s="50"/>
      <c r="ILK103" s="38"/>
      <c r="ILL103" s="38"/>
      <c r="ILM103" s="38"/>
      <c r="ILN103" s="38"/>
      <c r="ILO103" s="38"/>
      <c r="ILP103" s="38"/>
      <c r="ILQ103" s="38"/>
      <c r="ILR103" s="38"/>
      <c r="ILS103" s="38"/>
      <c r="ILT103" s="38"/>
      <c r="ILU103" s="38"/>
      <c r="ILV103" s="38"/>
      <c r="ILW103" s="38"/>
      <c r="ILX103" s="38"/>
      <c r="ILY103" s="36"/>
      <c r="ILZ103" s="36"/>
      <c r="IMA103" s="37"/>
      <c r="IMB103" s="37"/>
      <c r="IMC103" s="50"/>
      <c r="IMD103" s="50"/>
      <c r="IME103" s="38"/>
      <c r="IMF103" s="38"/>
      <c r="IMG103" s="38"/>
      <c r="IMH103" s="38"/>
      <c r="IMI103" s="38"/>
      <c r="IMJ103" s="38"/>
      <c r="IMK103" s="38"/>
      <c r="IML103" s="38"/>
      <c r="IMM103" s="38"/>
      <c r="IMN103" s="38"/>
      <c r="IMO103" s="38"/>
      <c r="IMP103" s="38"/>
      <c r="IMQ103" s="38"/>
      <c r="IMR103" s="38"/>
      <c r="IMS103" s="36"/>
      <c r="IMT103" s="36"/>
      <c r="IMU103" s="37"/>
      <c r="IMV103" s="37"/>
      <c r="IMW103" s="50"/>
      <c r="IMX103" s="50"/>
      <c r="IMY103" s="38"/>
      <c r="IMZ103" s="38"/>
      <c r="INA103" s="38"/>
      <c r="INB103" s="38"/>
      <c r="INC103" s="38"/>
      <c r="IND103" s="38"/>
      <c r="INE103" s="38"/>
      <c r="INF103" s="38"/>
      <c r="ING103" s="38"/>
      <c r="INH103" s="38"/>
      <c r="INI103" s="38"/>
      <c r="INJ103" s="38"/>
      <c r="INK103" s="38"/>
      <c r="INL103" s="38"/>
      <c r="INM103" s="36"/>
      <c r="INN103" s="36"/>
      <c r="INO103" s="37"/>
      <c r="INP103" s="37"/>
      <c r="INQ103" s="50"/>
      <c r="INR103" s="50"/>
      <c r="INS103" s="38"/>
      <c r="INT103" s="38"/>
      <c r="INU103" s="38"/>
      <c r="INV103" s="38"/>
      <c r="INW103" s="38"/>
      <c r="INX103" s="38"/>
      <c r="INY103" s="38"/>
      <c r="INZ103" s="38"/>
      <c r="IOA103" s="38"/>
      <c r="IOB103" s="38"/>
      <c r="IOC103" s="38"/>
      <c r="IOD103" s="38"/>
      <c r="IOE103" s="38"/>
      <c r="IOF103" s="38"/>
      <c r="IOG103" s="36"/>
      <c r="IOH103" s="36"/>
      <c r="IOI103" s="37"/>
      <c r="IOJ103" s="37"/>
      <c r="IOK103" s="50"/>
      <c r="IOL103" s="50"/>
      <c r="IOM103" s="38"/>
      <c r="ION103" s="38"/>
      <c r="IOO103" s="38"/>
      <c r="IOP103" s="38"/>
      <c r="IOQ103" s="38"/>
      <c r="IOR103" s="38"/>
      <c r="IOS103" s="38"/>
      <c r="IOT103" s="38"/>
      <c r="IOU103" s="38"/>
      <c r="IOV103" s="38"/>
      <c r="IOW103" s="38"/>
      <c r="IOX103" s="38"/>
      <c r="IOY103" s="38"/>
      <c r="IOZ103" s="38"/>
      <c r="IPA103" s="36"/>
      <c r="IPB103" s="36"/>
      <c r="IPC103" s="37"/>
      <c r="IPD103" s="37"/>
      <c r="IPE103" s="50"/>
      <c r="IPF103" s="50"/>
      <c r="IPG103" s="38"/>
      <c r="IPH103" s="38"/>
      <c r="IPI103" s="38"/>
      <c r="IPJ103" s="38"/>
      <c r="IPK103" s="38"/>
      <c r="IPL103" s="38"/>
      <c r="IPM103" s="38"/>
      <c r="IPN103" s="38"/>
      <c r="IPO103" s="38"/>
      <c r="IPP103" s="38"/>
      <c r="IPQ103" s="38"/>
      <c r="IPR103" s="38"/>
      <c r="IPS103" s="38"/>
      <c r="IPT103" s="38"/>
      <c r="IPU103" s="36"/>
      <c r="IPV103" s="36"/>
      <c r="IPW103" s="37"/>
      <c r="IPX103" s="37"/>
      <c r="IPY103" s="50"/>
      <c r="IPZ103" s="50"/>
      <c r="IQA103" s="38"/>
      <c r="IQB103" s="38"/>
      <c r="IQC103" s="38"/>
      <c r="IQD103" s="38"/>
      <c r="IQE103" s="38"/>
      <c r="IQF103" s="38"/>
      <c r="IQG103" s="38"/>
      <c r="IQH103" s="38"/>
      <c r="IQI103" s="38"/>
      <c r="IQJ103" s="38"/>
      <c r="IQK103" s="38"/>
      <c r="IQL103" s="38"/>
      <c r="IQM103" s="38"/>
      <c r="IQN103" s="38"/>
      <c r="IQO103" s="36"/>
      <c r="IQP103" s="36"/>
      <c r="IQQ103" s="37"/>
      <c r="IQR103" s="37"/>
      <c r="IQS103" s="50"/>
      <c r="IQT103" s="50"/>
      <c r="IQU103" s="38"/>
      <c r="IQV103" s="38"/>
      <c r="IQW103" s="38"/>
      <c r="IQX103" s="38"/>
      <c r="IQY103" s="38"/>
      <c r="IQZ103" s="38"/>
      <c r="IRA103" s="38"/>
      <c r="IRB103" s="38"/>
      <c r="IRC103" s="38"/>
      <c r="IRD103" s="38"/>
      <c r="IRE103" s="38"/>
      <c r="IRF103" s="38"/>
      <c r="IRG103" s="38"/>
      <c r="IRH103" s="38"/>
      <c r="IRI103" s="36"/>
      <c r="IRJ103" s="36"/>
      <c r="IRK103" s="37"/>
      <c r="IRL103" s="37"/>
      <c r="IRM103" s="50"/>
      <c r="IRN103" s="50"/>
      <c r="IRO103" s="38"/>
      <c r="IRP103" s="38"/>
      <c r="IRQ103" s="38"/>
      <c r="IRR103" s="38"/>
      <c r="IRS103" s="38"/>
      <c r="IRT103" s="38"/>
      <c r="IRU103" s="38"/>
      <c r="IRV103" s="38"/>
      <c r="IRW103" s="38"/>
      <c r="IRX103" s="38"/>
      <c r="IRY103" s="38"/>
      <c r="IRZ103" s="38"/>
      <c r="ISA103" s="38"/>
      <c r="ISB103" s="38"/>
      <c r="ISC103" s="36"/>
      <c r="ISD103" s="36"/>
      <c r="ISE103" s="37"/>
      <c r="ISF103" s="37"/>
      <c r="ISG103" s="50"/>
      <c r="ISH103" s="50"/>
      <c r="ISI103" s="38"/>
      <c r="ISJ103" s="38"/>
      <c r="ISK103" s="38"/>
      <c r="ISL103" s="38"/>
      <c r="ISM103" s="38"/>
      <c r="ISN103" s="38"/>
      <c r="ISO103" s="38"/>
      <c r="ISP103" s="38"/>
      <c r="ISQ103" s="38"/>
      <c r="ISR103" s="38"/>
      <c r="ISS103" s="38"/>
      <c r="IST103" s="38"/>
      <c r="ISU103" s="38"/>
      <c r="ISV103" s="38"/>
      <c r="ISW103" s="36"/>
      <c r="ISX103" s="36"/>
      <c r="ISY103" s="37"/>
      <c r="ISZ103" s="37"/>
      <c r="ITA103" s="50"/>
      <c r="ITB103" s="50"/>
      <c r="ITC103" s="38"/>
      <c r="ITD103" s="38"/>
      <c r="ITE103" s="38"/>
      <c r="ITF103" s="38"/>
      <c r="ITG103" s="38"/>
      <c r="ITH103" s="38"/>
      <c r="ITI103" s="38"/>
      <c r="ITJ103" s="38"/>
      <c r="ITK103" s="38"/>
      <c r="ITL103" s="38"/>
      <c r="ITM103" s="38"/>
      <c r="ITN103" s="38"/>
      <c r="ITO103" s="38"/>
      <c r="ITP103" s="38"/>
      <c r="ITQ103" s="36"/>
      <c r="ITR103" s="36"/>
      <c r="ITS103" s="37"/>
      <c r="ITT103" s="37"/>
      <c r="ITU103" s="50"/>
      <c r="ITV103" s="50"/>
      <c r="ITW103" s="38"/>
      <c r="ITX103" s="38"/>
      <c r="ITY103" s="38"/>
      <c r="ITZ103" s="38"/>
      <c r="IUA103" s="38"/>
      <c r="IUB103" s="38"/>
      <c r="IUC103" s="38"/>
      <c r="IUD103" s="38"/>
      <c r="IUE103" s="38"/>
      <c r="IUF103" s="38"/>
      <c r="IUG103" s="38"/>
      <c r="IUH103" s="38"/>
      <c r="IUI103" s="38"/>
      <c r="IUJ103" s="38"/>
      <c r="IUK103" s="36"/>
      <c r="IUL103" s="36"/>
      <c r="IUM103" s="37"/>
      <c r="IUN103" s="37"/>
      <c r="IUO103" s="50"/>
      <c r="IUP103" s="50"/>
      <c r="IUQ103" s="38"/>
      <c r="IUR103" s="38"/>
      <c r="IUS103" s="38"/>
      <c r="IUT103" s="38"/>
      <c r="IUU103" s="38"/>
      <c r="IUV103" s="38"/>
      <c r="IUW103" s="38"/>
      <c r="IUX103" s="38"/>
      <c r="IUY103" s="38"/>
      <c r="IUZ103" s="38"/>
      <c r="IVA103" s="38"/>
      <c r="IVB103" s="38"/>
      <c r="IVC103" s="38"/>
      <c r="IVD103" s="38"/>
      <c r="IVE103" s="36"/>
      <c r="IVF103" s="36"/>
      <c r="IVG103" s="37"/>
      <c r="IVH103" s="37"/>
      <c r="IVI103" s="50"/>
      <c r="IVJ103" s="50"/>
      <c r="IVK103" s="38"/>
      <c r="IVL103" s="38"/>
      <c r="IVM103" s="38"/>
      <c r="IVN103" s="38"/>
      <c r="IVO103" s="38"/>
      <c r="IVP103" s="38"/>
      <c r="IVQ103" s="38"/>
      <c r="IVR103" s="38"/>
      <c r="IVS103" s="38"/>
      <c r="IVT103" s="38"/>
      <c r="IVU103" s="38"/>
      <c r="IVV103" s="38"/>
      <c r="IVW103" s="38"/>
      <c r="IVX103" s="38"/>
      <c r="IVY103" s="36"/>
      <c r="IVZ103" s="36"/>
      <c r="IWA103" s="37"/>
      <c r="IWB103" s="37"/>
      <c r="IWC103" s="50"/>
      <c r="IWD103" s="50"/>
      <c r="IWE103" s="38"/>
      <c r="IWF103" s="38"/>
      <c r="IWG103" s="38"/>
      <c r="IWH103" s="38"/>
      <c r="IWI103" s="38"/>
      <c r="IWJ103" s="38"/>
      <c r="IWK103" s="38"/>
      <c r="IWL103" s="38"/>
      <c r="IWM103" s="38"/>
      <c r="IWN103" s="38"/>
      <c r="IWO103" s="38"/>
      <c r="IWP103" s="38"/>
      <c r="IWQ103" s="38"/>
      <c r="IWR103" s="38"/>
      <c r="IWS103" s="36"/>
      <c r="IWT103" s="36"/>
      <c r="IWU103" s="37"/>
      <c r="IWV103" s="37"/>
      <c r="IWW103" s="50"/>
      <c r="IWX103" s="50"/>
      <c r="IWY103" s="38"/>
      <c r="IWZ103" s="38"/>
      <c r="IXA103" s="38"/>
      <c r="IXB103" s="38"/>
      <c r="IXC103" s="38"/>
      <c r="IXD103" s="38"/>
      <c r="IXE103" s="38"/>
      <c r="IXF103" s="38"/>
      <c r="IXG103" s="38"/>
      <c r="IXH103" s="38"/>
      <c r="IXI103" s="38"/>
      <c r="IXJ103" s="38"/>
      <c r="IXK103" s="38"/>
      <c r="IXL103" s="38"/>
      <c r="IXM103" s="36"/>
      <c r="IXN103" s="36"/>
      <c r="IXO103" s="37"/>
      <c r="IXP103" s="37"/>
      <c r="IXQ103" s="50"/>
      <c r="IXR103" s="50"/>
      <c r="IXS103" s="38"/>
      <c r="IXT103" s="38"/>
      <c r="IXU103" s="38"/>
      <c r="IXV103" s="38"/>
      <c r="IXW103" s="38"/>
      <c r="IXX103" s="38"/>
      <c r="IXY103" s="38"/>
      <c r="IXZ103" s="38"/>
      <c r="IYA103" s="38"/>
      <c r="IYB103" s="38"/>
      <c r="IYC103" s="38"/>
      <c r="IYD103" s="38"/>
      <c r="IYE103" s="38"/>
      <c r="IYF103" s="38"/>
      <c r="IYG103" s="36"/>
      <c r="IYH103" s="36"/>
      <c r="IYI103" s="37"/>
      <c r="IYJ103" s="37"/>
      <c r="IYK103" s="50"/>
      <c r="IYL103" s="50"/>
      <c r="IYM103" s="38"/>
      <c r="IYN103" s="38"/>
      <c r="IYO103" s="38"/>
      <c r="IYP103" s="38"/>
      <c r="IYQ103" s="38"/>
      <c r="IYR103" s="38"/>
      <c r="IYS103" s="38"/>
      <c r="IYT103" s="38"/>
      <c r="IYU103" s="38"/>
      <c r="IYV103" s="38"/>
      <c r="IYW103" s="38"/>
      <c r="IYX103" s="38"/>
      <c r="IYY103" s="38"/>
      <c r="IYZ103" s="38"/>
      <c r="IZA103" s="36"/>
      <c r="IZB103" s="36"/>
      <c r="IZC103" s="37"/>
      <c r="IZD103" s="37"/>
      <c r="IZE103" s="50"/>
      <c r="IZF103" s="50"/>
      <c r="IZG103" s="38"/>
      <c r="IZH103" s="38"/>
      <c r="IZI103" s="38"/>
      <c r="IZJ103" s="38"/>
      <c r="IZK103" s="38"/>
      <c r="IZL103" s="38"/>
      <c r="IZM103" s="38"/>
      <c r="IZN103" s="38"/>
      <c r="IZO103" s="38"/>
      <c r="IZP103" s="38"/>
      <c r="IZQ103" s="38"/>
      <c r="IZR103" s="38"/>
      <c r="IZS103" s="38"/>
      <c r="IZT103" s="38"/>
      <c r="IZU103" s="36"/>
      <c r="IZV103" s="36"/>
      <c r="IZW103" s="37"/>
      <c r="IZX103" s="37"/>
      <c r="IZY103" s="50"/>
      <c r="IZZ103" s="50"/>
      <c r="JAA103" s="38"/>
      <c r="JAB103" s="38"/>
      <c r="JAC103" s="38"/>
      <c r="JAD103" s="38"/>
      <c r="JAE103" s="38"/>
      <c r="JAF103" s="38"/>
      <c r="JAG103" s="38"/>
      <c r="JAH103" s="38"/>
      <c r="JAI103" s="38"/>
      <c r="JAJ103" s="38"/>
      <c r="JAK103" s="38"/>
      <c r="JAL103" s="38"/>
      <c r="JAM103" s="38"/>
      <c r="JAN103" s="38"/>
      <c r="JAO103" s="36"/>
      <c r="JAP103" s="36"/>
      <c r="JAQ103" s="37"/>
      <c r="JAR103" s="37"/>
      <c r="JAS103" s="50"/>
      <c r="JAT103" s="50"/>
      <c r="JAU103" s="38"/>
      <c r="JAV103" s="38"/>
      <c r="JAW103" s="38"/>
      <c r="JAX103" s="38"/>
      <c r="JAY103" s="38"/>
      <c r="JAZ103" s="38"/>
      <c r="JBA103" s="38"/>
      <c r="JBB103" s="38"/>
      <c r="JBC103" s="38"/>
      <c r="JBD103" s="38"/>
      <c r="JBE103" s="38"/>
      <c r="JBF103" s="38"/>
      <c r="JBG103" s="38"/>
      <c r="JBH103" s="38"/>
      <c r="JBI103" s="36"/>
      <c r="JBJ103" s="36"/>
      <c r="JBK103" s="37"/>
      <c r="JBL103" s="37"/>
      <c r="JBM103" s="50"/>
      <c r="JBN103" s="50"/>
      <c r="JBO103" s="38"/>
      <c r="JBP103" s="38"/>
      <c r="JBQ103" s="38"/>
      <c r="JBR103" s="38"/>
      <c r="JBS103" s="38"/>
      <c r="JBT103" s="38"/>
      <c r="JBU103" s="38"/>
      <c r="JBV103" s="38"/>
      <c r="JBW103" s="38"/>
      <c r="JBX103" s="38"/>
      <c r="JBY103" s="38"/>
      <c r="JBZ103" s="38"/>
      <c r="JCA103" s="38"/>
      <c r="JCB103" s="38"/>
      <c r="JCC103" s="36"/>
      <c r="JCD103" s="36"/>
      <c r="JCE103" s="37"/>
      <c r="JCF103" s="37"/>
      <c r="JCG103" s="50"/>
      <c r="JCH103" s="50"/>
      <c r="JCI103" s="38"/>
      <c r="JCJ103" s="38"/>
      <c r="JCK103" s="38"/>
      <c r="JCL103" s="38"/>
      <c r="JCM103" s="38"/>
      <c r="JCN103" s="38"/>
      <c r="JCO103" s="38"/>
      <c r="JCP103" s="38"/>
      <c r="JCQ103" s="38"/>
      <c r="JCR103" s="38"/>
      <c r="JCS103" s="38"/>
      <c r="JCT103" s="38"/>
      <c r="JCU103" s="38"/>
      <c r="JCV103" s="38"/>
      <c r="JCW103" s="36"/>
      <c r="JCX103" s="36"/>
      <c r="JCY103" s="37"/>
      <c r="JCZ103" s="37"/>
      <c r="JDA103" s="50"/>
      <c r="JDB103" s="50"/>
      <c r="JDC103" s="38"/>
      <c r="JDD103" s="38"/>
      <c r="JDE103" s="38"/>
      <c r="JDF103" s="38"/>
      <c r="JDG103" s="38"/>
      <c r="JDH103" s="38"/>
      <c r="JDI103" s="38"/>
      <c r="JDJ103" s="38"/>
      <c r="JDK103" s="38"/>
      <c r="JDL103" s="38"/>
      <c r="JDM103" s="38"/>
      <c r="JDN103" s="38"/>
      <c r="JDO103" s="38"/>
      <c r="JDP103" s="38"/>
      <c r="JDQ103" s="36"/>
      <c r="JDR103" s="36"/>
      <c r="JDS103" s="37"/>
      <c r="JDT103" s="37"/>
      <c r="JDU103" s="50"/>
      <c r="JDV103" s="50"/>
      <c r="JDW103" s="38"/>
      <c r="JDX103" s="38"/>
      <c r="JDY103" s="38"/>
      <c r="JDZ103" s="38"/>
      <c r="JEA103" s="38"/>
      <c r="JEB103" s="38"/>
      <c r="JEC103" s="38"/>
      <c r="JED103" s="38"/>
      <c r="JEE103" s="38"/>
      <c r="JEF103" s="38"/>
      <c r="JEG103" s="38"/>
      <c r="JEH103" s="38"/>
      <c r="JEI103" s="38"/>
      <c r="JEJ103" s="38"/>
      <c r="JEK103" s="36"/>
      <c r="JEL103" s="36"/>
      <c r="JEM103" s="37"/>
      <c r="JEN103" s="37"/>
      <c r="JEO103" s="50"/>
      <c r="JEP103" s="50"/>
      <c r="JEQ103" s="38"/>
      <c r="JER103" s="38"/>
      <c r="JES103" s="38"/>
      <c r="JET103" s="38"/>
      <c r="JEU103" s="38"/>
      <c r="JEV103" s="38"/>
      <c r="JEW103" s="38"/>
      <c r="JEX103" s="38"/>
      <c r="JEY103" s="38"/>
      <c r="JEZ103" s="38"/>
      <c r="JFA103" s="38"/>
      <c r="JFB103" s="38"/>
      <c r="JFC103" s="38"/>
      <c r="JFD103" s="38"/>
      <c r="JFE103" s="36"/>
      <c r="JFF103" s="36"/>
      <c r="JFG103" s="37"/>
      <c r="JFH103" s="37"/>
      <c r="JFI103" s="50"/>
      <c r="JFJ103" s="50"/>
      <c r="JFK103" s="38"/>
      <c r="JFL103" s="38"/>
      <c r="JFM103" s="38"/>
      <c r="JFN103" s="38"/>
      <c r="JFO103" s="38"/>
      <c r="JFP103" s="38"/>
      <c r="JFQ103" s="38"/>
      <c r="JFR103" s="38"/>
      <c r="JFS103" s="38"/>
      <c r="JFT103" s="38"/>
      <c r="JFU103" s="38"/>
      <c r="JFV103" s="38"/>
      <c r="JFW103" s="38"/>
      <c r="JFX103" s="38"/>
      <c r="JFY103" s="36"/>
      <c r="JFZ103" s="36"/>
      <c r="JGA103" s="37"/>
      <c r="JGB103" s="37"/>
      <c r="JGC103" s="50"/>
      <c r="JGD103" s="50"/>
      <c r="JGE103" s="38"/>
      <c r="JGF103" s="38"/>
      <c r="JGG103" s="38"/>
      <c r="JGH103" s="38"/>
      <c r="JGI103" s="38"/>
      <c r="JGJ103" s="38"/>
      <c r="JGK103" s="38"/>
      <c r="JGL103" s="38"/>
      <c r="JGM103" s="38"/>
      <c r="JGN103" s="38"/>
      <c r="JGO103" s="38"/>
      <c r="JGP103" s="38"/>
      <c r="JGQ103" s="38"/>
      <c r="JGR103" s="38"/>
      <c r="JGS103" s="36"/>
      <c r="JGT103" s="36"/>
      <c r="JGU103" s="37"/>
      <c r="JGV103" s="37"/>
      <c r="JGW103" s="50"/>
      <c r="JGX103" s="50"/>
      <c r="JGY103" s="38"/>
      <c r="JGZ103" s="38"/>
      <c r="JHA103" s="38"/>
      <c r="JHB103" s="38"/>
      <c r="JHC103" s="38"/>
      <c r="JHD103" s="38"/>
      <c r="JHE103" s="38"/>
      <c r="JHF103" s="38"/>
      <c r="JHG103" s="38"/>
      <c r="JHH103" s="38"/>
      <c r="JHI103" s="38"/>
      <c r="JHJ103" s="38"/>
      <c r="JHK103" s="38"/>
      <c r="JHL103" s="38"/>
      <c r="JHM103" s="36"/>
      <c r="JHN103" s="36"/>
      <c r="JHO103" s="37"/>
      <c r="JHP103" s="37"/>
      <c r="JHQ103" s="50"/>
      <c r="JHR103" s="50"/>
      <c r="JHS103" s="38"/>
      <c r="JHT103" s="38"/>
      <c r="JHU103" s="38"/>
      <c r="JHV103" s="38"/>
      <c r="JHW103" s="38"/>
      <c r="JHX103" s="38"/>
      <c r="JHY103" s="38"/>
      <c r="JHZ103" s="38"/>
      <c r="JIA103" s="38"/>
      <c r="JIB103" s="38"/>
      <c r="JIC103" s="38"/>
      <c r="JID103" s="38"/>
      <c r="JIE103" s="38"/>
      <c r="JIF103" s="38"/>
      <c r="JIG103" s="36"/>
      <c r="JIH103" s="36"/>
      <c r="JII103" s="37"/>
      <c r="JIJ103" s="37"/>
      <c r="JIK103" s="50"/>
      <c r="JIL103" s="50"/>
      <c r="JIM103" s="38"/>
      <c r="JIN103" s="38"/>
      <c r="JIO103" s="38"/>
      <c r="JIP103" s="38"/>
      <c r="JIQ103" s="38"/>
      <c r="JIR103" s="38"/>
      <c r="JIS103" s="38"/>
      <c r="JIT103" s="38"/>
      <c r="JIU103" s="38"/>
      <c r="JIV103" s="38"/>
      <c r="JIW103" s="38"/>
      <c r="JIX103" s="38"/>
      <c r="JIY103" s="38"/>
      <c r="JIZ103" s="38"/>
      <c r="JJA103" s="36"/>
      <c r="JJB103" s="36"/>
      <c r="JJC103" s="37"/>
      <c r="JJD103" s="37"/>
      <c r="JJE103" s="50"/>
      <c r="JJF103" s="50"/>
      <c r="JJG103" s="38"/>
      <c r="JJH103" s="38"/>
      <c r="JJI103" s="38"/>
      <c r="JJJ103" s="38"/>
      <c r="JJK103" s="38"/>
      <c r="JJL103" s="38"/>
      <c r="JJM103" s="38"/>
      <c r="JJN103" s="38"/>
      <c r="JJO103" s="38"/>
      <c r="JJP103" s="38"/>
      <c r="JJQ103" s="38"/>
      <c r="JJR103" s="38"/>
      <c r="JJS103" s="38"/>
      <c r="JJT103" s="38"/>
      <c r="JJU103" s="36"/>
      <c r="JJV103" s="36"/>
      <c r="JJW103" s="37"/>
      <c r="JJX103" s="37"/>
      <c r="JJY103" s="50"/>
      <c r="JJZ103" s="50"/>
      <c r="JKA103" s="38"/>
      <c r="JKB103" s="38"/>
      <c r="JKC103" s="38"/>
      <c r="JKD103" s="38"/>
      <c r="JKE103" s="38"/>
      <c r="JKF103" s="38"/>
      <c r="JKG103" s="38"/>
      <c r="JKH103" s="38"/>
      <c r="JKI103" s="38"/>
      <c r="JKJ103" s="38"/>
      <c r="JKK103" s="38"/>
      <c r="JKL103" s="38"/>
      <c r="JKM103" s="38"/>
      <c r="JKN103" s="38"/>
      <c r="JKO103" s="36"/>
      <c r="JKP103" s="36"/>
      <c r="JKQ103" s="37"/>
      <c r="JKR103" s="37"/>
      <c r="JKS103" s="50"/>
      <c r="JKT103" s="50"/>
      <c r="JKU103" s="38"/>
      <c r="JKV103" s="38"/>
      <c r="JKW103" s="38"/>
      <c r="JKX103" s="38"/>
      <c r="JKY103" s="38"/>
      <c r="JKZ103" s="38"/>
      <c r="JLA103" s="38"/>
      <c r="JLB103" s="38"/>
      <c r="JLC103" s="38"/>
      <c r="JLD103" s="38"/>
      <c r="JLE103" s="38"/>
      <c r="JLF103" s="38"/>
      <c r="JLG103" s="38"/>
      <c r="JLH103" s="38"/>
      <c r="JLI103" s="36"/>
      <c r="JLJ103" s="36"/>
      <c r="JLK103" s="37"/>
      <c r="JLL103" s="37"/>
      <c r="JLM103" s="50"/>
      <c r="JLN103" s="50"/>
      <c r="JLO103" s="38"/>
      <c r="JLP103" s="38"/>
      <c r="JLQ103" s="38"/>
      <c r="JLR103" s="38"/>
      <c r="JLS103" s="38"/>
      <c r="JLT103" s="38"/>
      <c r="JLU103" s="38"/>
      <c r="JLV103" s="38"/>
      <c r="JLW103" s="38"/>
      <c r="JLX103" s="38"/>
      <c r="JLY103" s="38"/>
      <c r="JLZ103" s="38"/>
      <c r="JMA103" s="38"/>
      <c r="JMB103" s="38"/>
      <c r="JMC103" s="36"/>
      <c r="JMD103" s="36"/>
      <c r="JME103" s="37"/>
      <c r="JMF103" s="37"/>
      <c r="JMG103" s="50"/>
      <c r="JMH103" s="50"/>
      <c r="JMI103" s="38"/>
      <c r="JMJ103" s="38"/>
      <c r="JMK103" s="38"/>
      <c r="JML103" s="38"/>
      <c r="JMM103" s="38"/>
      <c r="JMN103" s="38"/>
      <c r="JMO103" s="38"/>
      <c r="JMP103" s="38"/>
      <c r="JMQ103" s="38"/>
      <c r="JMR103" s="38"/>
      <c r="JMS103" s="38"/>
      <c r="JMT103" s="38"/>
      <c r="JMU103" s="38"/>
      <c r="JMV103" s="38"/>
      <c r="JMW103" s="36"/>
      <c r="JMX103" s="36"/>
      <c r="JMY103" s="37"/>
      <c r="JMZ103" s="37"/>
      <c r="JNA103" s="50"/>
      <c r="JNB103" s="50"/>
      <c r="JNC103" s="38"/>
      <c r="JND103" s="38"/>
      <c r="JNE103" s="38"/>
      <c r="JNF103" s="38"/>
      <c r="JNG103" s="38"/>
      <c r="JNH103" s="38"/>
      <c r="JNI103" s="38"/>
      <c r="JNJ103" s="38"/>
      <c r="JNK103" s="38"/>
      <c r="JNL103" s="38"/>
      <c r="JNM103" s="38"/>
      <c r="JNN103" s="38"/>
      <c r="JNO103" s="38"/>
      <c r="JNP103" s="38"/>
      <c r="JNQ103" s="36"/>
      <c r="JNR103" s="36"/>
      <c r="JNS103" s="37"/>
      <c r="JNT103" s="37"/>
      <c r="JNU103" s="50"/>
      <c r="JNV103" s="50"/>
      <c r="JNW103" s="38"/>
      <c r="JNX103" s="38"/>
      <c r="JNY103" s="38"/>
      <c r="JNZ103" s="38"/>
      <c r="JOA103" s="38"/>
      <c r="JOB103" s="38"/>
      <c r="JOC103" s="38"/>
      <c r="JOD103" s="38"/>
      <c r="JOE103" s="38"/>
      <c r="JOF103" s="38"/>
      <c r="JOG103" s="38"/>
      <c r="JOH103" s="38"/>
      <c r="JOI103" s="38"/>
      <c r="JOJ103" s="38"/>
      <c r="JOK103" s="36"/>
      <c r="JOL103" s="36"/>
      <c r="JOM103" s="37"/>
      <c r="JON103" s="37"/>
      <c r="JOO103" s="50"/>
      <c r="JOP103" s="50"/>
      <c r="JOQ103" s="38"/>
      <c r="JOR103" s="38"/>
      <c r="JOS103" s="38"/>
      <c r="JOT103" s="38"/>
      <c r="JOU103" s="38"/>
      <c r="JOV103" s="38"/>
      <c r="JOW103" s="38"/>
      <c r="JOX103" s="38"/>
      <c r="JOY103" s="38"/>
      <c r="JOZ103" s="38"/>
      <c r="JPA103" s="38"/>
      <c r="JPB103" s="38"/>
      <c r="JPC103" s="38"/>
      <c r="JPD103" s="38"/>
      <c r="JPE103" s="36"/>
      <c r="JPF103" s="36"/>
      <c r="JPG103" s="37"/>
      <c r="JPH103" s="37"/>
      <c r="JPI103" s="50"/>
      <c r="JPJ103" s="50"/>
      <c r="JPK103" s="38"/>
      <c r="JPL103" s="38"/>
      <c r="JPM103" s="38"/>
      <c r="JPN103" s="38"/>
      <c r="JPO103" s="38"/>
      <c r="JPP103" s="38"/>
      <c r="JPQ103" s="38"/>
      <c r="JPR103" s="38"/>
      <c r="JPS103" s="38"/>
      <c r="JPT103" s="38"/>
      <c r="JPU103" s="38"/>
      <c r="JPV103" s="38"/>
      <c r="JPW103" s="38"/>
      <c r="JPX103" s="38"/>
      <c r="JPY103" s="36"/>
      <c r="JPZ103" s="36"/>
      <c r="JQA103" s="37"/>
      <c r="JQB103" s="37"/>
      <c r="JQC103" s="50"/>
      <c r="JQD103" s="50"/>
      <c r="JQE103" s="38"/>
      <c r="JQF103" s="38"/>
      <c r="JQG103" s="38"/>
      <c r="JQH103" s="38"/>
      <c r="JQI103" s="38"/>
      <c r="JQJ103" s="38"/>
      <c r="JQK103" s="38"/>
      <c r="JQL103" s="38"/>
      <c r="JQM103" s="38"/>
      <c r="JQN103" s="38"/>
      <c r="JQO103" s="38"/>
      <c r="JQP103" s="38"/>
      <c r="JQQ103" s="38"/>
      <c r="JQR103" s="38"/>
      <c r="JQS103" s="36"/>
      <c r="JQT103" s="36"/>
      <c r="JQU103" s="37"/>
      <c r="JQV103" s="37"/>
      <c r="JQW103" s="50"/>
      <c r="JQX103" s="50"/>
      <c r="JQY103" s="38"/>
      <c r="JQZ103" s="38"/>
      <c r="JRA103" s="38"/>
      <c r="JRB103" s="38"/>
      <c r="JRC103" s="38"/>
      <c r="JRD103" s="38"/>
      <c r="JRE103" s="38"/>
      <c r="JRF103" s="38"/>
      <c r="JRG103" s="38"/>
      <c r="JRH103" s="38"/>
      <c r="JRI103" s="38"/>
      <c r="JRJ103" s="38"/>
      <c r="JRK103" s="38"/>
      <c r="JRL103" s="38"/>
      <c r="JRM103" s="36"/>
      <c r="JRN103" s="36"/>
      <c r="JRO103" s="37"/>
      <c r="JRP103" s="37"/>
      <c r="JRQ103" s="50"/>
      <c r="JRR103" s="50"/>
      <c r="JRS103" s="38"/>
      <c r="JRT103" s="38"/>
      <c r="JRU103" s="38"/>
      <c r="JRV103" s="38"/>
      <c r="JRW103" s="38"/>
      <c r="JRX103" s="38"/>
      <c r="JRY103" s="38"/>
      <c r="JRZ103" s="38"/>
      <c r="JSA103" s="38"/>
      <c r="JSB103" s="38"/>
      <c r="JSC103" s="38"/>
      <c r="JSD103" s="38"/>
      <c r="JSE103" s="38"/>
      <c r="JSF103" s="38"/>
      <c r="JSG103" s="36"/>
      <c r="JSH103" s="36"/>
      <c r="JSI103" s="37"/>
      <c r="JSJ103" s="37"/>
      <c r="JSK103" s="50"/>
      <c r="JSL103" s="50"/>
      <c r="JSM103" s="38"/>
      <c r="JSN103" s="38"/>
      <c r="JSO103" s="38"/>
      <c r="JSP103" s="38"/>
      <c r="JSQ103" s="38"/>
      <c r="JSR103" s="38"/>
      <c r="JSS103" s="38"/>
      <c r="JST103" s="38"/>
      <c r="JSU103" s="38"/>
      <c r="JSV103" s="38"/>
      <c r="JSW103" s="38"/>
      <c r="JSX103" s="38"/>
      <c r="JSY103" s="38"/>
      <c r="JSZ103" s="38"/>
      <c r="JTA103" s="36"/>
      <c r="JTB103" s="36"/>
      <c r="JTC103" s="37"/>
      <c r="JTD103" s="37"/>
      <c r="JTE103" s="50"/>
      <c r="JTF103" s="50"/>
      <c r="JTG103" s="38"/>
      <c r="JTH103" s="38"/>
      <c r="JTI103" s="38"/>
      <c r="JTJ103" s="38"/>
      <c r="JTK103" s="38"/>
      <c r="JTL103" s="38"/>
      <c r="JTM103" s="38"/>
      <c r="JTN103" s="38"/>
      <c r="JTO103" s="38"/>
      <c r="JTP103" s="38"/>
      <c r="JTQ103" s="38"/>
      <c r="JTR103" s="38"/>
      <c r="JTS103" s="38"/>
      <c r="JTT103" s="38"/>
      <c r="JTU103" s="36"/>
      <c r="JTV103" s="36"/>
      <c r="JTW103" s="37"/>
      <c r="JTX103" s="37"/>
      <c r="JTY103" s="50"/>
      <c r="JTZ103" s="50"/>
      <c r="JUA103" s="38"/>
      <c r="JUB103" s="38"/>
      <c r="JUC103" s="38"/>
      <c r="JUD103" s="38"/>
      <c r="JUE103" s="38"/>
      <c r="JUF103" s="38"/>
      <c r="JUG103" s="38"/>
      <c r="JUH103" s="38"/>
      <c r="JUI103" s="38"/>
      <c r="JUJ103" s="38"/>
      <c r="JUK103" s="38"/>
      <c r="JUL103" s="38"/>
      <c r="JUM103" s="38"/>
      <c r="JUN103" s="38"/>
      <c r="JUO103" s="36"/>
      <c r="JUP103" s="36"/>
      <c r="JUQ103" s="37"/>
      <c r="JUR103" s="37"/>
      <c r="JUS103" s="50"/>
      <c r="JUT103" s="50"/>
      <c r="JUU103" s="38"/>
      <c r="JUV103" s="38"/>
      <c r="JUW103" s="38"/>
      <c r="JUX103" s="38"/>
      <c r="JUY103" s="38"/>
      <c r="JUZ103" s="38"/>
      <c r="JVA103" s="38"/>
      <c r="JVB103" s="38"/>
      <c r="JVC103" s="38"/>
      <c r="JVD103" s="38"/>
      <c r="JVE103" s="38"/>
      <c r="JVF103" s="38"/>
      <c r="JVG103" s="38"/>
      <c r="JVH103" s="38"/>
      <c r="JVI103" s="36"/>
      <c r="JVJ103" s="36"/>
      <c r="JVK103" s="37"/>
      <c r="JVL103" s="37"/>
      <c r="JVM103" s="50"/>
      <c r="JVN103" s="50"/>
      <c r="JVO103" s="38"/>
      <c r="JVP103" s="38"/>
      <c r="JVQ103" s="38"/>
      <c r="JVR103" s="38"/>
      <c r="JVS103" s="38"/>
      <c r="JVT103" s="38"/>
      <c r="JVU103" s="38"/>
      <c r="JVV103" s="38"/>
      <c r="JVW103" s="38"/>
      <c r="JVX103" s="38"/>
      <c r="JVY103" s="38"/>
      <c r="JVZ103" s="38"/>
      <c r="JWA103" s="38"/>
      <c r="JWB103" s="38"/>
      <c r="JWC103" s="36"/>
      <c r="JWD103" s="36"/>
      <c r="JWE103" s="37"/>
      <c r="JWF103" s="37"/>
      <c r="JWG103" s="50"/>
      <c r="JWH103" s="50"/>
      <c r="JWI103" s="38"/>
      <c r="JWJ103" s="38"/>
      <c r="JWK103" s="38"/>
      <c r="JWL103" s="38"/>
      <c r="JWM103" s="38"/>
      <c r="JWN103" s="38"/>
      <c r="JWO103" s="38"/>
      <c r="JWP103" s="38"/>
      <c r="JWQ103" s="38"/>
      <c r="JWR103" s="38"/>
      <c r="JWS103" s="38"/>
      <c r="JWT103" s="38"/>
      <c r="JWU103" s="38"/>
      <c r="JWV103" s="38"/>
      <c r="JWW103" s="36"/>
      <c r="JWX103" s="36"/>
      <c r="JWY103" s="37"/>
      <c r="JWZ103" s="37"/>
      <c r="JXA103" s="50"/>
      <c r="JXB103" s="50"/>
      <c r="JXC103" s="38"/>
      <c r="JXD103" s="38"/>
      <c r="JXE103" s="38"/>
      <c r="JXF103" s="38"/>
      <c r="JXG103" s="38"/>
      <c r="JXH103" s="38"/>
      <c r="JXI103" s="38"/>
      <c r="JXJ103" s="38"/>
      <c r="JXK103" s="38"/>
      <c r="JXL103" s="38"/>
      <c r="JXM103" s="38"/>
      <c r="JXN103" s="38"/>
      <c r="JXO103" s="38"/>
      <c r="JXP103" s="38"/>
      <c r="JXQ103" s="36"/>
      <c r="JXR103" s="36"/>
      <c r="JXS103" s="37"/>
      <c r="JXT103" s="37"/>
      <c r="JXU103" s="50"/>
      <c r="JXV103" s="50"/>
      <c r="JXW103" s="38"/>
      <c r="JXX103" s="38"/>
      <c r="JXY103" s="38"/>
      <c r="JXZ103" s="38"/>
      <c r="JYA103" s="38"/>
      <c r="JYB103" s="38"/>
      <c r="JYC103" s="38"/>
      <c r="JYD103" s="38"/>
      <c r="JYE103" s="38"/>
      <c r="JYF103" s="38"/>
      <c r="JYG103" s="38"/>
      <c r="JYH103" s="38"/>
      <c r="JYI103" s="38"/>
      <c r="JYJ103" s="38"/>
      <c r="JYK103" s="36"/>
      <c r="JYL103" s="36"/>
      <c r="JYM103" s="37"/>
      <c r="JYN103" s="37"/>
      <c r="JYO103" s="50"/>
      <c r="JYP103" s="50"/>
      <c r="JYQ103" s="38"/>
      <c r="JYR103" s="38"/>
      <c r="JYS103" s="38"/>
      <c r="JYT103" s="38"/>
      <c r="JYU103" s="38"/>
      <c r="JYV103" s="38"/>
      <c r="JYW103" s="38"/>
      <c r="JYX103" s="38"/>
      <c r="JYY103" s="38"/>
      <c r="JYZ103" s="38"/>
      <c r="JZA103" s="38"/>
      <c r="JZB103" s="38"/>
      <c r="JZC103" s="38"/>
      <c r="JZD103" s="38"/>
      <c r="JZE103" s="36"/>
      <c r="JZF103" s="36"/>
      <c r="JZG103" s="37"/>
      <c r="JZH103" s="37"/>
      <c r="JZI103" s="50"/>
      <c r="JZJ103" s="50"/>
      <c r="JZK103" s="38"/>
      <c r="JZL103" s="38"/>
      <c r="JZM103" s="38"/>
      <c r="JZN103" s="38"/>
      <c r="JZO103" s="38"/>
      <c r="JZP103" s="38"/>
      <c r="JZQ103" s="38"/>
      <c r="JZR103" s="38"/>
      <c r="JZS103" s="38"/>
      <c r="JZT103" s="38"/>
      <c r="JZU103" s="38"/>
      <c r="JZV103" s="38"/>
      <c r="JZW103" s="38"/>
      <c r="JZX103" s="38"/>
      <c r="JZY103" s="36"/>
      <c r="JZZ103" s="36"/>
      <c r="KAA103" s="37"/>
      <c r="KAB103" s="37"/>
      <c r="KAC103" s="50"/>
      <c r="KAD103" s="50"/>
      <c r="KAE103" s="38"/>
      <c r="KAF103" s="38"/>
      <c r="KAG103" s="38"/>
      <c r="KAH103" s="38"/>
      <c r="KAI103" s="38"/>
      <c r="KAJ103" s="38"/>
      <c r="KAK103" s="38"/>
      <c r="KAL103" s="38"/>
      <c r="KAM103" s="38"/>
      <c r="KAN103" s="38"/>
      <c r="KAO103" s="38"/>
      <c r="KAP103" s="38"/>
      <c r="KAQ103" s="38"/>
      <c r="KAR103" s="38"/>
      <c r="KAS103" s="36"/>
      <c r="KAT103" s="36"/>
      <c r="KAU103" s="37"/>
      <c r="KAV103" s="37"/>
      <c r="KAW103" s="50"/>
      <c r="KAX103" s="50"/>
      <c r="KAY103" s="38"/>
      <c r="KAZ103" s="38"/>
      <c r="KBA103" s="38"/>
      <c r="KBB103" s="38"/>
      <c r="KBC103" s="38"/>
      <c r="KBD103" s="38"/>
      <c r="KBE103" s="38"/>
      <c r="KBF103" s="38"/>
      <c r="KBG103" s="38"/>
      <c r="KBH103" s="38"/>
      <c r="KBI103" s="38"/>
      <c r="KBJ103" s="38"/>
      <c r="KBK103" s="38"/>
      <c r="KBL103" s="38"/>
      <c r="KBM103" s="36"/>
      <c r="KBN103" s="36"/>
      <c r="KBO103" s="37"/>
      <c r="KBP103" s="37"/>
      <c r="KBQ103" s="50"/>
      <c r="KBR103" s="50"/>
      <c r="KBS103" s="38"/>
      <c r="KBT103" s="38"/>
      <c r="KBU103" s="38"/>
      <c r="KBV103" s="38"/>
      <c r="KBW103" s="38"/>
      <c r="KBX103" s="38"/>
      <c r="KBY103" s="38"/>
      <c r="KBZ103" s="38"/>
      <c r="KCA103" s="38"/>
      <c r="KCB103" s="38"/>
      <c r="KCC103" s="38"/>
      <c r="KCD103" s="38"/>
      <c r="KCE103" s="38"/>
      <c r="KCF103" s="38"/>
      <c r="KCG103" s="36"/>
      <c r="KCH103" s="36"/>
      <c r="KCI103" s="37"/>
      <c r="KCJ103" s="37"/>
      <c r="KCK103" s="50"/>
      <c r="KCL103" s="50"/>
      <c r="KCM103" s="38"/>
      <c r="KCN103" s="38"/>
      <c r="KCO103" s="38"/>
      <c r="KCP103" s="38"/>
      <c r="KCQ103" s="38"/>
      <c r="KCR103" s="38"/>
      <c r="KCS103" s="38"/>
      <c r="KCT103" s="38"/>
      <c r="KCU103" s="38"/>
      <c r="KCV103" s="38"/>
      <c r="KCW103" s="38"/>
      <c r="KCX103" s="38"/>
      <c r="KCY103" s="38"/>
      <c r="KCZ103" s="38"/>
      <c r="KDA103" s="36"/>
      <c r="KDB103" s="36"/>
      <c r="KDC103" s="37"/>
      <c r="KDD103" s="37"/>
      <c r="KDE103" s="50"/>
      <c r="KDF103" s="50"/>
      <c r="KDG103" s="38"/>
      <c r="KDH103" s="38"/>
      <c r="KDI103" s="38"/>
      <c r="KDJ103" s="38"/>
      <c r="KDK103" s="38"/>
      <c r="KDL103" s="38"/>
      <c r="KDM103" s="38"/>
      <c r="KDN103" s="38"/>
      <c r="KDO103" s="38"/>
      <c r="KDP103" s="38"/>
      <c r="KDQ103" s="38"/>
      <c r="KDR103" s="38"/>
      <c r="KDS103" s="38"/>
      <c r="KDT103" s="38"/>
      <c r="KDU103" s="36"/>
      <c r="KDV103" s="36"/>
      <c r="KDW103" s="37"/>
      <c r="KDX103" s="37"/>
      <c r="KDY103" s="50"/>
      <c r="KDZ103" s="50"/>
      <c r="KEA103" s="38"/>
      <c r="KEB103" s="38"/>
      <c r="KEC103" s="38"/>
      <c r="KED103" s="38"/>
      <c r="KEE103" s="38"/>
      <c r="KEF103" s="38"/>
      <c r="KEG103" s="38"/>
      <c r="KEH103" s="38"/>
      <c r="KEI103" s="38"/>
      <c r="KEJ103" s="38"/>
      <c r="KEK103" s="38"/>
      <c r="KEL103" s="38"/>
      <c r="KEM103" s="38"/>
      <c r="KEN103" s="38"/>
      <c r="KEO103" s="36"/>
      <c r="KEP103" s="36"/>
      <c r="KEQ103" s="37"/>
      <c r="KER103" s="37"/>
      <c r="KES103" s="50"/>
      <c r="KET103" s="50"/>
      <c r="KEU103" s="38"/>
      <c r="KEV103" s="38"/>
      <c r="KEW103" s="38"/>
      <c r="KEX103" s="38"/>
      <c r="KEY103" s="38"/>
      <c r="KEZ103" s="38"/>
      <c r="KFA103" s="38"/>
      <c r="KFB103" s="38"/>
      <c r="KFC103" s="38"/>
      <c r="KFD103" s="38"/>
      <c r="KFE103" s="38"/>
      <c r="KFF103" s="38"/>
      <c r="KFG103" s="38"/>
      <c r="KFH103" s="38"/>
      <c r="KFI103" s="36"/>
      <c r="KFJ103" s="36"/>
      <c r="KFK103" s="37"/>
      <c r="KFL103" s="37"/>
      <c r="KFM103" s="50"/>
      <c r="KFN103" s="50"/>
      <c r="KFO103" s="38"/>
      <c r="KFP103" s="38"/>
      <c r="KFQ103" s="38"/>
      <c r="KFR103" s="38"/>
      <c r="KFS103" s="38"/>
      <c r="KFT103" s="38"/>
      <c r="KFU103" s="38"/>
      <c r="KFV103" s="38"/>
      <c r="KFW103" s="38"/>
      <c r="KFX103" s="38"/>
      <c r="KFY103" s="38"/>
      <c r="KFZ103" s="38"/>
      <c r="KGA103" s="38"/>
      <c r="KGB103" s="38"/>
      <c r="KGC103" s="36"/>
      <c r="KGD103" s="36"/>
      <c r="KGE103" s="37"/>
      <c r="KGF103" s="37"/>
      <c r="KGG103" s="50"/>
      <c r="KGH103" s="50"/>
      <c r="KGI103" s="38"/>
      <c r="KGJ103" s="38"/>
      <c r="KGK103" s="38"/>
      <c r="KGL103" s="38"/>
      <c r="KGM103" s="38"/>
      <c r="KGN103" s="38"/>
      <c r="KGO103" s="38"/>
      <c r="KGP103" s="38"/>
      <c r="KGQ103" s="38"/>
      <c r="KGR103" s="38"/>
      <c r="KGS103" s="38"/>
      <c r="KGT103" s="38"/>
      <c r="KGU103" s="38"/>
      <c r="KGV103" s="38"/>
      <c r="KGW103" s="36"/>
      <c r="KGX103" s="36"/>
      <c r="KGY103" s="37"/>
      <c r="KGZ103" s="37"/>
      <c r="KHA103" s="50"/>
      <c r="KHB103" s="50"/>
      <c r="KHC103" s="38"/>
      <c r="KHD103" s="38"/>
      <c r="KHE103" s="38"/>
      <c r="KHF103" s="38"/>
      <c r="KHG103" s="38"/>
      <c r="KHH103" s="38"/>
      <c r="KHI103" s="38"/>
      <c r="KHJ103" s="38"/>
      <c r="KHK103" s="38"/>
      <c r="KHL103" s="38"/>
      <c r="KHM103" s="38"/>
      <c r="KHN103" s="38"/>
      <c r="KHO103" s="38"/>
      <c r="KHP103" s="38"/>
      <c r="KHQ103" s="36"/>
      <c r="KHR103" s="36"/>
      <c r="KHS103" s="37"/>
      <c r="KHT103" s="37"/>
      <c r="KHU103" s="50"/>
      <c r="KHV103" s="50"/>
      <c r="KHW103" s="38"/>
      <c r="KHX103" s="38"/>
      <c r="KHY103" s="38"/>
      <c r="KHZ103" s="38"/>
      <c r="KIA103" s="38"/>
      <c r="KIB103" s="38"/>
      <c r="KIC103" s="38"/>
      <c r="KID103" s="38"/>
      <c r="KIE103" s="38"/>
      <c r="KIF103" s="38"/>
      <c r="KIG103" s="38"/>
      <c r="KIH103" s="38"/>
      <c r="KII103" s="38"/>
      <c r="KIJ103" s="38"/>
      <c r="KIK103" s="36"/>
      <c r="KIL103" s="36"/>
      <c r="KIM103" s="37"/>
      <c r="KIN103" s="37"/>
      <c r="KIO103" s="50"/>
      <c r="KIP103" s="50"/>
      <c r="KIQ103" s="38"/>
      <c r="KIR103" s="38"/>
      <c r="KIS103" s="38"/>
      <c r="KIT103" s="38"/>
      <c r="KIU103" s="38"/>
      <c r="KIV103" s="38"/>
      <c r="KIW103" s="38"/>
      <c r="KIX103" s="38"/>
      <c r="KIY103" s="38"/>
      <c r="KIZ103" s="38"/>
      <c r="KJA103" s="38"/>
      <c r="KJB103" s="38"/>
      <c r="KJC103" s="38"/>
      <c r="KJD103" s="38"/>
      <c r="KJE103" s="36"/>
      <c r="KJF103" s="36"/>
      <c r="KJG103" s="37"/>
      <c r="KJH103" s="37"/>
      <c r="KJI103" s="50"/>
      <c r="KJJ103" s="50"/>
      <c r="KJK103" s="38"/>
      <c r="KJL103" s="38"/>
      <c r="KJM103" s="38"/>
      <c r="KJN103" s="38"/>
      <c r="KJO103" s="38"/>
      <c r="KJP103" s="38"/>
      <c r="KJQ103" s="38"/>
      <c r="KJR103" s="38"/>
      <c r="KJS103" s="38"/>
      <c r="KJT103" s="38"/>
      <c r="KJU103" s="38"/>
      <c r="KJV103" s="38"/>
      <c r="KJW103" s="38"/>
      <c r="KJX103" s="38"/>
      <c r="KJY103" s="36"/>
      <c r="KJZ103" s="36"/>
      <c r="KKA103" s="37"/>
      <c r="KKB103" s="37"/>
      <c r="KKC103" s="50"/>
      <c r="KKD103" s="50"/>
      <c r="KKE103" s="38"/>
      <c r="KKF103" s="38"/>
      <c r="KKG103" s="38"/>
      <c r="KKH103" s="38"/>
      <c r="KKI103" s="38"/>
      <c r="KKJ103" s="38"/>
      <c r="KKK103" s="38"/>
      <c r="KKL103" s="38"/>
      <c r="KKM103" s="38"/>
      <c r="KKN103" s="38"/>
      <c r="KKO103" s="38"/>
      <c r="KKP103" s="38"/>
      <c r="KKQ103" s="38"/>
      <c r="KKR103" s="38"/>
      <c r="KKS103" s="36"/>
      <c r="KKT103" s="36"/>
      <c r="KKU103" s="37"/>
      <c r="KKV103" s="37"/>
      <c r="KKW103" s="50"/>
      <c r="KKX103" s="50"/>
      <c r="KKY103" s="38"/>
      <c r="KKZ103" s="38"/>
      <c r="KLA103" s="38"/>
      <c r="KLB103" s="38"/>
      <c r="KLC103" s="38"/>
      <c r="KLD103" s="38"/>
      <c r="KLE103" s="38"/>
      <c r="KLF103" s="38"/>
      <c r="KLG103" s="38"/>
      <c r="KLH103" s="38"/>
      <c r="KLI103" s="38"/>
      <c r="KLJ103" s="38"/>
      <c r="KLK103" s="38"/>
      <c r="KLL103" s="38"/>
      <c r="KLM103" s="36"/>
      <c r="KLN103" s="36"/>
      <c r="KLO103" s="37"/>
      <c r="KLP103" s="37"/>
      <c r="KLQ103" s="50"/>
      <c r="KLR103" s="50"/>
      <c r="KLS103" s="38"/>
      <c r="KLT103" s="38"/>
      <c r="KLU103" s="38"/>
      <c r="KLV103" s="38"/>
      <c r="KLW103" s="38"/>
      <c r="KLX103" s="38"/>
      <c r="KLY103" s="38"/>
      <c r="KLZ103" s="38"/>
      <c r="KMA103" s="38"/>
      <c r="KMB103" s="38"/>
      <c r="KMC103" s="38"/>
      <c r="KMD103" s="38"/>
      <c r="KME103" s="38"/>
      <c r="KMF103" s="38"/>
      <c r="KMG103" s="36"/>
      <c r="KMH103" s="36"/>
      <c r="KMI103" s="37"/>
      <c r="KMJ103" s="37"/>
      <c r="KMK103" s="50"/>
      <c r="KML103" s="50"/>
      <c r="KMM103" s="38"/>
      <c r="KMN103" s="38"/>
      <c r="KMO103" s="38"/>
      <c r="KMP103" s="38"/>
      <c r="KMQ103" s="38"/>
      <c r="KMR103" s="38"/>
      <c r="KMS103" s="38"/>
      <c r="KMT103" s="38"/>
      <c r="KMU103" s="38"/>
      <c r="KMV103" s="38"/>
      <c r="KMW103" s="38"/>
      <c r="KMX103" s="38"/>
      <c r="KMY103" s="38"/>
      <c r="KMZ103" s="38"/>
      <c r="KNA103" s="36"/>
      <c r="KNB103" s="36"/>
      <c r="KNC103" s="37"/>
      <c r="KND103" s="37"/>
      <c r="KNE103" s="50"/>
      <c r="KNF103" s="50"/>
      <c r="KNG103" s="38"/>
      <c r="KNH103" s="38"/>
      <c r="KNI103" s="38"/>
      <c r="KNJ103" s="38"/>
      <c r="KNK103" s="38"/>
      <c r="KNL103" s="38"/>
      <c r="KNM103" s="38"/>
      <c r="KNN103" s="38"/>
      <c r="KNO103" s="38"/>
      <c r="KNP103" s="38"/>
      <c r="KNQ103" s="38"/>
      <c r="KNR103" s="38"/>
      <c r="KNS103" s="38"/>
      <c r="KNT103" s="38"/>
      <c r="KNU103" s="36"/>
      <c r="KNV103" s="36"/>
      <c r="KNW103" s="37"/>
      <c r="KNX103" s="37"/>
      <c r="KNY103" s="50"/>
      <c r="KNZ103" s="50"/>
      <c r="KOA103" s="38"/>
      <c r="KOB103" s="38"/>
      <c r="KOC103" s="38"/>
      <c r="KOD103" s="38"/>
      <c r="KOE103" s="38"/>
      <c r="KOF103" s="38"/>
      <c r="KOG103" s="38"/>
      <c r="KOH103" s="38"/>
      <c r="KOI103" s="38"/>
      <c r="KOJ103" s="38"/>
      <c r="KOK103" s="38"/>
      <c r="KOL103" s="38"/>
      <c r="KOM103" s="38"/>
      <c r="KON103" s="38"/>
      <c r="KOO103" s="36"/>
      <c r="KOP103" s="36"/>
      <c r="KOQ103" s="37"/>
      <c r="KOR103" s="37"/>
      <c r="KOS103" s="50"/>
      <c r="KOT103" s="50"/>
      <c r="KOU103" s="38"/>
      <c r="KOV103" s="38"/>
      <c r="KOW103" s="38"/>
      <c r="KOX103" s="38"/>
      <c r="KOY103" s="38"/>
      <c r="KOZ103" s="38"/>
      <c r="KPA103" s="38"/>
      <c r="KPB103" s="38"/>
      <c r="KPC103" s="38"/>
      <c r="KPD103" s="38"/>
      <c r="KPE103" s="38"/>
      <c r="KPF103" s="38"/>
      <c r="KPG103" s="38"/>
      <c r="KPH103" s="38"/>
      <c r="KPI103" s="36"/>
      <c r="KPJ103" s="36"/>
      <c r="KPK103" s="37"/>
      <c r="KPL103" s="37"/>
      <c r="KPM103" s="50"/>
      <c r="KPN103" s="50"/>
      <c r="KPO103" s="38"/>
      <c r="KPP103" s="38"/>
      <c r="KPQ103" s="38"/>
      <c r="KPR103" s="38"/>
      <c r="KPS103" s="38"/>
      <c r="KPT103" s="38"/>
      <c r="KPU103" s="38"/>
      <c r="KPV103" s="38"/>
      <c r="KPW103" s="38"/>
      <c r="KPX103" s="38"/>
      <c r="KPY103" s="38"/>
      <c r="KPZ103" s="38"/>
      <c r="KQA103" s="38"/>
      <c r="KQB103" s="38"/>
      <c r="KQC103" s="36"/>
      <c r="KQD103" s="36"/>
      <c r="KQE103" s="37"/>
      <c r="KQF103" s="37"/>
      <c r="KQG103" s="50"/>
      <c r="KQH103" s="50"/>
      <c r="KQI103" s="38"/>
      <c r="KQJ103" s="38"/>
      <c r="KQK103" s="38"/>
      <c r="KQL103" s="38"/>
      <c r="KQM103" s="38"/>
      <c r="KQN103" s="38"/>
      <c r="KQO103" s="38"/>
      <c r="KQP103" s="38"/>
      <c r="KQQ103" s="38"/>
      <c r="KQR103" s="38"/>
      <c r="KQS103" s="38"/>
      <c r="KQT103" s="38"/>
      <c r="KQU103" s="38"/>
      <c r="KQV103" s="38"/>
      <c r="KQW103" s="36"/>
      <c r="KQX103" s="36"/>
      <c r="KQY103" s="37"/>
      <c r="KQZ103" s="37"/>
      <c r="KRA103" s="50"/>
      <c r="KRB103" s="50"/>
      <c r="KRC103" s="38"/>
      <c r="KRD103" s="38"/>
      <c r="KRE103" s="38"/>
      <c r="KRF103" s="38"/>
      <c r="KRG103" s="38"/>
      <c r="KRH103" s="38"/>
      <c r="KRI103" s="38"/>
      <c r="KRJ103" s="38"/>
      <c r="KRK103" s="38"/>
      <c r="KRL103" s="38"/>
      <c r="KRM103" s="38"/>
      <c r="KRN103" s="38"/>
      <c r="KRO103" s="38"/>
      <c r="KRP103" s="38"/>
      <c r="KRQ103" s="36"/>
      <c r="KRR103" s="36"/>
      <c r="KRS103" s="37"/>
      <c r="KRT103" s="37"/>
      <c r="KRU103" s="50"/>
      <c r="KRV103" s="50"/>
      <c r="KRW103" s="38"/>
      <c r="KRX103" s="38"/>
      <c r="KRY103" s="38"/>
      <c r="KRZ103" s="38"/>
      <c r="KSA103" s="38"/>
      <c r="KSB103" s="38"/>
      <c r="KSC103" s="38"/>
      <c r="KSD103" s="38"/>
      <c r="KSE103" s="38"/>
      <c r="KSF103" s="38"/>
      <c r="KSG103" s="38"/>
      <c r="KSH103" s="38"/>
      <c r="KSI103" s="38"/>
      <c r="KSJ103" s="38"/>
      <c r="KSK103" s="36"/>
      <c r="KSL103" s="36"/>
      <c r="KSM103" s="37"/>
      <c r="KSN103" s="37"/>
      <c r="KSO103" s="50"/>
      <c r="KSP103" s="50"/>
      <c r="KSQ103" s="38"/>
      <c r="KSR103" s="38"/>
      <c r="KSS103" s="38"/>
      <c r="KST103" s="38"/>
      <c r="KSU103" s="38"/>
      <c r="KSV103" s="38"/>
      <c r="KSW103" s="38"/>
      <c r="KSX103" s="38"/>
      <c r="KSY103" s="38"/>
      <c r="KSZ103" s="38"/>
      <c r="KTA103" s="38"/>
      <c r="KTB103" s="38"/>
      <c r="KTC103" s="38"/>
      <c r="KTD103" s="38"/>
      <c r="KTE103" s="36"/>
      <c r="KTF103" s="36"/>
      <c r="KTG103" s="37"/>
      <c r="KTH103" s="37"/>
      <c r="KTI103" s="50"/>
      <c r="KTJ103" s="50"/>
      <c r="KTK103" s="38"/>
      <c r="KTL103" s="38"/>
      <c r="KTM103" s="38"/>
      <c r="KTN103" s="38"/>
      <c r="KTO103" s="38"/>
      <c r="KTP103" s="38"/>
      <c r="KTQ103" s="38"/>
      <c r="KTR103" s="38"/>
      <c r="KTS103" s="38"/>
      <c r="KTT103" s="38"/>
      <c r="KTU103" s="38"/>
      <c r="KTV103" s="38"/>
      <c r="KTW103" s="38"/>
      <c r="KTX103" s="38"/>
      <c r="KTY103" s="36"/>
      <c r="KTZ103" s="36"/>
      <c r="KUA103" s="37"/>
      <c r="KUB103" s="37"/>
      <c r="KUC103" s="50"/>
      <c r="KUD103" s="50"/>
      <c r="KUE103" s="38"/>
      <c r="KUF103" s="38"/>
      <c r="KUG103" s="38"/>
      <c r="KUH103" s="38"/>
      <c r="KUI103" s="38"/>
      <c r="KUJ103" s="38"/>
      <c r="KUK103" s="38"/>
      <c r="KUL103" s="38"/>
      <c r="KUM103" s="38"/>
      <c r="KUN103" s="38"/>
      <c r="KUO103" s="38"/>
      <c r="KUP103" s="38"/>
      <c r="KUQ103" s="38"/>
      <c r="KUR103" s="38"/>
      <c r="KUS103" s="36"/>
      <c r="KUT103" s="36"/>
      <c r="KUU103" s="37"/>
      <c r="KUV103" s="37"/>
      <c r="KUW103" s="50"/>
      <c r="KUX103" s="50"/>
      <c r="KUY103" s="38"/>
      <c r="KUZ103" s="38"/>
      <c r="KVA103" s="38"/>
      <c r="KVB103" s="38"/>
      <c r="KVC103" s="38"/>
      <c r="KVD103" s="38"/>
      <c r="KVE103" s="38"/>
      <c r="KVF103" s="38"/>
      <c r="KVG103" s="38"/>
      <c r="KVH103" s="38"/>
      <c r="KVI103" s="38"/>
      <c r="KVJ103" s="38"/>
      <c r="KVK103" s="38"/>
      <c r="KVL103" s="38"/>
      <c r="KVM103" s="36"/>
      <c r="KVN103" s="36"/>
      <c r="KVO103" s="37"/>
      <c r="KVP103" s="37"/>
      <c r="KVQ103" s="50"/>
      <c r="KVR103" s="50"/>
      <c r="KVS103" s="38"/>
      <c r="KVT103" s="38"/>
      <c r="KVU103" s="38"/>
      <c r="KVV103" s="38"/>
      <c r="KVW103" s="38"/>
      <c r="KVX103" s="38"/>
      <c r="KVY103" s="38"/>
      <c r="KVZ103" s="38"/>
      <c r="KWA103" s="38"/>
      <c r="KWB103" s="38"/>
      <c r="KWC103" s="38"/>
      <c r="KWD103" s="38"/>
      <c r="KWE103" s="38"/>
      <c r="KWF103" s="38"/>
      <c r="KWG103" s="36"/>
      <c r="KWH103" s="36"/>
      <c r="KWI103" s="37"/>
      <c r="KWJ103" s="37"/>
      <c r="KWK103" s="50"/>
      <c r="KWL103" s="50"/>
      <c r="KWM103" s="38"/>
      <c r="KWN103" s="38"/>
      <c r="KWO103" s="38"/>
      <c r="KWP103" s="38"/>
      <c r="KWQ103" s="38"/>
      <c r="KWR103" s="38"/>
      <c r="KWS103" s="38"/>
      <c r="KWT103" s="38"/>
      <c r="KWU103" s="38"/>
      <c r="KWV103" s="38"/>
      <c r="KWW103" s="38"/>
      <c r="KWX103" s="38"/>
      <c r="KWY103" s="38"/>
      <c r="KWZ103" s="38"/>
      <c r="KXA103" s="36"/>
      <c r="KXB103" s="36"/>
      <c r="KXC103" s="37"/>
      <c r="KXD103" s="37"/>
      <c r="KXE103" s="50"/>
      <c r="KXF103" s="50"/>
      <c r="KXG103" s="38"/>
      <c r="KXH103" s="38"/>
      <c r="KXI103" s="38"/>
      <c r="KXJ103" s="38"/>
      <c r="KXK103" s="38"/>
      <c r="KXL103" s="38"/>
      <c r="KXM103" s="38"/>
      <c r="KXN103" s="38"/>
      <c r="KXO103" s="38"/>
      <c r="KXP103" s="38"/>
      <c r="KXQ103" s="38"/>
      <c r="KXR103" s="38"/>
      <c r="KXS103" s="38"/>
      <c r="KXT103" s="38"/>
      <c r="KXU103" s="36"/>
      <c r="KXV103" s="36"/>
      <c r="KXW103" s="37"/>
      <c r="KXX103" s="37"/>
      <c r="KXY103" s="50"/>
      <c r="KXZ103" s="50"/>
      <c r="KYA103" s="38"/>
      <c r="KYB103" s="38"/>
      <c r="KYC103" s="38"/>
      <c r="KYD103" s="38"/>
      <c r="KYE103" s="38"/>
      <c r="KYF103" s="38"/>
      <c r="KYG103" s="38"/>
      <c r="KYH103" s="38"/>
      <c r="KYI103" s="38"/>
      <c r="KYJ103" s="38"/>
      <c r="KYK103" s="38"/>
      <c r="KYL103" s="38"/>
      <c r="KYM103" s="38"/>
      <c r="KYN103" s="38"/>
      <c r="KYO103" s="36"/>
      <c r="KYP103" s="36"/>
      <c r="KYQ103" s="37"/>
      <c r="KYR103" s="37"/>
      <c r="KYS103" s="50"/>
      <c r="KYT103" s="50"/>
      <c r="KYU103" s="38"/>
      <c r="KYV103" s="38"/>
      <c r="KYW103" s="38"/>
      <c r="KYX103" s="38"/>
      <c r="KYY103" s="38"/>
      <c r="KYZ103" s="38"/>
      <c r="KZA103" s="38"/>
      <c r="KZB103" s="38"/>
      <c r="KZC103" s="38"/>
      <c r="KZD103" s="38"/>
      <c r="KZE103" s="38"/>
      <c r="KZF103" s="38"/>
      <c r="KZG103" s="38"/>
      <c r="KZH103" s="38"/>
      <c r="KZI103" s="36"/>
      <c r="KZJ103" s="36"/>
      <c r="KZK103" s="37"/>
      <c r="KZL103" s="37"/>
      <c r="KZM103" s="50"/>
      <c r="KZN103" s="50"/>
      <c r="KZO103" s="38"/>
      <c r="KZP103" s="38"/>
      <c r="KZQ103" s="38"/>
      <c r="KZR103" s="38"/>
      <c r="KZS103" s="38"/>
      <c r="KZT103" s="38"/>
      <c r="KZU103" s="38"/>
      <c r="KZV103" s="38"/>
      <c r="KZW103" s="38"/>
      <c r="KZX103" s="38"/>
      <c r="KZY103" s="38"/>
      <c r="KZZ103" s="38"/>
      <c r="LAA103" s="38"/>
      <c r="LAB103" s="38"/>
      <c r="LAC103" s="36"/>
      <c r="LAD103" s="36"/>
      <c r="LAE103" s="37"/>
      <c r="LAF103" s="37"/>
      <c r="LAG103" s="50"/>
      <c r="LAH103" s="50"/>
      <c r="LAI103" s="38"/>
      <c r="LAJ103" s="38"/>
      <c r="LAK103" s="38"/>
      <c r="LAL103" s="38"/>
      <c r="LAM103" s="38"/>
      <c r="LAN103" s="38"/>
      <c r="LAO103" s="38"/>
      <c r="LAP103" s="38"/>
      <c r="LAQ103" s="38"/>
      <c r="LAR103" s="38"/>
      <c r="LAS103" s="38"/>
      <c r="LAT103" s="38"/>
      <c r="LAU103" s="38"/>
      <c r="LAV103" s="38"/>
      <c r="LAW103" s="36"/>
      <c r="LAX103" s="36"/>
      <c r="LAY103" s="37"/>
      <c r="LAZ103" s="37"/>
      <c r="LBA103" s="50"/>
      <c r="LBB103" s="50"/>
      <c r="LBC103" s="38"/>
      <c r="LBD103" s="38"/>
      <c r="LBE103" s="38"/>
      <c r="LBF103" s="38"/>
      <c r="LBG103" s="38"/>
      <c r="LBH103" s="38"/>
      <c r="LBI103" s="38"/>
      <c r="LBJ103" s="38"/>
      <c r="LBK103" s="38"/>
      <c r="LBL103" s="38"/>
      <c r="LBM103" s="38"/>
      <c r="LBN103" s="38"/>
      <c r="LBO103" s="38"/>
      <c r="LBP103" s="38"/>
      <c r="LBQ103" s="36"/>
      <c r="LBR103" s="36"/>
      <c r="LBS103" s="37"/>
      <c r="LBT103" s="37"/>
      <c r="LBU103" s="50"/>
      <c r="LBV103" s="50"/>
      <c r="LBW103" s="38"/>
      <c r="LBX103" s="38"/>
      <c r="LBY103" s="38"/>
      <c r="LBZ103" s="38"/>
      <c r="LCA103" s="38"/>
      <c r="LCB103" s="38"/>
      <c r="LCC103" s="38"/>
      <c r="LCD103" s="38"/>
      <c r="LCE103" s="38"/>
      <c r="LCF103" s="38"/>
      <c r="LCG103" s="38"/>
      <c r="LCH103" s="38"/>
      <c r="LCI103" s="38"/>
      <c r="LCJ103" s="38"/>
      <c r="LCK103" s="36"/>
      <c r="LCL103" s="36"/>
      <c r="LCM103" s="37"/>
      <c r="LCN103" s="37"/>
      <c r="LCO103" s="50"/>
      <c r="LCP103" s="50"/>
      <c r="LCQ103" s="38"/>
      <c r="LCR103" s="38"/>
      <c r="LCS103" s="38"/>
      <c r="LCT103" s="38"/>
      <c r="LCU103" s="38"/>
      <c r="LCV103" s="38"/>
      <c r="LCW103" s="38"/>
      <c r="LCX103" s="38"/>
      <c r="LCY103" s="38"/>
      <c r="LCZ103" s="38"/>
      <c r="LDA103" s="38"/>
      <c r="LDB103" s="38"/>
      <c r="LDC103" s="38"/>
      <c r="LDD103" s="38"/>
      <c r="LDE103" s="36"/>
      <c r="LDF103" s="36"/>
      <c r="LDG103" s="37"/>
      <c r="LDH103" s="37"/>
      <c r="LDI103" s="50"/>
      <c r="LDJ103" s="50"/>
      <c r="LDK103" s="38"/>
      <c r="LDL103" s="38"/>
      <c r="LDM103" s="38"/>
      <c r="LDN103" s="38"/>
      <c r="LDO103" s="38"/>
      <c r="LDP103" s="38"/>
      <c r="LDQ103" s="38"/>
      <c r="LDR103" s="38"/>
      <c r="LDS103" s="38"/>
      <c r="LDT103" s="38"/>
      <c r="LDU103" s="38"/>
      <c r="LDV103" s="38"/>
      <c r="LDW103" s="38"/>
      <c r="LDX103" s="38"/>
      <c r="LDY103" s="36"/>
      <c r="LDZ103" s="36"/>
      <c r="LEA103" s="37"/>
      <c r="LEB103" s="37"/>
      <c r="LEC103" s="50"/>
      <c r="LED103" s="50"/>
      <c r="LEE103" s="38"/>
      <c r="LEF103" s="38"/>
      <c r="LEG103" s="38"/>
      <c r="LEH103" s="38"/>
      <c r="LEI103" s="38"/>
      <c r="LEJ103" s="38"/>
      <c r="LEK103" s="38"/>
      <c r="LEL103" s="38"/>
      <c r="LEM103" s="38"/>
      <c r="LEN103" s="38"/>
      <c r="LEO103" s="38"/>
      <c r="LEP103" s="38"/>
      <c r="LEQ103" s="38"/>
      <c r="LER103" s="38"/>
      <c r="LES103" s="36"/>
      <c r="LET103" s="36"/>
      <c r="LEU103" s="37"/>
      <c r="LEV103" s="37"/>
      <c r="LEW103" s="50"/>
      <c r="LEX103" s="50"/>
      <c r="LEY103" s="38"/>
      <c r="LEZ103" s="38"/>
      <c r="LFA103" s="38"/>
      <c r="LFB103" s="38"/>
      <c r="LFC103" s="38"/>
      <c r="LFD103" s="38"/>
      <c r="LFE103" s="38"/>
      <c r="LFF103" s="38"/>
      <c r="LFG103" s="38"/>
      <c r="LFH103" s="38"/>
      <c r="LFI103" s="38"/>
      <c r="LFJ103" s="38"/>
      <c r="LFK103" s="38"/>
      <c r="LFL103" s="38"/>
      <c r="LFM103" s="36"/>
      <c r="LFN103" s="36"/>
      <c r="LFO103" s="37"/>
      <c r="LFP103" s="37"/>
      <c r="LFQ103" s="50"/>
      <c r="LFR103" s="50"/>
      <c r="LFS103" s="38"/>
      <c r="LFT103" s="38"/>
      <c r="LFU103" s="38"/>
      <c r="LFV103" s="38"/>
      <c r="LFW103" s="38"/>
      <c r="LFX103" s="38"/>
      <c r="LFY103" s="38"/>
      <c r="LFZ103" s="38"/>
      <c r="LGA103" s="38"/>
      <c r="LGB103" s="38"/>
      <c r="LGC103" s="38"/>
      <c r="LGD103" s="38"/>
      <c r="LGE103" s="38"/>
      <c r="LGF103" s="38"/>
      <c r="LGG103" s="36"/>
      <c r="LGH103" s="36"/>
      <c r="LGI103" s="37"/>
      <c r="LGJ103" s="37"/>
      <c r="LGK103" s="50"/>
      <c r="LGL103" s="50"/>
      <c r="LGM103" s="38"/>
      <c r="LGN103" s="38"/>
      <c r="LGO103" s="38"/>
      <c r="LGP103" s="38"/>
      <c r="LGQ103" s="38"/>
      <c r="LGR103" s="38"/>
      <c r="LGS103" s="38"/>
      <c r="LGT103" s="38"/>
      <c r="LGU103" s="38"/>
      <c r="LGV103" s="38"/>
      <c r="LGW103" s="38"/>
      <c r="LGX103" s="38"/>
      <c r="LGY103" s="38"/>
      <c r="LGZ103" s="38"/>
      <c r="LHA103" s="36"/>
      <c r="LHB103" s="36"/>
      <c r="LHC103" s="37"/>
      <c r="LHD103" s="37"/>
      <c r="LHE103" s="50"/>
      <c r="LHF103" s="50"/>
      <c r="LHG103" s="38"/>
      <c r="LHH103" s="38"/>
      <c r="LHI103" s="38"/>
      <c r="LHJ103" s="38"/>
      <c r="LHK103" s="38"/>
      <c r="LHL103" s="38"/>
      <c r="LHM103" s="38"/>
      <c r="LHN103" s="38"/>
      <c r="LHO103" s="38"/>
      <c r="LHP103" s="38"/>
      <c r="LHQ103" s="38"/>
      <c r="LHR103" s="38"/>
      <c r="LHS103" s="38"/>
      <c r="LHT103" s="38"/>
      <c r="LHU103" s="36"/>
      <c r="LHV103" s="36"/>
      <c r="LHW103" s="37"/>
      <c r="LHX103" s="37"/>
      <c r="LHY103" s="50"/>
      <c r="LHZ103" s="50"/>
      <c r="LIA103" s="38"/>
      <c r="LIB103" s="38"/>
      <c r="LIC103" s="38"/>
      <c r="LID103" s="38"/>
      <c r="LIE103" s="38"/>
      <c r="LIF103" s="38"/>
      <c r="LIG103" s="38"/>
      <c r="LIH103" s="38"/>
      <c r="LII103" s="38"/>
      <c r="LIJ103" s="38"/>
      <c r="LIK103" s="38"/>
      <c r="LIL103" s="38"/>
      <c r="LIM103" s="38"/>
      <c r="LIN103" s="38"/>
      <c r="LIO103" s="36"/>
      <c r="LIP103" s="36"/>
      <c r="LIQ103" s="37"/>
      <c r="LIR103" s="37"/>
      <c r="LIS103" s="50"/>
      <c r="LIT103" s="50"/>
      <c r="LIU103" s="38"/>
      <c r="LIV103" s="38"/>
      <c r="LIW103" s="38"/>
      <c r="LIX103" s="38"/>
      <c r="LIY103" s="38"/>
      <c r="LIZ103" s="38"/>
      <c r="LJA103" s="38"/>
      <c r="LJB103" s="38"/>
      <c r="LJC103" s="38"/>
      <c r="LJD103" s="38"/>
      <c r="LJE103" s="38"/>
      <c r="LJF103" s="38"/>
      <c r="LJG103" s="38"/>
      <c r="LJH103" s="38"/>
      <c r="LJI103" s="36"/>
      <c r="LJJ103" s="36"/>
      <c r="LJK103" s="37"/>
      <c r="LJL103" s="37"/>
      <c r="LJM103" s="50"/>
      <c r="LJN103" s="50"/>
      <c r="LJO103" s="38"/>
      <c r="LJP103" s="38"/>
      <c r="LJQ103" s="38"/>
      <c r="LJR103" s="38"/>
      <c r="LJS103" s="38"/>
      <c r="LJT103" s="38"/>
      <c r="LJU103" s="38"/>
      <c r="LJV103" s="38"/>
      <c r="LJW103" s="38"/>
      <c r="LJX103" s="38"/>
      <c r="LJY103" s="38"/>
      <c r="LJZ103" s="38"/>
      <c r="LKA103" s="38"/>
      <c r="LKB103" s="38"/>
      <c r="LKC103" s="36"/>
      <c r="LKD103" s="36"/>
      <c r="LKE103" s="37"/>
      <c r="LKF103" s="37"/>
      <c r="LKG103" s="50"/>
      <c r="LKH103" s="50"/>
      <c r="LKI103" s="38"/>
      <c r="LKJ103" s="38"/>
      <c r="LKK103" s="38"/>
      <c r="LKL103" s="38"/>
      <c r="LKM103" s="38"/>
      <c r="LKN103" s="38"/>
      <c r="LKO103" s="38"/>
      <c r="LKP103" s="38"/>
      <c r="LKQ103" s="38"/>
      <c r="LKR103" s="38"/>
      <c r="LKS103" s="38"/>
      <c r="LKT103" s="38"/>
      <c r="LKU103" s="38"/>
      <c r="LKV103" s="38"/>
      <c r="LKW103" s="36"/>
      <c r="LKX103" s="36"/>
      <c r="LKY103" s="37"/>
      <c r="LKZ103" s="37"/>
      <c r="LLA103" s="50"/>
      <c r="LLB103" s="50"/>
      <c r="LLC103" s="38"/>
      <c r="LLD103" s="38"/>
      <c r="LLE103" s="38"/>
      <c r="LLF103" s="38"/>
      <c r="LLG103" s="38"/>
      <c r="LLH103" s="38"/>
      <c r="LLI103" s="38"/>
      <c r="LLJ103" s="38"/>
      <c r="LLK103" s="38"/>
      <c r="LLL103" s="38"/>
      <c r="LLM103" s="38"/>
      <c r="LLN103" s="38"/>
      <c r="LLO103" s="38"/>
      <c r="LLP103" s="38"/>
      <c r="LLQ103" s="36"/>
      <c r="LLR103" s="36"/>
      <c r="LLS103" s="37"/>
      <c r="LLT103" s="37"/>
      <c r="LLU103" s="50"/>
      <c r="LLV103" s="50"/>
      <c r="LLW103" s="38"/>
      <c r="LLX103" s="38"/>
      <c r="LLY103" s="38"/>
      <c r="LLZ103" s="38"/>
      <c r="LMA103" s="38"/>
      <c r="LMB103" s="38"/>
      <c r="LMC103" s="38"/>
      <c r="LMD103" s="38"/>
      <c r="LME103" s="38"/>
      <c r="LMF103" s="38"/>
      <c r="LMG103" s="38"/>
      <c r="LMH103" s="38"/>
      <c r="LMI103" s="38"/>
      <c r="LMJ103" s="38"/>
      <c r="LMK103" s="36"/>
      <c r="LML103" s="36"/>
      <c r="LMM103" s="37"/>
      <c r="LMN103" s="37"/>
      <c r="LMO103" s="50"/>
      <c r="LMP103" s="50"/>
      <c r="LMQ103" s="38"/>
      <c r="LMR103" s="38"/>
      <c r="LMS103" s="38"/>
      <c r="LMT103" s="38"/>
      <c r="LMU103" s="38"/>
      <c r="LMV103" s="38"/>
      <c r="LMW103" s="38"/>
      <c r="LMX103" s="38"/>
      <c r="LMY103" s="38"/>
      <c r="LMZ103" s="38"/>
      <c r="LNA103" s="38"/>
      <c r="LNB103" s="38"/>
      <c r="LNC103" s="38"/>
      <c r="LND103" s="38"/>
      <c r="LNE103" s="36"/>
      <c r="LNF103" s="36"/>
      <c r="LNG103" s="37"/>
      <c r="LNH103" s="37"/>
      <c r="LNI103" s="50"/>
      <c r="LNJ103" s="50"/>
      <c r="LNK103" s="38"/>
      <c r="LNL103" s="38"/>
      <c r="LNM103" s="38"/>
      <c r="LNN103" s="38"/>
      <c r="LNO103" s="38"/>
      <c r="LNP103" s="38"/>
      <c r="LNQ103" s="38"/>
      <c r="LNR103" s="38"/>
      <c r="LNS103" s="38"/>
      <c r="LNT103" s="38"/>
      <c r="LNU103" s="38"/>
      <c r="LNV103" s="38"/>
      <c r="LNW103" s="38"/>
      <c r="LNX103" s="38"/>
      <c r="LNY103" s="36"/>
      <c r="LNZ103" s="36"/>
      <c r="LOA103" s="37"/>
      <c r="LOB103" s="37"/>
      <c r="LOC103" s="50"/>
      <c r="LOD103" s="50"/>
      <c r="LOE103" s="38"/>
      <c r="LOF103" s="38"/>
      <c r="LOG103" s="38"/>
      <c r="LOH103" s="38"/>
      <c r="LOI103" s="38"/>
      <c r="LOJ103" s="38"/>
      <c r="LOK103" s="38"/>
      <c r="LOL103" s="38"/>
      <c r="LOM103" s="38"/>
      <c r="LON103" s="38"/>
      <c r="LOO103" s="38"/>
      <c r="LOP103" s="38"/>
      <c r="LOQ103" s="38"/>
      <c r="LOR103" s="38"/>
      <c r="LOS103" s="36"/>
      <c r="LOT103" s="36"/>
      <c r="LOU103" s="37"/>
      <c r="LOV103" s="37"/>
      <c r="LOW103" s="50"/>
      <c r="LOX103" s="50"/>
      <c r="LOY103" s="38"/>
      <c r="LOZ103" s="38"/>
      <c r="LPA103" s="38"/>
      <c r="LPB103" s="38"/>
      <c r="LPC103" s="38"/>
      <c r="LPD103" s="38"/>
      <c r="LPE103" s="38"/>
      <c r="LPF103" s="38"/>
      <c r="LPG103" s="38"/>
      <c r="LPH103" s="38"/>
      <c r="LPI103" s="38"/>
      <c r="LPJ103" s="38"/>
      <c r="LPK103" s="38"/>
      <c r="LPL103" s="38"/>
      <c r="LPM103" s="36"/>
      <c r="LPN103" s="36"/>
      <c r="LPO103" s="37"/>
      <c r="LPP103" s="37"/>
      <c r="LPQ103" s="50"/>
      <c r="LPR103" s="50"/>
      <c r="LPS103" s="38"/>
      <c r="LPT103" s="38"/>
      <c r="LPU103" s="38"/>
      <c r="LPV103" s="38"/>
      <c r="LPW103" s="38"/>
      <c r="LPX103" s="38"/>
      <c r="LPY103" s="38"/>
      <c r="LPZ103" s="38"/>
      <c r="LQA103" s="38"/>
      <c r="LQB103" s="38"/>
      <c r="LQC103" s="38"/>
      <c r="LQD103" s="38"/>
      <c r="LQE103" s="38"/>
      <c r="LQF103" s="38"/>
      <c r="LQG103" s="36"/>
      <c r="LQH103" s="36"/>
      <c r="LQI103" s="37"/>
      <c r="LQJ103" s="37"/>
      <c r="LQK103" s="50"/>
      <c r="LQL103" s="50"/>
      <c r="LQM103" s="38"/>
      <c r="LQN103" s="38"/>
      <c r="LQO103" s="38"/>
      <c r="LQP103" s="38"/>
      <c r="LQQ103" s="38"/>
      <c r="LQR103" s="38"/>
      <c r="LQS103" s="38"/>
      <c r="LQT103" s="38"/>
      <c r="LQU103" s="38"/>
      <c r="LQV103" s="38"/>
      <c r="LQW103" s="38"/>
      <c r="LQX103" s="38"/>
      <c r="LQY103" s="38"/>
      <c r="LQZ103" s="38"/>
      <c r="LRA103" s="36"/>
      <c r="LRB103" s="36"/>
      <c r="LRC103" s="37"/>
      <c r="LRD103" s="37"/>
      <c r="LRE103" s="50"/>
      <c r="LRF103" s="50"/>
      <c r="LRG103" s="38"/>
      <c r="LRH103" s="38"/>
      <c r="LRI103" s="38"/>
      <c r="LRJ103" s="38"/>
      <c r="LRK103" s="38"/>
      <c r="LRL103" s="38"/>
      <c r="LRM103" s="38"/>
      <c r="LRN103" s="38"/>
      <c r="LRO103" s="38"/>
      <c r="LRP103" s="38"/>
      <c r="LRQ103" s="38"/>
      <c r="LRR103" s="38"/>
      <c r="LRS103" s="38"/>
      <c r="LRT103" s="38"/>
      <c r="LRU103" s="36"/>
      <c r="LRV103" s="36"/>
      <c r="LRW103" s="37"/>
      <c r="LRX103" s="37"/>
      <c r="LRY103" s="50"/>
      <c r="LRZ103" s="50"/>
      <c r="LSA103" s="38"/>
      <c r="LSB103" s="38"/>
      <c r="LSC103" s="38"/>
      <c r="LSD103" s="38"/>
      <c r="LSE103" s="38"/>
      <c r="LSF103" s="38"/>
      <c r="LSG103" s="38"/>
      <c r="LSH103" s="38"/>
      <c r="LSI103" s="38"/>
      <c r="LSJ103" s="38"/>
      <c r="LSK103" s="38"/>
      <c r="LSL103" s="38"/>
      <c r="LSM103" s="38"/>
      <c r="LSN103" s="38"/>
      <c r="LSO103" s="36"/>
      <c r="LSP103" s="36"/>
      <c r="LSQ103" s="37"/>
      <c r="LSR103" s="37"/>
      <c r="LSS103" s="50"/>
      <c r="LST103" s="50"/>
      <c r="LSU103" s="38"/>
      <c r="LSV103" s="38"/>
      <c r="LSW103" s="38"/>
      <c r="LSX103" s="38"/>
      <c r="LSY103" s="38"/>
      <c r="LSZ103" s="38"/>
      <c r="LTA103" s="38"/>
      <c r="LTB103" s="38"/>
      <c r="LTC103" s="38"/>
      <c r="LTD103" s="38"/>
      <c r="LTE103" s="38"/>
      <c r="LTF103" s="38"/>
      <c r="LTG103" s="38"/>
      <c r="LTH103" s="38"/>
      <c r="LTI103" s="36"/>
      <c r="LTJ103" s="36"/>
      <c r="LTK103" s="37"/>
      <c r="LTL103" s="37"/>
      <c r="LTM103" s="50"/>
      <c r="LTN103" s="50"/>
      <c r="LTO103" s="38"/>
      <c r="LTP103" s="38"/>
      <c r="LTQ103" s="38"/>
      <c r="LTR103" s="38"/>
      <c r="LTS103" s="38"/>
      <c r="LTT103" s="38"/>
      <c r="LTU103" s="38"/>
      <c r="LTV103" s="38"/>
      <c r="LTW103" s="38"/>
      <c r="LTX103" s="38"/>
      <c r="LTY103" s="38"/>
      <c r="LTZ103" s="38"/>
      <c r="LUA103" s="38"/>
      <c r="LUB103" s="38"/>
      <c r="LUC103" s="36"/>
      <c r="LUD103" s="36"/>
      <c r="LUE103" s="37"/>
      <c r="LUF103" s="37"/>
      <c r="LUG103" s="50"/>
      <c r="LUH103" s="50"/>
      <c r="LUI103" s="38"/>
      <c r="LUJ103" s="38"/>
      <c r="LUK103" s="38"/>
      <c r="LUL103" s="38"/>
      <c r="LUM103" s="38"/>
      <c r="LUN103" s="38"/>
      <c r="LUO103" s="38"/>
      <c r="LUP103" s="38"/>
      <c r="LUQ103" s="38"/>
      <c r="LUR103" s="38"/>
      <c r="LUS103" s="38"/>
      <c r="LUT103" s="38"/>
      <c r="LUU103" s="38"/>
      <c r="LUV103" s="38"/>
      <c r="LUW103" s="36"/>
      <c r="LUX103" s="36"/>
      <c r="LUY103" s="37"/>
      <c r="LUZ103" s="37"/>
      <c r="LVA103" s="50"/>
      <c r="LVB103" s="50"/>
      <c r="LVC103" s="38"/>
      <c r="LVD103" s="38"/>
      <c r="LVE103" s="38"/>
      <c r="LVF103" s="38"/>
      <c r="LVG103" s="38"/>
      <c r="LVH103" s="38"/>
      <c r="LVI103" s="38"/>
      <c r="LVJ103" s="38"/>
      <c r="LVK103" s="38"/>
      <c r="LVL103" s="38"/>
      <c r="LVM103" s="38"/>
      <c r="LVN103" s="38"/>
      <c r="LVO103" s="38"/>
      <c r="LVP103" s="38"/>
      <c r="LVQ103" s="36"/>
      <c r="LVR103" s="36"/>
      <c r="LVS103" s="37"/>
      <c r="LVT103" s="37"/>
      <c r="LVU103" s="50"/>
      <c r="LVV103" s="50"/>
      <c r="LVW103" s="38"/>
      <c r="LVX103" s="38"/>
      <c r="LVY103" s="38"/>
      <c r="LVZ103" s="38"/>
      <c r="LWA103" s="38"/>
      <c r="LWB103" s="38"/>
      <c r="LWC103" s="38"/>
      <c r="LWD103" s="38"/>
      <c r="LWE103" s="38"/>
      <c r="LWF103" s="38"/>
      <c r="LWG103" s="38"/>
      <c r="LWH103" s="38"/>
      <c r="LWI103" s="38"/>
      <c r="LWJ103" s="38"/>
      <c r="LWK103" s="36"/>
      <c r="LWL103" s="36"/>
      <c r="LWM103" s="37"/>
      <c r="LWN103" s="37"/>
      <c r="LWO103" s="50"/>
      <c r="LWP103" s="50"/>
      <c r="LWQ103" s="38"/>
      <c r="LWR103" s="38"/>
      <c r="LWS103" s="38"/>
      <c r="LWT103" s="38"/>
      <c r="LWU103" s="38"/>
      <c r="LWV103" s="38"/>
      <c r="LWW103" s="38"/>
      <c r="LWX103" s="38"/>
      <c r="LWY103" s="38"/>
      <c r="LWZ103" s="38"/>
      <c r="LXA103" s="38"/>
      <c r="LXB103" s="38"/>
      <c r="LXC103" s="38"/>
      <c r="LXD103" s="38"/>
      <c r="LXE103" s="36"/>
      <c r="LXF103" s="36"/>
      <c r="LXG103" s="37"/>
      <c r="LXH103" s="37"/>
      <c r="LXI103" s="50"/>
      <c r="LXJ103" s="50"/>
      <c r="LXK103" s="38"/>
      <c r="LXL103" s="38"/>
      <c r="LXM103" s="38"/>
      <c r="LXN103" s="38"/>
      <c r="LXO103" s="38"/>
      <c r="LXP103" s="38"/>
      <c r="LXQ103" s="38"/>
      <c r="LXR103" s="38"/>
      <c r="LXS103" s="38"/>
      <c r="LXT103" s="38"/>
      <c r="LXU103" s="38"/>
      <c r="LXV103" s="38"/>
      <c r="LXW103" s="38"/>
      <c r="LXX103" s="38"/>
      <c r="LXY103" s="36"/>
      <c r="LXZ103" s="36"/>
      <c r="LYA103" s="37"/>
      <c r="LYB103" s="37"/>
      <c r="LYC103" s="50"/>
      <c r="LYD103" s="50"/>
      <c r="LYE103" s="38"/>
      <c r="LYF103" s="38"/>
      <c r="LYG103" s="38"/>
      <c r="LYH103" s="38"/>
      <c r="LYI103" s="38"/>
      <c r="LYJ103" s="38"/>
      <c r="LYK103" s="38"/>
      <c r="LYL103" s="38"/>
      <c r="LYM103" s="38"/>
      <c r="LYN103" s="38"/>
      <c r="LYO103" s="38"/>
      <c r="LYP103" s="38"/>
      <c r="LYQ103" s="38"/>
      <c r="LYR103" s="38"/>
      <c r="LYS103" s="36"/>
      <c r="LYT103" s="36"/>
      <c r="LYU103" s="37"/>
      <c r="LYV103" s="37"/>
      <c r="LYW103" s="50"/>
      <c r="LYX103" s="50"/>
      <c r="LYY103" s="38"/>
      <c r="LYZ103" s="38"/>
      <c r="LZA103" s="38"/>
      <c r="LZB103" s="38"/>
      <c r="LZC103" s="38"/>
      <c r="LZD103" s="38"/>
      <c r="LZE103" s="38"/>
      <c r="LZF103" s="38"/>
      <c r="LZG103" s="38"/>
      <c r="LZH103" s="38"/>
      <c r="LZI103" s="38"/>
      <c r="LZJ103" s="38"/>
      <c r="LZK103" s="38"/>
      <c r="LZL103" s="38"/>
      <c r="LZM103" s="36"/>
      <c r="LZN103" s="36"/>
      <c r="LZO103" s="37"/>
      <c r="LZP103" s="37"/>
      <c r="LZQ103" s="50"/>
      <c r="LZR103" s="50"/>
      <c r="LZS103" s="38"/>
      <c r="LZT103" s="38"/>
      <c r="LZU103" s="38"/>
      <c r="LZV103" s="38"/>
      <c r="LZW103" s="38"/>
      <c r="LZX103" s="38"/>
      <c r="LZY103" s="38"/>
      <c r="LZZ103" s="38"/>
      <c r="MAA103" s="38"/>
      <c r="MAB103" s="38"/>
      <c r="MAC103" s="38"/>
      <c r="MAD103" s="38"/>
      <c r="MAE103" s="38"/>
      <c r="MAF103" s="38"/>
      <c r="MAG103" s="36"/>
      <c r="MAH103" s="36"/>
      <c r="MAI103" s="37"/>
      <c r="MAJ103" s="37"/>
      <c r="MAK103" s="50"/>
      <c r="MAL103" s="50"/>
      <c r="MAM103" s="38"/>
      <c r="MAN103" s="38"/>
      <c r="MAO103" s="38"/>
      <c r="MAP103" s="38"/>
      <c r="MAQ103" s="38"/>
      <c r="MAR103" s="38"/>
      <c r="MAS103" s="38"/>
      <c r="MAT103" s="38"/>
      <c r="MAU103" s="38"/>
      <c r="MAV103" s="38"/>
      <c r="MAW103" s="38"/>
      <c r="MAX103" s="38"/>
      <c r="MAY103" s="38"/>
      <c r="MAZ103" s="38"/>
      <c r="MBA103" s="36"/>
      <c r="MBB103" s="36"/>
      <c r="MBC103" s="37"/>
      <c r="MBD103" s="37"/>
      <c r="MBE103" s="50"/>
      <c r="MBF103" s="50"/>
      <c r="MBG103" s="38"/>
      <c r="MBH103" s="38"/>
      <c r="MBI103" s="38"/>
      <c r="MBJ103" s="38"/>
      <c r="MBK103" s="38"/>
      <c r="MBL103" s="38"/>
      <c r="MBM103" s="38"/>
      <c r="MBN103" s="38"/>
      <c r="MBO103" s="38"/>
      <c r="MBP103" s="38"/>
      <c r="MBQ103" s="38"/>
      <c r="MBR103" s="38"/>
      <c r="MBS103" s="38"/>
      <c r="MBT103" s="38"/>
      <c r="MBU103" s="36"/>
      <c r="MBV103" s="36"/>
      <c r="MBW103" s="37"/>
      <c r="MBX103" s="37"/>
      <c r="MBY103" s="50"/>
      <c r="MBZ103" s="50"/>
      <c r="MCA103" s="38"/>
      <c r="MCB103" s="38"/>
      <c r="MCC103" s="38"/>
      <c r="MCD103" s="38"/>
      <c r="MCE103" s="38"/>
      <c r="MCF103" s="38"/>
      <c r="MCG103" s="38"/>
      <c r="MCH103" s="38"/>
      <c r="MCI103" s="38"/>
      <c r="MCJ103" s="38"/>
      <c r="MCK103" s="38"/>
      <c r="MCL103" s="38"/>
      <c r="MCM103" s="38"/>
      <c r="MCN103" s="38"/>
      <c r="MCO103" s="36"/>
      <c r="MCP103" s="36"/>
      <c r="MCQ103" s="37"/>
      <c r="MCR103" s="37"/>
      <c r="MCS103" s="50"/>
      <c r="MCT103" s="50"/>
      <c r="MCU103" s="38"/>
      <c r="MCV103" s="38"/>
      <c r="MCW103" s="38"/>
      <c r="MCX103" s="38"/>
      <c r="MCY103" s="38"/>
      <c r="MCZ103" s="38"/>
      <c r="MDA103" s="38"/>
      <c r="MDB103" s="38"/>
      <c r="MDC103" s="38"/>
      <c r="MDD103" s="38"/>
      <c r="MDE103" s="38"/>
      <c r="MDF103" s="38"/>
      <c r="MDG103" s="38"/>
      <c r="MDH103" s="38"/>
      <c r="MDI103" s="36"/>
      <c r="MDJ103" s="36"/>
      <c r="MDK103" s="37"/>
      <c r="MDL103" s="37"/>
      <c r="MDM103" s="50"/>
      <c r="MDN103" s="50"/>
      <c r="MDO103" s="38"/>
      <c r="MDP103" s="38"/>
      <c r="MDQ103" s="38"/>
      <c r="MDR103" s="38"/>
      <c r="MDS103" s="38"/>
      <c r="MDT103" s="38"/>
      <c r="MDU103" s="38"/>
      <c r="MDV103" s="38"/>
      <c r="MDW103" s="38"/>
      <c r="MDX103" s="38"/>
      <c r="MDY103" s="38"/>
      <c r="MDZ103" s="38"/>
      <c r="MEA103" s="38"/>
      <c r="MEB103" s="38"/>
      <c r="MEC103" s="36"/>
      <c r="MED103" s="36"/>
      <c r="MEE103" s="37"/>
      <c r="MEF103" s="37"/>
      <c r="MEG103" s="50"/>
      <c r="MEH103" s="50"/>
      <c r="MEI103" s="38"/>
      <c r="MEJ103" s="38"/>
      <c r="MEK103" s="38"/>
      <c r="MEL103" s="38"/>
      <c r="MEM103" s="38"/>
      <c r="MEN103" s="38"/>
      <c r="MEO103" s="38"/>
      <c r="MEP103" s="38"/>
      <c r="MEQ103" s="38"/>
      <c r="MER103" s="38"/>
      <c r="MES103" s="38"/>
      <c r="MET103" s="38"/>
      <c r="MEU103" s="38"/>
      <c r="MEV103" s="38"/>
      <c r="MEW103" s="36"/>
      <c r="MEX103" s="36"/>
      <c r="MEY103" s="37"/>
      <c r="MEZ103" s="37"/>
      <c r="MFA103" s="50"/>
      <c r="MFB103" s="50"/>
      <c r="MFC103" s="38"/>
      <c r="MFD103" s="38"/>
      <c r="MFE103" s="38"/>
      <c r="MFF103" s="38"/>
      <c r="MFG103" s="38"/>
      <c r="MFH103" s="38"/>
      <c r="MFI103" s="38"/>
      <c r="MFJ103" s="38"/>
      <c r="MFK103" s="38"/>
      <c r="MFL103" s="38"/>
      <c r="MFM103" s="38"/>
      <c r="MFN103" s="38"/>
      <c r="MFO103" s="38"/>
      <c r="MFP103" s="38"/>
      <c r="MFQ103" s="36"/>
      <c r="MFR103" s="36"/>
      <c r="MFS103" s="37"/>
      <c r="MFT103" s="37"/>
      <c r="MFU103" s="50"/>
      <c r="MFV103" s="50"/>
      <c r="MFW103" s="38"/>
      <c r="MFX103" s="38"/>
      <c r="MFY103" s="38"/>
      <c r="MFZ103" s="38"/>
      <c r="MGA103" s="38"/>
      <c r="MGB103" s="38"/>
      <c r="MGC103" s="38"/>
      <c r="MGD103" s="38"/>
      <c r="MGE103" s="38"/>
      <c r="MGF103" s="38"/>
      <c r="MGG103" s="38"/>
      <c r="MGH103" s="38"/>
      <c r="MGI103" s="38"/>
      <c r="MGJ103" s="38"/>
      <c r="MGK103" s="36"/>
      <c r="MGL103" s="36"/>
      <c r="MGM103" s="37"/>
      <c r="MGN103" s="37"/>
      <c r="MGO103" s="50"/>
      <c r="MGP103" s="50"/>
      <c r="MGQ103" s="38"/>
      <c r="MGR103" s="38"/>
      <c r="MGS103" s="38"/>
      <c r="MGT103" s="38"/>
      <c r="MGU103" s="38"/>
      <c r="MGV103" s="38"/>
      <c r="MGW103" s="38"/>
      <c r="MGX103" s="38"/>
      <c r="MGY103" s="38"/>
      <c r="MGZ103" s="38"/>
      <c r="MHA103" s="38"/>
      <c r="MHB103" s="38"/>
      <c r="MHC103" s="38"/>
      <c r="MHD103" s="38"/>
      <c r="MHE103" s="36"/>
      <c r="MHF103" s="36"/>
      <c r="MHG103" s="37"/>
      <c r="MHH103" s="37"/>
      <c r="MHI103" s="50"/>
      <c r="MHJ103" s="50"/>
      <c r="MHK103" s="38"/>
      <c r="MHL103" s="38"/>
      <c r="MHM103" s="38"/>
      <c r="MHN103" s="38"/>
      <c r="MHO103" s="38"/>
      <c r="MHP103" s="38"/>
      <c r="MHQ103" s="38"/>
      <c r="MHR103" s="38"/>
      <c r="MHS103" s="38"/>
      <c r="MHT103" s="38"/>
      <c r="MHU103" s="38"/>
      <c r="MHV103" s="38"/>
      <c r="MHW103" s="38"/>
      <c r="MHX103" s="38"/>
      <c r="MHY103" s="36"/>
      <c r="MHZ103" s="36"/>
      <c r="MIA103" s="37"/>
      <c r="MIB103" s="37"/>
      <c r="MIC103" s="50"/>
      <c r="MID103" s="50"/>
      <c r="MIE103" s="38"/>
      <c r="MIF103" s="38"/>
      <c r="MIG103" s="38"/>
      <c r="MIH103" s="38"/>
      <c r="MII103" s="38"/>
      <c r="MIJ103" s="38"/>
      <c r="MIK103" s="38"/>
      <c r="MIL103" s="38"/>
      <c r="MIM103" s="38"/>
      <c r="MIN103" s="38"/>
      <c r="MIO103" s="38"/>
      <c r="MIP103" s="38"/>
      <c r="MIQ103" s="38"/>
      <c r="MIR103" s="38"/>
      <c r="MIS103" s="36"/>
      <c r="MIT103" s="36"/>
      <c r="MIU103" s="37"/>
      <c r="MIV103" s="37"/>
      <c r="MIW103" s="50"/>
      <c r="MIX103" s="50"/>
      <c r="MIY103" s="38"/>
      <c r="MIZ103" s="38"/>
      <c r="MJA103" s="38"/>
      <c r="MJB103" s="38"/>
      <c r="MJC103" s="38"/>
      <c r="MJD103" s="38"/>
      <c r="MJE103" s="38"/>
      <c r="MJF103" s="38"/>
      <c r="MJG103" s="38"/>
      <c r="MJH103" s="38"/>
      <c r="MJI103" s="38"/>
      <c r="MJJ103" s="38"/>
      <c r="MJK103" s="38"/>
      <c r="MJL103" s="38"/>
      <c r="MJM103" s="36"/>
      <c r="MJN103" s="36"/>
      <c r="MJO103" s="37"/>
      <c r="MJP103" s="37"/>
      <c r="MJQ103" s="50"/>
      <c r="MJR103" s="50"/>
      <c r="MJS103" s="38"/>
      <c r="MJT103" s="38"/>
      <c r="MJU103" s="38"/>
      <c r="MJV103" s="38"/>
      <c r="MJW103" s="38"/>
      <c r="MJX103" s="38"/>
      <c r="MJY103" s="38"/>
      <c r="MJZ103" s="38"/>
      <c r="MKA103" s="38"/>
      <c r="MKB103" s="38"/>
      <c r="MKC103" s="38"/>
      <c r="MKD103" s="38"/>
      <c r="MKE103" s="38"/>
      <c r="MKF103" s="38"/>
      <c r="MKG103" s="36"/>
      <c r="MKH103" s="36"/>
      <c r="MKI103" s="37"/>
      <c r="MKJ103" s="37"/>
      <c r="MKK103" s="50"/>
      <c r="MKL103" s="50"/>
      <c r="MKM103" s="38"/>
      <c r="MKN103" s="38"/>
      <c r="MKO103" s="38"/>
      <c r="MKP103" s="38"/>
      <c r="MKQ103" s="38"/>
      <c r="MKR103" s="38"/>
      <c r="MKS103" s="38"/>
      <c r="MKT103" s="38"/>
      <c r="MKU103" s="38"/>
      <c r="MKV103" s="38"/>
      <c r="MKW103" s="38"/>
      <c r="MKX103" s="38"/>
      <c r="MKY103" s="38"/>
      <c r="MKZ103" s="38"/>
      <c r="MLA103" s="36"/>
      <c r="MLB103" s="36"/>
      <c r="MLC103" s="37"/>
      <c r="MLD103" s="37"/>
      <c r="MLE103" s="50"/>
      <c r="MLF103" s="50"/>
      <c r="MLG103" s="38"/>
      <c r="MLH103" s="38"/>
      <c r="MLI103" s="38"/>
      <c r="MLJ103" s="38"/>
      <c r="MLK103" s="38"/>
      <c r="MLL103" s="38"/>
      <c r="MLM103" s="38"/>
      <c r="MLN103" s="38"/>
      <c r="MLO103" s="38"/>
      <c r="MLP103" s="38"/>
      <c r="MLQ103" s="38"/>
      <c r="MLR103" s="38"/>
      <c r="MLS103" s="38"/>
      <c r="MLT103" s="38"/>
      <c r="MLU103" s="36"/>
      <c r="MLV103" s="36"/>
      <c r="MLW103" s="37"/>
      <c r="MLX103" s="37"/>
      <c r="MLY103" s="50"/>
      <c r="MLZ103" s="50"/>
      <c r="MMA103" s="38"/>
      <c r="MMB103" s="38"/>
      <c r="MMC103" s="38"/>
      <c r="MMD103" s="38"/>
      <c r="MME103" s="38"/>
      <c r="MMF103" s="38"/>
      <c r="MMG103" s="38"/>
      <c r="MMH103" s="38"/>
      <c r="MMI103" s="38"/>
      <c r="MMJ103" s="38"/>
      <c r="MMK103" s="38"/>
      <c r="MML103" s="38"/>
      <c r="MMM103" s="38"/>
      <c r="MMN103" s="38"/>
      <c r="MMO103" s="36"/>
      <c r="MMP103" s="36"/>
      <c r="MMQ103" s="37"/>
      <c r="MMR103" s="37"/>
      <c r="MMS103" s="50"/>
      <c r="MMT103" s="50"/>
      <c r="MMU103" s="38"/>
      <c r="MMV103" s="38"/>
      <c r="MMW103" s="38"/>
      <c r="MMX103" s="38"/>
      <c r="MMY103" s="38"/>
      <c r="MMZ103" s="38"/>
      <c r="MNA103" s="38"/>
      <c r="MNB103" s="38"/>
      <c r="MNC103" s="38"/>
      <c r="MND103" s="38"/>
      <c r="MNE103" s="38"/>
      <c r="MNF103" s="38"/>
      <c r="MNG103" s="38"/>
      <c r="MNH103" s="38"/>
      <c r="MNI103" s="36"/>
      <c r="MNJ103" s="36"/>
      <c r="MNK103" s="37"/>
      <c r="MNL103" s="37"/>
      <c r="MNM103" s="50"/>
      <c r="MNN103" s="50"/>
      <c r="MNO103" s="38"/>
      <c r="MNP103" s="38"/>
      <c r="MNQ103" s="38"/>
      <c r="MNR103" s="38"/>
      <c r="MNS103" s="38"/>
      <c r="MNT103" s="38"/>
      <c r="MNU103" s="38"/>
      <c r="MNV103" s="38"/>
      <c r="MNW103" s="38"/>
      <c r="MNX103" s="38"/>
      <c r="MNY103" s="38"/>
      <c r="MNZ103" s="38"/>
      <c r="MOA103" s="38"/>
      <c r="MOB103" s="38"/>
      <c r="MOC103" s="36"/>
      <c r="MOD103" s="36"/>
      <c r="MOE103" s="37"/>
      <c r="MOF103" s="37"/>
      <c r="MOG103" s="50"/>
      <c r="MOH103" s="50"/>
      <c r="MOI103" s="38"/>
      <c r="MOJ103" s="38"/>
      <c r="MOK103" s="38"/>
      <c r="MOL103" s="38"/>
      <c r="MOM103" s="38"/>
      <c r="MON103" s="38"/>
      <c r="MOO103" s="38"/>
      <c r="MOP103" s="38"/>
      <c r="MOQ103" s="38"/>
      <c r="MOR103" s="38"/>
      <c r="MOS103" s="38"/>
      <c r="MOT103" s="38"/>
      <c r="MOU103" s="38"/>
      <c r="MOV103" s="38"/>
      <c r="MOW103" s="36"/>
      <c r="MOX103" s="36"/>
      <c r="MOY103" s="37"/>
      <c r="MOZ103" s="37"/>
      <c r="MPA103" s="50"/>
      <c r="MPB103" s="50"/>
      <c r="MPC103" s="38"/>
      <c r="MPD103" s="38"/>
      <c r="MPE103" s="38"/>
      <c r="MPF103" s="38"/>
      <c r="MPG103" s="38"/>
      <c r="MPH103" s="38"/>
      <c r="MPI103" s="38"/>
      <c r="MPJ103" s="38"/>
      <c r="MPK103" s="38"/>
      <c r="MPL103" s="38"/>
      <c r="MPM103" s="38"/>
      <c r="MPN103" s="38"/>
      <c r="MPO103" s="38"/>
      <c r="MPP103" s="38"/>
      <c r="MPQ103" s="36"/>
      <c r="MPR103" s="36"/>
      <c r="MPS103" s="37"/>
      <c r="MPT103" s="37"/>
      <c r="MPU103" s="50"/>
      <c r="MPV103" s="50"/>
      <c r="MPW103" s="38"/>
      <c r="MPX103" s="38"/>
      <c r="MPY103" s="38"/>
      <c r="MPZ103" s="38"/>
      <c r="MQA103" s="38"/>
      <c r="MQB103" s="38"/>
      <c r="MQC103" s="38"/>
      <c r="MQD103" s="38"/>
      <c r="MQE103" s="38"/>
      <c r="MQF103" s="38"/>
      <c r="MQG103" s="38"/>
      <c r="MQH103" s="38"/>
      <c r="MQI103" s="38"/>
      <c r="MQJ103" s="38"/>
      <c r="MQK103" s="36"/>
      <c r="MQL103" s="36"/>
      <c r="MQM103" s="37"/>
      <c r="MQN103" s="37"/>
      <c r="MQO103" s="50"/>
      <c r="MQP103" s="50"/>
      <c r="MQQ103" s="38"/>
      <c r="MQR103" s="38"/>
      <c r="MQS103" s="38"/>
      <c r="MQT103" s="38"/>
      <c r="MQU103" s="38"/>
      <c r="MQV103" s="38"/>
      <c r="MQW103" s="38"/>
      <c r="MQX103" s="38"/>
      <c r="MQY103" s="38"/>
      <c r="MQZ103" s="38"/>
      <c r="MRA103" s="38"/>
      <c r="MRB103" s="38"/>
      <c r="MRC103" s="38"/>
      <c r="MRD103" s="38"/>
      <c r="MRE103" s="36"/>
      <c r="MRF103" s="36"/>
      <c r="MRG103" s="37"/>
      <c r="MRH103" s="37"/>
      <c r="MRI103" s="50"/>
      <c r="MRJ103" s="50"/>
      <c r="MRK103" s="38"/>
      <c r="MRL103" s="38"/>
      <c r="MRM103" s="38"/>
      <c r="MRN103" s="38"/>
      <c r="MRO103" s="38"/>
      <c r="MRP103" s="38"/>
      <c r="MRQ103" s="38"/>
      <c r="MRR103" s="38"/>
      <c r="MRS103" s="38"/>
      <c r="MRT103" s="38"/>
      <c r="MRU103" s="38"/>
      <c r="MRV103" s="38"/>
      <c r="MRW103" s="38"/>
      <c r="MRX103" s="38"/>
      <c r="MRY103" s="36"/>
      <c r="MRZ103" s="36"/>
      <c r="MSA103" s="37"/>
      <c r="MSB103" s="37"/>
      <c r="MSC103" s="50"/>
      <c r="MSD103" s="50"/>
      <c r="MSE103" s="38"/>
      <c r="MSF103" s="38"/>
      <c r="MSG103" s="38"/>
      <c r="MSH103" s="38"/>
      <c r="MSI103" s="38"/>
      <c r="MSJ103" s="38"/>
      <c r="MSK103" s="38"/>
      <c r="MSL103" s="38"/>
      <c r="MSM103" s="38"/>
      <c r="MSN103" s="38"/>
      <c r="MSO103" s="38"/>
      <c r="MSP103" s="38"/>
      <c r="MSQ103" s="38"/>
      <c r="MSR103" s="38"/>
      <c r="MSS103" s="36"/>
      <c r="MST103" s="36"/>
      <c r="MSU103" s="37"/>
      <c r="MSV103" s="37"/>
      <c r="MSW103" s="50"/>
      <c r="MSX103" s="50"/>
      <c r="MSY103" s="38"/>
      <c r="MSZ103" s="38"/>
      <c r="MTA103" s="38"/>
      <c r="MTB103" s="38"/>
      <c r="MTC103" s="38"/>
      <c r="MTD103" s="38"/>
      <c r="MTE103" s="38"/>
      <c r="MTF103" s="38"/>
      <c r="MTG103" s="38"/>
      <c r="MTH103" s="38"/>
      <c r="MTI103" s="38"/>
      <c r="MTJ103" s="38"/>
      <c r="MTK103" s="38"/>
      <c r="MTL103" s="38"/>
      <c r="MTM103" s="36"/>
      <c r="MTN103" s="36"/>
      <c r="MTO103" s="37"/>
      <c r="MTP103" s="37"/>
      <c r="MTQ103" s="50"/>
      <c r="MTR103" s="50"/>
      <c r="MTS103" s="38"/>
      <c r="MTT103" s="38"/>
      <c r="MTU103" s="38"/>
      <c r="MTV103" s="38"/>
      <c r="MTW103" s="38"/>
      <c r="MTX103" s="38"/>
      <c r="MTY103" s="38"/>
      <c r="MTZ103" s="38"/>
      <c r="MUA103" s="38"/>
      <c r="MUB103" s="38"/>
      <c r="MUC103" s="38"/>
      <c r="MUD103" s="38"/>
      <c r="MUE103" s="38"/>
      <c r="MUF103" s="38"/>
      <c r="MUG103" s="36"/>
      <c r="MUH103" s="36"/>
      <c r="MUI103" s="37"/>
      <c r="MUJ103" s="37"/>
      <c r="MUK103" s="50"/>
      <c r="MUL103" s="50"/>
      <c r="MUM103" s="38"/>
      <c r="MUN103" s="38"/>
      <c r="MUO103" s="38"/>
      <c r="MUP103" s="38"/>
      <c r="MUQ103" s="38"/>
      <c r="MUR103" s="38"/>
      <c r="MUS103" s="38"/>
      <c r="MUT103" s="38"/>
      <c r="MUU103" s="38"/>
      <c r="MUV103" s="38"/>
      <c r="MUW103" s="38"/>
      <c r="MUX103" s="38"/>
      <c r="MUY103" s="38"/>
      <c r="MUZ103" s="38"/>
      <c r="MVA103" s="36"/>
      <c r="MVB103" s="36"/>
      <c r="MVC103" s="37"/>
      <c r="MVD103" s="37"/>
      <c r="MVE103" s="50"/>
      <c r="MVF103" s="50"/>
      <c r="MVG103" s="38"/>
      <c r="MVH103" s="38"/>
      <c r="MVI103" s="38"/>
      <c r="MVJ103" s="38"/>
      <c r="MVK103" s="38"/>
      <c r="MVL103" s="38"/>
      <c r="MVM103" s="38"/>
      <c r="MVN103" s="38"/>
      <c r="MVO103" s="38"/>
      <c r="MVP103" s="38"/>
      <c r="MVQ103" s="38"/>
      <c r="MVR103" s="38"/>
      <c r="MVS103" s="38"/>
      <c r="MVT103" s="38"/>
      <c r="MVU103" s="36"/>
      <c r="MVV103" s="36"/>
      <c r="MVW103" s="37"/>
      <c r="MVX103" s="37"/>
      <c r="MVY103" s="50"/>
      <c r="MVZ103" s="50"/>
      <c r="MWA103" s="38"/>
      <c r="MWB103" s="38"/>
      <c r="MWC103" s="38"/>
      <c r="MWD103" s="38"/>
      <c r="MWE103" s="38"/>
      <c r="MWF103" s="38"/>
      <c r="MWG103" s="38"/>
      <c r="MWH103" s="38"/>
      <c r="MWI103" s="38"/>
      <c r="MWJ103" s="38"/>
      <c r="MWK103" s="38"/>
      <c r="MWL103" s="38"/>
      <c r="MWM103" s="38"/>
      <c r="MWN103" s="38"/>
      <c r="MWO103" s="36"/>
      <c r="MWP103" s="36"/>
      <c r="MWQ103" s="37"/>
      <c r="MWR103" s="37"/>
      <c r="MWS103" s="50"/>
      <c r="MWT103" s="50"/>
      <c r="MWU103" s="38"/>
      <c r="MWV103" s="38"/>
      <c r="MWW103" s="38"/>
      <c r="MWX103" s="38"/>
      <c r="MWY103" s="38"/>
      <c r="MWZ103" s="38"/>
      <c r="MXA103" s="38"/>
      <c r="MXB103" s="38"/>
      <c r="MXC103" s="38"/>
      <c r="MXD103" s="38"/>
      <c r="MXE103" s="38"/>
      <c r="MXF103" s="38"/>
      <c r="MXG103" s="38"/>
      <c r="MXH103" s="38"/>
      <c r="MXI103" s="36"/>
      <c r="MXJ103" s="36"/>
      <c r="MXK103" s="37"/>
      <c r="MXL103" s="37"/>
      <c r="MXM103" s="50"/>
      <c r="MXN103" s="50"/>
      <c r="MXO103" s="38"/>
      <c r="MXP103" s="38"/>
      <c r="MXQ103" s="38"/>
      <c r="MXR103" s="38"/>
      <c r="MXS103" s="38"/>
      <c r="MXT103" s="38"/>
      <c r="MXU103" s="38"/>
      <c r="MXV103" s="38"/>
      <c r="MXW103" s="38"/>
      <c r="MXX103" s="38"/>
      <c r="MXY103" s="38"/>
      <c r="MXZ103" s="38"/>
      <c r="MYA103" s="38"/>
      <c r="MYB103" s="38"/>
      <c r="MYC103" s="36"/>
      <c r="MYD103" s="36"/>
      <c r="MYE103" s="37"/>
      <c r="MYF103" s="37"/>
      <c r="MYG103" s="50"/>
      <c r="MYH103" s="50"/>
      <c r="MYI103" s="38"/>
      <c r="MYJ103" s="38"/>
      <c r="MYK103" s="38"/>
      <c r="MYL103" s="38"/>
      <c r="MYM103" s="38"/>
      <c r="MYN103" s="38"/>
      <c r="MYO103" s="38"/>
      <c r="MYP103" s="38"/>
      <c r="MYQ103" s="38"/>
      <c r="MYR103" s="38"/>
      <c r="MYS103" s="38"/>
      <c r="MYT103" s="38"/>
      <c r="MYU103" s="38"/>
      <c r="MYV103" s="38"/>
      <c r="MYW103" s="36"/>
      <c r="MYX103" s="36"/>
      <c r="MYY103" s="37"/>
      <c r="MYZ103" s="37"/>
      <c r="MZA103" s="50"/>
      <c r="MZB103" s="50"/>
      <c r="MZC103" s="38"/>
      <c r="MZD103" s="38"/>
      <c r="MZE103" s="38"/>
      <c r="MZF103" s="38"/>
      <c r="MZG103" s="38"/>
      <c r="MZH103" s="38"/>
      <c r="MZI103" s="38"/>
      <c r="MZJ103" s="38"/>
      <c r="MZK103" s="38"/>
      <c r="MZL103" s="38"/>
      <c r="MZM103" s="38"/>
      <c r="MZN103" s="38"/>
      <c r="MZO103" s="38"/>
      <c r="MZP103" s="38"/>
      <c r="MZQ103" s="36"/>
      <c r="MZR103" s="36"/>
      <c r="MZS103" s="37"/>
      <c r="MZT103" s="37"/>
      <c r="MZU103" s="50"/>
      <c r="MZV103" s="50"/>
      <c r="MZW103" s="38"/>
      <c r="MZX103" s="38"/>
      <c r="MZY103" s="38"/>
      <c r="MZZ103" s="38"/>
      <c r="NAA103" s="38"/>
      <c r="NAB103" s="38"/>
      <c r="NAC103" s="38"/>
      <c r="NAD103" s="38"/>
      <c r="NAE103" s="38"/>
      <c r="NAF103" s="38"/>
      <c r="NAG103" s="38"/>
      <c r="NAH103" s="38"/>
      <c r="NAI103" s="38"/>
      <c r="NAJ103" s="38"/>
      <c r="NAK103" s="36"/>
      <c r="NAL103" s="36"/>
      <c r="NAM103" s="37"/>
      <c r="NAN103" s="37"/>
      <c r="NAO103" s="50"/>
      <c r="NAP103" s="50"/>
      <c r="NAQ103" s="38"/>
      <c r="NAR103" s="38"/>
      <c r="NAS103" s="38"/>
      <c r="NAT103" s="38"/>
      <c r="NAU103" s="38"/>
      <c r="NAV103" s="38"/>
      <c r="NAW103" s="38"/>
      <c r="NAX103" s="38"/>
      <c r="NAY103" s="38"/>
      <c r="NAZ103" s="38"/>
      <c r="NBA103" s="38"/>
      <c r="NBB103" s="38"/>
      <c r="NBC103" s="38"/>
      <c r="NBD103" s="38"/>
      <c r="NBE103" s="36"/>
      <c r="NBF103" s="36"/>
      <c r="NBG103" s="37"/>
      <c r="NBH103" s="37"/>
      <c r="NBI103" s="50"/>
      <c r="NBJ103" s="50"/>
      <c r="NBK103" s="38"/>
      <c r="NBL103" s="38"/>
      <c r="NBM103" s="38"/>
      <c r="NBN103" s="38"/>
      <c r="NBO103" s="38"/>
      <c r="NBP103" s="38"/>
      <c r="NBQ103" s="38"/>
      <c r="NBR103" s="38"/>
      <c r="NBS103" s="38"/>
      <c r="NBT103" s="38"/>
      <c r="NBU103" s="38"/>
      <c r="NBV103" s="38"/>
      <c r="NBW103" s="38"/>
      <c r="NBX103" s="38"/>
      <c r="NBY103" s="36"/>
      <c r="NBZ103" s="36"/>
      <c r="NCA103" s="37"/>
      <c r="NCB103" s="37"/>
      <c r="NCC103" s="50"/>
      <c r="NCD103" s="50"/>
      <c r="NCE103" s="38"/>
      <c r="NCF103" s="38"/>
      <c r="NCG103" s="38"/>
      <c r="NCH103" s="38"/>
      <c r="NCI103" s="38"/>
      <c r="NCJ103" s="38"/>
      <c r="NCK103" s="38"/>
      <c r="NCL103" s="38"/>
      <c r="NCM103" s="38"/>
      <c r="NCN103" s="38"/>
      <c r="NCO103" s="38"/>
      <c r="NCP103" s="38"/>
      <c r="NCQ103" s="38"/>
      <c r="NCR103" s="38"/>
      <c r="NCS103" s="36"/>
      <c r="NCT103" s="36"/>
      <c r="NCU103" s="37"/>
      <c r="NCV103" s="37"/>
      <c r="NCW103" s="50"/>
      <c r="NCX103" s="50"/>
      <c r="NCY103" s="38"/>
      <c r="NCZ103" s="38"/>
      <c r="NDA103" s="38"/>
      <c r="NDB103" s="38"/>
      <c r="NDC103" s="38"/>
      <c r="NDD103" s="38"/>
      <c r="NDE103" s="38"/>
      <c r="NDF103" s="38"/>
      <c r="NDG103" s="38"/>
      <c r="NDH103" s="38"/>
      <c r="NDI103" s="38"/>
      <c r="NDJ103" s="38"/>
      <c r="NDK103" s="38"/>
      <c r="NDL103" s="38"/>
      <c r="NDM103" s="36"/>
      <c r="NDN103" s="36"/>
      <c r="NDO103" s="37"/>
      <c r="NDP103" s="37"/>
      <c r="NDQ103" s="50"/>
      <c r="NDR103" s="50"/>
      <c r="NDS103" s="38"/>
      <c r="NDT103" s="38"/>
      <c r="NDU103" s="38"/>
      <c r="NDV103" s="38"/>
      <c r="NDW103" s="38"/>
      <c r="NDX103" s="38"/>
      <c r="NDY103" s="38"/>
      <c r="NDZ103" s="38"/>
      <c r="NEA103" s="38"/>
      <c r="NEB103" s="38"/>
      <c r="NEC103" s="38"/>
      <c r="NED103" s="38"/>
      <c r="NEE103" s="38"/>
      <c r="NEF103" s="38"/>
      <c r="NEG103" s="36"/>
      <c r="NEH103" s="36"/>
      <c r="NEI103" s="37"/>
      <c r="NEJ103" s="37"/>
      <c r="NEK103" s="50"/>
      <c r="NEL103" s="50"/>
      <c r="NEM103" s="38"/>
      <c r="NEN103" s="38"/>
      <c r="NEO103" s="38"/>
      <c r="NEP103" s="38"/>
      <c r="NEQ103" s="38"/>
      <c r="NER103" s="38"/>
      <c r="NES103" s="38"/>
      <c r="NET103" s="38"/>
      <c r="NEU103" s="38"/>
      <c r="NEV103" s="38"/>
      <c r="NEW103" s="38"/>
      <c r="NEX103" s="38"/>
      <c r="NEY103" s="38"/>
      <c r="NEZ103" s="38"/>
      <c r="NFA103" s="36"/>
      <c r="NFB103" s="36"/>
      <c r="NFC103" s="37"/>
      <c r="NFD103" s="37"/>
      <c r="NFE103" s="50"/>
      <c r="NFF103" s="50"/>
      <c r="NFG103" s="38"/>
      <c r="NFH103" s="38"/>
      <c r="NFI103" s="38"/>
      <c r="NFJ103" s="38"/>
      <c r="NFK103" s="38"/>
      <c r="NFL103" s="38"/>
      <c r="NFM103" s="38"/>
      <c r="NFN103" s="38"/>
      <c r="NFO103" s="38"/>
      <c r="NFP103" s="38"/>
      <c r="NFQ103" s="38"/>
      <c r="NFR103" s="38"/>
      <c r="NFS103" s="38"/>
      <c r="NFT103" s="38"/>
      <c r="NFU103" s="36"/>
      <c r="NFV103" s="36"/>
      <c r="NFW103" s="37"/>
      <c r="NFX103" s="37"/>
      <c r="NFY103" s="50"/>
      <c r="NFZ103" s="50"/>
      <c r="NGA103" s="38"/>
      <c r="NGB103" s="38"/>
      <c r="NGC103" s="38"/>
      <c r="NGD103" s="38"/>
      <c r="NGE103" s="38"/>
      <c r="NGF103" s="38"/>
      <c r="NGG103" s="38"/>
      <c r="NGH103" s="38"/>
      <c r="NGI103" s="38"/>
      <c r="NGJ103" s="38"/>
      <c r="NGK103" s="38"/>
      <c r="NGL103" s="38"/>
      <c r="NGM103" s="38"/>
      <c r="NGN103" s="38"/>
      <c r="NGO103" s="36"/>
      <c r="NGP103" s="36"/>
      <c r="NGQ103" s="37"/>
      <c r="NGR103" s="37"/>
      <c r="NGS103" s="50"/>
      <c r="NGT103" s="50"/>
      <c r="NGU103" s="38"/>
      <c r="NGV103" s="38"/>
      <c r="NGW103" s="38"/>
      <c r="NGX103" s="38"/>
      <c r="NGY103" s="38"/>
      <c r="NGZ103" s="38"/>
      <c r="NHA103" s="38"/>
      <c r="NHB103" s="38"/>
      <c r="NHC103" s="38"/>
      <c r="NHD103" s="38"/>
      <c r="NHE103" s="38"/>
      <c r="NHF103" s="38"/>
      <c r="NHG103" s="38"/>
      <c r="NHH103" s="38"/>
      <c r="NHI103" s="36"/>
      <c r="NHJ103" s="36"/>
      <c r="NHK103" s="37"/>
      <c r="NHL103" s="37"/>
      <c r="NHM103" s="50"/>
      <c r="NHN103" s="50"/>
      <c r="NHO103" s="38"/>
      <c r="NHP103" s="38"/>
      <c r="NHQ103" s="38"/>
      <c r="NHR103" s="38"/>
      <c r="NHS103" s="38"/>
      <c r="NHT103" s="38"/>
      <c r="NHU103" s="38"/>
      <c r="NHV103" s="38"/>
      <c r="NHW103" s="38"/>
      <c r="NHX103" s="38"/>
      <c r="NHY103" s="38"/>
      <c r="NHZ103" s="38"/>
      <c r="NIA103" s="38"/>
      <c r="NIB103" s="38"/>
      <c r="NIC103" s="36"/>
      <c r="NID103" s="36"/>
      <c r="NIE103" s="37"/>
      <c r="NIF103" s="37"/>
      <c r="NIG103" s="50"/>
      <c r="NIH103" s="50"/>
      <c r="NII103" s="38"/>
      <c r="NIJ103" s="38"/>
      <c r="NIK103" s="38"/>
      <c r="NIL103" s="38"/>
      <c r="NIM103" s="38"/>
      <c r="NIN103" s="38"/>
      <c r="NIO103" s="38"/>
      <c r="NIP103" s="38"/>
      <c r="NIQ103" s="38"/>
      <c r="NIR103" s="38"/>
      <c r="NIS103" s="38"/>
      <c r="NIT103" s="38"/>
      <c r="NIU103" s="38"/>
      <c r="NIV103" s="38"/>
      <c r="NIW103" s="36"/>
      <c r="NIX103" s="36"/>
      <c r="NIY103" s="37"/>
      <c r="NIZ103" s="37"/>
      <c r="NJA103" s="50"/>
      <c r="NJB103" s="50"/>
      <c r="NJC103" s="38"/>
      <c r="NJD103" s="38"/>
      <c r="NJE103" s="38"/>
      <c r="NJF103" s="38"/>
      <c r="NJG103" s="38"/>
      <c r="NJH103" s="38"/>
      <c r="NJI103" s="38"/>
      <c r="NJJ103" s="38"/>
      <c r="NJK103" s="38"/>
      <c r="NJL103" s="38"/>
      <c r="NJM103" s="38"/>
      <c r="NJN103" s="38"/>
      <c r="NJO103" s="38"/>
      <c r="NJP103" s="38"/>
      <c r="NJQ103" s="36"/>
      <c r="NJR103" s="36"/>
      <c r="NJS103" s="37"/>
      <c r="NJT103" s="37"/>
      <c r="NJU103" s="50"/>
      <c r="NJV103" s="50"/>
      <c r="NJW103" s="38"/>
      <c r="NJX103" s="38"/>
      <c r="NJY103" s="38"/>
      <c r="NJZ103" s="38"/>
      <c r="NKA103" s="38"/>
      <c r="NKB103" s="38"/>
      <c r="NKC103" s="38"/>
      <c r="NKD103" s="38"/>
      <c r="NKE103" s="38"/>
      <c r="NKF103" s="38"/>
      <c r="NKG103" s="38"/>
      <c r="NKH103" s="38"/>
      <c r="NKI103" s="38"/>
      <c r="NKJ103" s="38"/>
      <c r="NKK103" s="36"/>
      <c r="NKL103" s="36"/>
      <c r="NKM103" s="37"/>
      <c r="NKN103" s="37"/>
      <c r="NKO103" s="50"/>
      <c r="NKP103" s="50"/>
      <c r="NKQ103" s="38"/>
      <c r="NKR103" s="38"/>
      <c r="NKS103" s="38"/>
      <c r="NKT103" s="38"/>
      <c r="NKU103" s="38"/>
      <c r="NKV103" s="38"/>
      <c r="NKW103" s="38"/>
      <c r="NKX103" s="38"/>
      <c r="NKY103" s="38"/>
      <c r="NKZ103" s="38"/>
      <c r="NLA103" s="38"/>
      <c r="NLB103" s="38"/>
      <c r="NLC103" s="38"/>
      <c r="NLD103" s="38"/>
      <c r="NLE103" s="36"/>
      <c r="NLF103" s="36"/>
      <c r="NLG103" s="37"/>
      <c r="NLH103" s="37"/>
      <c r="NLI103" s="50"/>
      <c r="NLJ103" s="50"/>
      <c r="NLK103" s="38"/>
      <c r="NLL103" s="38"/>
      <c r="NLM103" s="38"/>
      <c r="NLN103" s="38"/>
      <c r="NLO103" s="38"/>
      <c r="NLP103" s="38"/>
      <c r="NLQ103" s="38"/>
      <c r="NLR103" s="38"/>
      <c r="NLS103" s="38"/>
      <c r="NLT103" s="38"/>
      <c r="NLU103" s="38"/>
      <c r="NLV103" s="38"/>
      <c r="NLW103" s="38"/>
      <c r="NLX103" s="38"/>
      <c r="NLY103" s="36"/>
      <c r="NLZ103" s="36"/>
      <c r="NMA103" s="37"/>
      <c r="NMB103" s="37"/>
      <c r="NMC103" s="50"/>
      <c r="NMD103" s="50"/>
      <c r="NME103" s="38"/>
      <c r="NMF103" s="38"/>
      <c r="NMG103" s="38"/>
      <c r="NMH103" s="38"/>
      <c r="NMI103" s="38"/>
      <c r="NMJ103" s="38"/>
      <c r="NMK103" s="38"/>
      <c r="NML103" s="38"/>
      <c r="NMM103" s="38"/>
      <c r="NMN103" s="38"/>
      <c r="NMO103" s="38"/>
      <c r="NMP103" s="38"/>
      <c r="NMQ103" s="38"/>
      <c r="NMR103" s="38"/>
      <c r="NMS103" s="36"/>
      <c r="NMT103" s="36"/>
      <c r="NMU103" s="37"/>
      <c r="NMV103" s="37"/>
      <c r="NMW103" s="50"/>
      <c r="NMX103" s="50"/>
      <c r="NMY103" s="38"/>
      <c r="NMZ103" s="38"/>
      <c r="NNA103" s="38"/>
      <c r="NNB103" s="38"/>
      <c r="NNC103" s="38"/>
      <c r="NND103" s="38"/>
      <c r="NNE103" s="38"/>
      <c r="NNF103" s="38"/>
      <c r="NNG103" s="38"/>
      <c r="NNH103" s="38"/>
      <c r="NNI103" s="38"/>
      <c r="NNJ103" s="38"/>
      <c r="NNK103" s="38"/>
      <c r="NNL103" s="38"/>
      <c r="NNM103" s="36"/>
      <c r="NNN103" s="36"/>
      <c r="NNO103" s="37"/>
      <c r="NNP103" s="37"/>
      <c r="NNQ103" s="50"/>
      <c r="NNR103" s="50"/>
      <c r="NNS103" s="38"/>
      <c r="NNT103" s="38"/>
      <c r="NNU103" s="38"/>
      <c r="NNV103" s="38"/>
      <c r="NNW103" s="38"/>
      <c r="NNX103" s="38"/>
      <c r="NNY103" s="38"/>
      <c r="NNZ103" s="38"/>
      <c r="NOA103" s="38"/>
      <c r="NOB103" s="38"/>
      <c r="NOC103" s="38"/>
      <c r="NOD103" s="38"/>
      <c r="NOE103" s="38"/>
      <c r="NOF103" s="38"/>
      <c r="NOG103" s="36"/>
      <c r="NOH103" s="36"/>
      <c r="NOI103" s="37"/>
      <c r="NOJ103" s="37"/>
      <c r="NOK103" s="50"/>
      <c r="NOL103" s="50"/>
      <c r="NOM103" s="38"/>
      <c r="NON103" s="38"/>
      <c r="NOO103" s="38"/>
      <c r="NOP103" s="38"/>
      <c r="NOQ103" s="38"/>
      <c r="NOR103" s="38"/>
      <c r="NOS103" s="38"/>
      <c r="NOT103" s="38"/>
      <c r="NOU103" s="38"/>
      <c r="NOV103" s="38"/>
      <c r="NOW103" s="38"/>
      <c r="NOX103" s="38"/>
      <c r="NOY103" s="38"/>
      <c r="NOZ103" s="38"/>
      <c r="NPA103" s="36"/>
      <c r="NPB103" s="36"/>
      <c r="NPC103" s="37"/>
      <c r="NPD103" s="37"/>
      <c r="NPE103" s="50"/>
      <c r="NPF103" s="50"/>
      <c r="NPG103" s="38"/>
      <c r="NPH103" s="38"/>
      <c r="NPI103" s="38"/>
      <c r="NPJ103" s="38"/>
      <c r="NPK103" s="38"/>
      <c r="NPL103" s="38"/>
      <c r="NPM103" s="38"/>
      <c r="NPN103" s="38"/>
      <c r="NPO103" s="38"/>
      <c r="NPP103" s="38"/>
      <c r="NPQ103" s="38"/>
      <c r="NPR103" s="38"/>
      <c r="NPS103" s="38"/>
      <c r="NPT103" s="38"/>
      <c r="NPU103" s="36"/>
      <c r="NPV103" s="36"/>
      <c r="NPW103" s="37"/>
      <c r="NPX103" s="37"/>
      <c r="NPY103" s="50"/>
      <c r="NPZ103" s="50"/>
      <c r="NQA103" s="38"/>
      <c r="NQB103" s="38"/>
      <c r="NQC103" s="38"/>
      <c r="NQD103" s="38"/>
      <c r="NQE103" s="38"/>
      <c r="NQF103" s="38"/>
      <c r="NQG103" s="38"/>
      <c r="NQH103" s="38"/>
      <c r="NQI103" s="38"/>
      <c r="NQJ103" s="38"/>
      <c r="NQK103" s="38"/>
      <c r="NQL103" s="38"/>
      <c r="NQM103" s="38"/>
      <c r="NQN103" s="38"/>
      <c r="NQO103" s="36"/>
      <c r="NQP103" s="36"/>
      <c r="NQQ103" s="37"/>
      <c r="NQR103" s="37"/>
      <c r="NQS103" s="50"/>
      <c r="NQT103" s="50"/>
      <c r="NQU103" s="38"/>
      <c r="NQV103" s="38"/>
      <c r="NQW103" s="38"/>
      <c r="NQX103" s="38"/>
      <c r="NQY103" s="38"/>
      <c r="NQZ103" s="38"/>
      <c r="NRA103" s="38"/>
      <c r="NRB103" s="38"/>
      <c r="NRC103" s="38"/>
      <c r="NRD103" s="38"/>
      <c r="NRE103" s="38"/>
      <c r="NRF103" s="38"/>
      <c r="NRG103" s="38"/>
      <c r="NRH103" s="38"/>
      <c r="NRI103" s="36"/>
      <c r="NRJ103" s="36"/>
      <c r="NRK103" s="37"/>
      <c r="NRL103" s="37"/>
      <c r="NRM103" s="50"/>
      <c r="NRN103" s="50"/>
      <c r="NRO103" s="38"/>
      <c r="NRP103" s="38"/>
      <c r="NRQ103" s="38"/>
      <c r="NRR103" s="38"/>
      <c r="NRS103" s="38"/>
      <c r="NRT103" s="38"/>
      <c r="NRU103" s="38"/>
      <c r="NRV103" s="38"/>
      <c r="NRW103" s="38"/>
      <c r="NRX103" s="38"/>
      <c r="NRY103" s="38"/>
      <c r="NRZ103" s="38"/>
      <c r="NSA103" s="38"/>
      <c r="NSB103" s="38"/>
      <c r="NSC103" s="36"/>
      <c r="NSD103" s="36"/>
      <c r="NSE103" s="37"/>
      <c r="NSF103" s="37"/>
      <c r="NSG103" s="50"/>
      <c r="NSH103" s="50"/>
      <c r="NSI103" s="38"/>
      <c r="NSJ103" s="38"/>
      <c r="NSK103" s="38"/>
      <c r="NSL103" s="38"/>
      <c r="NSM103" s="38"/>
      <c r="NSN103" s="38"/>
      <c r="NSO103" s="38"/>
      <c r="NSP103" s="38"/>
      <c r="NSQ103" s="38"/>
      <c r="NSR103" s="38"/>
      <c r="NSS103" s="38"/>
      <c r="NST103" s="38"/>
      <c r="NSU103" s="38"/>
      <c r="NSV103" s="38"/>
      <c r="NSW103" s="36"/>
      <c r="NSX103" s="36"/>
      <c r="NSY103" s="37"/>
      <c r="NSZ103" s="37"/>
      <c r="NTA103" s="50"/>
      <c r="NTB103" s="50"/>
      <c r="NTC103" s="38"/>
      <c r="NTD103" s="38"/>
      <c r="NTE103" s="38"/>
      <c r="NTF103" s="38"/>
      <c r="NTG103" s="38"/>
      <c r="NTH103" s="38"/>
      <c r="NTI103" s="38"/>
      <c r="NTJ103" s="38"/>
      <c r="NTK103" s="38"/>
      <c r="NTL103" s="38"/>
      <c r="NTM103" s="38"/>
      <c r="NTN103" s="38"/>
      <c r="NTO103" s="38"/>
      <c r="NTP103" s="38"/>
      <c r="NTQ103" s="36"/>
      <c r="NTR103" s="36"/>
      <c r="NTS103" s="37"/>
      <c r="NTT103" s="37"/>
      <c r="NTU103" s="50"/>
      <c r="NTV103" s="50"/>
      <c r="NTW103" s="38"/>
      <c r="NTX103" s="38"/>
      <c r="NTY103" s="38"/>
      <c r="NTZ103" s="38"/>
      <c r="NUA103" s="38"/>
      <c r="NUB103" s="38"/>
      <c r="NUC103" s="38"/>
      <c r="NUD103" s="38"/>
      <c r="NUE103" s="38"/>
      <c r="NUF103" s="38"/>
      <c r="NUG103" s="38"/>
      <c r="NUH103" s="38"/>
      <c r="NUI103" s="38"/>
      <c r="NUJ103" s="38"/>
      <c r="NUK103" s="36"/>
      <c r="NUL103" s="36"/>
      <c r="NUM103" s="37"/>
      <c r="NUN103" s="37"/>
      <c r="NUO103" s="50"/>
      <c r="NUP103" s="50"/>
      <c r="NUQ103" s="38"/>
      <c r="NUR103" s="38"/>
      <c r="NUS103" s="38"/>
      <c r="NUT103" s="38"/>
      <c r="NUU103" s="38"/>
      <c r="NUV103" s="38"/>
      <c r="NUW103" s="38"/>
      <c r="NUX103" s="38"/>
      <c r="NUY103" s="38"/>
      <c r="NUZ103" s="38"/>
      <c r="NVA103" s="38"/>
      <c r="NVB103" s="38"/>
      <c r="NVC103" s="38"/>
      <c r="NVD103" s="38"/>
      <c r="NVE103" s="36"/>
      <c r="NVF103" s="36"/>
      <c r="NVG103" s="37"/>
      <c r="NVH103" s="37"/>
      <c r="NVI103" s="50"/>
      <c r="NVJ103" s="50"/>
      <c r="NVK103" s="38"/>
      <c r="NVL103" s="38"/>
      <c r="NVM103" s="38"/>
      <c r="NVN103" s="38"/>
      <c r="NVO103" s="38"/>
      <c r="NVP103" s="38"/>
      <c r="NVQ103" s="38"/>
      <c r="NVR103" s="38"/>
      <c r="NVS103" s="38"/>
      <c r="NVT103" s="38"/>
      <c r="NVU103" s="38"/>
      <c r="NVV103" s="38"/>
      <c r="NVW103" s="38"/>
      <c r="NVX103" s="38"/>
      <c r="NVY103" s="36"/>
      <c r="NVZ103" s="36"/>
      <c r="NWA103" s="37"/>
      <c r="NWB103" s="37"/>
      <c r="NWC103" s="50"/>
      <c r="NWD103" s="50"/>
      <c r="NWE103" s="38"/>
      <c r="NWF103" s="38"/>
      <c r="NWG103" s="38"/>
      <c r="NWH103" s="38"/>
      <c r="NWI103" s="38"/>
      <c r="NWJ103" s="38"/>
      <c r="NWK103" s="38"/>
      <c r="NWL103" s="38"/>
      <c r="NWM103" s="38"/>
      <c r="NWN103" s="38"/>
      <c r="NWO103" s="38"/>
      <c r="NWP103" s="38"/>
      <c r="NWQ103" s="38"/>
      <c r="NWR103" s="38"/>
      <c r="NWS103" s="36"/>
      <c r="NWT103" s="36"/>
      <c r="NWU103" s="37"/>
      <c r="NWV103" s="37"/>
      <c r="NWW103" s="50"/>
      <c r="NWX103" s="50"/>
      <c r="NWY103" s="38"/>
      <c r="NWZ103" s="38"/>
      <c r="NXA103" s="38"/>
      <c r="NXB103" s="38"/>
      <c r="NXC103" s="38"/>
      <c r="NXD103" s="38"/>
      <c r="NXE103" s="38"/>
      <c r="NXF103" s="38"/>
      <c r="NXG103" s="38"/>
      <c r="NXH103" s="38"/>
      <c r="NXI103" s="38"/>
      <c r="NXJ103" s="38"/>
      <c r="NXK103" s="38"/>
      <c r="NXL103" s="38"/>
      <c r="NXM103" s="36"/>
      <c r="NXN103" s="36"/>
      <c r="NXO103" s="37"/>
      <c r="NXP103" s="37"/>
      <c r="NXQ103" s="50"/>
      <c r="NXR103" s="50"/>
      <c r="NXS103" s="38"/>
      <c r="NXT103" s="38"/>
      <c r="NXU103" s="38"/>
      <c r="NXV103" s="38"/>
      <c r="NXW103" s="38"/>
      <c r="NXX103" s="38"/>
      <c r="NXY103" s="38"/>
      <c r="NXZ103" s="38"/>
      <c r="NYA103" s="38"/>
      <c r="NYB103" s="38"/>
      <c r="NYC103" s="38"/>
      <c r="NYD103" s="38"/>
      <c r="NYE103" s="38"/>
      <c r="NYF103" s="38"/>
      <c r="NYG103" s="36"/>
      <c r="NYH103" s="36"/>
      <c r="NYI103" s="37"/>
      <c r="NYJ103" s="37"/>
      <c r="NYK103" s="50"/>
      <c r="NYL103" s="50"/>
      <c r="NYM103" s="38"/>
      <c r="NYN103" s="38"/>
      <c r="NYO103" s="38"/>
      <c r="NYP103" s="38"/>
      <c r="NYQ103" s="38"/>
      <c r="NYR103" s="38"/>
      <c r="NYS103" s="38"/>
      <c r="NYT103" s="38"/>
      <c r="NYU103" s="38"/>
      <c r="NYV103" s="38"/>
      <c r="NYW103" s="38"/>
      <c r="NYX103" s="38"/>
      <c r="NYY103" s="38"/>
      <c r="NYZ103" s="38"/>
      <c r="NZA103" s="36"/>
      <c r="NZB103" s="36"/>
      <c r="NZC103" s="37"/>
      <c r="NZD103" s="37"/>
      <c r="NZE103" s="50"/>
      <c r="NZF103" s="50"/>
      <c r="NZG103" s="38"/>
      <c r="NZH103" s="38"/>
      <c r="NZI103" s="38"/>
      <c r="NZJ103" s="38"/>
      <c r="NZK103" s="38"/>
      <c r="NZL103" s="38"/>
      <c r="NZM103" s="38"/>
      <c r="NZN103" s="38"/>
      <c r="NZO103" s="38"/>
      <c r="NZP103" s="38"/>
      <c r="NZQ103" s="38"/>
      <c r="NZR103" s="38"/>
      <c r="NZS103" s="38"/>
      <c r="NZT103" s="38"/>
      <c r="NZU103" s="36"/>
      <c r="NZV103" s="36"/>
      <c r="NZW103" s="37"/>
      <c r="NZX103" s="37"/>
      <c r="NZY103" s="50"/>
      <c r="NZZ103" s="50"/>
      <c r="OAA103" s="38"/>
      <c r="OAB103" s="38"/>
      <c r="OAC103" s="38"/>
      <c r="OAD103" s="38"/>
      <c r="OAE103" s="38"/>
      <c r="OAF103" s="38"/>
      <c r="OAG103" s="38"/>
      <c r="OAH103" s="38"/>
      <c r="OAI103" s="38"/>
      <c r="OAJ103" s="38"/>
      <c r="OAK103" s="38"/>
      <c r="OAL103" s="38"/>
      <c r="OAM103" s="38"/>
      <c r="OAN103" s="38"/>
      <c r="OAO103" s="36"/>
      <c r="OAP103" s="36"/>
      <c r="OAQ103" s="37"/>
      <c r="OAR103" s="37"/>
      <c r="OAS103" s="50"/>
      <c r="OAT103" s="50"/>
      <c r="OAU103" s="38"/>
      <c r="OAV103" s="38"/>
      <c r="OAW103" s="38"/>
      <c r="OAX103" s="38"/>
      <c r="OAY103" s="38"/>
      <c r="OAZ103" s="38"/>
      <c r="OBA103" s="38"/>
      <c r="OBB103" s="38"/>
      <c r="OBC103" s="38"/>
      <c r="OBD103" s="38"/>
      <c r="OBE103" s="38"/>
      <c r="OBF103" s="38"/>
      <c r="OBG103" s="38"/>
      <c r="OBH103" s="38"/>
      <c r="OBI103" s="36"/>
      <c r="OBJ103" s="36"/>
      <c r="OBK103" s="37"/>
      <c r="OBL103" s="37"/>
      <c r="OBM103" s="50"/>
      <c r="OBN103" s="50"/>
      <c r="OBO103" s="38"/>
      <c r="OBP103" s="38"/>
      <c r="OBQ103" s="38"/>
      <c r="OBR103" s="38"/>
      <c r="OBS103" s="38"/>
      <c r="OBT103" s="38"/>
      <c r="OBU103" s="38"/>
      <c r="OBV103" s="38"/>
      <c r="OBW103" s="38"/>
      <c r="OBX103" s="38"/>
      <c r="OBY103" s="38"/>
      <c r="OBZ103" s="38"/>
      <c r="OCA103" s="38"/>
      <c r="OCB103" s="38"/>
      <c r="OCC103" s="36"/>
      <c r="OCD103" s="36"/>
      <c r="OCE103" s="37"/>
      <c r="OCF103" s="37"/>
      <c r="OCG103" s="50"/>
      <c r="OCH103" s="50"/>
      <c r="OCI103" s="38"/>
      <c r="OCJ103" s="38"/>
      <c r="OCK103" s="38"/>
      <c r="OCL103" s="38"/>
      <c r="OCM103" s="38"/>
      <c r="OCN103" s="38"/>
      <c r="OCO103" s="38"/>
      <c r="OCP103" s="38"/>
      <c r="OCQ103" s="38"/>
      <c r="OCR103" s="38"/>
      <c r="OCS103" s="38"/>
      <c r="OCT103" s="38"/>
      <c r="OCU103" s="38"/>
      <c r="OCV103" s="38"/>
      <c r="OCW103" s="36"/>
      <c r="OCX103" s="36"/>
      <c r="OCY103" s="37"/>
      <c r="OCZ103" s="37"/>
      <c r="ODA103" s="50"/>
      <c r="ODB103" s="50"/>
      <c r="ODC103" s="38"/>
      <c r="ODD103" s="38"/>
      <c r="ODE103" s="38"/>
      <c r="ODF103" s="38"/>
      <c r="ODG103" s="38"/>
      <c r="ODH103" s="38"/>
      <c r="ODI103" s="38"/>
      <c r="ODJ103" s="38"/>
      <c r="ODK103" s="38"/>
      <c r="ODL103" s="38"/>
      <c r="ODM103" s="38"/>
      <c r="ODN103" s="38"/>
      <c r="ODO103" s="38"/>
      <c r="ODP103" s="38"/>
      <c r="ODQ103" s="36"/>
      <c r="ODR103" s="36"/>
      <c r="ODS103" s="37"/>
      <c r="ODT103" s="37"/>
      <c r="ODU103" s="50"/>
      <c r="ODV103" s="50"/>
      <c r="ODW103" s="38"/>
      <c r="ODX103" s="38"/>
      <c r="ODY103" s="38"/>
      <c r="ODZ103" s="38"/>
      <c r="OEA103" s="38"/>
      <c r="OEB103" s="38"/>
      <c r="OEC103" s="38"/>
      <c r="OED103" s="38"/>
      <c r="OEE103" s="38"/>
      <c r="OEF103" s="38"/>
      <c r="OEG103" s="38"/>
      <c r="OEH103" s="38"/>
      <c r="OEI103" s="38"/>
      <c r="OEJ103" s="38"/>
      <c r="OEK103" s="36"/>
      <c r="OEL103" s="36"/>
      <c r="OEM103" s="37"/>
      <c r="OEN103" s="37"/>
      <c r="OEO103" s="50"/>
      <c r="OEP103" s="50"/>
      <c r="OEQ103" s="38"/>
      <c r="OER103" s="38"/>
      <c r="OES103" s="38"/>
      <c r="OET103" s="38"/>
      <c r="OEU103" s="38"/>
      <c r="OEV103" s="38"/>
      <c r="OEW103" s="38"/>
      <c r="OEX103" s="38"/>
      <c r="OEY103" s="38"/>
      <c r="OEZ103" s="38"/>
      <c r="OFA103" s="38"/>
      <c r="OFB103" s="38"/>
      <c r="OFC103" s="38"/>
      <c r="OFD103" s="38"/>
      <c r="OFE103" s="36"/>
      <c r="OFF103" s="36"/>
      <c r="OFG103" s="37"/>
      <c r="OFH103" s="37"/>
      <c r="OFI103" s="50"/>
      <c r="OFJ103" s="50"/>
      <c r="OFK103" s="38"/>
      <c r="OFL103" s="38"/>
      <c r="OFM103" s="38"/>
      <c r="OFN103" s="38"/>
      <c r="OFO103" s="38"/>
      <c r="OFP103" s="38"/>
      <c r="OFQ103" s="38"/>
      <c r="OFR103" s="38"/>
      <c r="OFS103" s="38"/>
      <c r="OFT103" s="38"/>
      <c r="OFU103" s="38"/>
      <c r="OFV103" s="38"/>
      <c r="OFW103" s="38"/>
      <c r="OFX103" s="38"/>
      <c r="OFY103" s="36"/>
      <c r="OFZ103" s="36"/>
      <c r="OGA103" s="37"/>
      <c r="OGB103" s="37"/>
      <c r="OGC103" s="50"/>
      <c r="OGD103" s="50"/>
      <c r="OGE103" s="38"/>
      <c r="OGF103" s="38"/>
      <c r="OGG103" s="38"/>
      <c r="OGH103" s="38"/>
      <c r="OGI103" s="38"/>
      <c r="OGJ103" s="38"/>
      <c r="OGK103" s="38"/>
      <c r="OGL103" s="38"/>
      <c r="OGM103" s="38"/>
      <c r="OGN103" s="38"/>
      <c r="OGO103" s="38"/>
      <c r="OGP103" s="38"/>
      <c r="OGQ103" s="38"/>
      <c r="OGR103" s="38"/>
      <c r="OGS103" s="36"/>
      <c r="OGT103" s="36"/>
      <c r="OGU103" s="37"/>
      <c r="OGV103" s="37"/>
      <c r="OGW103" s="50"/>
      <c r="OGX103" s="50"/>
      <c r="OGY103" s="38"/>
      <c r="OGZ103" s="38"/>
      <c r="OHA103" s="38"/>
      <c r="OHB103" s="38"/>
      <c r="OHC103" s="38"/>
      <c r="OHD103" s="38"/>
      <c r="OHE103" s="38"/>
      <c r="OHF103" s="38"/>
      <c r="OHG103" s="38"/>
      <c r="OHH103" s="38"/>
      <c r="OHI103" s="38"/>
      <c r="OHJ103" s="38"/>
      <c r="OHK103" s="38"/>
      <c r="OHL103" s="38"/>
      <c r="OHM103" s="36"/>
      <c r="OHN103" s="36"/>
      <c r="OHO103" s="37"/>
      <c r="OHP103" s="37"/>
      <c r="OHQ103" s="50"/>
      <c r="OHR103" s="50"/>
      <c r="OHS103" s="38"/>
      <c r="OHT103" s="38"/>
      <c r="OHU103" s="38"/>
      <c r="OHV103" s="38"/>
      <c r="OHW103" s="38"/>
      <c r="OHX103" s="38"/>
      <c r="OHY103" s="38"/>
      <c r="OHZ103" s="38"/>
      <c r="OIA103" s="38"/>
      <c r="OIB103" s="38"/>
      <c r="OIC103" s="38"/>
      <c r="OID103" s="38"/>
      <c r="OIE103" s="38"/>
      <c r="OIF103" s="38"/>
      <c r="OIG103" s="36"/>
      <c r="OIH103" s="36"/>
      <c r="OII103" s="37"/>
      <c r="OIJ103" s="37"/>
      <c r="OIK103" s="50"/>
      <c r="OIL103" s="50"/>
      <c r="OIM103" s="38"/>
      <c r="OIN103" s="38"/>
      <c r="OIO103" s="38"/>
      <c r="OIP103" s="38"/>
      <c r="OIQ103" s="38"/>
      <c r="OIR103" s="38"/>
      <c r="OIS103" s="38"/>
      <c r="OIT103" s="38"/>
      <c r="OIU103" s="38"/>
      <c r="OIV103" s="38"/>
      <c r="OIW103" s="38"/>
      <c r="OIX103" s="38"/>
      <c r="OIY103" s="38"/>
      <c r="OIZ103" s="38"/>
      <c r="OJA103" s="36"/>
      <c r="OJB103" s="36"/>
      <c r="OJC103" s="37"/>
      <c r="OJD103" s="37"/>
      <c r="OJE103" s="50"/>
      <c r="OJF103" s="50"/>
      <c r="OJG103" s="38"/>
      <c r="OJH103" s="38"/>
      <c r="OJI103" s="38"/>
      <c r="OJJ103" s="38"/>
      <c r="OJK103" s="38"/>
      <c r="OJL103" s="38"/>
      <c r="OJM103" s="38"/>
      <c r="OJN103" s="38"/>
      <c r="OJO103" s="38"/>
      <c r="OJP103" s="38"/>
      <c r="OJQ103" s="38"/>
      <c r="OJR103" s="38"/>
      <c r="OJS103" s="38"/>
      <c r="OJT103" s="38"/>
      <c r="OJU103" s="36"/>
      <c r="OJV103" s="36"/>
      <c r="OJW103" s="37"/>
      <c r="OJX103" s="37"/>
      <c r="OJY103" s="50"/>
      <c r="OJZ103" s="50"/>
      <c r="OKA103" s="38"/>
      <c r="OKB103" s="38"/>
      <c r="OKC103" s="38"/>
      <c r="OKD103" s="38"/>
      <c r="OKE103" s="38"/>
      <c r="OKF103" s="38"/>
      <c r="OKG103" s="38"/>
      <c r="OKH103" s="38"/>
      <c r="OKI103" s="38"/>
      <c r="OKJ103" s="38"/>
      <c r="OKK103" s="38"/>
      <c r="OKL103" s="38"/>
      <c r="OKM103" s="38"/>
      <c r="OKN103" s="38"/>
      <c r="OKO103" s="36"/>
      <c r="OKP103" s="36"/>
      <c r="OKQ103" s="37"/>
      <c r="OKR103" s="37"/>
      <c r="OKS103" s="50"/>
      <c r="OKT103" s="50"/>
      <c r="OKU103" s="38"/>
      <c r="OKV103" s="38"/>
      <c r="OKW103" s="38"/>
      <c r="OKX103" s="38"/>
      <c r="OKY103" s="38"/>
      <c r="OKZ103" s="38"/>
      <c r="OLA103" s="38"/>
      <c r="OLB103" s="38"/>
      <c r="OLC103" s="38"/>
      <c r="OLD103" s="38"/>
      <c r="OLE103" s="38"/>
      <c r="OLF103" s="38"/>
      <c r="OLG103" s="38"/>
      <c r="OLH103" s="38"/>
      <c r="OLI103" s="36"/>
      <c r="OLJ103" s="36"/>
      <c r="OLK103" s="37"/>
      <c r="OLL103" s="37"/>
      <c r="OLM103" s="50"/>
      <c r="OLN103" s="50"/>
      <c r="OLO103" s="38"/>
      <c r="OLP103" s="38"/>
      <c r="OLQ103" s="38"/>
      <c r="OLR103" s="38"/>
      <c r="OLS103" s="38"/>
      <c r="OLT103" s="38"/>
      <c r="OLU103" s="38"/>
      <c r="OLV103" s="38"/>
      <c r="OLW103" s="38"/>
      <c r="OLX103" s="38"/>
      <c r="OLY103" s="38"/>
      <c r="OLZ103" s="38"/>
      <c r="OMA103" s="38"/>
      <c r="OMB103" s="38"/>
      <c r="OMC103" s="36"/>
      <c r="OMD103" s="36"/>
      <c r="OME103" s="37"/>
      <c r="OMF103" s="37"/>
      <c r="OMG103" s="50"/>
      <c r="OMH103" s="50"/>
      <c r="OMI103" s="38"/>
      <c r="OMJ103" s="38"/>
      <c r="OMK103" s="38"/>
      <c r="OML103" s="38"/>
      <c r="OMM103" s="38"/>
      <c r="OMN103" s="38"/>
      <c r="OMO103" s="38"/>
      <c r="OMP103" s="38"/>
      <c r="OMQ103" s="38"/>
      <c r="OMR103" s="38"/>
      <c r="OMS103" s="38"/>
      <c r="OMT103" s="38"/>
      <c r="OMU103" s="38"/>
      <c r="OMV103" s="38"/>
      <c r="OMW103" s="36"/>
      <c r="OMX103" s="36"/>
      <c r="OMY103" s="37"/>
      <c r="OMZ103" s="37"/>
      <c r="ONA103" s="50"/>
      <c r="ONB103" s="50"/>
      <c r="ONC103" s="38"/>
      <c r="OND103" s="38"/>
      <c r="ONE103" s="38"/>
      <c r="ONF103" s="38"/>
      <c r="ONG103" s="38"/>
      <c r="ONH103" s="38"/>
      <c r="ONI103" s="38"/>
      <c r="ONJ103" s="38"/>
      <c r="ONK103" s="38"/>
      <c r="ONL103" s="38"/>
      <c r="ONM103" s="38"/>
      <c r="ONN103" s="38"/>
      <c r="ONO103" s="38"/>
      <c r="ONP103" s="38"/>
      <c r="ONQ103" s="36"/>
      <c r="ONR103" s="36"/>
      <c r="ONS103" s="37"/>
      <c r="ONT103" s="37"/>
      <c r="ONU103" s="50"/>
      <c r="ONV103" s="50"/>
      <c r="ONW103" s="38"/>
      <c r="ONX103" s="38"/>
      <c r="ONY103" s="38"/>
      <c r="ONZ103" s="38"/>
      <c r="OOA103" s="38"/>
      <c r="OOB103" s="38"/>
      <c r="OOC103" s="38"/>
      <c r="OOD103" s="38"/>
      <c r="OOE103" s="38"/>
      <c r="OOF103" s="38"/>
      <c r="OOG103" s="38"/>
      <c r="OOH103" s="38"/>
      <c r="OOI103" s="38"/>
      <c r="OOJ103" s="38"/>
      <c r="OOK103" s="36"/>
      <c r="OOL103" s="36"/>
      <c r="OOM103" s="37"/>
      <c r="OON103" s="37"/>
      <c r="OOO103" s="50"/>
      <c r="OOP103" s="50"/>
      <c r="OOQ103" s="38"/>
      <c r="OOR103" s="38"/>
      <c r="OOS103" s="38"/>
      <c r="OOT103" s="38"/>
      <c r="OOU103" s="38"/>
      <c r="OOV103" s="38"/>
      <c r="OOW103" s="38"/>
      <c r="OOX103" s="38"/>
      <c r="OOY103" s="38"/>
      <c r="OOZ103" s="38"/>
      <c r="OPA103" s="38"/>
      <c r="OPB103" s="38"/>
      <c r="OPC103" s="38"/>
      <c r="OPD103" s="38"/>
      <c r="OPE103" s="36"/>
      <c r="OPF103" s="36"/>
      <c r="OPG103" s="37"/>
      <c r="OPH103" s="37"/>
      <c r="OPI103" s="50"/>
      <c r="OPJ103" s="50"/>
      <c r="OPK103" s="38"/>
      <c r="OPL103" s="38"/>
      <c r="OPM103" s="38"/>
      <c r="OPN103" s="38"/>
      <c r="OPO103" s="38"/>
      <c r="OPP103" s="38"/>
      <c r="OPQ103" s="38"/>
      <c r="OPR103" s="38"/>
      <c r="OPS103" s="38"/>
      <c r="OPT103" s="38"/>
      <c r="OPU103" s="38"/>
      <c r="OPV103" s="38"/>
      <c r="OPW103" s="38"/>
      <c r="OPX103" s="38"/>
      <c r="OPY103" s="36"/>
      <c r="OPZ103" s="36"/>
      <c r="OQA103" s="37"/>
      <c r="OQB103" s="37"/>
      <c r="OQC103" s="50"/>
      <c r="OQD103" s="50"/>
      <c r="OQE103" s="38"/>
      <c r="OQF103" s="38"/>
      <c r="OQG103" s="38"/>
      <c r="OQH103" s="38"/>
      <c r="OQI103" s="38"/>
      <c r="OQJ103" s="38"/>
      <c r="OQK103" s="38"/>
      <c r="OQL103" s="38"/>
      <c r="OQM103" s="38"/>
      <c r="OQN103" s="38"/>
      <c r="OQO103" s="38"/>
      <c r="OQP103" s="38"/>
      <c r="OQQ103" s="38"/>
      <c r="OQR103" s="38"/>
      <c r="OQS103" s="36"/>
      <c r="OQT103" s="36"/>
      <c r="OQU103" s="37"/>
      <c r="OQV103" s="37"/>
      <c r="OQW103" s="50"/>
      <c r="OQX103" s="50"/>
      <c r="OQY103" s="38"/>
      <c r="OQZ103" s="38"/>
      <c r="ORA103" s="38"/>
      <c r="ORB103" s="38"/>
      <c r="ORC103" s="38"/>
      <c r="ORD103" s="38"/>
      <c r="ORE103" s="38"/>
      <c r="ORF103" s="38"/>
      <c r="ORG103" s="38"/>
      <c r="ORH103" s="38"/>
      <c r="ORI103" s="38"/>
      <c r="ORJ103" s="38"/>
      <c r="ORK103" s="38"/>
      <c r="ORL103" s="38"/>
      <c r="ORM103" s="36"/>
      <c r="ORN103" s="36"/>
      <c r="ORO103" s="37"/>
      <c r="ORP103" s="37"/>
      <c r="ORQ103" s="50"/>
      <c r="ORR103" s="50"/>
      <c r="ORS103" s="38"/>
      <c r="ORT103" s="38"/>
      <c r="ORU103" s="38"/>
      <c r="ORV103" s="38"/>
      <c r="ORW103" s="38"/>
      <c r="ORX103" s="38"/>
      <c r="ORY103" s="38"/>
      <c r="ORZ103" s="38"/>
      <c r="OSA103" s="38"/>
      <c r="OSB103" s="38"/>
      <c r="OSC103" s="38"/>
      <c r="OSD103" s="38"/>
      <c r="OSE103" s="38"/>
      <c r="OSF103" s="38"/>
      <c r="OSG103" s="36"/>
      <c r="OSH103" s="36"/>
      <c r="OSI103" s="37"/>
      <c r="OSJ103" s="37"/>
      <c r="OSK103" s="50"/>
      <c r="OSL103" s="50"/>
      <c r="OSM103" s="38"/>
      <c r="OSN103" s="38"/>
      <c r="OSO103" s="38"/>
      <c r="OSP103" s="38"/>
      <c r="OSQ103" s="38"/>
      <c r="OSR103" s="38"/>
      <c r="OSS103" s="38"/>
      <c r="OST103" s="38"/>
      <c r="OSU103" s="38"/>
      <c r="OSV103" s="38"/>
      <c r="OSW103" s="38"/>
      <c r="OSX103" s="38"/>
      <c r="OSY103" s="38"/>
      <c r="OSZ103" s="38"/>
      <c r="OTA103" s="36"/>
      <c r="OTB103" s="36"/>
      <c r="OTC103" s="37"/>
      <c r="OTD103" s="37"/>
      <c r="OTE103" s="50"/>
      <c r="OTF103" s="50"/>
      <c r="OTG103" s="38"/>
      <c r="OTH103" s="38"/>
      <c r="OTI103" s="38"/>
      <c r="OTJ103" s="38"/>
      <c r="OTK103" s="38"/>
      <c r="OTL103" s="38"/>
      <c r="OTM103" s="38"/>
      <c r="OTN103" s="38"/>
      <c r="OTO103" s="38"/>
      <c r="OTP103" s="38"/>
      <c r="OTQ103" s="38"/>
      <c r="OTR103" s="38"/>
      <c r="OTS103" s="38"/>
      <c r="OTT103" s="38"/>
      <c r="OTU103" s="36"/>
      <c r="OTV103" s="36"/>
      <c r="OTW103" s="37"/>
      <c r="OTX103" s="37"/>
      <c r="OTY103" s="50"/>
      <c r="OTZ103" s="50"/>
      <c r="OUA103" s="38"/>
      <c r="OUB103" s="38"/>
      <c r="OUC103" s="38"/>
      <c r="OUD103" s="38"/>
      <c r="OUE103" s="38"/>
      <c r="OUF103" s="38"/>
      <c r="OUG103" s="38"/>
      <c r="OUH103" s="38"/>
      <c r="OUI103" s="38"/>
      <c r="OUJ103" s="38"/>
      <c r="OUK103" s="38"/>
      <c r="OUL103" s="38"/>
      <c r="OUM103" s="38"/>
      <c r="OUN103" s="38"/>
      <c r="OUO103" s="36"/>
      <c r="OUP103" s="36"/>
      <c r="OUQ103" s="37"/>
      <c r="OUR103" s="37"/>
      <c r="OUS103" s="50"/>
      <c r="OUT103" s="50"/>
      <c r="OUU103" s="38"/>
      <c r="OUV103" s="38"/>
      <c r="OUW103" s="38"/>
      <c r="OUX103" s="38"/>
      <c r="OUY103" s="38"/>
      <c r="OUZ103" s="38"/>
      <c r="OVA103" s="38"/>
      <c r="OVB103" s="38"/>
      <c r="OVC103" s="38"/>
      <c r="OVD103" s="38"/>
      <c r="OVE103" s="38"/>
      <c r="OVF103" s="38"/>
      <c r="OVG103" s="38"/>
      <c r="OVH103" s="38"/>
      <c r="OVI103" s="36"/>
      <c r="OVJ103" s="36"/>
      <c r="OVK103" s="37"/>
      <c r="OVL103" s="37"/>
      <c r="OVM103" s="50"/>
      <c r="OVN103" s="50"/>
      <c r="OVO103" s="38"/>
      <c r="OVP103" s="38"/>
      <c r="OVQ103" s="38"/>
      <c r="OVR103" s="38"/>
      <c r="OVS103" s="38"/>
      <c r="OVT103" s="38"/>
      <c r="OVU103" s="38"/>
      <c r="OVV103" s="38"/>
      <c r="OVW103" s="38"/>
      <c r="OVX103" s="38"/>
      <c r="OVY103" s="38"/>
      <c r="OVZ103" s="38"/>
      <c r="OWA103" s="38"/>
      <c r="OWB103" s="38"/>
      <c r="OWC103" s="36"/>
      <c r="OWD103" s="36"/>
      <c r="OWE103" s="37"/>
      <c r="OWF103" s="37"/>
      <c r="OWG103" s="50"/>
      <c r="OWH103" s="50"/>
      <c r="OWI103" s="38"/>
      <c r="OWJ103" s="38"/>
      <c r="OWK103" s="38"/>
      <c r="OWL103" s="38"/>
      <c r="OWM103" s="38"/>
      <c r="OWN103" s="38"/>
      <c r="OWO103" s="38"/>
      <c r="OWP103" s="38"/>
      <c r="OWQ103" s="38"/>
      <c r="OWR103" s="38"/>
      <c r="OWS103" s="38"/>
      <c r="OWT103" s="38"/>
      <c r="OWU103" s="38"/>
      <c r="OWV103" s="38"/>
      <c r="OWW103" s="36"/>
      <c r="OWX103" s="36"/>
      <c r="OWY103" s="37"/>
      <c r="OWZ103" s="37"/>
      <c r="OXA103" s="50"/>
      <c r="OXB103" s="50"/>
      <c r="OXC103" s="38"/>
      <c r="OXD103" s="38"/>
      <c r="OXE103" s="38"/>
      <c r="OXF103" s="38"/>
      <c r="OXG103" s="38"/>
      <c r="OXH103" s="38"/>
      <c r="OXI103" s="38"/>
      <c r="OXJ103" s="38"/>
      <c r="OXK103" s="38"/>
      <c r="OXL103" s="38"/>
      <c r="OXM103" s="38"/>
      <c r="OXN103" s="38"/>
      <c r="OXO103" s="38"/>
      <c r="OXP103" s="38"/>
      <c r="OXQ103" s="36"/>
      <c r="OXR103" s="36"/>
      <c r="OXS103" s="37"/>
      <c r="OXT103" s="37"/>
      <c r="OXU103" s="50"/>
      <c r="OXV103" s="50"/>
      <c r="OXW103" s="38"/>
      <c r="OXX103" s="38"/>
      <c r="OXY103" s="38"/>
      <c r="OXZ103" s="38"/>
      <c r="OYA103" s="38"/>
      <c r="OYB103" s="38"/>
      <c r="OYC103" s="38"/>
      <c r="OYD103" s="38"/>
      <c r="OYE103" s="38"/>
      <c r="OYF103" s="38"/>
      <c r="OYG103" s="38"/>
      <c r="OYH103" s="38"/>
      <c r="OYI103" s="38"/>
      <c r="OYJ103" s="38"/>
      <c r="OYK103" s="36"/>
      <c r="OYL103" s="36"/>
      <c r="OYM103" s="37"/>
      <c r="OYN103" s="37"/>
      <c r="OYO103" s="50"/>
      <c r="OYP103" s="50"/>
      <c r="OYQ103" s="38"/>
      <c r="OYR103" s="38"/>
      <c r="OYS103" s="38"/>
      <c r="OYT103" s="38"/>
      <c r="OYU103" s="38"/>
      <c r="OYV103" s="38"/>
      <c r="OYW103" s="38"/>
      <c r="OYX103" s="38"/>
      <c r="OYY103" s="38"/>
      <c r="OYZ103" s="38"/>
      <c r="OZA103" s="38"/>
      <c r="OZB103" s="38"/>
      <c r="OZC103" s="38"/>
      <c r="OZD103" s="38"/>
      <c r="OZE103" s="36"/>
      <c r="OZF103" s="36"/>
      <c r="OZG103" s="37"/>
      <c r="OZH103" s="37"/>
      <c r="OZI103" s="50"/>
      <c r="OZJ103" s="50"/>
      <c r="OZK103" s="38"/>
      <c r="OZL103" s="38"/>
      <c r="OZM103" s="38"/>
      <c r="OZN103" s="38"/>
      <c r="OZO103" s="38"/>
      <c r="OZP103" s="38"/>
      <c r="OZQ103" s="38"/>
      <c r="OZR103" s="38"/>
      <c r="OZS103" s="38"/>
      <c r="OZT103" s="38"/>
      <c r="OZU103" s="38"/>
      <c r="OZV103" s="38"/>
      <c r="OZW103" s="38"/>
      <c r="OZX103" s="38"/>
      <c r="OZY103" s="36"/>
      <c r="OZZ103" s="36"/>
      <c r="PAA103" s="37"/>
      <c r="PAB103" s="37"/>
      <c r="PAC103" s="50"/>
      <c r="PAD103" s="50"/>
      <c r="PAE103" s="38"/>
      <c r="PAF103" s="38"/>
      <c r="PAG103" s="38"/>
      <c r="PAH103" s="38"/>
      <c r="PAI103" s="38"/>
      <c r="PAJ103" s="38"/>
      <c r="PAK103" s="38"/>
      <c r="PAL103" s="38"/>
      <c r="PAM103" s="38"/>
      <c r="PAN103" s="38"/>
      <c r="PAO103" s="38"/>
      <c r="PAP103" s="38"/>
      <c r="PAQ103" s="38"/>
      <c r="PAR103" s="38"/>
      <c r="PAS103" s="36"/>
      <c r="PAT103" s="36"/>
      <c r="PAU103" s="37"/>
      <c r="PAV103" s="37"/>
      <c r="PAW103" s="50"/>
      <c r="PAX103" s="50"/>
      <c r="PAY103" s="38"/>
      <c r="PAZ103" s="38"/>
      <c r="PBA103" s="38"/>
      <c r="PBB103" s="38"/>
      <c r="PBC103" s="38"/>
      <c r="PBD103" s="38"/>
      <c r="PBE103" s="38"/>
      <c r="PBF103" s="38"/>
      <c r="PBG103" s="38"/>
      <c r="PBH103" s="38"/>
      <c r="PBI103" s="38"/>
      <c r="PBJ103" s="38"/>
      <c r="PBK103" s="38"/>
      <c r="PBL103" s="38"/>
      <c r="PBM103" s="36"/>
      <c r="PBN103" s="36"/>
      <c r="PBO103" s="37"/>
      <c r="PBP103" s="37"/>
      <c r="PBQ103" s="50"/>
      <c r="PBR103" s="50"/>
      <c r="PBS103" s="38"/>
      <c r="PBT103" s="38"/>
      <c r="PBU103" s="38"/>
      <c r="PBV103" s="38"/>
      <c r="PBW103" s="38"/>
      <c r="PBX103" s="38"/>
      <c r="PBY103" s="38"/>
      <c r="PBZ103" s="38"/>
      <c r="PCA103" s="38"/>
      <c r="PCB103" s="38"/>
      <c r="PCC103" s="38"/>
      <c r="PCD103" s="38"/>
      <c r="PCE103" s="38"/>
      <c r="PCF103" s="38"/>
      <c r="PCG103" s="36"/>
      <c r="PCH103" s="36"/>
      <c r="PCI103" s="37"/>
      <c r="PCJ103" s="37"/>
      <c r="PCK103" s="50"/>
      <c r="PCL103" s="50"/>
      <c r="PCM103" s="38"/>
      <c r="PCN103" s="38"/>
      <c r="PCO103" s="38"/>
      <c r="PCP103" s="38"/>
      <c r="PCQ103" s="38"/>
      <c r="PCR103" s="38"/>
      <c r="PCS103" s="38"/>
      <c r="PCT103" s="38"/>
      <c r="PCU103" s="38"/>
      <c r="PCV103" s="38"/>
      <c r="PCW103" s="38"/>
      <c r="PCX103" s="38"/>
      <c r="PCY103" s="38"/>
      <c r="PCZ103" s="38"/>
      <c r="PDA103" s="36"/>
      <c r="PDB103" s="36"/>
      <c r="PDC103" s="37"/>
      <c r="PDD103" s="37"/>
      <c r="PDE103" s="50"/>
      <c r="PDF103" s="50"/>
      <c r="PDG103" s="38"/>
      <c r="PDH103" s="38"/>
      <c r="PDI103" s="38"/>
      <c r="PDJ103" s="38"/>
      <c r="PDK103" s="38"/>
      <c r="PDL103" s="38"/>
      <c r="PDM103" s="38"/>
      <c r="PDN103" s="38"/>
      <c r="PDO103" s="38"/>
      <c r="PDP103" s="38"/>
      <c r="PDQ103" s="38"/>
      <c r="PDR103" s="38"/>
      <c r="PDS103" s="38"/>
      <c r="PDT103" s="38"/>
      <c r="PDU103" s="36"/>
      <c r="PDV103" s="36"/>
      <c r="PDW103" s="37"/>
      <c r="PDX103" s="37"/>
      <c r="PDY103" s="50"/>
      <c r="PDZ103" s="50"/>
      <c r="PEA103" s="38"/>
      <c r="PEB103" s="38"/>
      <c r="PEC103" s="38"/>
      <c r="PED103" s="38"/>
      <c r="PEE103" s="38"/>
      <c r="PEF103" s="38"/>
      <c r="PEG103" s="38"/>
      <c r="PEH103" s="38"/>
      <c r="PEI103" s="38"/>
      <c r="PEJ103" s="38"/>
      <c r="PEK103" s="38"/>
      <c r="PEL103" s="38"/>
      <c r="PEM103" s="38"/>
      <c r="PEN103" s="38"/>
      <c r="PEO103" s="36"/>
      <c r="PEP103" s="36"/>
      <c r="PEQ103" s="37"/>
      <c r="PER103" s="37"/>
      <c r="PES103" s="50"/>
      <c r="PET103" s="50"/>
      <c r="PEU103" s="38"/>
      <c r="PEV103" s="38"/>
      <c r="PEW103" s="38"/>
      <c r="PEX103" s="38"/>
      <c r="PEY103" s="38"/>
      <c r="PEZ103" s="38"/>
      <c r="PFA103" s="38"/>
      <c r="PFB103" s="38"/>
      <c r="PFC103" s="38"/>
      <c r="PFD103" s="38"/>
      <c r="PFE103" s="38"/>
      <c r="PFF103" s="38"/>
      <c r="PFG103" s="38"/>
      <c r="PFH103" s="38"/>
      <c r="PFI103" s="36"/>
      <c r="PFJ103" s="36"/>
      <c r="PFK103" s="37"/>
      <c r="PFL103" s="37"/>
      <c r="PFM103" s="50"/>
      <c r="PFN103" s="50"/>
      <c r="PFO103" s="38"/>
      <c r="PFP103" s="38"/>
      <c r="PFQ103" s="38"/>
      <c r="PFR103" s="38"/>
      <c r="PFS103" s="38"/>
      <c r="PFT103" s="38"/>
      <c r="PFU103" s="38"/>
      <c r="PFV103" s="38"/>
      <c r="PFW103" s="38"/>
      <c r="PFX103" s="38"/>
      <c r="PFY103" s="38"/>
      <c r="PFZ103" s="38"/>
      <c r="PGA103" s="38"/>
      <c r="PGB103" s="38"/>
      <c r="PGC103" s="36"/>
      <c r="PGD103" s="36"/>
      <c r="PGE103" s="37"/>
      <c r="PGF103" s="37"/>
      <c r="PGG103" s="50"/>
      <c r="PGH103" s="50"/>
      <c r="PGI103" s="38"/>
      <c r="PGJ103" s="38"/>
      <c r="PGK103" s="38"/>
      <c r="PGL103" s="38"/>
      <c r="PGM103" s="38"/>
      <c r="PGN103" s="38"/>
      <c r="PGO103" s="38"/>
      <c r="PGP103" s="38"/>
      <c r="PGQ103" s="38"/>
      <c r="PGR103" s="38"/>
      <c r="PGS103" s="38"/>
      <c r="PGT103" s="38"/>
      <c r="PGU103" s="38"/>
      <c r="PGV103" s="38"/>
      <c r="PGW103" s="36"/>
      <c r="PGX103" s="36"/>
      <c r="PGY103" s="37"/>
      <c r="PGZ103" s="37"/>
      <c r="PHA103" s="50"/>
      <c r="PHB103" s="50"/>
      <c r="PHC103" s="38"/>
      <c r="PHD103" s="38"/>
      <c r="PHE103" s="38"/>
      <c r="PHF103" s="38"/>
      <c r="PHG103" s="38"/>
      <c r="PHH103" s="38"/>
      <c r="PHI103" s="38"/>
      <c r="PHJ103" s="38"/>
      <c r="PHK103" s="38"/>
      <c r="PHL103" s="38"/>
      <c r="PHM103" s="38"/>
      <c r="PHN103" s="38"/>
      <c r="PHO103" s="38"/>
      <c r="PHP103" s="38"/>
      <c r="PHQ103" s="36"/>
      <c r="PHR103" s="36"/>
      <c r="PHS103" s="37"/>
      <c r="PHT103" s="37"/>
      <c r="PHU103" s="50"/>
      <c r="PHV103" s="50"/>
      <c r="PHW103" s="38"/>
      <c r="PHX103" s="38"/>
      <c r="PHY103" s="38"/>
      <c r="PHZ103" s="38"/>
      <c r="PIA103" s="38"/>
      <c r="PIB103" s="38"/>
      <c r="PIC103" s="38"/>
      <c r="PID103" s="38"/>
      <c r="PIE103" s="38"/>
      <c r="PIF103" s="38"/>
      <c r="PIG103" s="38"/>
      <c r="PIH103" s="38"/>
      <c r="PII103" s="38"/>
      <c r="PIJ103" s="38"/>
      <c r="PIK103" s="36"/>
      <c r="PIL103" s="36"/>
      <c r="PIM103" s="37"/>
      <c r="PIN103" s="37"/>
      <c r="PIO103" s="50"/>
      <c r="PIP103" s="50"/>
      <c r="PIQ103" s="38"/>
      <c r="PIR103" s="38"/>
      <c r="PIS103" s="38"/>
      <c r="PIT103" s="38"/>
      <c r="PIU103" s="38"/>
      <c r="PIV103" s="38"/>
      <c r="PIW103" s="38"/>
      <c r="PIX103" s="38"/>
      <c r="PIY103" s="38"/>
      <c r="PIZ103" s="38"/>
      <c r="PJA103" s="38"/>
      <c r="PJB103" s="38"/>
      <c r="PJC103" s="38"/>
      <c r="PJD103" s="38"/>
      <c r="PJE103" s="36"/>
      <c r="PJF103" s="36"/>
      <c r="PJG103" s="37"/>
      <c r="PJH103" s="37"/>
      <c r="PJI103" s="50"/>
      <c r="PJJ103" s="50"/>
      <c r="PJK103" s="38"/>
      <c r="PJL103" s="38"/>
      <c r="PJM103" s="38"/>
      <c r="PJN103" s="38"/>
      <c r="PJO103" s="38"/>
      <c r="PJP103" s="38"/>
      <c r="PJQ103" s="38"/>
      <c r="PJR103" s="38"/>
      <c r="PJS103" s="38"/>
      <c r="PJT103" s="38"/>
      <c r="PJU103" s="38"/>
      <c r="PJV103" s="38"/>
      <c r="PJW103" s="38"/>
      <c r="PJX103" s="38"/>
      <c r="PJY103" s="36"/>
      <c r="PJZ103" s="36"/>
      <c r="PKA103" s="37"/>
      <c r="PKB103" s="37"/>
      <c r="PKC103" s="50"/>
      <c r="PKD103" s="50"/>
      <c r="PKE103" s="38"/>
      <c r="PKF103" s="38"/>
      <c r="PKG103" s="38"/>
      <c r="PKH103" s="38"/>
      <c r="PKI103" s="38"/>
      <c r="PKJ103" s="38"/>
      <c r="PKK103" s="38"/>
      <c r="PKL103" s="38"/>
      <c r="PKM103" s="38"/>
      <c r="PKN103" s="38"/>
      <c r="PKO103" s="38"/>
      <c r="PKP103" s="38"/>
      <c r="PKQ103" s="38"/>
      <c r="PKR103" s="38"/>
      <c r="PKS103" s="36"/>
      <c r="PKT103" s="36"/>
      <c r="PKU103" s="37"/>
      <c r="PKV103" s="37"/>
      <c r="PKW103" s="50"/>
      <c r="PKX103" s="50"/>
      <c r="PKY103" s="38"/>
      <c r="PKZ103" s="38"/>
      <c r="PLA103" s="38"/>
      <c r="PLB103" s="38"/>
      <c r="PLC103" s="38"/>
      <c r="PLD103" s="38"/>
      <c r="PLE103" s="38"/>
      <c r="PLF103" s="38"/>
      <c r="PLG103" s="38"/>
      <c r="PLH103" s="38"/>
      <c r="PLI103" s="38"/>
      <c r="PLJ103" s="38"/>
      <c r="PLK103" s="38"/>
      <c r="PLL103" s="38"/>
      <c r="PLM103" s="36"/>
      <c r="PLN103" s="36"/>
      <c r="PLO103" s="37"/>
      <c r="PLP103" s="37"/>
      <c r="PLQ103" s="50"/>
      <c r="PLR103" s="50"/>
      <c r="PLS103" s="38"/>
      <c r="PLT103" s="38"/>
      <c r="PLU103" s="38"/>
      <c r="PLV103" s="38"/>
      <c r="PLW103" s="38"/>
      <c r="PLX103" s="38"/>
      <c r="PLY103" s="38"/>
      <c r="PLZ103" s="38"/>
      <c r="PMA103" s="38"/>
      <c r="PMB103" s="38"/>
      <c r="PMC103" s="38"/>
      <c r="PMD103" s="38"/>
      <c r="PME103" s="38"/>
      <c r="PMF103" s="38"/>
      <c r="PMG103" s="36"/>
      <c r="PMH103" s="36"/>
      <c r="PMI103" s="37"/>
      <c r="PMJ103" s="37"/>
      <c r="PMK103" s="50"/>
      <c r="PML103" s="50"/>
      <c r="PMM103" s="38"/>
      <c r="PMN103" s="38"/>
      <c r="PMO103" s="38"/>
      <c r="PMP103" s="38"/>
      <c r="PMQ103" s="38"/>
      <c r="PMR103" s="38"/>
      <c r="PMS103" s="38"/>
      <c r="PMT103" s="38"/>
      <c r="PMU103" s="38"/>
      <c r="PMV103" s="38"/>
      <c r="PMW103" s="38"/>
      <c r="PMX103" s="38"/>
      <c r="PMY103" s="38"/>
      <c r="PMZ103" s="38"/>
      <c r="PNA103" s="36"/>
      <c r="PNB103" s="36"/>
      <c r="PNC103" s="37"/>
      <c r="PND103" s="37"/>
      <c r="PNE103" s="50"/>
      <c r="PNF103" s="50"/>
      <c r="PNG103" s="38"/>
      <c r="PNH103" s="38"/>
      <c r="PNI103" s="38"/>
      <c r="PNJ103" s="38"/>
      <c r="PNK103" s="38"/>
      <c r="PNL103" s="38"/>
      <c r="PNM103" s="38"/>
      <c r="PNN103" s="38"/>
      <c r="PNO103" s="38"/>
      <c r="PNP103" s="38"/>
      <c r="PNQ103" s="38"/>
      <c r="PNR103" s="38"/>
      <c r="PNS103" s="38"/>
      <c r="PNT103" s="38"/>
      <c r="PNU103" s="36"/>
      <c r="PNV103" s="36"/>
      <c r="PNW103" s="37"/>
      <c r="PNX103" s="37"/>
      <c r="PNY103" s="50"/>
      <c r="PNZ103" s="50"/>
      <c r="POA103" s="38"/>
      <c r="POB103" s="38"/>
      <c r="POC103" s="38"/>
      <c r="POD103" s="38"/>
      <c r="POE103" s="38"/>
      <c r="POF103" s="38"/>
      <c r="POG103" s="38"/>
      <c r="POH103" s="38"/>
      <c r="POI103" s="38"/>
      <c r="POJ103" s="38"/>
      <c r="POK103" s="38"/>
      <c r="POL103" s="38"/>
      <c r="POM103" s="38"/>
      <c r="PON103" s="38"/>
      <c r="POO103" s="36"/>
      <c r="POP103" s="36"/>
      <c r="POQ103" s="37"/>
      <c r="POR103" s="37"/>
      <c r="POS103" s="50"/>
      <c r="POT103" s="50"/>
      <c r="POU103" s="38"/>
      <c r="POV103" s="38"/>
      <c r="POW103" s="38"/>
      <c r="POX103" s="38"/>
      <c r="POY103" s="38"/>
      <c r="POZ103" s="38"/>
      <c r="PPA103" s="38"/>
      <c r="PPB103" s="38"/>
      <c r="PPC103" s="38"/>
      <c r="PPD103" s="38"/>
      <c r="PPE103" s="38"/>
      <c r="PPF103" s="38"/>
      <c r="PPG103" s="38"/>
      <c r="PPH103" s="38"/>
      <c r="PPI103" s="36"/>
      <c r="PPJ103" s="36"/>
      <c r="PPK103" s="37"/>
      <c r="PPL103" s="37"/>
      <c r="PPM103" s="50"/>
      <c r="PPN103" s="50"/>
      <c r="PPO103" s="38"/>
      <c r="PPP103" s="38"/>
      <c r="PPQ103" s="38"/>
      <c r="PPR103" s="38"/>
      <c r="PPS103" s="38"/>
      <c r="PPT103" s="38"/>
      <c r="PPU103" s="38"/>
      <c r="PPV103" s="38"/>
      <c r="PPW103" s="38"/>
      <c r="PPX103" s="38"/>
      <c r="PPY103" s="38"/>
      <c r="PPZ103" s="38"/>
      <c r="PQA103" s="38"/>
      <c r="PQB103" s="38"/>
      <c r="PQC103" s="36"/>
      <c r="PQD103" s="36"/>
      <c r="PQE103" s="37"/>
      <c r="PQF103" s="37"/>
      <c r="PQG103" s="50"/>
      <c r="PQH103" s="50"/>
      <c r="PQI103" s="38"/>
      <c r="PQJ103" s="38"/>
      <c r="PQK103" s="38"/>
      <c r="PQL103" s="38"/>
      <c r="PQM103" s="38"/>
      <c r="PQN103" s="38"/>
      <c r="PQO103" s="38"/>
      <c r="PQP103" s="38"/>
      <c r="PQQ103" s="38"/>
      <c r="PQR103" s="38"/>
      <c r="PQS103" s="38"/>
      <c r="PQT103" s="38"/>
      <c r="PQU103" s="38"/>
      <c r="PQV103" s="38"/>
      <c r="PQW103" s="36"/>
      <c r="PQX103" s="36"/>
      <c r="PQY103" s="37"/>
      <c r="PQZ103" s="37"/>
      <c r="PRA103" s="50"/>
      <c r="PRB103" s="50"/>
      <c r="PRC103" s="38"/>
      <c r="PRD103" s="38"/>
      <c r="PRE103" s="38"/>
      <c r="PRF103" s="38"/>
      <c r="PRG103" s="38"/>
      <c r="PRH103" s="38"/>
      <c r="PRI103" s="38"/>
      <c r="PRJ103" s="38"/>
      <c r="PRK103" s="38"/>
      <c r="PRL103" s="38"/>
      <c r="PRM103" s="38"/>
      <c r="PRN103" s="38"/>
      <c r="PRO103" s="38"/>
      <c r="PRP103" s="38"/>
      <c r="PRQ103" s="36"/>
      <c r="PRR103" s="36"/>
      <c r="PRS103" s="37"/>
      <c r="PRT103" s="37"/>
      <c r="PRU103" s="50"/>
      <c r="PRV103" s="50"/>
      <c r="PRW103" s="38"/>
      <c r="PRX103" s="38"/>
      <c r="PRY103" s="38"/>
      <c r="PRZ103" s="38"/>
      <c r="PSA103" s="38"/>
      <c r="PSB103" s="38"/>
      <c r="PSC103" s="38"/>
      <c r="PSD103" s="38"/>
      <c r="PSE103" s="38"/>
      <c r="PSF103" s="38"/>
      <c r="PSG103" s="38"/>
      <c r="PSH103" s="38"/>
      <c r="PSI103" s="38"/>
      <c r="PSJ103" s="38"/>
      <c r="PSK103" s="36"/>
      <c r="PSL103" s="36"/>
      <c r="PSM103" s="37"/>
      <c r="PSN103" s="37"/>
      <c r="PSO103" s="50"/>
      <c r="PSP103" s="50"/>
      <c r="PSQ103" s="38"/>
      <c r="PSR103" s="38"/>
      <c r="PSS103" s="38"/>
      <c r="PST103" s="38"/>
      <c r="PSU103" s="38"/>
      <c r="PSV103" s="38"/>
      <c r="PSW103" s="38"/>
      <c r="PSX103" s="38"/>
      <c r="PSY103" s="38"/>
      <c r="PSZ103" s="38"/>
      <c r="PTA103" s="38"/>
      <c r="PTB103" s="38"/>
      <c r="PTC103" s="38"/>
      <c r="PTD103" s="38"/>
      <c r="PTE103" s="36"/>
      <c r="PTF103" s="36"/>
      <c r="PTG103" s="37"/>
      <c r="PTH103" s="37"/>
      <c r="PTI103" s="50"/>
      <c r="PTJ103" s="50"/>
      <c r="PTK103" s="38"/>
      <c r="PTL103" s="38"/>
      <c r="PTM103" s="38"/>
      <c r="PTN103" s="38"/>
      <c r="PTO103" s="38"/>
      <c r="PTP103" s="38"/>
      <c r="PTQ103" s="38"/>
      <c r="PTR103" s="38"/>
      <c r="PTS103" s="38"/>
      <c r="PTT103" s="38"/>
      <c r="PTU103" s="38"/>
      <c r="PTV103" s="38"/>
      <c r="PTW103" s="38"/>
      <c r="PTX103" s="38"/>
      <c r="PTY103" s="36"/>
      <c r="PTZ103" s="36"/>
      <c r="PUA103" s="37"/>
      <c r="PUB103" s="37"/>
      <c r="PUC103" s="50"/>
      <c r="PUD103" s="50"/>
      <c r="PUE103" s="38"/>
      <c r="PUF103" s="38"/>
      <c r="PUG103" s="38"/>
      <c r="PUH103" s="38"/>
      <c r="PUI103" s="38"/>
      <c r="PUJ103" s="38"/>
      <c r="PUK103" s="38"/>
      <c r="PUL103" s="38"/>
      <c r="PUM103" s="38"/>
      <c r="PUN103" s="38"/>
      <c r="PUO103" s="38"/>
      <c r="PUP103" s="38"/>
      <c r="PUQ103" s="38"/>
      <c r="PUR103" s="38"/>
      <c r="PUS103" s="36"/>
      <c r="PUT103" s="36"/>
      <c r="PUU103" s="37"/>
      <c r="PUV103" s="37"/>
      <c r="PUW103" s="50"/>
      <c r="PUX103" s="50"/>
      <c r="PUY103" s="38"/>
      <c r="PUZ103" s="38"/>
      <c r="PVA103" s="38"/>
      <c r="PVB103" s="38"/>
      <c r="PVC103" s="38"/>
      <c r="PVD103" s="38"/>
      <c r="PVE103" s="38"/>
      <c r="PVF103" s="38"/>
      <c r="PVG103" s="38"/>
      <c r="PVH103" s="38"/>
      <c r="PVI103" s="38"/>
      <c r="PVJ103" s="38"/>
      <c r="PVK103" s="38"/>
      <c r="PVL103" s="38"/>
      <c r="PVM103" s="36"/>
      <c r="PVN103" s="36"/>
      <c r="PVO103" s="37"/>
      <c r="PVP103" s="37"/>
      <c r="PVQ103" s="50"/>
      <c r="PVR103" s="50"/>
      <c r="PVS103" s="38"/>
      <c r="PVT103" s="38"/>
      <c r="PVU103" s="38"/>
      <c r="PVV103" s="38"/>
      <c r="PVW103" s="38"/>
      <c r="PVX103" s="38"/>
      <c r="PVY103" s="38"/>
      <c r="PVZ103" s="38"/>
      <c r="PWA103" s="38"/>
      <c r="PWB103" s="38"/>
      <c r="PWC103" s="38"/>
      <c r="PWD103" s="38"/>
      <c r="PWE103" s="38"/>
      <c r="PWF103" s="38"/>
      <c r="PWG103" s="36"/>
      <c r="PWH103" s="36"/>
      <c r="PWI103" s="37"/>
      <c r="PWJ103" s="37"/>
      <c r="PWK103" s="50"/>
      <c r="PWL103" s="50"/>
      <c r="PWM103" s="38"/>
      <c r="PWN103" s="38"/>
      <c r="PWO103" s="38"/>
      <c r="PWP103" s="38"/>
      <c r="PWQ103" s="38"/>
      <c r="PWR103" s="38"/>
      <c r="PWS103" s="38"/>
      <c r="PWT103" s="38"/>
      <c r="PWU103" s="38"/>
      <c r="PWV103" s="38"/>
      <c r="PWW103" s="38"/>
      <c r="PWX103" s="38"/>
      <c r="PWY103" s="38"/>
      <c r="PWZ103" s="38"/>
      <c r="PXA103" s="36"/>
      <c r="PXB103" s="36"/>
      <c r="PXC103" s="37"/>
      <c r="PXD103" s="37"/>
      <c r="PXE103" s="50"/>
      <c r="PXF103" s="50"/>
      <c r="PXG103" s="38"/>
      <c r="PXH103" s="38"/>
      <c r="PXI103" s="38"/>
      <c r="PXJ103" s="38"/>
      <c r="PXK103" s="38"/>
      <c r="PXL103" s="38"/>
      <c r="PXM103" s="38"/>
      <c r="PXN103" s="38"/>
      <c r="PXO103" s="38"/>
      <c r="PXP103" s="38"/>
      <c r="PXQ103" s="38"/>
      <c r="PXR103" s="38"/>
      <c r="PXS103" s="38"/>
      <c r="PXT103" s="38"/>
      <c r="PXU103" s="36"/>
      <c r="PXV103" s="36"/>
      <c r="PXW103" s="37"/>
      <c r="PXX103" s="37"/>
      <c r="PXY103" s="50"/>
      <c r="PXZ103" s="50"/>
      <c r="PYA103" s="38"/>
      <c r="PYB103" s="38"/>
      <c r="PYC103" s="38"/>
      <c r="PYD103" s="38"/>
      <c r="PYE103" s="38"/>
      <c r="PYF103" s="38"/>
      <c r="PYG103" s="38"/>
      <c r="PYH103" s="38"/>
      <c r="PYI103" s="38"/>
      <c r="PYJ103" s="38"/>
      <c r="PYK103" s="38"/>
      <c r="PYL103" s="38"/>
      <c r="PYM103" s="38"/>
      <c r="PYN103" s="38"/>
      <c r="PYO103" s="36"/>
      <c r="PYP103" s="36"/>
      <c r="PYQ103" s="37"/>
      <c r="PYR103" s="37"/>
      <c r="PYS103" s="50"/>
      <c r="PYT103" s="50"/>
      <c r="PYU103" s="38"/>
      <c r="PYV103" s="38"/>
      <c r="PYW103" s="38"/>
      <c r="PYX103" s="38"/>
      <c r="PYY103" s="38"/>
      <c r="PYZ103" s="38"/>
      <c r="PZA103" s="38"/>
      <c r="PZB103" s="38"/>
      <c r="PZC103" s="38"/>
      <c r="PZD103" s="38"/>
      <c r="PZE103" s="38"/>
      <c r="PZF103" s="38"/>
      <c r="PZG103" s="38"/>
      <c r="PZH103" s="38"/>
      <c r="PZI103" s="36"/>
      <c r="PZJ103" s="36"/>
      <c r="PZK103" s="37"/>
      <c r="PZL103" s="37"/>
      <c r="PZM103" s="50"/>
      <c r="PZN103" s="50"/>
      <c r="PZO103" s="38"/>
      <c r="PZP103" s="38"/>
      <c r="PZQ103" s="38"/>
      <c r="PZR103" s="38"/>
      <c r="PZS103" s="38"/>
      <c r="PZT103" s="38"/>
      <c r="PZU103" s="38"/>
      <c r="PZV103" s="38"/>
      <c r="PZW103" s="38"/>
      <c r="PZX103" s="38"/>
      <c r="PZY103" s="38"/>
      <c r="PZZ103" s="38"/>
      <c r="QAA103" s="38"/>
      <c r="QAB103" s="38"/>
      <c r="QAC103" s="36"/>
      <c r="QAD103" s="36"/>
      <c r="QAE103" s="37"/>
      <c r="QAF103" s="37"/>
      <c r="QAG103" s="50"/>
      <c r="QAH103" s="50"/>
      <c r="QAI103" s="38"/>
      <c r="QAJ103" s="38"/>
      <c r="QAK103" s="38"/>
      <c r="QAL103" s="38"/>
      <c r="QAM103" s="38"/>
      <c r="QAN103" s="38"/>
      <c r="QAO103" s="38"/>
      <c r="QAP103" s="38"/>
      <c r="QAQ103" s="38"/>
      <c r="QAR103" s="38"/>
      <c r="QAS103" s="38"/>
      <c r="QAT103" s="38"/>
      <c r="QAU103" s="38"/>
      <c r="QAV103" s="38"/>
      <c r="QAW103" s="36"/>
      <c r="QAX103" s="36"/>
      <c r="QAY103" s="37"/>
      <c r="QAZ103" s="37"/>
      <c r="QBA103" s="50"/>
      <c r="QBB103" s="50"/>
      <c r="QBC103" s="38"/>
      <c r="QBD103" s="38"/>
      <c r="QBE103" s="38"/>
      <c r="QBF103" s="38"/>
      <c r="QBG103" s="38"/>
      <c r="QBH103" s="38"/>
      <c r="QBI103" s="38"/>
      <c r="QBJ103" s="38"/>
      <c r="QBK103" s="38"/>
      <c r="QBL103" s="38"/>
      <c r="QBM103" s="38"/>
      <c r="QBN103" s="38"/>
      <c r="QBO103" s="38"/>
      <c r="QBP103" s="38"/>
      <c r="QBQ103" s="36"/>
      <c r="QBR103" s="36"/>
      <c r="QBS103" s="37"/>
      <c r="QBT103" s="37"/>
      <c r="QBU103" s="50"/>
      <c r="QBV103" s="50"/>
      <c r="QBW103" s="38"/>
      <c r="QBX103" s="38"/>
      <c r="QBY103" s="38"/>
      <c r="QBZ103" s="38"/>
      <c r="QCA103" s="38"/>
      <c r="QCB103" s="38"/>
      <c r="QCC103" s="38"/>
      <c r="QCD103" s="38"/>
      <c r="QCE103" s="38"/>
      <c r="QCF103" s="38"/>
      <c r="QCG103" s="38"/>
      <c r="QCH103" s="38"/>
      <c r="QCI103" s="38"/>
      <c r="QCJ103" s="38"/>
      <c r="QCK103" s="36"/>
      <c r="QCL103" s="36"/>
      <c r="QCM103" s="37"/>
      <c r="QCN103" s="37"/>
      <c r="QCO103" s="50"/>
      <c r="QCP103" s="50"/>
      <c r="QCQ103" s="38"/>
      <c r="QCR103" s="38"/>
      <c r="QCS103" s="38"/>
      <c r="QCT103" s="38"/>
      <c r="QCU103" s="38"/>
      <c r="QCV103" s="38"/>
      <c r="QCW103" s="38"/>
      <c r="QCX103" s="38"/>
      <c r="QCY103" s="38"/>
      <c r="QCZ103" s="38"/>
      <c r="QDA103" s="38"/>
      <c r="QDB103" s="38"/>
      <c r="QDC103" s="38"/>
      <c r="QDD103" s="38"/>
      <c r="QDE103" s="36"/>
      <c r="QDF103" s="36"/>
      <c r="QDG103" s="37"/>
      <c r="QDH103" s="37"/>
      <c r="QDI103" s="50"/>
      <c r="QDJ103" s="50"/>
      <c r="QDK103" s="38"/>
      <c r="QDL103" s="38"/>
      <c r="QDM103" s="38"/>
      <c r="QDN103" s="38"/>
      <c r="QDO103" s="38"/>
      <c r="QDP103" s="38"/>
      <c r="QDQ103" s="38"/>
      <c r="QDR103" s="38"/>
      <c r="QDS103" s="38"/>
      <c r="QDT103" s="38"/>
      <c r="QDU103" s="38"/>
      <c r="QDV103" s="38"/>
      <c r="QDW103" s="38"/>
      <c r="QDX103" s="38"/>
      <c r="QDY103" s="36"/>
      <c r="QDZ103" s="36"/>
      <c r="QEA103" s="37"/>
      <c r="QEB103" s="37"/>
      <c r="QEC103" s="50"/>
      <c r="QED103" s="50"/>
      <c r="QEE103" s="38"/>
      <c r="QEF103" s="38"/>
      <c r="QEG103" s="38"/>
      <c r="QEH103" s="38"/>
      <c r="QEI103" s="38"/>
      <c r="QEJ103" s="38"/>
      <c r="QEK103" s="38"/>
      <c r="QEL103" s="38"/>
      <c r="QEM103" s="38"/>
      <c r="QEN103" s="38"/>
      <c r="QEO103" s="38"/>
      <c r="QEP103" s="38"/>
      <c r="QEQ103" s="38"/>
      <c r="QER103" s="38"/>
      <c r="QES103" s="36"/>
      <c r="QET103" s="36"/>
      <c r="QEU103" s="37"/>
      <c r="QEV103" s="37"/>
      <c r="QEW103" s="50"/>
      <c r="QEX103" s="50"/>
      <c r="QEY103" s="38"/>
      <c r="QEZ103" s="38"/>
      <c r="QFA103" s="38"/>
      <c r="QFB103" s="38"/>
      <c r="QFC103" s="38"/>
      <c r="QFD103" s="38"/>
      <c r="QFE103" s="38"/>
      <c r="QFF103" s="38"/>
      <c r="QFG103" s="38"/>
      <c r="QFH103" s="38"/>
      <c r="QFI103" s="38"/>
      <c r="QFJ103" s="38"/>
      <c r="QFK103" s="38"/>
      <c r="QFL103" s="38"/>
      <c r="QFM103" s="36"/>
      <c r="QFN103" s="36"/>
      <c r="QFO103" s="37"/>
      <c r="QFP103" s="37"/>
      <c r="QFQ103" s="50"/>
      <c r="QFR103" s="50"/>
      <c r="QFS103" s="38"/>
      <c r="QFT103" s="38"/>
      <c r="QFU103" s="38"/>
      <c r="QFV103" s="38"/>
      <c r="QFW103" s="38"/>
      <c r="QFX103" s="38"/>
      <c r="QFY103" s="38"/>
      <c r="QFZ103" s="38"/>
      <c r="QGA103" s="38"/>
      <c r="QGB103" s="38"/>
      <c r="QGC103" s="38"/>
      <c r="QGD103" s="38"/>
      <c r="QGE103" s="38"/>
      <c r="QGF103" s="38"/>
      <c r="QGG103" s="36"/>
      <c r="QGH103" s="36"/>
      <c r="QGI103" s="37"/>
      <c r="QGJ103" s="37"/>
      <c r="QGK103" s="50"/>
      <c r="QGL103" s="50"/>
      <c r="QGM103" s="38"/>
      <c r="QGN103" s="38"/>
      <c r="QGO103" s="38"/>
      <c r="QGP103" s="38"/>
      <c r="QGQ103" s="38"/>
      <c r="QGR103" s="38"/>
      <c r="QGS103" s="38"/>
      <c r="QGT103" s="38"/>
      <c r="QGU103" s="38"/>
      <c r="QGV103" s="38"/>
      <c r="QGW103" s="38"/>
      <c r="QGX103" s="38"/>
      <c r="QGY103" s="38"/>
      <c r="QGZ103" s="38"/>
      <c r="QHA103" s="36"/>
      <c r="QHB103" s="36"/>
      <c r="QHC103" s="37"/>
      <c r="QHD103" s="37"/>
      <c r="QHE103" s="50"/>
      <c r="QHF103" s="50"/>
      <c r="QHG103" s="38"/>
      <c r="QHH103" s="38"/>
      <c r="QHI103" s="38"/>
      <c r="QHJ103" s="38"/>
      <c r="QHK103" s="38"/>
      <c r="QHL103" s="38"/>
      <c r="QHM103" s="38"/>
      <c r="QHN103" s="38"/>
      <c r="QHO103" s="38"/>
      <c r="QHP103" s="38"/>
      <c r="QHQ103" s="38"/>
      <c r="QHR103" s="38"/>
      <c r="QHS103" s="38"/>
      <c r="QHT103" s="38"/>
      <c r="QHU103" s="36"/>
      <c r="QHV103" s="36"/>
      <c r="QHW103" s="37"/>
      <c r="QHX103" s="37"/>
      <c r="QHY103" s="50"/>
      <c r="QHZ103" s="50"/>
      <c r="QIA103" s="38"/>
      <c r="QIB103" s="38"/>
      <c r="QIC103" s="38"/>
      <c r="QID103" s="38"/>
      <c r="QIE103" s="38"/>
      <c r="QIF103" s="38"/>
      <c r="QIG103" s="38"/>
      <c r="QIH103" s="38"/>
      <c r="QII103" s="38"/>
      <c r="QIJ103" s="38"/>
      <c r="QIK103" s="38"/>
      <c r="QIL103" s="38"/>
      <c r="QIM103" s="38"/>
      <c r="QIN103" s="38"/>
      <c r="QIO103" s="36"/>
      <c r="QIP103" s="36"/>
      <c r="QIQ103" s="37"/>
      <c r="QIR103" s="37"/>
      <c r="QIS103" s="50"/>
      <c r="QIT103" s="50"/>
      <c r="QIU103" s="38"/>
      <c r="QIV103" s="38"/>
      <c r="QIW103" s="38"/>
      <c r="QIX103" s="38"/>
      <c r="QIY103" s="38"/>
      <c r="QIZ103" s="38"/>
      <c r="QJA103" s="38"/>
      <c r="QJB103" s="38"/>
      <c r="QJC103" s="38"/>
      <c r="QJD103" s="38"/>
      <c r="QJE103" s="38"/>
      <c r="QJF103" s="38"/>
      <c r="QJG103" s="38"/>
      <c r="QJH103" s="38"/>
      <c r="QJI103" s="36"/>
      <c r="QJJ103" s="36"/>
      <c r="QJK103" s="37"/>
      <c r="QJL103" s="37"/>
      <c r="QJM103" s="50"/>
      <c r="QJN103" s="50"/>
      <c r="QJO103" s="38"/>
      <c r="QJP103" s="38"/>
      <c r="QJQ103" s="38"/>
      <c r="QJR103" s="38"/>
      <c r="QJS103" s="38"/>
      <c r="QJT103" s="38"/>
      <c r="QJU103" s="38"/>
      <c r="QJV103" s="38"/>
      <c r="QJW103" s="38"/>
      <c r="QJX103" s="38"/>
      <c r="QJY103" s="38"/>
      <c r="QJZ103" s="38"/>
      <c r="QKA103" s="38"/>
      <c r="QKB103" s="38"/>
      <c r="QKC103" s="36"/>
      <c r="QKD103" s="36"/>
      <c r="QKE103" s="37"/>
      <c r="QKF103" s="37"/>
      <c r="QKG103" s="50"/>
      <c r="QKH103" s="50"/>
      <c r="QKI103" s="38"/>
      <c r="QKJ103" s="38"/>
      <c r="QKK103" s="38"/>
      <c r="QKL103" s="38"/>
      <c r="QKM103" s="38"/>
      <c r="QKN103" s="38"/>
      <c r="QKO103" s="38"/>
      <c r="QKP103" s="38"/>
      <c r="QKQ103" s="38"/>
      <c r="QKR103" s="38"/>
      <c r="QKS103" s="38"/>
      <c r="QKT103" s="38"/>
      <c r="QKU103" s="38"/>
      <c r="QKV103" s="38"/>
      <c r="QKW103" s="36"/>
      <c r="QKX103" s="36"/>
      <c r="QKY103" s="37"/>
      <c r="QKZ103" s="37"/>
      <c r="QLA103" s="50"/>
      <c r="QLB103" s="50"/>
      <c r="QLC103" s="38"/>
      <c r="QLD103" s="38"/>
      <c r="QLE103" s="38"/>
      <c r="QLF103" s="38"/>
      <c r="QLG103" s="38"/>
      <c r="QLH103" s="38"/>
      <c r="QLI103" s="38"/>
      <c r="QLJ103" s="38"/>
      <c r="QLK103" s="38"/>
      <c r="QLL103" s="38"/>
      <c r="QLM103" s="38"/>
      <c r="QLN103" s="38"/>
      <c r="QLO103" s="38"/>
      <c r="QLP103" s="38"/>
      <c r="QLQ103" s="36"/>
      <c r="QLR103" s="36"/>
      <c r="QLS103" s="37"/>
      <c r="QLT103" s="37"/>
      <c r="QLU103" s="50"/>
      <c r="QLV103" s="50"/>
      <c r="QLW103" s="38"/>
      <c r="QLX103" s="38"/>
      <c r="QLY103" s="38"/>
      <c r="QLZ103" s="38"/>
      <c r="QMA103" s="38"/>
      <c r="QMB103" s="38"/>
      <c r="QMC103" s="38"/>
      <c r="QMD103" s="38"/>
      <c r="QME103" s="38"/>
      <c r="QMF103" s="38"/>
      <c r="QMG103" s="38"/>
      <c r="QMH103" s="38"/>
      <c r="QMI103" s="38"/>
      <c r="QMJ103" s="38"/>
      <c r="QMK103" s="36"/>
      <c r="QML103" s="36"/>
      <c r="QMM103" s="37"/>
      <c r="QMN103" s="37"/>
      <c r="QMO103" s="50"/>
      <c r="QMP103" s="50"/>
      <c r="QMQ103" s="38"/>
      <c r="QMR103" s="38"/>
      <c r="QMS103" s="38"/>
      <c r="QMT103" s="38"/>
      <c r="QMU103" s="38"/>
      <c r="QMV103" s="38"/>
      <c r="QMW103" s="38"/>
      <c r="QMX103" s="38"/>
      <c r="QMY103" s="38"/>
      <c r="QMZ103" s="38"/>
      <c r="QNA103" s="38"/>
      <c r="QNB103" s="38"/>
      <c r="QNC103" s="38"/>
      <c r="QND103" s="38"/>
      <c r="QNE103" s="36"/>
      <c r="QNF103" s="36"/>
      <c r="QNG103" s="37"/>
      <c r="QNH103" s="37"/>
      <c r="QNI103" s="50"/>
      <c r="QNJ103" s="50"/>
      <c r="QNK103" s="38"/>
      <c r="QNL103" s="38"/>
      <c r="QNM103" s="38"/>
      <c r="QNN103" s="38"/>
      <c r="QNO103" s="38"/>
      <c r="QNP103" s="38"/>
      <c r="QNQ103" s="38"/>
      <c r="QNR103" s="38"/>
      <c r="QNS103" s="38"/>
      <c r="QNT103" s="38"/>
      <c r="QNU103" s="38"/>
      <c r="QNV103" s="38"/>
      <c r="QNW103" s="38"/>
      <c r="QNX103" s="38"/>
      <c r="QNY103" s="36"/>
      <c r="QNZ103" s="36"/>
      <c r="QOA103" s="37"/>
      <c r="QOB103" s="37"/>
      <c r="QOC103" s="50"/>
      <c r="QOD103" s="50"/>
      <c r="QOE103" s="38"/>
      <c r="QOF103" s="38"/>
      <c r="QOG103" s="38"/>
      <c r="QOH103" s="38"/>
      <c r="QOI103" s="38"/>
      <c r="QOJ103" s="38"/>
      <c r="QOK103" s="38"/>
      <c r="QOL103" s="38"/>
      <c r="QOM103" s="38"/>
      <c r="QON103" s="38"/>
      <c r="QOO103" s="38"/>
      <c r="QOP103" s="38"/>
      <c r="QOQ103" s="38"/>
      <c r="QOR103" s="38"/>
      <c r="QOS103" s="36"/>
      <c r="QOT103" s="36"/>
      <c r="QOU103" s="37"/>
      <c r="QOV103" s="37"/>
      <c r="QOW103" s="50"/>
      <c r="QOX103" s="50"/>
      <c r="QOY103" s="38"/>
      <c r="QOZ103" s="38"/>
      <c r="QPA103" s="38"/>
      <c r="QPB103" s="38"/>
      <c r="QPC103" s="38"/>
      <c r="QPD103" s="38"/>
      <c r="QPE103" s="38"/>
      <c r="QPF103" s="38"/>
      <c r="QPG103" s="38"/>
      <c r="QPH103" s="38"/>
      <c r="QPI103" s="38"/>
      <c r="QPJ103" s="38"/>
      <c r="QPK103" s="38"/>
      <c r="QPL103" s="38"/>
      <c r="QPM103" s="36"/>
      <c r="QPN103" s="36"/>
      <c r="QPO103" s="37"/>
      <c r="QPP103" s="37"/>
      <c r="QPQ103" s="50"/>
      <c r="QPR103" s="50"/>
      <c r="QPS103" s="38"/>
      <c r="QPT103" s="38"/>
      <c r="QPU103" s="38"/>
      <c r="QPV103" s="38"/>
      <c r="QPW103" s="38"/>
      <c r="QPX103" s="38"/>
      <c r="QPY103" s="38"/>
      <c r="QPZ103" s="38"/>
      <c r="QQA103" s="38"/>
      <c r="QQB103" s="38"/>
      <c r="QQC103" s="38"/>
      <c r="QQD103" s="38"/>
      <c r="QQE103" s="38"/>
      <c r="QQF103" s="38"/>
      <c r="QQG103" s="36"/>
      <c r="QQH103" s="36"/>
      <c r="QQI103" s="37"/>
      <c r="QQJ103" s="37"/>
      <c r="QQK103" s="50"/>
      <c r="QQL103" s="50"/>
      <c r="QQM103" s="38"/>
      <c r="QQN103" s="38"/>
      <c r="QQO103" s="38"/>
      <c r="QQP103" s="38"/>
      <c r="QQQ103" s="38"/>
      <c r="QQR103" s="38"/>
      <c r="QQS103" s="38"/>
      <c r="QQT103" s="38"/>
      <c r="QQU103" s="38"/>
      <c r="QQV103" s="38"/>
      <c r="QQW103" s="38"/>
      <c r="QQX103" s="38"/>
      <c r="QQY103" s="38"/>
      <c r="QQZ103" s="38"/>
      <c r="QRA103" s="36"/>
      <c r="QRB103" s="36"/>
      <c r="QRC103" s="37"/>
      <c r="QRD103" s="37"/>
      <c r="QRE103" s="50"/>
      <c r="QRF103" s="50"/>
      <c r="QRG103" s="38"/>
      <c r="QRH103" s="38"/>
      <c r="QRI103" s="38"/>
      <c r="QRJ103" s="38"/>
      <c r="QRK103" s="38"/>
      <c r="QRL103" s="38"/>
      <c r="QRM103" s="38"/>
      <c r="QRN103" s="38"/>
      <c r="QRO103" s="38"/>
      <c r="QRP103" s="38"/>
      <c r="QRQ103" s="38"/>
      <c r="QRR103" s="38"/>
      <c r="QRS103" s="38"/>
      <c r="QRT103" s="38"/>
      <c r="QRU103" s="36"/>
      <c r="QRV103" s="36"/>
      <c r="QRW103" s="37"/>
      <c r="QRX103" s="37"/>
      <c r="QRY103" s="50"/>
      <c r="QRZ103" s="50"/>
      <c r="QSA103" s="38"/>
      <c r="QSB103" s="38"/>
      <c r="QSC103" s="38"/>
      <c r="QSD103" s="38"/>
      <c r="QSE103" s="38"/>
      <c r="QSF103" s="38"/>
      <c r="QSG103" s="38"/>
      <c r="QSH103" s="38"/>
      <c r="QSI103" s="38"/>
      <c r="QSJ103" s="38"/>
      <c r="QSK103" s="38"/>
      <c r="QSL103" s="38"/>
      <c r="QSM103" s="38"/>
      <c r="QSN103" s="38"/>
      <c r="QSO103" s="36"/>
      <c r="QSP103" s="36"/>
      <c r="QSQ103" s="37"/>
      <c r="QSR103" s="37"/>
      <c r="QSS103" s="50"/>
      <c r="QST103" s="50"/>
      <c r="QSU103" s="38"/>
      <c r="QSV103" s="38"/>
      <c r="QSW103" s="38"/>
      <c r="QSX103" s="38"/>
      <c r="QSY103" s="38"/>
      <c r="QSZ103" s="38"/>
      <c r="QTA103" s="38"/>
      <c r="QTB103" s="38"/>
      <c r="QTC103" s="38"/>
      <c r="QTD103" s="38"/>
      <c r="QTE103" s="38"/>
      <c r="QTF103" s="38"/>
      <c r="QTG103" s="38"/>
      <c r="QTH103" s="38"/>
      <c r="QTI103" s="36"/>
      <c r="QTJ103" s="36"/>
      <c r="QTK103" s="37"/>
      <c r="QTL103" s="37"/>
      <c r="QTM103" s="50"/>
      <c r="QTN103" s="50"/>
      <c r="QTO103" s="38"/>
      <c r="QTP103" s="38"/>
      <c r="QTQ103" s="38"/>
      <c r="QTR103" s="38"/>
      <c r="QTS103" s="38"/>
      <c r="QTT103" s="38"/>
      <c r="QTU103" s="38"/>
      <c r="QTV103" s="38"/>
      <c r="QTW103" s="38"/>
      <c r="QTX103" s="38"/>
      <c r="QTY103" s="38"/>
      <c r="QTZ103" s="38"/>
      <c r="QUA103" s="38"/>
      <c r="QUB103" s="38"/>
      <c r="QUC103" s="36"/>
      <c r="QUD103" s="36"/>
      <c r="QUE103" s="37"/>
      <c r="QUF103" s="37"/>
      <c r="QUG103" s="50"/>
      <c r="QUH103" s="50"/>
      <c r="QUI103" s="38"/>
      <c r="QUJ103" s="38"/>
      <c r="QUK103" s="38"/>
      <c r="QUL103" s="38"/>
      <c r="QUM103" s="38"/>
      <c r="QUN103" s="38"/>
      <c r="QUO103" s="38"/>
      <c r="QUP103" s="38"/>
      <c r="QUQ103" s="38"/>
      <c r="QUR103" s="38"/>
      <c r="QUS103" s="38"/>
      <c r="QUT103" s="38"/>
      <c r="QUU103" s="38"/>
      <c r="QUV103" s="38"/>
      <c r="QUW103" s="36"/>
      <c r="QUX103" s="36"/>
      <c r="QUY103" s="37"/>
      <c r="QUZ103" s="37"/>
      <c r="QVA103" s="50"/>
      <c r="QVB103" s="50"/>
      <c r="QVC103" s="38"/>
      <c r="QVD103" s="38"/>
      <c r="QVE103" s="38"/>
      <c r="QVF103" s="38"/>
      <c r="QVG103" s="38"/>
      <c r="QVH103" s="38"/>
      <c r="QVI103" s="38"/>
      <c r="QVJ103" s="38"/>
      <c r="QVK103" s="38"/>
      <c r="QVL103" s="38"/>
      <c r="QVM103" s="38"/>
      <c r="QVN103" s="38"/>
      <c r="QVO103" s="38"/>
      <c r="QVP103" s="38"/>
      <c r="QVQ103" s="36"/>
      <c r="QVR103" s="36"/>
      <c r="QVS103" s="37"/>
      <c r="QVT103" s="37"/>
      <c r="QVU103" s="50"/>
      <c r="QVV103" s="50"/>
      <c r="QVW103" s="38"/>
      <c r="QVX103" s="38"/>
      <c r="QVY103" s="38"/>
      <c r="QVZ103" s="38"/>
      <c r="QWA103" s="38"/>
      <c r="QWB103" s="38"/>
      <c r="QWC103" s="38"/>
      <c r="QWD103" s="38"/>
      <c r="QWE103" s="38"/>
      <c r="QWF103" s="38"/>
      <c r="QWG103" s="38"/>
      <c r="QWH103" s="38"/>
      <c r="QWI103" s="38"/>
      <c r="QWJ103" s="38"/>
      <c r="QWK103" s="36"/>
      <c r="QWL103" s="36"/>
      <c r="QWM103" s="37"/>
      <c r="QWN103" s="37"/>
      <c r="QWO103" s="50"/>
      <c r="QWP103" s="50"/>
      <c r="QWQ103" s="38"/>
      <c r="QWR103" s="38"/>
      <c r="QWS103" s="38"/>
      <c r="QWT103" s="38"/>
      <c r="QWU103" s="38"/>
      <c r="QWV103" s="38"/>
      <c r="QWW103" s="38"/>
      <c r="QWX103" s="38"/>
      <c r="QWY103" s="38"/>
      <c r="QWZ103" s="38"/>
      <c r="QXA103" s="38"/>
      <c r="QXB103" s="38"/>
      <c r="QXC103" s="38"/>
      <c r="QXD103" s="38"/>
      <c r="QXE103" s="36"/>
      <c r="QXF103" s="36"/>
      <c r="QXG103" s="37"/>
      <c r="QXH103" s="37"/>
      <c r="QXI103" s="50"/>
      <c r="QXJ103" s="50"/>
      <c r="QXK103" s="38"/>
      <c r="QXL103" s="38"/>
      <c r="QXM103" s="38"/>
      <c r="QXN103" s="38"/>
      <c r="QXO103" s="38"/>
      <c r="QXP103" s="38"/>
      <c r="QXQ103" s="38"/>
      <c r="QXR103" s="38"/>
      <c r="QXS103" s="38"/>
      <c r="QXT103" s="38"/>
      <c r="QXU103" s="38"/>
      <c r="QXV103" s="38"/>
      <c r="QXW103" s="38"/>
      <c r="QXX103" s="38"/>
      <c r="QXY103" s="36"/>
      <c r="QXZ103" s="36"/>
      <c r="QYA103" s="37"/>
      <c r="QYB103" s="37"/>
      <c r="QYC103" s="50"/>
      <c r="QYD103" s="50"/>
      <c r="QYE103" s="38"/>
      <c r="QYF103" s="38"/>
      <c r="QYG103" s="38"/>
      <c r="QYH103" s="38"/>
      <c r="QYI103" s="38"/>
      <c r="QYJ103" s="38"/>
      <c r="QYK103" s="38"/>
      <c r="QYL103" s="38"/>
      <c r="QYM103" s="38"/>
      <c r="QYN103" s="38"/>
      <c r="QYO103" s="38"/>
      <c r="QYP103" s="38"/>
      <c r="QYQ103" s="38"/>
      <c r="QYR103" s="38"/>
      <c r="QYS103" s="36"/>
      <c r="QYT103" s="36"/>
      <c r="QYU103" s="37"/>
      <c r="QYV103" s="37"/>
      <c r="QYW103" s="50"/>
      <c r="QYX103" s="50"/>
      <c r="QYY103" s="38"/>
      <c r="QYZ103" s="38"/>
      <c r="QZA103" s="38"/>
      <c r="QZB103" s="38"/>
      <c r="QZC103" s="38"/>
      <c r="QZD103" s="38"/>
      <c r="QZE103" s="38"/>
      <c r="QZF103" s="38"/>
      <c r="QZG103" s="38"/>
      <c r="QZH103" s="38"/>
      <c r="QZI103" s="38"/>
      <c r="QZJ103" s="38"/>
      <c r="QZK103" s="38"/>
      <c r="QZL103" s="38"/>
      <c r="QZM103" s="36"/>
      <c r="QZN103" s="36"/>
      <c r="QZO103" s="37"/>
      <c r="QZP103" s="37"/>
      <c r="QZQ103" s="50"/>
      <c r="QZR103" s="50"/>
      <c r="QZS103" s="38"/>
      <c r="QZT103" s="38"/>
      <c r="QZU103" s="38"/>
      <c r="QZV103" s="38"/>
      <c r="QZW103" s="38"/>
      <c r="QZX103" s="38"/>
      <c r="QZY103" s="38"/>
      <c r="QZZ103" s="38"/>
      <c r="RAA103" s="38"/>
      <c r="RAB103" s="38"/>
      <c r="RAC103" s="38"/>
      <c r="RAD103" s="38"/>
      <c r="RAE103" s="38"/>
      <c r="RAF103" s="38"/>
      <c r="RAG103" s="36"/>
      <c r="RAH103" s="36"/>
      <c r="RAI103" s="37"/>
      <c r="RAJ103" s="37"/>
      <c r="RAK103" s="50"/>
      <c r="RAL103" s="50"/>
      <c r="RAM103" s="38"/>
      <c r="RAN103" s="38"/>
      <c r="RAO103" s="38"/>
      <c r="RAP103" s="38"/>
      <c r="RAQ103" s="38"/>
      <c r="RAR103" s="38"/>
      <c r="RAS103" s="38"/>
      <c r="RAT103" s="38"/>
      <c r="RAU103" s="38"/>
      <c r="RAV103" s="38"/>
      <c r="RAW103" s="38"/>
      <c r="RAX103" s="38"/>
      <c r="RAY103" s="38"/>
      <c r="RAZ103" s="38"/>
      <c r="RBA103" s="36"/>
      <c r="RBB103" s="36"/>
      <c r="RBC103" s="37"/>
      <c r="RBD103" s="37"/>
      <c r="RBE103" s="50"/>
      <c r="RBF103" s="50"/>
      <c r="RBG103" s="38"/>
      <c r="RBH103" s="38"/>
      <c r="RBI103" s="38"/>
      <c r="RBJ103" s="38"/>
      <c r="RBK103" s="38"/>
      <c r="RBL103" s="38"/>
      <c r="RBM103" s="38"/>
      <c r="RBN103" s="38"/>
      <c r="RBO103" s="38"/>
      <c r="RBP103" s="38"/>
      <c r="RBQ103" s="38"/>
      <c r="RBR103" s="38"/>
      <c r="RBS103" s="38"/>
      <c r="RBT103" s="38"/>
      <c r="RBU103" s="36"/>
      <c r="RBV103" s="36"/>
      <c r="RBW103" s="37"/>
      <c r="RBX103" s="37"/>
      <c r="RBY103" s="50"/>
      <c r="RBZ103" s="50"/>
      <c r="RCA103" s="38"/>
      <c r="RCB103" s="38"/>
      <c r="RCC103" s="38"/>
      <c r="RCD103" s="38"/>
      <c r="RCE103" s="38"/>
      <c r="RCF103" s="38"/>
      <c r="RCG103" s="38"/>
      <c r="RCH103" s="38"/>
      <c r="RCI103" s="38"/>
      <c r="RCJ103" s="38"/>
      <c r="RCK103" s="38"/>
      <c r="RCL103" s="38"/>
      <c r="RCM103" s="38"/>
      <c r="RCN103" s="38"/>
      <c r="RCO103" s="36"/>
      <c r="RCP103" s="36"/>
      <c r="RCQ103" s="37"/>
      <c r="RCR103" s="37"/>
      <c r="RCS103" s="50"/>
      <c r="RCT103" s="50"/>
      <c r="RCU103" s="38"/>
      <c r="RCV103" s="38"/>
      <c r="RCW103" s="38"/>
      <c r="RCX103" s="38"/>
      <c r="RCY103" s="38"/>
      <c r="RCZ103" s="38"/>
      <c r="RDA103" s="38"/>
      <c r="RDB103" s="38"/>
      <c r="RDC103" s="38"/>
      <c r="RDD103" s="38"/>
      <c r="RDE103" s="38"/>
      <c r="RDF103" s="38"/>
      <c r="RDG103" s="38"/>
      <c r="RDH103" s="38"/>
      <c r="RDI103" s="36"/>
      <c r="RDJ103" s="36"/>
      <c r="RDK103" s="37"/>
      <c r="RDL103" s="37"/>
      <c r="RDM103" s="50"/>
      <c r="RDN103" s="50"/>
      <c r="RDO103" s="38"/>
      <c r="RDP103" s="38"/>
      <c r="RDQ103" s="38"/>
      <c r="RDR103" s="38"/>
      <c r="RDS103" s="38"/>
      <c r="RDT103" s="38"/>
      <c r="RDU103" s="38"/>
      <c r="RDV103" s="38"/>
      <c r="RDW103" s="38"/>
      <c r="RDX103" s="38"/>
      <c r="RDY103" s="38"/>
      <c r="RDZ103" s="38"/>
      <c r="REA103" s="38"/>
      <c r="REB103" s="38"/>
      <c r="REC103" s="36"/>
      <c r="RED103" s="36"/>
      <c r="REE103" s="37"/>
      <c r="REF103" s="37"/>
      <c r="REG103" s="50"/>
      <c r="REH103" s="50"/>
      <c r="REI103" s="38"/>
      <c r="REJ103" s="38"/>
      <c r="REK103" s="38"/>
      <c r="REL103" s="38"/>
      <c r="REM103" s="38"/>
      <c r="REN103" s="38"/>
      <c r="REO103" s="38"/>
      <c r="REP103" s="38"/>
      <c r="REQ103" s="38"/>
      <c r="RER103" s="38"/>
      <c r="RES103" s="38"/>
      <c r="RET103" s="38"/>
      <c r="REU103" s="38"/>
      <c r="REV103" s="38"/>
      <c r="REW103" s="36"/>
      <c r="REX103" s="36"/>
      <c r="REY103" s="37"/>
      <c r="REZ103" s="37"/>
      <c r="RFA103" s="50"/>
      <c r="RFB103" s="50"/>
      <c r="RFC103" s="38"/>
      <c r="RFD103" s="38"/>
      <c r="RFE103" s="38"/>
      <c r="RFF103" s="38"/>
      <c r="RFG103" s="38"/>
      <c r="RFH103" s="38"/>
      <c r="RFI103" s="38"/>
      <c r="RFJ103" s="38"/>
      <c r="RFK103" s="38"/>
      <c r="RFL103" s="38"/>
      <c r="RFM103" s="38"/>
      <c r="RFN103" s="38"/>
      <c r="RFO103" s="38"/>
      <c r="RFP103" s="38"/>
      <c r="RFQ103" s="36"/>
      <c r="RFR103" s="36"/>
      <c r="RFS103" s="37"/>
      <c r="RFT103" s="37"/>
      <c r="RFU103" s="50"/>
      <c r="RFV103" s="50"/>
      <c r="RFW103" s="38"/>
      <c r="RFX103" s="38"/>
      <c r="RFY103" s="38"/>
      <c r="RFZ103" s="38"/>
      <c r="RGA103" s="38"/>
      <c r="RGB103" s="38"/>
      <c r="RGC103" s="38"/>
      <c r="RGD103" s="38"/>
      <c r="RGE103" s="38"/>
      <c r="RGF103" s="38"/>
      <c r="RGG103" s="38"/>
      <c r="RGH103" s="38"/>
      <c r="RGI103" s="38"/>
      <c r="RGJ103" s="38"/>
      <c r="RGK103" s="36"/>
      <c r="RGL103" s="36"/>
      <c r="RGM103" s="37"/>
      <c r="RGN103" s="37"/>
      <c r="RGO103" s="50"/>
      <c r="RGP103" s="50"/>
      <c r="RGQ103" s="38"/>
      <c r="RGR103" s="38"/>
      <c r="RGS103" s="38"/>
      <c r="RGT103" s="38"/>
      <c r="RGU103" s="38"/>
      <c r="RGV103" s="38"/>
      <c r="RGW103" s="38"/>
      <c r="RGX103" s="38"/>
      <c r="RGY103" s="38"/>
      <c r="RGZ103" s="38"/>
      <c r="RHA103" s="38"/>
      <c r="RHB103" s="38"/>
      <c r="RHC103" s="38"/>
      <c r="RHD103" s="38"/>
      <c r="RHE103" s="36"/>
      <c r="RHF103" s="36"/>
      <c r="RHG103" s="37"/>
      <c r="RHH103" s="37"/>
      <c r="RHI103" s="50"/>
      <c r="RHJ103" s="50"/>
      <c r="RHK103" s="38"/>
      <c r="RHL103" s="38"/>
      <c r="RHM103" s="38"/>
      <c r="RHN103" s="38"/>
      <c r="RHO103" s="38"/>
      <c r="RHP103" s="38"/>
      <c r="RHQ103" s="38"/>
      <c r="RHR103" s="38"/>
      <c r="RHS103" s="38"/>
      <c r="RHT103" s="38"/>
      <c r="RHU103" s="38"/>
      <c r="RHV103" s="38"/>
      <c r="RHW103" s="38"/>
      <c r="RHX103" s="38"/>
      <c r="RHY103" s="36"/>
      <c r="RHZ103" s="36"/>
      <c r="RIA103" s="37"/>
      <c r="RIB103" s="37"/>
      <c r="RIC103" s="50"/>
      <c r="RID103" s="50"/>
      <c r="RIE103" s="38"/>
      <c r="RIF103" s="38"/>
      <c r="RIG103" s="38"/>
      <c r="RIH103" s="38"/>
      <c r="RII103" s="38"/>
      <c r="RIJ103" s="38"/>
      <c r="RIK103" s="38"/>
      <c r="RIL103" s="38"/>
      <c r="RIM103" s="38"/>
      <c r="RIN103" s="38"/>
      <c r="RIO103" s="38"/>
      <c r="RIP103" s="38"/>
      <c r="RIQ103" s="38"/>
      <c r="RIR103" s="38"/>
      <c r="RIS103" s="36"/>
      <c r="RIT103" s="36"/>
      <c r="RIU103" s="37"/>
      <c r="RIV103" s="37"/>
      <c r="RIW103" s="50"/>
      <c r="RIX103" s="50"/>
      <c r="RIY103" s="38"/>
      <c r="RIZ103" s="38"/>
      <c r="RJA103" s="38"/>
      <c r="RJB103" s="38"/>
      <c r="RJC103" s="38"/>
      <c r="RJD103" s="38"/>
      <c r="RJE103" s="38"/>
      <c r="RJF103" s="38"/>
      <c r="RJG103" s="38"/>
      <c r="RJH103" s="38"/>
      <c r="RJI103" s="38"/>
      <c r="RJJ103" s="38"/>
      <c r="RJK103" s="38"/>
      <c r="RJL103" s="38"/>
      <c r="RJM103" s="36"/>
      <c r="RJN103" s="36"/>
      <c r="RJO103" s="37"/>
      <c r="RJP103" s="37"/>
      <c r="RJQ103" s="50"/>
      <c r="RJR103" s="50"/>
      <c r="RJS103" s="38"/>
      <c r="RJT103" s="38"/>
      <c r="RJU103" s="38"/>
      <c r="RJV103" s="38"/>
      <c r="RJW103" s="38"/>
      <c r="RJX103" s="38"/>
      <c r="RJY103" s="38"/>
      <c r="RJZ103" s="38"/>
      <c r="RKA103" s="38"/>
      <c r="RKB103" s="38"/>
      <c r="RKC103" s="38"/>
      <c r="RKD103" s="38"/>
      <c r="RKE103" s="38"/>
      <c r="RKF103" s="38"/>
      <c r="RKG103" s="36"/>
      <c r="RKH103" s="36"/>
      <c r="RKI103" s="37"/>
      <c r="RKJ103" s="37"/>
      <c r="RKK103" s="50"/>
      <c r="RKL103" s="50"/>
      <c r="RKM103" s="38"/>
      <c r="RKN103" s="38"/>
      <c r="RKO103" s="38"/>
      <c r="RKP103" s="38"/>
      <c r="RKQ103" s="38"/>
      <c r="RKR103" s="38"/>
      <c r="RKS103" s="38"/>
      <c r="RKT103" s="38"/>
      <c r="RKU103" s="38"/>
      <c r="RKV103" s="38"/>
      <c r="RKW103" s="38"/>
      <c r="RKX103" s="38"/>
      <c r="RKY103" s="38"/>
      <c r="RKZ103" s="38"/>
      <c r="RLA103" s="36"/>
      <c r="RLB103" s="36"/>
      <c r="RLC103" s="37"/>
      <c r="RLD103" s="37"/>
      <c r="RLE103" s="50"/>
      <c r="RLF103" s="50"/>
      <c r="RLG103" s="38"/>
      <c r="RLH103" s="38"/>
      <c r="RLI103" s="38"/>
      <c r="RLJ103" s="38"/>
      <c r="RLK103" s="38"/>
      <c r="RLL103" s="38"/>
      <c r="RLM103" s="38"/>
      <c r="RLN103" s="38"/>
      <c r="RLO103" s="38"/>
      <c r="RLP103" s="38"/>
      <c r="RLQ103" s="38"/>
      <c r="RLR103" s="38"/>
      <c r="RLS103" s="38"/>
      <c r="RLT103" s="38"/>
      <c r="RLU103" s="36"/>
      <c r="RLV103" s="36"/>
      <c r="RLW103" s="37"/>
      <c r="RLX103" s="37"/>
      <c r="RLY103" s="50"/>
      <c r="RLZ103" s="50"/>
      <c r="RMA103" s="38"/>
      <c r="RMB103" s="38"/>
      <c r="RMC103" s="38"/>
      <c r="RMD103" s="38"/>
      <c r="RME103" s="38"/>
      <c r="RMF103" s="38"/>
      <c r="RMG103" s="38"/>
      <c r="RMH103" s="38"/>
      <c r="RMI103" s="38"/>
      <c r="RMJ103" s="38"/>
      <c r="RMK103" s="38"/>
      <c r="RML103" s="38"/>
      <c r="RMM103" s="38"/>
      <c r="RMN103" s="38"/>
      <c r="RMO103" s="36"/>
      <c r="RMP103" s="36"/>
      <c r="RMQ103" s="37"/>
      <c r="RMR103" s="37"/>
      <c r="RMS103" s="50"/>
      <c r="RMT103" s="50"/>
      <c r="RMU103" s="38"/>
      <c r="RMV103" s="38"/>
      <c r="RMW103" s="38"/>
      <c r="RMX103" s="38"/>
      <c r="RMY103" s="38"/>
      <c r="RMZ103" s="38"/>
      <c r="RNA103" s="38"/>
      <c r="RNB103" s="38"/>
      <c r="RNC103" s="38"/>
      <c r="RND103" s="38"/>
      <c r="RNE103" s="38"/>
      <c r="RNF103" s="38"/>
      <c r="RNG103" s="38"/>
      <c r="RNH103" s="38"/>
      <c r="RNI103" s="36"/>
      <c r="RNJ103" s="36"/>
      <c r="RNK103" s="37"/>
      <c r="RNL103" s="37"/>
      <c r="RNM103" s="50"/>
      <c r="RNN103" s="50"/>
      <c r="RNO103" s="38"/>
      <c r="RNP103" s="38"/>
      <c r="RNQ103" s="38"/>
      <c r="RNR103" s="38"/>
      <c r="RNS103" s="38"/>
      <c r="RNT103" s="38"/>
      <c r="RNU103" s="38"/>
      <c r="RNV103" s="38"/>
      <c r="RNW103" s="38"/>
      <c r="RNX103" s="38"/>
      <c r="RNY103" s="38"/>
      <c r="RNZ103" s="38"/>
      <c r="ROA103" s="38"/>
      <c r="ROB103" s="38"/>
      <c r="ROC103" s="36"/>
      <c r="ROD103" s="36"/>
      <c r="ROE103" s="37"/>
      <c r="ROF103" s="37"/>
      <c r="ROG103" s="50"/>
      <c r="ROH103" s="50"/>
      <c r="ROI103" s="38"/>
      <c r="ROJ103" s="38"/>
      <c r="ROK103" s="38"/>
      <c r="ROL103" s="38"/>
      <c r="ROM103" s="38"/>
      <c r="RON103" s="38"/>
      <c r="ROO103" s="38"/>
      <c r="ROP103" s="38"/>
      <c r="ROQ103" s="38"/>
      <c r="ROR103" s="38"/>
      <c r="ROS103" s="38"/>
      <c r="ROT103" s="38"/>
      <c r="ROU103" s="38"/>
      <c r="ROV103" s="38"/>
      <c r="ROW103" s="36"/>
      <c r="ROX103" s="36"/>
      <c r="ROY103" s="37"/>
      <c r="ROZ103" s="37"/>
      <c r="RPA103" s="50"/>
      <c r="RPB103" s="50"/>
      <c r="RPC103" s="38"/>
      <c r="RPD103" s="38"/>
      <c r="RPE103" s="38"/>
      <c r="RPF103" s="38"/>
      <c r="RPG103" s="38"/>
      <c r="RPH103" s="38"/>
      <c r="RPI103" s="38"/>
      <c r="RPJ103" s="38"/>
      <c r="RPK103" s="38"/>
      <c r="RPL103" s="38"/>
      <c r="RPM103" s="38"/>
      <c r="RPN103" s="38"/>
      <c r="RPO103" s="38"/>
      <c r="RPP103" s="38"/>
      <c r="RPQ103" s="36"/>
      <c r="RPR103" s="36"/>
      <c r="RPS103" s="37"/>
      <c r="RPT103" s="37"/>
      <c r="RPU103" s="50"/>
      <c r="RPV103" s="50"/>
      <c r="RPW103" s="38"/>
      <c r="RPX103" s="38"/>
      <c r="RPY103" s="38"/>
      <c r="RPZ103" s="38"/>
      <c r="RQA103" s="38"/>
      <c r="RQB103" s="38"/>
      <c r="RQC103" s="38"/>
      <c r="RQD103" s="38"/>
      <c r="RQE103" s="38"/>
      <c r="RQF103" s="38"/>
      <c r="RQG103" s="38"/>
      <c r="RQH103" s="38"/>
      <c r="RQI103" s="38"/>
      <c r="RQJ103" s="38"/>
      <c r="RQK103" s="36"/>
      <c r="RQL103" s="36"/>
      <c r="RQM103" s="37"/>
      <c r="RQN103" s="37"/>
      <c r="RQO103" s="50"/>
      <c r="RQP103" s="50"/>
      <c r="RQQ103" s="38"/>
      <c r="RQR103" s="38"/>
      <c r="RQS103" s="38"/>
      <c r="RQT103" s="38"/>
      <c r="RQU103" s="38"/>
      <c r="RQV103" s="38"/>
      <c r="RQW103" s="38"/>
      <c r="RQX103" s="38"/>
      <c r="RQY103" s="38"/>
      <c r="RQZ103" s="38"/>
      <c r="RRA103" s="38"/>
      <c r="RRB103" s="38"/>
      <c r="RRC103" s="38"/>
      <c r="RRD103" s="38"/>
      <c r="RRE103" s="36"/>
      <c r="RRF103" s="36"/>
      <c r="RRG103" s="37"/>
      <c r="RRH103" s="37"/>
      <c r="RRI103" s="50"/>
      <c r="RRJ103" s="50"/>
      <c r="RRK103" s="38"/>
      <c r="RRL103" s="38"/>
      <c r="RRM103" s="38"/>
      <c r="RRN103" s="38"/>
      <c r="RRO103" s="38"/>
      <c r="RRP103" s="38"/>
      <c r="RRQ103" s="38"/>
      <c r="RRR103" s="38"/>
      <c r="RRS103" s="38"/>
      <c r="RRT103" s="38"/>
      <c r="RRU103" s="38"/>
      <c r="RRV103" s="38"/>
      <c r="RRW103" s="38"/>
      <c r="RRX103" s="38"/>
      <c r="RRY103" s="36"/>
      <c r="RRZ103" s="36"/>
      <c r="RSA103" s="37"/>
      <c r="RSB103" s="37"/>
      <c r="RSC103" s="50"/>
      <c r="RSD103" s="50"/>
      <c r="RSE103" s="38"/>
      <c r="RSF103" s="38"/>
      <c r="RSG103" s="38"/>
      <c r="RSH103" s="38"/>
      <c r="RSI103" s="38"/>
      <c r="RSJ103" s="38"/>
      <c r="RSK103" s="38"/>
      <c r="RSL103" s="38"/>
      <c r="RSM103" s="38"/>
      <c r="RSN103" s="38"/>
      <c r="RSO103" s="38"/>
      <c r="RSP103" s="38"/>
      <c r="RSQ103" s="38"/>
      <c r="RSR103" s="38"/>
      <c r="RSS103" s="36"/>
      <c r="RST103" s="36"/>
      <c r="RSU103" s="37"/>
      <c r="RSV103" s="37"/>
      <c r="RSW103" s="50"/>
      <c r="RSX103" s="50"/>
      <c r="RSY103" s="38"/>
      <c r="RSZ103" s="38"/>
      <c r="RTA103" s="38"/>
      <c r="RTB103" s="38"/>
      <c r="RTC103" s="38"/>
      <c r="RTD103" s="38"/>
      <c r="RTE103" s="38"/>
      <c r="RTF103" s="38"/>
      <c r="RTG103" s="38"/>
      <c r="RTH103" s="38"/>
      <c r="RTI103" s="38"/>
      <c r="RTJ103" s="38"/>
      <c r="RTK103" s="38"/>
      <c r="RTL103" s="38"/>
      <c r="RTM103" s="36"/>
      <c r="RTN103" s="36"/>
      <c r="RTO103" s="37"/>
      <c r="RTP103" s="37"/>
      <c r="RTQ103" s="50"/>
      <c r="RTR103" s="50"/>
      <c r="RTS103" s="38"/>
      <c r="RTT103" s="38"/>
      <c r="RTU103" s="38"/>
      <c r="RTV103" s="38"/>
      <c r="RTW103" s="38"/>
      <c r="RTX103" s="38"/>
      <c r="RTY103" s="38"/>
      <c r="RTZ103" s="38"/>
      <c r="RUA103" s="38"/>
      <c r="RUB103" s="38"/>
      <c r="RUC103" s="38"/>
      <c r="RUD103" s="38"/>
      <c r="RUE103" s="38"/>
      <c r="RUF103" s="38"/>
      <c r="RUG103" s="36"/>
      <c r="RUH103" s="36"/>
      <c r="RUI103" s="37"/>
      <c r="RUJ103" s="37"/>
      <c r="RUK103" s="50"/>
      <c r="RUL103" s="50"/>
      <c r="RUM103" s="38"/>
      <c r="RUN103" s="38"/>
      <c r="RUO103" s="38"/>
      <c r="RUP103" s="38"/>
      <c r="RUQ103" s="38"/>
      <c r="RUR103" s="38"/>
      <c r="RUS103" s="38"/>
      <c r="RUT103" s="38"/>
      <c r="RUU103" s="38"/>
      <c r="RUV103" s="38"/>
      <c r="RUW103" s="38"/>
      <c r="RUX103" s="38"/>
      <c r="RUY103" s="38"/>
      <c r="RUZ103" s="38"/>
      <c r="RVA103" s="36"/>
      <c r="RVB103" s="36"/>
      <c r="RVC103" s="37"/>
      <c r="RVD103" s="37"/>
      <c r="RVE103" s="50"/>
      <c r="RVF103" s="50"/>
      <c r="RVG103" s="38"/>
      <c r="RVH103" s="38"/>
      <c r="RVI103" s="38"/>
      <c r="RVJ103" s="38"/>
      <c r="RVK103" s="38"/>
      <c r="RVL103" s="38"/>
      <c r="RVM103" s="38"/>
      <c r="RVN103" s="38"/>
      <c r="RVO103" s="38"/>
      <c r="RVP103" s="38"/>
      <c r="RVQ103" s="38"/>
      <c r="RVR103" s="38"/>
      <c r="RVS103" s="38"/>
      <c r="RVT103" s="38"/>
      <c r="RVU103" s="36"/>
      <c r="RVV103" s="36"/>
      <c r="RVW103" s="37"/>
      <c r="RVX103" s="37"/>
      <c r="RVY103" s="50"/>
      <c r="RVZ103" s="50"/>
      <c r="RWA103" s="38"/>
      <c r="RWB103" s="38"/>
      <c r="RWC103" s="38"/>
      <c r="RWD103" s="38"/>
      <c r="RWE103" s="38"/>
      <c r="RWF103" s="38"/>
      <c r="RWG103" s="38"/>
      <c r="RWH103" s="38"/>
      <c r="RWI103" s="38"/>
      <c r="RWJ103" s="38"/>
      <c r="RWK103" s="38"/>
      <c r="RWL103" s="38"/>
      <c r="RWM103" s="38"/>
      <c r="RWN103" s="38"/>
      <c r="RWO103" s="36"/>
      <c r="RWP103" s="36"/>
      <c r="RWQ103" s="37"/>
      <c r="RWR103" s="37"/>
      <c r="RWS103" s="50"/>
      <c r="RWT103" s="50"/>
      <c r="RWU103" s="38"/>
      <c r="RWV103" s="38"/>
      <c r="RWW103" s="38"/>
      <c r="RWX103" s="38"/>
      <c r="RWY103" s="38"/>
      <c r="RWZ103" s="38"/>
      <c r="RXA103" s="38"/>
      <c r="RXB103" s="38"/>
      <c r="RXC103" s="38"/>
      <c r="RXD103" s="38"/>
      <c r="RXE103" s="38"/>
      <c r="RXF103" s="38"/>
      <c r="RXG103" s="38"/>
      <c r="RXH103" s="38"/>
      <c r="RXI103" s="36"/>
      <c r="RXJ103" s="36"/>
      <c r="RXK103" s="37"/>
      <c r="RXL103" s="37"/>
      <c r="RXM103" s="50"/>
      <c r="RXN103" s="50"/>
      <c r="RXO103" s="38"/>
      <c r="RXP103" s="38"/>
      <c r="RXQ103" s="38"/>
      <c r="RXR103" s="38"/>
      <c r="RXS103" s="38"/>
      <c r="RXT103" s="38"/>
      <c r="RXU103" s="38"/>
      <c r="RXV103" s="38"/>
      <c r="RXW103" s="38"/>
      <c r="RXX103" s="38"/>
      <c r="RXY103" s="38"/>
      <c r="RXZ103" s="38"/>
      <c r="RYA103" s="38"/>
      <c r="RYB103" s="38"/>
      <c r="RYC103" s="36"/>
      <c r="RYD103" s="36"/>
      <c r="RYE103" s="37"/>
      <c r="RYF103" s="37"/>
      <c r="RYG103" s="50"/>
      <c r="RYH103" s="50"/>
      <c r="RYI103" s="38"/>
      <c r="RYJ103" s="38"/>
      <c r="RYK103" s="38"/>
      <c r="RYL103" s="38"/>
      <c r="RYM103" s="38"/>
      <c r="RYN103" s="38"/>
      <c r="RYO103" s="38"/>
      <c r="RYP103" s="38"/>
      <c r="RYQ103" s="38"/>
      <c r="RYR103" s="38"/>
      <c r="RYS103" s="38"/>
      <c r="RYT103" s="38"/>
      <c r="RYU103" s="38"/>
      <c r="RYV103" s="38"/>
      <c r="RYW103" s="36"/>
      <c r="RYX103" s="36"/>
      <c r="RYY103" s="37"/>
      <c r="RYZ103" s="37"/>
      <c r="RZA103" s="50"/>
      <c r="RZB103" s="50"/>
      <c r="RZC103" s="38"/>
      <c r="RZD103" s="38"/>
      <c r="RZE103" s="38"/>
      <c r="RZF103" s="38"/>
      <c r="RZG103" s="38"/>
      <c r="RZH103" s="38"/>
      <c r="RZI103" s="38"/>
      <c r="RZJ103" s="38"/>
      <c r="RZK103" s="38"/>
      <c r="RZL103" s="38"/>
      <c r="RZM103" s="38"/>
      <c r="RZN103" s="38"/>
      <c r="RZO103" s="38"/>
      <c r="RZP103" s="38"/>
      <c r="RZQ103" s="36"/>
      <c r="RZR103" s="36"/>
      <c r="RZS103" s="37"/>
      <c r="RZT103" s="37"/>
      <c r="RZU103" s="50"/>
      <c r="RZV103" s="50"/>
      <c r="RZW103" s="38"/>
      <c r="RZX103" s="38"/>
      <c r="RZY103" s="38"/>
      <c r="RZZ103" s="38"/>
      <c r="SAA103" s="38"/>
      <c r="SAB103" s="38"/>
      <c r="SAC103" s="38"/>
      <c r="SAD103" s="38"/>
      <c r="SAE103" s="38"/>
      <c r="SAF103" s="38"/>
      <c r="SAG103" s="38"/>
      <c r="SAH103" s="38"/>
      <c r="SAI103" s="38"/>
      <c r="SAJ103" s="38"/>
      <c r="SAK103" s="36"/>
      <c r="SAL103" s="36"/>
      <c r="SAM103" s="37"/>
      <c r="SAN103" s="37"/>
      <c r="SAO103" s="50"/>
      <c r="SAP103" s="50"/>
      <c r="SAQ103" s="38"/>
      <c r="SAR103" s="38"/>
      <c r="SAS103" s="38"/>
      <c r="SAT103" s="38"/>
      <c r="SAU103" s="38"/>
      <c r="SAV103" s="38"/>
      <c r="SAW103" s="38"/>
      <c r="SAX103" s="38"/>
      <c r="SAY103" s="38"/>
      <c r="SAZ103" s="38"/>
      <c r="SBA103" s="38"/>
      <c r="SBB103" s="38"/>
      <c r="SBC103" s="38"/>
      <c r="SBD103" s="38"/>
      <c r="SBE103" s="36"/>
      <c r="SBF103" s="36"/>
      <c r="SBG103" s="37"/>
      <c r="SBH103" s="37"/>
      <c r="SBI103" s="50"/>
      <c r="SBJ103" s="50"/>
      <c r="SBK103" s="38"/>
      <c r="SBL103" s="38"/>
      <c r="SBM103" s="38"/>
      <c r="SBN103" s="38"/>
      <c r="SBO103" s="38"/>
      <c r="SBP103" s="38"/>
      <c r="SBQ103" s="38"/>
      <c r="SBR103" s="38"/>
      <c r="SBS103" s="38"/>
      <c r="SBT103" s="38"/>
      <c r="SBU103" s="38"/>
      <c r="SBV103" s="38"/>
      <c r="SBW103" s="38"/>
      <c r="SBX103" s="38"/>
      <c r="SBY103" s="36"/>
      <c r="SBZ103" s="36"/>
      <c r="SCA103" s="37"/>
      <c r="SCB103" s="37"/>
      <c r="SCC103" s="50"/>
      <c r="SCD103" s="50"/>
      <c r="SCE103" s="38"/>
      <c r="SCF103" s="38"/>
      <c r="SCG103" s="38"/>
      <c r="SCH103" s="38"/>
      <c r="SCI103" s="38"/>
      <c r="SCJ103" s="38"/>
      <c r="SCK103" s="38"/>
      <c r="SCL103" s="38"/>
      <c r="SCM103" s="38"/>
      <c r="SCN103" s="38"/>
      <c r="SCO103" s="38"/>
      <c r="SCP103" s="38"/>
      <c r="SCQ103" s="38"/>
      <c r="SCR103" s="38"/>
      <c r="SCS103" s="36"/>
      <c r="SCT103" s="36"/>
      <c r="SCU103" s="37"/>
      <c r="SCV103" s="37"/>
      <c r="SCW103" s="50"/>
      <c r="SCX103" s="50"/>
      <c r="SCY103" s="38"/>
      <c r="SCZ103" s="38"/>
      <c r="SDA103" s="38"/>
      <c r="SDB103" s="38"/>
      <c r="SDC103" s="38"/>
      <c r="SDD103" s="38"/>
      <c r="SDE103" s="38"/>
      <c r="SDF103" s="38"/>
      <c r="SDG103" s="38"/>
      <c r="SDH103" s="38"/>
      <c r="SDI103" s="38"/>
      <c r="SDJ103" s="38"/>
      <c r="SDK103" s="38"/>
      <c r="SDL103" s="38"/>
      <c r="SDM103" s="36"/>
      <c r="SDN103" s="36"/>
      <c r="SDO103" s="37"/>
      <c r="SDP103" s="37"/>
      <c r="SDQ103" s="50"/>
      <c r="SDR103" s="50"/>
      <c r="SDS103" s="38"/>
      <c r="SDT103" s="38"/>
      <c r="SDU103" s="38"/>
      <c r="SDV103" s="38"/>
      <c r="SDW103" s="38"/>
      <c r="SDX103" s="38"/>
      <c r="SDY103" s="38"/>
      <c r="SDZ103" s="38"/>
      <c r="SEA103" s="38"/>
      <c r="SEB103" s="38"/>
      <c r="SEC103" s="38"/>
      <c r="SED103" s="38"/>
      <c r="SEE103" s="38"/>
      <c r="SEF103" s="38"/>
      <c r="SEG103" s="36"/>
      <c r="SEH103" s="36"/>
      <c r="SEI103" s="37"/>
      <c r="SEJ103" s="37"/>
      <c r="SEK103" s="50"/>
      <c r="SEL103" s="50"/>
      <c r="SEM103" s="38"/>
      <c r="SEN103" s="38"/>
      <c r="SEO103" s="38"/>
      <c r="SEP103" s="38"/>
      <c r="SEQ103" s="38"/>
      <c r="SER103" s="38"/>
      <c r="SES103" s="38"/>
      <c r="SET103" s="38"/>
      <c r="SEU103" s="38"/>
      <c r="SEV103" s="38"/>
      <c r="SEW103" s="38"/>
      <c r="SEX103" s="38"/>
      <c r="SEY103" s="38"/>
      <c r="SEZ103" s="38"/>
      <c r="SFA103" s="36"/>
      <c r="SFB103" s="36"/>
      <c r="SFC103" s="37"/>
      <c r="SFD103" s="37"/>
      <c r="SFE103" s="50"/>
      <c r="SFF103" s="50"/>
      <c r="SFG103" s="38"/>
      <c r="SFH103" s="38"/>
      <c r="SFI103" s="38"/>
      <c r="SFJ103" s="38"/>
      <c r="SFK103" s="38"/>
      <c r="SFL103" s="38"/>
      <c r="SFM103" s="38"/>
      <c r="SFN103" s="38"/>
      <c r="SFO103" s="38"/>
      <c r="SFP103" s="38"/>
      <c r="SFQ103" s="38"/>
      <c r="SFR103" s="38"/>
      <c r="SFS103" s="38"/>
      <c r="SFT103" s="38"/>
      <c r="SFU103" s="36"/>
      <c r="SFV103" s="36"/>
      <c r="SFW103" s="37"/>
      <c r="SFX103" s="37"/>
      <c r="SFY103" s="50"/>
      <c r="SFZ103" s="50"/>
      <c r="SGA103" s="38"/>
      <c r="SGB103" s="38"/>
      <c r="SGC103" s="38"/>
      <c r="SGD103" s="38"/>
      <c r="SGE103" s="38"/>
      <c r="SGF103" s="38"/>
      <c r="SGG103" s="38"/>
      <c r="SGH103" s="38"/>
      <c r="SGI103" s="38"/>
      <c r="SGJ103" s="38"/>
      <c r="SGK103" s="38"/>
      <c r="SGL103" s="38"/>
      <c r="SGM103" s="38"/>
      <c r="SGN103" s="38"/>
      <c r="SGO103" s="36"/>
      <c r="SGP103" s="36"/>
      <c r="SGQ103" s="37"/>
      <c r="SGR103" s="37"/>
      <c r="SGS103" s="50"/>
      <c r="SGT103" s="50"/>
      <c r="SGU103" s="38"/>
      <c r="SGV103" s="38"/>
      <c r="SGW103" s="38"/>
      <c r="SGX103" s="38"/>
      <c r="SGY103" s="38"/>
      <c r="SGZ103" s="38"/>
      <c r="SHA103" s="38"/>
      <c r="SHB103" s="38"/>
      <c r="SHC103" s="38"/>
      <c r="SHD103" s="38"/>
      <c r="SHE103" s="38"/>
      <c r="SHF103" s="38"/>
      <c r="SHG103" s="38"/>
      <c r="SHH103" s="38"/>
      <c r="SHI103" s="36"/>
      <c r="SHJ103" s="36"/>
      <c r="SHK103" s="37"/>
      <c r="SHL103" s="37"/>
      <c r="SHM103" s="50"/>
      <c r="SHN103" s="50"/>
      <c r="SHO103" s="38"/>
      <c r="SHP103" s="38"/>
      <c r="SHQ103" s="38"/>
      <c r="SHR103" s="38"/>
      <c r="SHS103" s="38"/>
      <c r="SHT103" s="38"/>
      <c r="SHU103" s="38"/>
      <c r="SHV103" s="38"/>
      <c r="SHW103" s="38"/>
      <c r="SHX103" s="38"/>
      <c r="SHY103" s="38"/>
      <c r="SHZ103" s="38"/>
      <c r="SIA103" s="38"/>
      <c r="SIB103" s="38"/>
      <c r="SIC103" s="36"/>
      <c r="SID103" s="36"/>
      <c r="SIE103" s="37"/>
      <c r="SIF103" s="37"/>
      <c r="SIG103" s="50"/>
      <c r="SIH103" s="50"/>
      <c r="SII103" s="38"/>
      <c r="SIJ103" s="38"/>
      <c r="SIK103" s="38"/>
      <c r="SIL103" s="38"/>
      <c r="SIM103" s="38"/>
      <c r="SIN103" s="38"/>
      <c r="SIO103" s="38"/>
      <c r="SIP103" s="38"/>
      <c r="SIQ103" s="38"/>
      <c r="SIR103" s="38"/>
      <c r="SIS103" s="38"/>
      <c r="SIT103" s="38"/>
      <c r="SIU103" s="38"/>
      <c r="SIV103" s="38"/>
      <c r="SIW103" s="36"/>
      <c r="SIX103" s="36"/>
      <c r="SIY103" s="37"/>
      <c r="SIZ103" s="37"/>
      <c r="SJA103" s="50"/>
      <c r="SJB103" s="50"/>
      <c r="SJC103" s="38"/>
      <c r="SJD103" s="38"/>
      <c r="SJE103" s="38"/>
      <c r="SJF103" s="38"/>
      <c r="SJG103" s="38"/>
      <c r="SJH103" s="38"/>
      <c r="SJI103" s="38"/>
      <c r="SJJ103" s="38"/>
      <c r="SJK103" s="38"/>
      <c r="SJL103" s="38"/>
      <c r="SJM103" s="38"/>
      <c r="SJN103" s="38"/>
      <c r="SJO103" s="38"/>
      <c r="SJP103" s="38"/>
      <c r="SJQ103" s="36"/>
      <c r="SJR103" s="36"/>
      <c r="SJS103" s="37"/>
      <c r="SJT103" s="37"/>
      <c r="SJU103" s="50"/>
      <c r="SJV103" s="50"/>
      <c r="SJW103" s="38"/>
      <c r="SJX103" s="38"/>
      <c r="SJY103" s="38"/>
      <c r="SJZ103" s="38"/>
      <c r="SKA103" s="38"/>
      <c r="SKB103" s="38"/>
      <c r="SKC103" s="38"/>
      <c r="SKD103" s="38"/>
      <c r="SKE103" s="38"/>
      <c r="SKF103" s="38"/>
      <c r="SKG103" s="38"/>
      <c r="SKH103" s="38"/>
      <c r="SKI103" s="38"/>
      <c r="SKJ103" s="38"/>
      <c r="SKK103" s="36"/>
      <c r="SKL103" s="36"/>
      <c r="SKM103" s="37"/>
      <c r="SKN103" s="37"/>
      <c r="SKO103" s="50"/>
      <c r="SKP103" s="50"/>
      <c r="SKQ103" s="38"/>
      <c r="SKR103" s="38"/>
      <c r="SKS103" s="38"/>
      <c r="SKT103" s="38"/>
      <c r="SKU103" s="38"/>
      <c r="SKV103" s="38"/>
      <c r="SKW103" s="38"/>
      <c r="SKX103" s="38"/>
      <c r="SKY103" s="38"/>
      <c r="SKZ103" s="38"/>
      <c r="SLA103" s="38"/>
      <c r="SLB103" s="38"/>
      <c r="SLC103" s="38"/>
      <c r="SLD103" s="38"/>
      <c r="SLE103" s="36"/>
      <c r="SLF103" s="36"/>
      <c r="SLG103" s="37"/>
      <c r="SLH103" s="37"/>
      <c r="SLI103" s="50"/>
      <c r="SLJ103" s="50"/>
      <c r="SLK103" s="38"/>
      <c r="SLL103" s="38"/>
      <c r="SLM103" s="38"/>
      <c r="SLN103" s="38"/>
      <c r="SLO103" s="38"/>
      <c r="SLP103" s="38"/>
      <c r="SLQ103" s="38"/>
      <c r="SLR103" s="38"/>
      <c r="SLS103" s="38"/>
      <c r="SLT103" s="38"/>
      <c r="SLU103" s="38"/>
      <c r="SLV103" s="38"/>
      <c r="SLW103" s="38"/>
      <c r="SLX103" s="38"/>
      <c r="SLY103" s="36"/>
      <c r="SLZ103" s="36"/>
      <c r="SMA103" s="37"/>
      <c r="SMB103" s="37"/>
      <c r="SMC103" s="50"/>
      <c r="SMD103" s="50"/>
      <c r="SME103" s="38"/>
      <c r="SMF103" s="38"/>
      <c r="SMG103" s="38"/>
      <c r="SMH103" s="38"/>
      <c r="SMI103" s="38"/>
      <c r="SMJ103" s="38"/>
      <c r="SMK103" s="38"/>
      <c r="SML103" s="38"/>
      <c r="SMM103" s="38"/>
      <c r="SMN103" s="38"/>
      <c r="SMO103" s="38"/>
      <c r="SMP103" s="38"/>
      <c r="SMQ103" s="38"/>
      <c r="SMR103" s="38"/>
      <c r="SMS103" s="36"/>
      <c r="SMT103" s="36"/>
      <c r="SMU103" s="37"/>
      <c r="SMV103" s="37"/>
      <c r="SMW103" s="50"/>
      <c r="SMX103" s="50"/>
      <c r="SMY103" s="38"/>
      <c r="SMZ103" s="38"/>
      <c r="SNA103" s="38"/>
      <c r="SNB103" s="38"/>
      <c r="SNC103" s="38"/>
      <c r="SND103" s="38"/>
      <c r="SNE103" s="38"/>
      <c r="SNF103" s="38"/>
      <c r="SNG103" s="38"/>
      <c r="SNH103" s="38"/>
      <c r="SNI103" s="38"/>
      <c r="SNJ103" s="38"/>
      <c r="SNK103" s="38"/>
      <c r="SNL103" s="38"/>
      <c r="SNM103" s="36"/>
      <c r="SNN103" s="36"/>
      <c r="SNO103" s="37"/>
      <c r="SNP103" s="37"/>
      <c r="SNQ103" s="50"/>
      <c r="SNR103" s="50"/>
      <c r="SNS103" s="38"/>
      <c r="SNT103" s="38"/>
      <c r="SNU103" s="38"/>
      <c r="SNV103" s="38"/>
      <c r="SNW103" s="38"/>
      <c r="SNX103" s="38"/>
      <c r="SNY103" s="38"/>
      <c r="SNZ103" s="38"/>
      <c r="SOA103" s="38"/>
      <c r="SOB103" s="38"/>
      <c r="SOC103" s="38"/>
      <c r="SOD103" s="38"/>
      <c r="SOE103" s="38"/>
      <c r="SOF103" s="38"/>
      <c r="SOG103" s="36"/>
      <c r="SOH103" s="36"/>
      <c r="SOI103" s="37"/>
      <c r="SOJ103" s="37"/>
      <c r="SOK103" s="50"/>
      <c r="SOL103" s="50"/>
      <c r="SOM103" s="38"/>
      <c r="SON103" s="38"/>
      <c r="SOO103" s="38"/>
      <c r="SOP103" s="38"/>
      <c r="SOQ103" s="38"/>
      <c r="SOR103" s="38"/>
      <c r="SOS103" s="38"/>
      <c r="SOT103" s="38"/>
      <c r="SOU103" s="38"/>
      <c r="SOV103" s="38"/>
      <c r="SOW103" s="38"/>
      <c r="SOX103" s="38"/>
      <c r="SOY103" s="38"/>
      <c r="SOZ103" s="38"/>
      <c r="SPA103" s="36"/>
      <c r="SPB103" s="36"/>
      <c r="SPC103" s="37"/>
      <c r="SPD103" s="37"/>
      <c r="SPE103" s="50"/>
      <c r="SPF103" s="50"/>
      <c r="SPG103" s="38"/>
      <c r="SPH103" s="38"/>
      <c r="SPI103" s="38"/>
      <c r="SPJ103" s="38"/>
      <c r="SPK103" s="38"/>
      <c r="SPL103" s="38"/>
      <c r="SPM103" s="38"/>
      <c r="SPN103" s="38"/>
      <c r="SPO103" s="38"/>
      <c r="SPP103" s="38"/>
      <c r="SPQ103" s="38"/>
      <c r="SPR103" s="38"/>
      <c r="SPS103" s="38"/>
      <c r="SPT103" s="38"/>
      <c r="SPU103" s="36"/>
      <c r="SPV103" s="36"/>
      <c r="SPW103" s="37"/>
      <c r="SPX103" s="37"/>
      <c r="SPY103" s="50"/>
      <c r="SPZ103" s="50"/>
      <c r="SQA103" s="38"/>
      <c r="SQB103" s="38"/>
      <c r="SQC103" s="38"/>
      <c r="SQD103" s="38"/>
      <c r="SQE103" s="38"/>
      <c r="SQF103" s="38"/>
      <c r="SQG103" s="38"/>
      <c r="SQH103" s="38"/>
      <c r="SQI103" s="38"/>
      <c r="SQJ103" s="38"/>
      <c r="SQK103" s="38"/>
      <c r="SQL103" s="38"/>
      <c r="SQM103" s="38"/>
      <c r="SQN103" s="38"/>
      <c r="SQO103" s="36"/>
      <c r="SQP103" s="36"/>
      <c r="SQQ103" s="37"/>
      <c r="SQR103" s="37"/>
      <c r="SQS103" s="50"/>
      <c r="SQT103" s="50"/>
      <c r="SQU103" s="38"/>
      <c r="SQV103" s="38"/>
      <c r="SQW103" s="38"/>
      <c r="SQX103" s="38"/>
      <c r="SQY103" s="38"/>
      <c r="SQZ103" s="38"/>
      <c r="SRA103" s="38"/>
      <c r="SRB103" s="38"/>
      <c r="SRC103" s="38"/>
      <c r="SRD103" s="38"/>
      <c r="SRE103" s="38"/>
      <c r="SRF103" s="38"/>
      <c r="SRG103" s="38"/>
      <c r="SRH103" s="38"/>
      <c r="SRI103" s="36"/>
      <c r="SRJ103" s="36"/>
      <c r="SRK103" s="37"/>
      <c r="SRL103" s="37"/>
      <c r="SRM103" s="50"/>
      <c r="SRN103" s="50"/>
      <c r="SRO103" s="38"/>
      <c r="SRP103" s="38"/>
      <c r="SRQ103" s="38"/>
      <c r="SRR103" s="38"/>
      <c r="SRS103" s="38"/>
      <c r="SRT103" s="38"/>
      <c r="SRU103" s="38"/>
      <c r="SRV103" s="38"/>
      <c r="SRW103" s="38"/>
      <c r="SRX103" s="38"/>
      <c r="SRY103" s="38"/>
      <c r="SRZ103" s="38"/>
      <c r="SSA103" s="38"/>
      <c r="SSB103" s="38"/>
      <c r="SSC103" s="36"/>
      <c r="SSD103" s="36"/>
      <c r="SSE103" s="37"/>
      <c r="SSF103" s="37"/>
      <c r="SSG103" s="50"/>
      <c r="SSH103" s="50"/>
      <c r="SSI103" s="38"/>
      <c r="SSJ103" s="38"/>
      <c r="SSK103" s="38"/>
      <c r="SSL103" s="38"/>
      <c r="SSM103" s="38"/>
      <c r="SSN103" s="38"/>
      <c r="SSO103" s="38"/>
      <c r="SSP103" s="38"/>
      <c r="SSQ103" s="38"/>
      <c r="SSR103" s="38"/>
      <c r="SSS103" s="38"/>
      <c r="SST103" s="38"/>
      <c r="SSU103" s="38"/>
      <c r="SSV103" s="38"/>
      <c r="SSW103" s="36"/>
      <c r="SSX103" s="36"/>
      <c r="SSY103" s="37"/>
      <c r="SSZ103" s="37"/>
      <c r="STA103" s="50"/>
      <c r="STB103" s="50"/>
      <c r="STC103" s="38"/>
      <c r="STD103" s="38"/>
      <c r="STE103" s="38"/>
      <c r="STF103" s="38"/>
      <c r="STG103" s="38"/>
      <c r="STH103" s="38"/>
      <c r="STI103" s="38"/>
      <c r="STJ103" s="38"/>
      <c r="STK103" s="38"/>
      <c r="STL103" s="38"/>
      <c r="STM103" s="38"/>
      <c r="STN103" s="38"/>
      <c r="STO103" s="38"/>
      <c r="STP103" s="38"/>
      <c r="STQ103" s="36"/>
      <c r="STR103" s="36"/>
      <c r="STS103" s="37"/>
      <c r="STT103" s="37"/>
      <c r="STU103" s="50"/>
      <c r="STV103" s="50"/>
      <c r="STW103" s="38"/>
      <c r="STX103" s="38"/>
      <c r="STY103" s="38"/>
      <c r="STZ103" s="38"/>
      <c r="SUA103" s="38"/>
      <c r="SUB103" s="38"/>
      <c r="SUC103" s="38"/>
      <c r="SUD103" s="38"/>
      <c r="SUE103" s="38"/>
      <c r="SUF103" s="38"/>
      <c r="SUG103" s="38"/>
      <c r="SUH103" s="38"/>
      <c r="SUI103" s="38"/>
      <c r="SUJ103" s="38"/>
      <c r="SUK103" s="36"/>
      <c r="SUL103" s="36"/>
      <c r="SUM103" s="37"/>
      <c r="SUN103" s="37"/>
      <c r="SUO103" s="50"/>
      <c r="SUP103" s="50"/>
      <c r="SUQ103" s="38"/>
      <c r="SUR103" s="38"/>
      <c r="SUS103" s="38"/>
      <c r="SUT103" s="38"/>
      <c r="SUU103" s="38"/>
      <c r="SUV103" s="38"/>
      <c r="SUW103" s="38"/>
      <c r="SUX103" s="38"/>
      <c r="SUY103" s="38"/>
      <c r="SUZ103" s="38"/>
      <c r="SVA103" s="38"/>
      <c r="SVB103" s="38"/>
      <c r="SVC103" s="38"/>
      <c r="SVD103" s="38"/>
      <c r="SVE103" s="36"/>
      <c r="SVF103" s="36"/>
      <c r="SVG103" s="37"/>
      <c r="SVH103" s="37"/>
      <c r="SVI103" s="50"/>
      <c r="SVJ103" s="50"/>
      <c r="SVK103" s="38"/>
      <c r="SVL103" s="38"/>
      <c r="SVM103" s="38"/>
      <c r="SVN103" s="38"/>
      <c r="SVO103" s="38"/>
      <c r="SVP103" s="38"/>
      <c r="SVQ103" s="38"/>
      <c r="SVR103" s="38"/>
      <c r="SVS103" s="38"/>
      <c r="SVT103" s="38"/>
      <c r="SVU103" s="38"/>
      <c r="SVV103" s="38"/>
      <c r="SVW103" s="38"/>
      <c r="SVX103" s="38"/>
      <c r="SVY103" s="36"/>
      <c r="SVZ103" s="36"/>
      <c r="SWA103" s="37"/>
      <c r="SWB103" s="37"/>
      <c r="SWC103" s="50"/>
      <c r="SWD103" s="50"/>
      <c r="SWE103" s="38"/>
      <c r="SWF103" s="38"/>
      <c r="SWG103" s="38"/>
      <c r="SWH103" s="38"/>
      <c r="SWI103" s="38"/>
      <c r="SWJ103" s="38"/>
      <c r="SWK103" s="38"/>
      <c r="SWL103" s="38"/>
      <c r="SWM103" s="38"/>
      <c r="SWN103" s="38"/>
      <c r="SWO103" s="38"/>
      <c r="SWP103" s="38"/>
      <c r="SWQ103" s="38"/>
      <c r="SWR103" s="38"/>
      <c r="SWS103" s="36"/>
      <c r="SWT103" s="36"/>
      <c r="SWU103" s="37"/>
      <c r="SWV103" s="37"/>
      <c r="SWW103" s="50"/>
      <c r="SWX103" s="50"/>
      <c r="SWY103" s="38"/>
      <c r="SWZ103" s="38"/>
      <c r="SXA103" s="38"/>
      <c r="SXB103" s="38"/>
      <c r="SXC103" s="38"/>
      <c r="SXD103" s="38"/>
      <c r="SXE103" s="38"/>
      <c r="SXF103" s="38"/>
      <c r="SXG103" s="38"/>
      <c r="SXH103" s="38"/>
      <c r="SXI103" s="38"/>
      <c r="SXJ103" s="38"/>
      <c r="SXK103" s="38"/>
      <c r="SXL103" s="38"/>
      <c r="SXM103" s="36"/>
      <c r="SXN103" s="36"/>
      <c r="SXO103" s="37"/>
      <c r="SXP103" s="37"/>
      <c r="SXQ103" s="50"/>
      <c r="SXR103" s="50"/>
      <c r="SXS103" s="38"/>
      <c r="SXT103" s="38"/>
      <c r="SXU103" s="38"/>
      <c r="SXV103" s="38"/>
      <c r="SXW103" s="38"/>
      <c r="SXX103" s="38"/>
      <c r="SXY103" s="38"/>
      <c r="SXZ103" s="38"/>
      <c r="SYA103" s="38"/>
      <c r="SYB103" s="38"/>
      <c r="SYC103" s="38"/>
      <c r="SYD103" s="38"/>
      <c r="SYE103" s="38"/>
      <c r="SYF103" s="38"/>
      <c r="SYG103" s="36"/>
      <c r="SYH103" s="36"/>
      <c r="SYI103" s="37"/>
      <c r="SYJ103" s="37"/>
      <c r="SYK103" s="50"/>
      <c r="SYL103" s="50"/>
      <c r="SYM103" s="38"/>
      <c r="SYN103" s="38"/>
      <c r="SYO103" s="38"/>
      <c r="SYP103" s="38"/>
      <c r="SYQ103" s="38"/>
      <c r="SYR103" s="38"/>
      <c r="SYS103" s="38"/>
      <c r="SYT103" s="38"/>
      <c r="SYU103" s="38"/>
      <c r="SYV103" s="38"/>
      <c r="SYW103" s="38"/>
      <c r="SYX103" s="38"/>
      <c r="SYY103" s="38"/>
      <c r="SYZ103" s="38"/>
      <c r="SZA103" s="36"/>
      <c r="SZB103" s="36"/>
      <c r="SZC103" s="37"/>
      <c r="SZD103" s="37"/>
      <c r="SZE103" s="50"/>
      <c r="SZF103" s="50"/>
      <c r="SZG103" s="38"/>
      <c r="SZH103" s="38"/>
      <c r="SZI103" s="38"/>
      <c r="SZJ103" s="38"/>
      <c r="SZK103" s="38"/>
      <c r="SZL103" s="38"/>
      <c r="SZM103" s="38"/>
      <c r="SZN103" s="38"/>
      <c r="SZO103" s="38"/>
      <c r="SZP103" s="38"/>
      <c r="SZQ103" s="38"/>
      <c r="SZR103" s="38"/>
      <c r="SZS103" s="38"/>
      <c r="SZT103" s="38"/>
      <c r="SZU103" s="36"/>
      <c r="SZV103" s="36"/>
      <c r="SZW103" s="37"/>
      <c r="SZX103" s="37"/>
      <c r="SZY103" s="50"/>
      <c r="SZZ103" s="50"/>
      <c r="TAA103" s="38"/>
      <c r="TAB103" s="38"/>
      <c r="TAC103" s="38"/>
      <c r="TAD103" s="38"/>
      <c r="TAE103" s="38"/>
      <c r="TAF103" s="38"/>
      <c r="TAG103" s="38"/>
      <c r="TAH103" s="38"/>
      <c r="TAI103" s="38"/>
      <c r="TAJ103" s="38"/>
      <c r="TAK103" s="38"/>
      <c r="TAL103" s="38"/>
      <c r="TAM103" s="38"/>
      <c r="TAN103" s="38"/>
      <c r="TAO103" s="36"/>
      <c r="TAP103" s="36"/>
      <c r="TAQ103" s="37"/>
      <c r="TAR103" s="37"/>
      <c r="TAS103" s="50"/>
      <c r="TAT103" s="50"/>
      <c r="TAU103" s="38"/>
      <c r="TAV103" s="38"/>
      <c r="TAW103" s="38"/>
      <c r="TAX103" s="38"/>
      <c r="TAY103" s="38"/>
      <c r="TAZ103" s="38"/>
      <c r="TBA103" s="38"/>
      <c r="TBB103" s="38"/>
      <c r="TBC103" s="38"/>
      <c r="TBD103" s="38"/>
      <c r="TBE103" s="38"/>
      <c r="TBF103" s="38"/>
      <c r="TBG103" s="38"/>
      <c r="TBH103" s="38"/>
      <c r="TBI103" s="36"/>
      <c r="TBJ103" s="36"/>
      <c r="TBK103" s="37"/>
      <c r="TBL103" s="37"/>
      <c r="TBM103" s="50"/>
      <c r="TBN103" s="50"/>
      <c r="TBO103" s="38"/>
      <c r="TBP103" s="38"/>
      <c r="TBQ103" s="38"/>
      <c r="TBR103" s="38"/>
      <c r="TBS103" s="38"/>
      <c r="TBT103" s="38"/>
      <c r="TBU103" s="38"/>
      <c r="TBV103" s="38"/>
      <c r="TBW103" s="38"/>
      <c r="TBX103" s="38"/>
      <c r="TBY103" s="38"/>
      <c r="TBZ103" s="38"/>
      <c r="TCA103" s="38"/>
      <c r="TCB103" s="38"/>
      <c r="TCC103" s="36"/>
      <c r="TCD103" s="36"/>
      <c r="TCE103" s="37"/>
      <c r="TCF103" s="37"/>
      <c r="TCG103" s="50"/>
      <c r="TCH103" s="50"/>
      <c r="TCI103" s="38"/>
      <c r="TCJ103" s="38"/>
      <c r="TCK103" s="38"/>
      <c r="TCL103" s="38"/>
      <c r="TCM103" s="38"/>
      <c r="TCN103" s="38"/>
      <c r="TCO103" s="38"/>
      <c r="TCP103" s="38"/>
      <c r="TCQ103" s="38"/>
      <c r="TCR103" s="38"/>
      <c r="TCS103" s="38"/>
      <c r="TCT103" s="38"/>
      <c r="TCU103" s="38"/>
      <c r="TCV103" s="38"/>
      <c r="TCW103" s="36"/>
      <c r="TCX103" s="36"/>
      <c r="TCY103" s="37"/>
      <c r="TCZ103" s="37"/>
      <c r="TDA103" s="50"/>
      <c r="TDB103" s="50"/>
      <c r="TDC103" s="38"/>
      <c r="TDD103" s="38"/>
      <c r="TDE103" s="38"/>
      <c r="TDF103" s="38"/>
      <c r="TDG103" s="38"/>
      <c r="TDH103" s="38"/>
      <c r="TDI103" s="38"/>
      <c r="TDJ103" s="38"/>
      <c r="TDK103" s="38"/>
      <c r="TDL103" s="38"/>
      <c r="TDM103" s="38"/>
      <c r="TDN103" s="38"/>
      <c r="TDO103" s="38"/>
      <c r="TDP103" s="38"/>
      <c r="TDQ103" s="36"/>
      <c r="TDR103" s="36"/>
      <c r="TDS103" s="37"/>
      <c r="TDT103" s="37"/>
      <c r="TDU103" s="50"/>
      <c r="TDV103" s="50"/>
      <c r="TDW103" s="38"/>
      <c r="TDX103" s="38"/>
      <c r="TDY103" s="38"/>
      <c r="TDZ103" s="38"/>
      <c r="TEA103" s="38"/>
      <c r="TEB103" s="38"/>
      <c r="TEC103" s="38"/>
      <c r="TED103" s="38"/>
      <c r="TEE103" s="38"/>
      <c r="TEF103" s="38"/>
      <c r="TEG103" s="38"/>
      <c r="TEH103" s="38"/>
      <c r="TEI103" s="38"/>
      <c r="TEJ103" s="38"/>
      <c r="TEK103" s="36"/>
      <c r="TEL103" s="36"/>
      <c r="TEM103" s="37"/>
      <c r="TEN103" s="37"/>
      <c r="TEO103" s="50"/>
      <c r="TEP103" s="50"/>
      <c r="TEQ103" s="38"/>
      <c r="TER103" s="38"/>
      <c r="TES103" s="38"/>
      <c r="TET103" s="38"/>
      <c r="TEU103" s="38"/>
      <c r="TEV103" s="38"/>
      <c r="TEW103" s="38"/>
      <c r="TEX103" s="38"/>
      <c r="TEY103" s="38"/>
      <c r="TEZ103" s="38"/>
      <c r="TFA103" s="38"/>
      <c r="TFB103" s="38"/>
      <c r="TFC103" s="38"/>
      <c r="TFD103" s="38"/>
      <c r="TFE103" s="36"/>
      <c r="TFF103" s="36"/>
      <c r="TFG103" s="37"/>
      <c r="TFH103" s="37"/>
      <c r="TFI103" s="50"/>
      <c r="TFJ103" s="50"/>
      <c r="TFK103" s="38"/>
      <c r="TFL103" s="38"/>
      <c r="TFM103" s="38"/>
      <c r="TFN103" s="38"/>
      <c r="TFO103" s="38"/>
      <c r="TFP103" s="38"/>
      <c r="TFQ103" s="38"/>
      <c r="TFR103" s="38"/>
      <c r="TFS103" s="38"/>
      <c r="TFT103" s="38"/>
      <c r="TFU103" s="38"/>
      <c r="TFV103" s="38"/>
      <c r="TFW103" s="38"/>
      <c r="TFX103" s="38"/>
      <c r="TFY103" s="36"/>
      <c r="TFZ103" s="36"/>
      <c r="TGA103" s="37"/>
      <c r="TGB103" s="37"/>
      <c r="TGC103" s="50"/>
      <c r="TGD103" s="50"/>
      <c r="TGE103" s="38"/>
      <c r="TGF103" s="38"/>
      <c r="TGG103" s="38"/>
      <c r="TGH103" s="38"/>
      <c r="TGI103" s="38"/>
      <c r="TGJ103" s="38"/>
      <c r="TGK103" s="38"/>
      <c r="TGL103" s="38"/>
      <c r="TGM103" s="38"/>
      <c r="TGN103" s="38"/>
      <c r="TGO103" s="38"/>
      <c r="TGP103" s="38"/>
      <c r="TGQ103" s="38"/>
      <c r="TGR103" s="38"/>
      <c r="TGS103" s="36"/>
      <c r="TGT103" s="36"/>
      <c r="TGU103" s="37"/>
      <c r="TGV103" s="37"/>
      <c r="TGW103" s="50"/>
      <c r="TGX103" s="50"/>
      <c r="TGY103" s="38"/>
      <c r="TGZ103" s="38"/>
      <c r="THA103" s="38"/>
      <c r="THB103" s="38"/>
      <c r="THC103" s="38"/>
      <c r="THD103" s="38"/>
      <c r="THE103" s="38"/>
      <c r="THF103" s="38"/>
      <c r="THG103" s="38"/>
      <c r="THH103" s="38"/>
      <c r="THI103" s="38"/>
      <c r="THJ103" s="38"/>
      <c r="THK103" s="38"/>
      <c r="THL103" s="38"/>
      <c r="THM103" s="36"/>
      <c r="THN103" s="36"/>
      <c r="THO103" s="37"/>
      <c r="THP103" s="37"/>
      <c r="THQ103" s="50"/>
      <c r="THR103" s="50"/>
      <c r="THS103" s="38"/>
      <c r="THT103" s="38"/>
      <c r="THU103" s="38"/>
      <c r="THV103" s="38"/>
      <c r="THW103" s="38"/>
      <c r="THX103" s="38"/>
      <c r="THY103" s="38"/>
      <c r="THZ103" s="38"/>
      <c r="TIA103" s="38"/>
      <c r="TIB103" s="38"/>
      <c r="TIC103" s="38"/>
      <c r="TID103" s="38"/>
      <c r="TIE103" s="38"/>
      <c r="TIF103" s="38"/>
      <c r="TIG103" s="36"/>
      <c r="TIH103" s="36"/>
      <c r="TII103" s="37"/>
      <c r="TIJ103" s="37"/>
      <c r="TIK103" s="50"/>
      <c r="TIL103" s="50"/>
      <c r="TIM103" s="38"/>
      <c r="TIN103" s="38"/>
      <c r="TIO103" s="38"/>
      <c r="TIP103" s="38"/>
      <c r="TIQ103" s="38"/>
      <c r="TIR103" s="38"/>
      <c r="TIS103" s="38"/>
      <c r="TIT103" s="38"/>
      <c r="TIU103" s="38"/>
      <c r="TIV103" s="38"/>
      <c r="TIW103" s="38"/>
      <c r="TIX103" s="38"/>
      <c r="TIY103" s="38"/>
      <c r="TIZ103" s="38"/>
      <c r="TJA103" s="36"/>
      <c r="TJB103" s="36"/>
      <c r="TJC103" s="37"/>
      <c r="TJD103" s="37"/>
      <c r="TJE103" s="50"/>
      <c r="TJF103" s="50"/>
      <c r="TJG103" s="38"/>
      <c r="TJH103" s="38"/>
      <c r="TJI103" s="38"/>
      <c r="TJJ103" s="38"/>
      <c r="TJK103" s="38"/>
      <c r="TJL103" s="38"/>
      <c r="TJM103" s="38"/>
      <c r="TJN103" s="38"/>
      <c r="TJO103" s="38"/>
      <c r="TJP103" s="38"/>
      <c r="TJQ103" s="38"/>
      <c r="TJR103" s="38"/>
      <c r="TJS103" s="38"/>
      <c r="TJT103" s="38"/>
      <c r="TJU103" s="36"/>
      <c r="TJV103" s="36"/>
      <c r="TJW103" s="37"/>
      <c r="TJX103" s="37"/>
      <c r="TJY103" s="50"/>
      <c r="TJZ103" s="50"/>
      <c r="TKA103" s="38"/>
      <c r="TKB103" s="38"/>
      <c r="TKC103" s="38"/>
      <c r="TKD103" s="38"/>
      <c r="TKE103" s="38"/>
      <c r="TKF103" s="38"/>
      <c r="TKG103" s="38"/>
      <c r="TKH103" s="38"/>
      <c r="TKI103" s="38"/>
      <c r="TKJ103" s="38"/>
      <c r="TKK103" s="38"/>
      <c r="TKL103" s="38"/>
      <c r="TKM103" s="38"/>
      <c r="TKN103" s="38"/>
      <c r="TKO103" s="36"/>
      <c r="TKP103" s="36"/>
      <c r="TKQ103" s="37"/>
      <c r="TKR103" s="37"/>
      <c r="TKS103" s="50"/>
      <c r="TKT103" s="50"/>
      <c r="TKU103" s="38"/>
      <c r="TKV103" s="38"/>
      <c r="TKW103" s="38"/>
      <c r="TKX103" s="38"/>
      <c r="TKY103" s="38"/>
      <c r="TKZ103" s="38"/>
      <c r="TLA103" s="38"/>
      <c r="TLB103" s="38"/>
      <c r="TLC103" s="38"/>
      <c r="TLD103" s="38"/>
      <c r="TLE103" s="38"/>
      <c r="TLF103" s="38"/>
      <c r="TLG103" s="38"/>
      <c r="TLH103" s="38"/>
      <c r="TLI103" s="36"/>
      <c r="TLJ103" s="36"/>
      <c r="TLK103" s="37"/>
      <c r="TLL103" s="37"/>
      <c r="TLM103" s="50"/>
      <c r="TLN103" s="50"/>
      <c r="TLO103" s="38"/>
      <c r="TLP103" s="38"/>
      <c r="TLQ103" s="38"/>
      <c r="TLR103" s="38"/>
      <c r="TLS103" s="38"/>
      <c r="TLT103" s="38"/>
      <c r="TLU103" s="38"/>
      <c r="TLV103" s="38"/>
      <c r="TLW103" s="38"/>
      <c r="TLX103" s="38"/>
      <c r="TLY103" s="38"/>
      <c r="TLZ103" s="38"/>
      <c r="TMA103" s="38"/>
      <c r="TMB103" s="38"/>
      <c r="TMC103" s="36"/>
      <c r="TMD103" s="36"/>
      <c r="TME103" s="37"/>
      <c r="TMF103" s="37"/>
      <c r="TMG103" s="50"/>
      <c r="TMH103" s="50"/>
      <c r="TMI103" s="38"/>
      <c r="TMJ103" s="38"/>
      <c r="TMK103" s="38"/>
      <c r="TML103" s="38"/>
      <c r="TMM103" s="38"/>
      <c r="TMN103" s="38"/>
      <c r="TMO103" s="38"/>
      <c r="TMP103" s="38"/>
      <c r="TMQ103" s="38"/>
      <c r="TMR103" s="38"/>
      <c r="TMS103" s="38"/>
      <c r="TMT103" s="38"/>
      <c r="TMU103" s="38"/>
      <c r="TMV103" s="38"/>
      <c r="TMW103" s="36"/>
      <c r="TMX103" s="36"/>
      <c r="TMY103" s="37"/>
      <c r="TMZ103" s="37"/>
      <c r="TNA103" s="50"/>
      <c r="TNB103" s="50"/>
      <c r="TNC103" s="38"/>
      <c r="TND103" s="38"/>
      <c r="TNE103" s="38"/>
      <c r="TNF103" s="38"/>
      <c r="TNG103" s="38"/>
      <c r="TNH103" s="38"/>
      <c r="TNI103" s="38"/>
      <c r="TNJ103" s="38"/>
      <c r="TNK103" s="38"/>
      <c r="TNL103" s="38"/>
      <c r="TNM103" s="38"/>
      <c r="TNN103" s="38"/>
      <c r="TNO103" s="38"/>
      <c r="TNP103" s="38"/>
      <c r="TNQ103" s="36"/>
      <c r="TNR103" s="36"/>
      <c r="TNS103" s="37"/>
      <c r="TNT103" s="37"/>
      <c r="TNU103" s="50"/>
      <c r="TNV103" s="50"/>
      <c r="TNW103" s="38"/>
      <c r="TNX103" s="38"/>
      <c r="TNY103" s="38"/>
      <c r="TNZ103" s="38"/>
      <c r="TOA103" s="38"/>
      <c r="TOB103" s="38"/>
      <c r="TOC103" s="38"/>
      <c r="TOD103" s="38"/>
      <c r="TOE103" s="38"/>
      <c r="TOF103" s="38"/>
      <c r="TOG103" s="38"/>
      <c r="TOH103" s="38"/>
      <c r="TOI103" s="38"/>
      <c r="TOJ103" s="38"/>
      <c r="TOK103" s="36"/>
      <c r="TOL103" s="36"/>
      <c r="TOM103" s="37"/>
      <c r="TON103" s="37"/>
      <c r="TOO103" s="50"/>
      <c r="TOP103" s="50"/>
      <c r="TOQ103" s="38"/>
      <c r="TOR103" s="38"/>
      <c r="TOS103" s="38"/>
      <c r="TOT103" s="38"/>
      <c r="TOU103" s="38"/>
      <c r="TOV103" s="38"/>
      <c r="TOW103" s="38"/>
      <c r="TOX103" s="38"/>
      <c r="TOY103" s="38"/>
      <c r="TOZ103" s="38"/>
      <c r="TPA103" s="38"/>
      <c r="TPB103" s="38"/>
      <c r="TPC103" s="38"/>
      <c r="TPD103" s="38"/>
      <c r="TPE103" s="36"/>
      <c r="TPF103" s="36"/>
      <c r="TPG103" s="37"/>
      <c r="TPH103" s="37"/>
      <c r="TPI103" s="50"/>
      <c r="TPJ103" s="50"/>
      <c r="TPK103" s="38"/>
      <c r="TPL103" s="38"/>
      <c r="TPM103" s="38"/>
      <c r="TPN103" s="38"/>
      <c r="TPO103" s="38"/>
      <c r="TPP103" s="38"/>
      <c r="TPQ103" s="38"/>
      <c r="TPR103" s="38"/>
      <c r="TPS103" s="38"/>
      <c r="TPT103" s="38"/>
      <c r="TPU103" s="38"/>
      <c r="TPV103" s="38"/>
      <c r="TPW103" s="38"/>
      <c r="TPX103" s="38"/>
      <c r="TPY103" s="36"/>
      <c r="TPZ103" s="36"/>
      <c r="TQA103" s="37"/>
      <c r="TQB103" s="37"/>
      <c r="TQC103" s="50"/>
      <c r="TQD103" s="50"/>
      <c r="TQE103" s="38"/>
      <c r="TQF103" s="38"/>
      <c r="TQG103" s="38"/>
      <c r="TQH103" s="38"/>
      <c r="TQI103" s="38"/>
      <c r="TQJ103" s="38"/>
      <c r="TQK103" s="38"/>
      <c r="TQL103" s="38"/>
      <c r="TQM103" s="38"/>
      <c r="TQN103" s="38"/>
      <c r="TQO103" s="38"/>
      <c r="TQP103" s="38"/>
      <c r="TQQ103" s="38"/>
      <c r="TQR103" s="38"/>
      <c r="TQS103" s="36"/>
      <c r="TQT103" s="36"/>
      <c r="TQU103" s="37"/>
      <c r="TQV103" s="37"/>
      <c r="TQW103" s="50"/>
      <c r="TQX103" s="50"/>
      <c r="TQY103" s="38"/>
      <c r="TQZ103" s="38"/>
      <c r="TRA103" s="38"/>
      <c r="TRB103" s="38"/>
      <c r="TRC103" s="38"/>
      <c r="TRD103" s="38"/>
      <c r="TRE103" s="38"/>
      <c r="TRF103" s="38"/>
      <c r="TRG103" s="38"/>
      <c r="TRH103" s="38"/>
      <c r="TRI103" s="38"/>
      <c r="TRJ103" s="38"/>
      <c r="TRK103" s="38"/>
      <c r="TRL103" s="38"/>
      <c r="TRM103" s="36"/>
      <c r="TRN103" s="36"/>
      <c r="TRO103" s="37"/>
      <c r="TRP103" s="37"/>
      <c r="TRQ103" s="50"/>
      <c r="TRR103" s="50"/>
      <c r="TRS103" s="38"/>
      <c r="TRT103" s="38"/>
      <c r="TRU103" s="38"/>
      <c r="TRV103" s="38"/>
      <c r="TRW103" s="38"/>
      <c r="TRX103" s="38"/>
      <c r="TRY103" s="38"/>
      <c r="TRZ103" s="38"/>
      <c r="TSA103" s="38"/>
      <c r="TSB103" s="38"/>
      <c r="TSC103" s="38"/>
      <c r="TSD103" s="38"/>
      <c r="TSE103" s="38"/>
      <c r="TSF103" s="38"/>
      <c r="TSG103" s="36"/>
      <c r="TSH103" s="36"/>
      <c r="TSI103" s="37"/>
      <c r="TSJ103" s="37"/>
      <c r="TSK103" s="50"/>
      <c r="TSL103" s="50"/>
      <c r="TSM103" s="38"/>
      <c r="TSN103" s="38"/>
      <c r="TSO103" s="38"/>
      <c r="TSP103" s="38"/>
      <c r="TSQ103" s="38"/>
      <c r="TSR103" s="38"/>
      <c r="TSS103" s="38"/>
      <c r="TST103" s="38"/>
      <c r="TSU103" s="38"/>
      <c r="TSV103" s="38"/>
      <c r="TSW103" s="38"/>
      <c r="TSX103" s="38"/>
      <c r="TSY103" s="38"/>
      <c r="TSZ103" s="38"/>
      <c r="TTA103" s="36"/>
      <c r="TTB103" s="36"/>
      <c r="TTC103" s="37"/>
      <c r="TTD103" s="37"/>
      <c r="TTE103" s="50"/>
      <c r="TTF103" s="50"/>
      <c r="TTG103" s="38"/>
      <c r="TTH103" s="38"/>
      <c r="TTI103" s="38"/>
      <c r="TTJ103" s="38"/>
      <c r="TTK103" s="38"/>
      <c r="TTL103" s="38"/>
      <c r="TTM103" s="38"/>
      <c r="TTN103" s="38"/>
      <c r="TTO103" s="38"/>
      <c r="TTP103" s="38"/>
      <c r="TTQ103" s="38"/>
      <c r="TTR103" s="38"/>
      <c r="TTS103" s="38"/>
      <c r="TTT103" s="38"/>
      <c r="TTU103" s="36"/>
      <c r="TTV103" s="36"/>
      <c r="TTW103" s="37"/>
      <c r="TTX103" s="37"/>
      <c r="TTY103" s="50"/>
      <c r="TTZ103" s="50"/>
      <c r="TUA103" s="38"/>
      <c r="TUB103" s="38"/>
      <c r="TUC103" s="38"/>
      <c r="TUD103" s="38"/>
      <c r="TUE103" s="38"/>
      <c r="TUF103" s="38"/>
      <c r="TUG103" s="38"/>
      <c r="TUH103" s="38"/>
      <c r="TUI103" s="38"/>
      <c r="TUJ103" s="38"/>
      <c r="TUK103" s="38"/>
      <c r="TUL103" s="38"/>
      <c r="TUM103" s="38"/>
      <c r="TUN103" s="38"/>
      <c r="TUO103" s="36"/>
      <c r="TUP103" s="36"/>
      <c r="TUQ103" s="37"/>
      <c r="TUR103" s="37"/>
      <c r="TUS103" s="50"/>
      <c r="TUT103" s="50"/>
      <c r="TUU103" s="38"/>
      <c r="TUV103" s="38"/>
      <c r="TUW103" s="38"/>
      <c r="TUX103" s="38"/>
      <c r="TUY103" s="38"/>
      <c r="TUZ103" s="38"/>
      <c r="TVA103" s="38"/>
      <c r="TVB103" s="38"/>
      <c r="TVC103" s="38"/>
      <c r="TVD103" s="38"/>
      <c r="TVE103" s="38"/>
      <c r="TVF103" s="38"/>
      <c r="TVG103" s="38"/>
      <c r="TVH103" s="38"/>
      <c r="TVI103" s="36"/>
      <c r="TVJ103" s="36"/>
      <c r="TVK103" s="37"/>
      <c r="TVL103" s="37"/>
      <c r="TVM103" s="50"/>
      <c r="TVN103" s="50"/>
      <c r="TVO103" s="38"/>
      <c r="TVP103" s="38"/>
      <c r="TVQ103" s="38"/>
      <c r="TVR103" s="38"/>
      <c r="TVS103" s="38"/>
      <c r="TVT103" s="38"/>
      <c r="TVU103" s="38"/>
      <c r="TVV103" s="38"/>
      <c r="TVW103" s="38"/>
      <c r="TVX103" s="38"/>
      <c r="TVY103" s="38"/>
      <c r="TVZ103" s="38"/>
      <c r="TWA103" s="38"/>
      <c r="TWB103" s="38"/>
      <c r="TWC103" s="36"/>
      <c r="TWD103" s="36"/>
      <c r="TWE103" s="37"/>
      <c r="TWF103" s="37"/>
      <c r="TWG103" s="50"/>
      <c r="TWH103" s="50"/>
      <c r="TWI103" s="38"/>
      <c r="TWJ103" s="38"/>
      <c r="TWK103" s="38"/>
      <c r="TWL103" s="38"/>
      <c r="TWM103" s="38"/>
      <c r="TWN103" s="38"/>
      <c r="TWO103" s="38"/>
      <c r="TWP103" s="38"/>
      <c r="TWQ103" s="38"/>
      <c r="TWR103" s="38"/>
      <c r="TWS103" s="38"/>
      <c r="TWT103" s="38"/>
      <c r="TWU103" s="38"/>
      <c r="TWV103" s="38"/>
      <c r="TWW103" s="36"/>
      <c r="TWX103" s="36"/>
      <c r="TWY103" s="37"/>
      <c r="TWZ103" s="37"/>
      <c r="TXA103" s="50"/>
      <c r="TXB103" s="50"/>
      <c r="TXC103" s="38"/>
      <c r="TXD103" s="38"/>
      <c r="TXE103" s="38"/>
      <c r="TXF103" s="38"/>
      <c r="TXG103" s="38"/>
      <c r="TXH103" s="38"/>
      <c r="TXI103" s="38"/>
      <c r="TXJ103" s="38"/>
      <c r="TXK103" s="38"/>
      <c r="TXL103" s="38"/>
      <c r="TXM103" s="38"/>
      <c r="TXN103" s="38"/>
      <c r="TXO103" s="38"/>
      <c r="TXP103" s="38"/>
      <c r="TXQ103" s="36"/>
      <c r="TXR103" s="36"/>
      <c r="TXS103" s="37"/>
      <c r="TXT103" s="37"/>
      <c r="TXU103" s="50"/>
      <c r="TXV103" s="50"/>
      <c r="TXW103" s="38"/>
      <c r="TXX103" s="38"/>
      <c r="TXY103" s="38"/>
      <c r="TXZ103" s="38"/>
      <c r="TYA103" s="38"/>
      <c r="TYB103" s="38"/>
      <c r="TYC103" s="38"/>
      <c r="TYD103" s="38"/>
      <c r="TYE103" s="38"/>
      <c r="TYF103" s="38"/>
      <c r="TYG103" s="38"/>
      <c r="TYH103" s="38"/>
      <c r="TYI103" s="38"/>
      <c r="TYJ103" s="38"/>
      <c r="TYK103" s="36"/>
      <c r="TYL103" s="36"/>
      <c r="TYM103" s="37"/>
      <c r="TYN103" s="37"/>
      <c r="TYO103" s="50"/>
      <c r="TYP103" s="50"/>
      <c r="TYQ103" s="38"/>
      <c r="TYR103" s="38"/>
      <c r="TYS103" s="38"/>
      <c r="TYT103" s="38"/>
      <c r="TYU103" s="38"/>
      <c r="TYV103" s="38"/>
      <c r="TYW103" s="38"/>
      <c r="TYX103" s="38"/>
      <c r="TYY103" s="38"/>
      <c r="TYZ103" s="38"/>
      <c r="TZA103" s="38"/>
      <c r="TZB103" s="38"/>
      <c r="TZC103" s="38"/>
      <c r="TZD103" s="38"/>
      <c r="TZE103" s="36"/>
      <c r="TZF103" s="36"/>
      <c r="TZG103" s="37"/>
      <c r="TZH103" s="37"/>
      <c r="TZI103" s="50"/>
      <c r="TZJ103" s="50"/>
      <c r="TZK103" s="38"/>
      <c r="TZL103" s="38"/>
      <c r="TZM103" s="38"/>
      <c r="TZN103" s="38"/>
      <c r="TZO103" s="38"/>
      <c r="TZP103" s="38"/>
      <c r="TZQ103" s="38"/>
      <c r="TZR103" s="38"/>
      <c r="TZS103" s="38"/>
      <c r="TZT103" s="38"/>
      <c r="TZU103" s="38"/>
      <c r="TZV103" s="38"/>
      <c r="TZW103" s="38"/>
      <c r="TZX103" s="38"/>
      <c r="TZY103" s="36"/>
      <c r="TZZ103" s="36"/>
      <c r="UAA103" s="37"/>
      <c r="UAB103" s="37"/>
      <c r="UAC103" s="50"/>
      <c r="UAD103" s="50"/>
      <c r="UAE103" s="38"/>
      <c r="UAF103" s="38"/>
      <c r="UAG103" s="38"/>
      <c r="UAH103" s="38"/>
      <c r="UAI103" s="38"/>
      <c r="UAJ103" s="38"/>
      <c r="UAK103" s="38"/>
      <c r="UAL103" s="38"/>
      <c r="UAM103" s="38"/>
      <c r="UAN103" s="38"/>
      <c r="UAO103" s="38"/>
      <c r="UAP103" s="38"/>
      <c r="UAQ103" s="38"/>
      <c r="UAR103" s="38"/>
      <c r="UAS103" s="36"/>
      <c r="UAT103" s="36"/>
      <c r="UAU103" s="37"/>
      <c r="UAV103" s="37"/>
      <c r="UAW103" s="50"/>
      <c r="UAX103" s="50"/>
      <c r="UAY103" s="38"/>
      <c r="UAZ103" s="38"/>
      <c r="UBA103" s="38"/>
      <c r="UBB103" s="38"/>
      <c r="UBC103" s="38"/>
      <c r="UBD103" s="38"/>
      <c r="UBE103" s="38"/>
      <c r="UBF103" s="38"/>
      <c r="UBG103" s="38"/>
      <c r="UBH103" s="38"/>
      <c r="UBI103" s="38"/>
      <c r="UBJ103" s="38"/>
      <c r="UBK103" s="38"/>
      <c r="UBL103" s="38"/>
      <c r="UBM103" s="36"/>
      <c r="UBN103" s="36"/>
      <c r="UBO103" s="37"/>
      <c r="UBP103" s="37"/>
      <c r="UBQ103" s="50"/>
      <c r="UBR103" s="50"/>
      <c r="UBS103" s="38"/>
      <c r="UBT103" s="38"/>
      <c r="UBU103" s="38"/>
      <c r="UBV103" s="38"/>
      <c r="UBW103" s="38"/>
      <c r="UBX103" s="38"/>
      <c r="UBY103" s="38"/>
      <c r="UBZ103" s="38"/>
      <c r="UCA103" s="38"/>
      <c r="UCB103" s="38"/>
      <c r="UCC103" s="38"/>
      <c r="UCD103" s="38"/>
      <c r="UCE103" s="38"/>
      <c r="UCF103" s="38"/>
      <c r="UCG103" s="36"/>
      <c r="UCH103" s="36"/>
      <c r="UCI103" s="37"/>
      <c r="UCJ103" s="37"/>
      <c r="UCK103" s="50"/>
      <c r="UCL103" s="50"/>
      <c r="UCM103" s="38"/>
      <c r="UCN103" s="38"/>
      <c r="UCO103" s="38"/>
      <c r="UCP103" s="38"/>
      <c r="UCQ103" s="38"/>
      <c r="UCR103" s="38"/>
      <c r="UCS103" s="38"/>
      <c r="UCT103" s="38"/>
      <c r="UCU103" s="38"/>
      <c r="UCV103" s="38"/>
      <c r="UCW103" s="38"/>
      <c r="UCX103" s="38"/>
      <c r="UCY103" s="38"/>
      <c r="UCZ103" s="38"/>
      <c r="UDA103" s="36"/>
      <c r="UDB103" s="36"/>
      <c r="UDC103" s="37"/>
      <c r="UDD103" s="37"/>
      <c r="UDE103" s="50"/>
      <c r="UDF103" s="50"/>
      <c r="UDG103" s="38"/>
      <c r="UDH103" s="38"/>
      <c r="UDI103" s="38"/>
      <c r="UDJ103" s="38"/>
      <c r="UDK103" s="38"/>
      <c r="UDL103" s="38"/>
      <c r="UDM103" s="38"/>
      <c r="UDN103" s="38"/>
      <c r="UDO103" s="38"/>
      <c r="UDP103" s="38"/>
      <c r="UDQ103" s="38"/>
      <c r="UDR103" s="38"/>
      <c r="UDS103" s="38"/>
      <c r="UDT103" s="38"/>
      <c r="UDU103" s="36"/>
      <c r="UDV103" s="36"/>
      <c r="UDW103" s="37"/>
      <c r="UDX103" s="37"/>
      <c r="UDY103" s="50"/>
      <c r="UDZ103" s="50"/>
      <c r="UEA103" s="38"/>
      <c r="UEB103" s="38"/>
      <c r="UEC103" s="38"/>
      <c r="UED103" s="38"/>
      <c r="UEE103" s="38"/>
      <c r="UEF103" s="38"/>
      <c r="UEG103" s="38"/>
      <c r="UEH103" s="38"/>
      <c r="UEI103" s="38"/>
      <c r="UEJ103" s="38"/>
      <c r="UEK103" s="38"/>
      <c r="UEL103" s="38"/>
      <c r="UEM103" s="38"/>
      <c r="UEN103" s="38"/>
      <c r="UEO103" s="36"/>
      <c r="UEP103" s="36"/>
      <c r="UEQ103" s="37"/>
      <c r="UER103" s="37"/>
      <c r="UES103" s="50"/>
      <c r="UET103" s="50"/>
      <c r="UEU103" s="38"/>
      <c r="UEV103" s="38"/>
      <c r="UEW103" s="38"/>
      <c r="UEX103" s="38"/>
      <c r="UEY103" s="38"/>
      <c r="UEZ103" s="38"/>
      <c r="UFA103" s="38"/>
      <c r="UFB103" s="38"/>
      <c r="UFC103" s="38"/>
      <c r="UFD103" s="38"/>
      <c r="UFE103" s="38"/>
      <c r="UFF103" s="38"/>
      <c r="UFG103" s="38"/>
      <c r="UFH103" s="38"/>
      <c r="UFI103" s="36"/>
      <c r="UFJ103" s="36"/>
      <c r="UFK103" s="37"/>
      <c r="UFL103" s="37"/>
      <c r="UFM103" s="50"/>
      <c r="UFN103" s="50"/>
      <c r="UFO103" s="38"/>
      <c r="UFP103" s="38"/>
      <c r="UFQ103" s="38"/>
      <c r="UFR103" s="38"/>
      <c r="UFS103" s="38"/>
      <c r="UFT103" s="38"/>
      <c r="UFU103" s="38"/>
      <c r="UFV103" s="38"/>
      <c r="UFW103" s="38"/>
      <c r="UFX103" s="38"/>
      <c r="UFY103" s="38"/>
      <c r="UFZ103" s="38"/>
      <c r="UGA103" s="38"/>
      <c r="UGB103" s="38"/>
      <c r="UGC103" s="36"/>
      <c r="UGD103" s="36"/>
      <c r="UGE103" s="37"/>
      <c r="UGF103" s="37"/>
      <c r="UGG103" s="50"/>
      <c r="UGH103" s="50"/>
      <c r="UGI103" s="38"/>
      <c r="UGJ103" s="38"/>
      <c r="UGK103" s="38"/>
      <c r="UGL103" s="38"/>
      <c r="UGM103" s="38"/>
      <c r="UGN103" s="38"/>
      <c r="UGO103" s="38"/>
      <c r="UGP103" s="38"/>
      <c r="UGQ103" s="38"/>
      <c r="UGR103" s="38"/>
      <c r="UGS103" s="38"/>
      <c r="UGT103" s="38"/>
      <c r="UGU103" s="38"/>
      <c r="UGV103" s="38"/>
      <c r="UGW103" s="36"/>
      <c r="UGX103" s="36"/>
      <c r="UGY103" s="37"/>
      <c r="UGZ103" s="37"/>
      <c r="UHA103" s="50"/>
      <c r="UHB103" s="50"/>
      <c r="UHC103" s="38"/>
      <c r="UHD103" s="38"/>
      <c r="UHE103" s="38"/>
      <c r="UHF103" s="38"/>
      <c r="UHG103" s="38"/>
      <c r="UHH103" s="38"/>
      <c r="UHI103" s="38"/>
      <c r="UHJ103" s="38"/>
      <c r="UHK103" s="38"/>
      <c r="UHL103" s="38"/>
      <c r="UHM103" s="38"/>
      <c r="UHN103" s="38"/>
      <c r="UHO103" s="38"/>
      <c r="UHP103" s="38"/>
      <c r="UHQ103" s="36"/>
      <c r="UHR103" s="36"/>
      <c r="UHS103" s="37"/>
      <c r="UHT103" s="37"/>
      <c r="UHU103" s="50"/>
      <c r="UHV103" s="50"/>
      <c r="UHW103" s="38"/>
      <c r="UHX103" s="38"/>
      <c r="UHY103" s="38"/>
      <c r="UHZ103" s="38"/>
      <c r="UIA103" s="38"/>
      <c r="UIB103" s="38"/>
      <c r="UIC103" s="38"/>
      <c r="UID103" s="38"/>
      <c r="UIE103" s="38"/>
      <c r="UIF103" s="38"/>
      <c r="UIG103" s="38"/>
      <c r="UIH103" s="38"/>
      <c r="UII103" s="38"/>
      <c r="UIJ103" s="38"/>
      <c r="UIK103" s="36"/>
      <c r="UIL103" s="36"/>
      <c r="UIM103" s="37"/>
      <c r="UIN103" s="37"/>
      <c r="UIO103" s="50"/>
      <c r="UIP103" s="50"/>
      <c r="UIQ103" s="38"/>
      <c r="UIR103" s="38"/>
      <c r="UIS103" s="38"/>
      <c r="UIT103" s="38"/>
      <c r="UIU103" s="38"/>
      <c r="UIV103" s="38"/>
      <c r="UIW103" s="38"/>
      <c r="UIX103" s="38"/>
      <c r="UIY103" s="38"/>
      <c r="UIZ103" s="38"/>
      <c r="UJA103" s="38"/>
      <c r="UJB103" s="38"/>
      <c r="UJC103" s="38"/>
      <c r="UJD103" s="38"/>
      <c r="UJE103" s="36"/>
      <c r="UJF103" s="36"/>
      <c r="UJG103" s="37"/>
      <c r="UJH103" s="37"/>
      <c r="UJI103" s="50"/>
      <c r="UJJ103" s="50"/>
      <c r="UJK103" s="38"/>
      <c r="UJL103" s="38"/>
      <c r="UJM103" s="38"/>
      <c r="UJN103" s="38"/>
      <c r="UJO103" s="38"/>
      <c r="UJP103" s="38"/>
      <c r="UJQ103" s="38"/>
      <c r="UJR103" s="38"/>
      <c r="UJS103" s="38"/>
      <c r="UJT103" s="38"/>
      <c r="UJU103" s="38"/>
      <c r="UJV103" s="38"/>
      <c r="UJW103" s="38"/>
      <c r="UJX103" s="38"/>
      <c r="UJY103" s="36"/>
      <c r="UJZ103" s="36"/>
      <c r="UKA103" s="37"/>
      <c r="UKB103" s="37"/>
      <c r="UKC103" s="50"/>
      <c r="UKD103" s="50"/>
      <c r="UKE103" s="38"/>
      <c r="UKF103" s="38"/>
      <c r="UKG103" s="38"/>
      <c r="UKH103" s="38"/>
      <c r="UKI103" s="38"/>
      <c r="UKJ103" s="38"/>
      <c r="UKK103" s="38"/>
      <c r="UKL103" s="38"/>
      <c r="UKM103" s="38"/>
      <c r="UKN103" s="38"/>
      <c r="UKO103" s="38"/>
      <c r="UKP103" s="38"/>
      <c r="UKQ103" s="38"/>
      <c r="UKR103" s="38"/>
      <c r="UKS103" s="36"/>
      <c r="UKT103" s="36"/>
      <c r="UKU103" s="37"/>
      <c r="UKV103" s="37"/>
      <c r="UKW103" s="50"/>
      <c r="UKX103" s="50"/>
      <c r="UKY103" s="38"/>
      <c r="UKZ103" s="38"/>
      <c r="ULA103" s="38"/>
      <c r="ULB103" s="38"/>
      <c r="ULC103" s="38"/>
      <c r="ULD103" s="38"/>
      <c r="ULE103" s="38"/>
      <c r="ULF103" s="38"/>
      <c r="ULG103" s="38"/>
      <c r="ULH103" s="38"/>
      <c r="ULI103" s="38"/>
      <c r="ULJ103" s="38"/>
      <c r="ULK103" s="38"/>
      <c r="ULL103" s="38"/>
      <c r="ULM103" s="36"/>
      <c r="ULN103" s="36"/>
      <c r="ULO103" s="37"/>
      <c r="ULP103" s="37"/>
      <c r="ULQ103" s="50"/>
      <c r="ULR103" s="50"/>
      <c r="ULS103" s="38"/>
      <c r="ULT103" s="38"/>
      <c r="ULU103" s="38"/>
      <c r="ULV103" s="38"/>
      <c r="ULW103" s="38"/>
      <c r="ULX103" s="38"/>
      <c r="ULY103" s="38"/>
      <c r="ULZ103" s="38"/>
      <c r="UMA103" s="38"/>
      <c r="UMB103" s="38"/>
      <c r="UMC103" s="38"/>
      <c r="UMD103" s="38"/>
      <c r="UME103" s="38"/>
      <c r="UMF103" s="38"/>
      <c r="UMG103" s="36"/>
      <c r="UMH103" s="36"/>
      <c r="UMI103" s="37"/>
      <c r="UMJ103" s="37"/>
      <c r="UMK103" s="50"/>
      <c r="UML103" s="50"/>
      <c r="UMM103" s="38"/>
      <c r="UMN103" s="38"/>
      <c r="UMO103" s="38"/>
      <c r="UMP103" s="38"/>
      <c r="UMQ103" s="38"/>
      <c r="UMR103" s="38"/>
      <c r="UMS103" s="38"/>
      <c r="UMT103" s="38"/>
      <c r="UMU103" s="38"/>
      <c r="UMV103" s="38"/>
      <c r="UMW103" s="38"/>
      <c r="UMX103" s="38"/>
      <c r="UMY103" s="38"/>
      <c r="UMZ103" s="38"/>
      <c r="UNA103" s="36"/>
      <c r="UNB103" s="36"/>
      <c r="UNC103" s="37"/>
      <c r="UND103" s="37"/>
      <c r="UNE103" s="50"/>
      <c r="UNF103" s="50"/>
      <c r="UNG103" s="38"/>
      <c r="UNH103" s="38"/>
      <c r="UNI103" s="38"/>
      <c r="UNJ103" s="38"/>
      <c r="UNK103" s="38"/>
      <c r="UNL103" s="38"/>
      <c r="UNM103" s="38"/>
      <c r="UNN103" s="38"/>
      <c r="UNO103" s="38"/>
      <c r="UNP103" s="38"/>
      <c r="UNQ103" s="38"/>
      <c r="UNR103" s="38"/>
      <c r="UNS103" s="38"/>
      <c r="UNT103" s="38"/>
      <c r="UNU103" s="36"/>
      <c r="UNV103" s="36"/>
      <c r="UNW103" s="37"/>
      <c r="UNX103" s="37"/>
      <c r="UNY103" s="50"/>
      <c r="UNZ103" s="50"/>
      <c r="UOA103" s="38"/>
      <c r="UOB103" s="38"/>
      <c r="UOC103" s="38"/>
      <c r="UOD103" s="38"/>
      <c r="UOE103" s="38"/>
      <c r="UOF103" s="38"/>
      <c r="UOG103" s="38"/>
      <c r="UOH103" s="38"/>
      <c r="UOI103" s="38"/>
      <c r="UOJ103" s="38"/>
      <c r="UOK103" s="38"/>
      <c r="UOL103" s="38"/>
      <c r="UOM103" s="38"/>
      <c r="UON103" s="38"/>
      <c r="UOO103" s="36"/>
      <c r="UOP103" s="36"/>
      <c r="UOQ103" s="37"/>
      <c r="UOR103" s="37"/>
      <c r="UOS103" s="50"/>
      <c r="UOT103" s="50"/>
      <c r="UOU103" s="38"/>
      <c r="UOV103" s="38"/>
      <c r="UOW103" s="38"/>
      <c r="UOX103" s="38"/>
      <c r="UOY103" s="38"/>
      <c r="UOZ103" s="38"/>
      <c r="UPA103" s="38"/>
      <c r="UPB103" s="38"/>
      <c r="UPC103" s="38"/>
      <c r="UPD103" s="38"/>
      <c r="UPE103" s="38"/>
      <c r="UPF103" s="38"/>
      <c r="UPG103" s="38"/>
      <c r="UPH103" s="38"/>
      <c r="UPI103" s="36"/>
      <c r="UPJ103" s="36"/>
      <c r="UPK103" s="37"/>
      <c r="UPL103" s="37"/>
      <c r="UPM103" s="50"/>
      <c r="UPN103" s="50"/>
      <c r="UPO103" s="38"/>
      <c r="UPP103" s="38"/>
      <c r="UPQ103" s="38"/>
      <c r="UPR103" s="38"/>
      <c r="UPS103" s="38"/>
      <c r="UPT103" s="38"/>
      <c r="UPU103" s="38"/>
      <c r="UPV103" s="38"/>
      <c r="UPW103" s="38"/>
      <c r="UPX103" s="38"/>
      <c r="UPY103" s="38"/>
      <c r="UPZ103" s="38"/>
      <c r="UQA103" s="38"/>
      <c r="UQB103" s="38"/>
      <c r="UQC103" s="36"/>
      <c r="UQD103" s="36"/>
      <c r="UQE103" s="37"/>
      <c r="UQF103" s="37"/>
      <c r="UQG103" s="50"/>
      <c r="UQH103" s="50"/>
      <c r="UQI103" s="38"/>
      <c r="UQJ103" s="38"/>
      <c r="UQK103" s="38"/>
      <c r="UQL103" s="38"/>
      <c r="UQM103" s="38"/>
      <c r="UQN103" s="38"/>
      <c r="UQO103" s="38"/>
      <c r="UQP103" s="38"/>
      <c r="UQQ103" s="38"/>
      <c r="UQR103" s="38"/>
      <c r="UQS103" s="38"/>
      <c r="UQT103" s="38"/>
      <c r="UQU103" s="38"/>
      <c r="UQV103" s="38"/>
      <c r="UQW103" s="36"/>
      <c r="UQX103" s="36"/>
      <c r="UQY103" s="37"/>
      <c r="UQZ103" s="37"/>
      <c r="URA103" s="50"/>
      <c r="URB103" s="50"/>
      <c r="URC103" s="38"/>
      <c r="URD103" s="38"/>
      <c r="URE103" s="38"/>
      <c r="URF103" s="38"/>
      <c r="URG103" s="38"/>
      <c r="URH103" s="38"/>
      <c r="URI103" s="38"/>
      <c r="URJ103" s="38"/>
      <c r="URK103" s="38"/>
      <c r="URL103" s="38"/>
      <c r="URM103" s="38"/>
      <c r="URN103" s="38"/>
      <c r="URO103" s="38"/>
      <c r="URP103" s="38"/>
      <c r="URQ103" s="36"/>
      <c r="URR103" s="36"/>
      <c r="URS103" s="37"/>
      <c r="URT103" s="37"/>
      <c r="URU103" s="50"/>
      <c r="URV103" s="50"/>
      <c r="URW103" s="38"/>
      <c r="URX103" s="38"/>
      <c r="URY103" s="38"/>
      <c r="URZ103" s="38"/>
      <c r="USA103" s="38"/>
      <c r="USB103" s="38"/>
      <c r="USC103" s="38"/>
      <c r="USD103" s="38"/>
      <c r="USE103" s="38"/>
      <c r="USF103" s="38"/>
      <c r="USG103" s="38"/>
      <c r="USH103" s="38"/>
      <c r="USI103" s="38"/>
      <c r="USJ103" s="38"/>
      <c r="USK103" s="36"/>
      <c r="USL103" s="36"/>
      <c r="USM103" s="37"/>
      <c r="USN103" s="37"/>
      <c r="USO103" s="50"/>
      <c r="USP103" s="50"/>
      <c r="USQ103" s="38"/>
      <c r="USR103" s="38"/>
      <c r="USS103" s="38"/>
      <c r="UST103" s="38"/>
      <c r="USU103" s="38"/>
      <c r="USV103" s="38"/>
      <c r="USW103" s="38"/>
      <c r="USX103" s="38"/>
      <c r="USY103" s="38"/>
      <c r="USZ103" s="38"/>
      <c r="UTA103" s="38"/>
      <c r="UTB103" s="38"/>
      <c r="UTC103" s="38"/>
      <c r="UTD103" s="38"/>
      <c r="UTE103" s="36"/>
      <c r="UTF103" s="36"/>
      <c r="UTG103" s="37"/>
      <c r="UTH103" s="37"/>
      <c r="UTI103" s="50"/>
      <c r="UTJ103" s="50"/>
      <c r="UTK103" s="38"/>
      <c r="UTL103" s="38"/>
      <c r="UTM103" s="38"/>
      <c r="UTN103" s="38"/>
      <c r="UTO103" s="38"/>
      <c r="UTP103" s="38"/>
      <c r="UTQ103" s="38"/>
      <c r="UTR103" s="38"/>
      <c r="UTS103" s="38"/>
      <c r="UTT103" s="38"/>
      <c r="UTU103" s="38"/>
      <c r="UTV103" s="38"/>
      <c r="UTW103" s="38"/>
      <c r="UTX103" s="38"/>
      <c r="UTY103" s="36"/>
      <c r="UTZ103" s="36"/>
      <c r="UUA103" s="37"/>
      <c r="UUB103" s="37"/>
      <c r="UUC103" s="50"/>
      <c r="UUD103" s="50"/>
      <c r="UUE103" s="38"/>
      <c r="UUF103" s="38"/>
      <c r="UUG103" s="38"/>
      <c r="UUH103" s="38"/>
      <c r="UUI103" s="38"/>
      <c r="UUJ103" s="38"/>
      <c r="UUK103" s="38"/>
      <c r="UUL103" s="38"/>
      <c r="UUM103" s="38"/>
      <c r="UUN103" s="38"/>
      <c r="UUO103" s="38"/>
      <c r="UUP103" s="38"/>
      <c r="UUQ103" s="38"/>
      <c r="UUR103" s="38"/>
      <c r="UUS103" s="36"/>
      <c r="UUT103" s="36"/>
      <c r="UUU103" s="37"/>
      <c r="UUV103" s="37"/>
      <c r="UUW103" s="50"/>
      <c r="UUX103" s="50"/>
      <c r="UUY103" s="38"/>
      <c r="UUZ103" s="38"/>
      <c r="UVA103" s="38"/>
      <c r="UVB103" s="38"/>
      <c r="UVC103" s="38"/>
      <c r="UVD103" s="38"/>
      <c r="UVE103" s="38"/>
      <c r="UVF103" s="38"/>
      <c r="UVG103" s="38"/>
      <c r="UVH103" s="38"/>
      <c r="UVI103" s="38"/>
      <c r="UVJ103" s="38"/>
      <c r="UVK103" s="38"/>
      <c r="UVL103" s="38"/>
      <c r="UVM103" s="36"/>
      <c r="UVN103" s="36"/>
      <c r="UVO103" s="37"/>
      <c r="UVP103" s="37"/>
      <c r="UVQ103" s="50"/>
      <c r="UVR103" s="50"/>
      <c r="UVS103" s="38"/>
      <c r="UVT103" s="38"/>
      <c r="UVU103" s="38"/>
      <c r="UVV103" s="38"/>
      <c r="UVW103" s="38"/>
      <c r="UVX103" s="38"/>
      <c r="UVY103" s="38"/>
      <c r="UVZ103" s="38"/>
      <c r="UWA103" s="38"/>
      <c r="UWB103" s="38"/>
      <c r="UWC103" s="38"/>
      <c r="UWD103" s="38"/>
      <c r="UWE103" s="38"/>
      <c r="UWF103" s="38"/>
      <c r="UWG103" s="36"/>
      <c r="UWH103" s="36"/>
      <c r="UWI103" s="37"/>
      <c r="UWJ103" s="37"/>
      <c r="UWK103" s="50"/>
      <c r="UWL103" s="50"/>
      <c r="UWM103" s="38"/>
      <c r="UWN103" s="38"/>
      <c r="UWO103" s="38"/>
      <c r="UWP103" s="38"/>
      <c r="UWQ103" s="38"/>
      <c r="UWR103" s="38"/>
      <c r="UWS103" s="38"/>
      <c r="UWT103" s="38"/>
      <c r="UWU103" s="38"/>
      <c r="UWV103" s="38"/>
      <c r="UWW103" s="38"/>
      <c r="UWX103" s="38"/>
      <c r="UWY103" s="38"/>
      <c r="UWZ103" s="38"/>
      <c r="UXA103" s="36"/>
      <c r="UXB103" s="36"/>
      <c r="UXC103" s="37"/>
      <c r="UXD103" s="37"/>
      <c r="UXE103" s="50"/>
      <c r="UXF103" s="50"/>
      <c r="UXG103" s="38"/>
      <c r="UXH103" s="38"/>
      <c r="UXI103" s="38"/>
      <c r="UXJ103" s="38"/>
      <c r="UXK103" s="38"/>
      <c r="UXL103" s="38"/>
      <c r="UXM103" s="38"/>
      <c r="UXN103" s="38"/>
      <c r="UXO103" s="38"/>
      <c r="UXP103" s="38"/>
      <c r="UXQ103" s="38"/>
      <c r="UXR103" s="38"/>
      <c r="UXS103" s="38"/>
      <c r="UXT103" s="38"/>
      <c r="UXU103" s="36"/>
      <c r="UXV103" s="36"/>
      <c r="UXW103" s="37"/>
      <c r="UXX103" s="37"/>
      <c r="UXY103" s="50"/>
      <c r="UXZ103" s="50"/>
      <c r="UYA103" s="38"/>
      <c r="UYB103" s="38"/>
      <c r="UYC103" s="38"/>
      <c r="UYD103" s="38"/>
      <c r="UYE103" s="38"/>
      <c r="UYF103" s="38"/>
      <c r="UYG103" s="38"/>
      <c r="UYH103" s="38"/>
      <c r="UYI103" s="38"/>
      <c r="UYJ103" s="38"/>
      <c r="UYK103" s="38"/>
      <c r="UYL103" s="38"/>
      <c r="UYM103" s="38"/>
      <c r="UYN103" s="38"/>
      <c r="UYO103" s="36"/>
      <c r="UYP103" s="36"/>
      <c r="UYQ103" s="37"/>
      <c r="UYR103" s="37"/>
      <c r="UYS103" s="50"/>
      <c r="UYT103" s="50"/>
      <c r="UYU103" s="38"/>
      <c r="UYV103" s="38"/>
      <c r="UYW103" s="38"/>
      <c r="UYX103" s="38"/>
      <c r="UYY103" s="38"/>
      <c r="UYZ103" s="38"/>
      <c r="UZA103" s="38"/>
      <c r="UZB103" s="38"/>
      <c r="UZC103" s="38"/>
      <c r="UZD103" s="38"/>
      <c r="UZE103" s="38"/>
      <c r="UZF103" s="38"/>
      <c r="UZG103" s="38"/>
      <c r="UZH103" s="38"/>
      <c r="UZI103" s="36"/>
      <c r="UZJ103" s="36"/>
      <c r="UZK103" s="37"/>
      <c r="UZL103" s="37"/>
      <c r="UZM103" s="50"/>
      <c r="UZN103" s="50"/>
      <c r="UZO103" s="38"/>
      <c r="UZP103" s="38"/>
      <c r="UZQ103" s="38"/>
      <c r="UZR103" s="38"/>
      <c r="UZS103" s="38"/>
      <c r="UZT103" s="38"/>
      <c r="UZU103" s="38"/>
      <c r="UZV103" s="38"/>
      <c r="UZW103" s="38"/>
      <c r="UZX103" s="38"/>
      <c r="UZY103" s="38"/>
      <c r="UZZ103" s="38"/>
      <c r="VAA103" s="38"/>
      <c r="VAB103" s="38"/>
      <c r="VAC103" s="36"/>
      <c r="VAD103" s="36"/>
      <c r="VAE103" s="37"/>
      <c r="VAF103" s="37"/>
      <c r="VAG103" s="50"/>
      <c r="VAH103" s="50"/>
      <c r="VAI103" s="38"/>
      <c r="VAJ103" s="38"/>
      <c r="VAK103" s="38"/>
      <c r="VAL103" s="38"/>
      <c r="VAM103" s="38"/>
      <c r="VAN103" s="38"/>
      <c r="VAO103" s="38"/>
      <c r="VAP103" s="38"/>
      <c r="VAQ103" s="38"/>
      <c r="VAR103" s="38"/>
      <c r="VAS103" s="38"/>
      <c r="VAT103" s="38"/>
      <c r="VAU103" s="38"/>
      <c r="VAV103" s="38"/>
      <c r="VAW103" s="36"/>
      <c r="VAX103" s="36"/>
      <c r="VAY103" s="37"/>
      <c r="VAZ103" s="37"/>
      <c r="VBA103" s="50"/>
      <c r="VBB103" s="50"/>
      <c r="VBC103" s="38"/>
      <c r="VBD103" s="38"/>
      <c r="VBE103" s="38"/>
      <c r="VBF103" s="38"/>
      <c r="VBG103" s="38"/>
      <c r="VBH103" s="38"/>
      <c r="VBI103" s="38"/>
      <c r="VBJ103" s="38"/>
      <c r="VBK103" s="38"/>
      <c r="VBL103" s="38"/>
      <c r="VBM103" s="38"/>
      <c r="VBN103" s="38"/>
      <c r="VBO103" s="38"/>
      <c r="VBP103" s="38"/>
      <c r="VBQ103" s="36"/>
      <c r="VBR103" s="36"/>
      <c r="VBS103" s="37"/>
      <c r="VBT103" s="37"/>
      <c r="VBU103" s="50"/>
      <c r="VBV103" s="50"/>
      <c r="VBW103" s="38"/>
      <c r="VBX103" s="38"/>
      <c r="VBY103" s="38"/>
      <c r="VBZ103" s="38"/>
      <c r="VCA103" s="38"/>
      <c r="VCB103" s="38"/>
      <c r="VCC103" s="38"/>
      <c r="VCD103" s="38"/>
      <c r="VCE103" s="38"/>
      <c r="VCF103" s="38"/>
      <c r="VCG103" s="38"/>
      <c r="VCH103" s="38"/>
      <c r="VCI103" s="38"/>
      <c r="VCJ103" s="38"/>
      <c r="VCK103" s="36"/>
      <c r="VCL103" s="36"/>
      <c r="VCM103" s="37"/>
      <c r="VCN103" s="37"/>
      <c r="VCO103" s="50"/>
      <c r="VCP103" s="50"/>
      <c r="VCQ103" s="38"/>
      <c r="VCR103" s="38"/>
      <c r="VCS103" s="38"/>
      <c r="VCT103" s="38"/>
      <c r="VCU103" s="38"/>
      <c r="VCV103" s="38"/>
      <c r="VCW103" s="38"/>
      <c r="VCX103" s="38"/>
      <c r="VCY103" s="38"/>
      <c r="VCZ103" s="38"/>
      <c r="VDA103" s="38"/>
      <c r="VDB103" s="38"/>
      <c r="VDC103" s="38"/>
      <c r="VDD103" s="38"/>
      <c r="VDE103" s="36"/>
      <c r="VDF103" s="36"/>
      <c r="VDG103" s="37"/>
      <c r="VDH103" s="37"/>
      <c r="VDI103" s="50"/>
      <c r="VDJ103" s="50"/>
      <c r="VDK103" s="38"/>
      <c r="VDL103" s="38"/>
      <c r="VDM103" s="38"/>
      <c r="VDN103" s="38"/>
      <c r="VDO103" s="38"/>
      <c r="VDP103" s="38"/>
      <c r="VDQ103" s="38"/>
      <c r="VDR103" s="38"/>
      <c r="VDS103" s="38"/>
      <c r="VDT103" s="38"/>
      <c r="VDU103" s="38"/>
      <c r="VDV103" s="38"/>
      <c r="VDW103" s="38"/>
      <c r="VDX103" s="38"/>
      <c r="VDY103" s="36"/>
      <c r="VDZ103" s="36"/>
      <c r="VEA103" s="37"/>
      <c r="VEB103" s="37"/>
      <c r="VEC103" s="50"/>
      <c r="VED103" s="50"/>
      <c r="VEE103" s="38"/>
      <c r="VEF103" s="38"/>
      <c r="VEG103" s="38"/>
      <c r="VEH103" s="38"/>
      <c r="VEI103" s="38"/>
      <c r="VEJ103" s="38"/>
      <c r="VEK103" s="38"/>
      <c r="VEL103" s="38"/>
      <c r="VEM103" s="38"/>
      <c r="VEN103" s="38"/>
      <c r="VEO103" s="38"/>
      <c r="VEP103" s="38"/>
      <c r="VEQ103" s="38"/>
      <c r="VER103" s="38"/>
      <c r="VES103" s="36"/>
      <c r="VET103" s="36"/>
      <c r="VEU103" s="37"/>
      <c r="VEV103" s="37"/>
      <c r="VEW103" s="50"/>
      <c r="VEX103" s="50"/>
      <c r="VEY103" s="38"/>
      <c r="VEZ103" s="38"/>
      <c r="VFA103" s="38"/>
      <c r="VFB103" s="38"/>
      <c r="VFC103" s="38"/>
      <c r="VFD103" s="38"/>
      <c r="VFE103" s="38"/>
      <c r="VFF103" s="38"/>
      <c r="VFG103" s="38"/>
      <c r="VFH103" s="38"/>
      <c r="VFI103" s="38"/>
      <c r="VFJ103" s="38"/>
      <c r="VFK103" s="38"/>
      <c r="VFL103" s="38"/>
      <c r="VFM103" s="36"/>
      <c r="VFN103" s="36"/>
      <c r="VFO103" s="37"/>
      <c r="VFP103" s="37"/>
      <c r="VFQ103" s="50"/>
      <c r="VFR103" s="50"/>
      <c r="VFS103" s="38"/>
      <c r="VFT103" s="38"/>
      <c r="VFU103" s="38"/>
      <c r="VFV103" s="38"/>
      <c r="VFW103" s="38"/>
      <c r="VFX103" s="38"/>
      <c r="VFY103" s="38"/>
      <c r="VFZ103" s="38"/>
      <c r="VGA103" s="38"/>
      <c r="VGB103" s="38"/>
      <c r="VGC103" s="38"/>
      <c r="VGD103" s="38"/>
      <c r="VGE103" s="38"/>
      <c r="VGF103" s="38"/>
      <c r="VGG103" s="36"/>
      <c r="VGH103" s="36"/>
      <c r="VGI103" s="37"/>
      <c r="VGJ103" s="37"/>
      <c r="VGK103" s="50"/>
      <c r="VGL103" s="50"/>
      <c r="VGM103" s="38"/>
      <c r="VGN103" s="38"/>
      <c r="VGO103" s="38"/>
      <c r="VGP103" s="38"/>
      <c r="VGQ103" s="38"/>
      <c r="VGR103" s="38"/>
      <c r="VGS103" s="38"/>
      <c r="VGT103" s="38"/>
      <c r="VGU103" s="38"/>
      <c r="VGV103" s="38"/>
      <c r="VGW103" s="38"/>
      <c r="VGX103" s="38"/>
      <c r="VGY103" s="38"/>
      <c r="VGZ103" s="38"/>
      <c r="VHA103" s="36"/>
      <c r="VHB103" s="36"/>
      <c r="VHC103" s="37"/>
      <c r="VHD103" s="37"/>
      <c r="VHE103" s="50"/>
      <c r="VHF103" s="50"/>
      <c r="VHG103" s="38"/>
      <c r="VHH103" s="38"/>
      <c r="VHI103" s="38"/>
      <c r="VHJ103" s="38"/>
      <c r="VHK103" s="38"/>
      <c r="VHL103" s="38"/>
      <c r="VHM103" s="38"/>
      <c r="VHN103" s="38"/>
      <c r="VHO103" s="38"/>
      <c r="VHP103" s="38"/>
      <c r="VHQ103" s="38"/>
      <c r="VHR103" s="38"/>
      <c r="VHS103" s="38"/>
      <c r="VHT103" s="38"/>
      <c r="VHU103" s="36"/>
      <c r="VHV103" s="36"/>
      <c r="VHW103" s="37"/>
      <c r="VHX103" s="37"/>
      <c r="VHY103" s="50"/>
      <c r="VHZ103" s="50"/>
      <c r="VIA103" s="38"/>
      <c r="VIB103" s="38"/>
      <c r="VIC103" s="38"/>
      <c r="VID103" s="38"/>
      <c r="VIE103" s="38"/>
      <c r="VIF103" s="38"/>
      <c r="VIG103" s="38"/>
      <c r="VIH103" s="38"/>
      <c r="VII103" s="38"/>
      <c r="VIJ103" s="38"/>
      <c r="VIK103" s="38"/>
      <c r="VIL103" s="38"/>
      <c r="VIM103" s="38"/>
      <c r="VIN103" s="38"/>
      <c r="VIO103" s="36"/>
      <c r="VIP103" s="36"/>
      <c r="VIQ103" s="37"/>
      <c r="VIR103" s="37"/>
      <c r="VIS103" s="50"/>
      <c r="VIT103" s="50"/>
      <c r="VIU103" s="38"/>
      <c r="VIV103" s="38"/>
      <c r="VIW103" s="38"/>
      <c r="VIX103" s="38"/>
      <c r="VIY103" s="38"/>
      <c r="VIZ103" s="38"/>
      <c r="VJA103" s="38"/>
      <c r="VJB103" s="38"/>
      <c r="VJC103" s="38"/>
      <c r="VJD103" s="38"/>
      <c r="VJE103" s="38"/>
      <c r="VJF103" s="38"/>
      <c r="VJG103" s="38"/>
      <c r="VJH103" s="38"/>
      <c r="VJI103" s="36"/>
      <c r="VJJ103" s="36"/>
      <c r="VJK103" s="37"/>
      <c r="VJL103" s="37"/>
      <c r="VJM103" s="50"/>
      <c r="VJN103" s="50"/>
      <c r="VJO103" s="38"/>
      <c r="VJP103" s="38"/>
      <c r="VJQ103" s="38"/>
      <c r="VJR103" s="38"/>
      <c r="VJS103" s="38"/>
      <c r="VJT103" s="38"/>
      <c r="VJU103" s="38"/>
      <c r="VJV103" s="38"/>
      <c r="VJW103" s="38"/>
      <c r="VJX103" s="38"/>
      <c r="VJY103" s="38"/>
      <c r="VJZ103" s="38"/>
      <c r="VKA103" s="38"/>
      <c r="VKB103" s="38"/>
      <c r="VKC103" s="36"/>
      <c r="VKD103" s="36"/>
      <c r="VKE103" s="37"/>
      <c r="VKF103" s="37"/>
      <c r="VKG103" s="50"/>
      <c r="VKH103" s="50"/>
      <c r="VKI103" s="38"/>
      <c r="VKJ103" s="38"/>
      <c r="VKK103" s="38"/>
      <c r="VKL103" s="38"/>
      <c r="VKM103" s="38"/>
      <c r="VKN103" s="38"/>
      <c r="VKO103" s="38"/>
      <c r="VKP103" s="38"/>
      <c r="VKQ103" s="38"/>
      <c r="VKR103" s="38"/>
      <c r="VKS103" s="38"/>
      <c r="VKT103" s="38"/>
      <c r="VKU103" s="38"/>
      <c r="VKV103" s="38"/>
      <c r="VKW103" s="36"/>
      <c r="VKX103" s="36"/>
      <c r="VKY103" s="37"/>
      <c r="VKZ103" s="37"/>
      <c r="VLA103" s="50"/>
      <c r="VLB103" s="50"/>
      <c r="VLC103" s="38"/>
      <c r="VLD103" s="38"/>
      <c r="VLE103" s="38"/>
      <c r="VLF103" s="38"/>
      <c r="VLG103" s="38"/>
      <c r="VLH103" s="38"/>
      <c r="VLI103" s="38"/>
      <c r="VLJ103" s="38"/>
      <c r="VLK103" s="38"/>
      <c r="VLL103" s="38"/>
      <c r="VLM103" s="38"/>
      <c r="VLN103" s="38"/>
      <c r="VLO103" s="38"/>
      <c r="VLP103" s="38"/>
      <c r="VLQ103" s="36"/>
      <c r="VLR103" s="36"/>
      <c r="VLS103" s="37"/>
      <c r="VLT103" s="37"/>
      <c r="VLU103" s="50"/>
      <c r="VLV103" s="50"/>
      <c r="VLW103" s="38"/>
      <c r="VLX103" s="38"/>
      <c r="VLY103" s="38"/>
      <c r="VLZ103" s="38"/>
      <c r="VMA103" s="38"/>
      <c r="VMB103" s="38"/>
      <c r="VMC103" s="38"/>
      <c r="VMD103" s="38"/>
      <c r="VME103" s="38"/>
      <c r="VMF103" s="38"/>
      <c r="VMG103" s="38"/>
      <c r="VMH103" s="38"/>
      <c r="VMI103" s="38"/>
      <c r="VMJ103" s="38"/>
      <c r="VMK103" s="36"/>
      <c r="VML103" s="36"/>
      <c r="VMM103" s="37"/>
      <c r="VMN103" s="37"/>
      <c r="VMO103" s="50"/>
      <c r="VMP103" s="50"/>
      <c r="VMQ103" s="38"/>
      <c r="VMR103" s="38"/>
      <c r="VMS103" s="38"/>
      <c r="VMT103" s="38"/>
      <c r="VMU103" s="38"/>
      <c r="VMV103" s="38"/>
      <c r="VMW103" s="38"/>
      <c r="VMX103" s="38"/>
      <c r="VMY103" s="38"/>
      <c r="VMZ103" s="38"/>
      <c r="VNA103" s="38"/>
      <c r="VNB103" s="38"/>
      <c r="VNC103" s="38"/>
      <c r="VND103" s="38"/>
      <c r="VNE103" s="36"/>
      <c r="VNF103" s="36"/>
      <c r="VNG103" s="37"/>
      <c r="VNH103" s="37"/>
      <c r="VNI103" s="50"/>
      <c r="VNJ103" s="50"/>
      <c r="VNK103" s="38"/>
      <c r="VNL103" s="38"/>
      <c r="VNM103" s="38"/>
      <c r="VNN103" s="38"/>
      <c r="VNO103" s="38"/>
      <c r="VNP103" s="38"/>
      <c r="VNQ103" s="38"/>
      <c r="VNR103" s="38"/>
      <c r="VNS103" s="38"/>
      <c r="VNT103" s="38"/>
      <c r="VNU103" s="38"/>
      <c r="VNV103" s="38"/>
      <c r="VNW103" s="38"/>
      <c r="VNX103" s="38"/>
      <c r="VNY103" s="36"/>
      <c r="VNZ103" s="36"/>
      <c r="VOA103" s="37"/>
      <c r="VOB103" s="37"/>
      <c r="VOC103" s="50"/>
      <c r="VOD103" s="50"/>
      <c r="VOE103" s="38"/>
      <c r="VOF103" s="38"/>
      <c r="VOG103" s="38"/>
      <c r="VOH103" s="38"/>
      <c r="VOI103" s="38"/>
      <c r="VOJ103" s="38"/>
      <c r="VOK103" s="38"/>
      <c r="VOL103" s="38"/>
      <c r="VOM103" s="38"/>
      <c r="VON103" s="38"/>
      <c r="VOO103" s="38"/>
      <c r="VOP103" s="38"/>
      <c r="VOQ103" s="38"/>
      <c r="VOR103" s="38"/>
      <c r="VOS103" s="36"/>
      <c r="VOT103" s="36"/>
      <c r="VOU103" s="37"/>
      <c r="VOV103" s="37"/>
      <c r="VOW103" s="50"/>
      <c r="VOX103" s="50"/>
      <c r="VOY103" s="38"/>
      <c r="VOZ103" s="38"/>
      <c r="VPA103" s="38"/>
      <c r="VPB103" s="38"/>
      <c r="VPC103" s="38"/>
      <c r="VPD103" s="38"/>
      <c r="VPE103" s="38"/>
      <c r="VPF103" s="38"/>
      <c r="VPG103" s="38"/>
      <c r="VPH103" s="38"/>
      <c r="VPI103" s="38"/>
      <c r="VPJ103" s="38"/>
      <c r="VPK103" s="38"/>
      <c r="VPL103" s="38"/>
      <c r="VPM103" s="36"/>
      <c r="VPN103" s="36"/>
      <c r="VPO103" s="37"/>
      <c r="VPP103" s="37"/>
      <c r="VPQ103" s="50"/>
      <c r="VPR103" s="50"/>
      <c r="VPS103" s="38"/>
      <c r="VPT103" s="38"/>
      <c r="VPU103" s="38"/>
      <c r="VPV103" s="38"/>
      <c r="VPW103" s="38"/>
      <c r="VPX103" s="38"/>
      <c r="VPY103" s="38"/>
      <c r="VPZ103" s="38"/>
      <c r="VQA103" s="38"/>
      <c r="VQB103" s="38"/>
      <c r="VQC103" s="38"/>
      <c r="VQD103" s="38"/>
      <c r="VQE103" s="38"/>
      <c r="VQF103" s="38"/>
      <c r="VQG103" s="36"/>
      <c r="VQH103" s="36"/>
      <c r="VQI103" s="37"/>
      <c r="VQJ103" s="37"/>
      <c r="VQK103" s="50"/>
      <c r="VQL103" s="50"/>
      <c r="VQM103" s="38"/>
      <c r="VQN103" s="38"/>
      <c r="VQO103" s="38"/>
      <c r="VQP103" s="38"/>
      <c r="VQQ103" s="38"/>
      <c r="VQR103" s="38"/>
      <c r="VQS103" s="38"/>
      <c r="VQT103" s="38"/>
      <c r="VQU103" s="38"/>
      <c r="VQV103" s="38"/>
      <c r="VQW103" s="38"/>
      <c r="VQX103" s="38"/>
      <c r="VQY103" s="38"/>
      <c r="VQZ103" s="38"/>
      <c r="VRA103" s="36"/>
      <c r="VRB103" s="36"/>
      <c r="VRC103" s="37"/>
      <c r="VRD103" s="37"/>
      <c r="VRE103" s="50"/>
      <c r="VRF103" s="50"/>
      <c r="VRG103" s="38"/>
      <c r="VRH103" s="38"/>
      <c r="VRI103" s="38"/>
      <c r="VRJ103" s="38"/>
      <c r="VRK103" s="38"/>
      <c r="VRL103" s="38"/>
      <c r="VRM103" s="38"/>
      <c r="VRN103" s="38"/>
      <c r="VRO103" s="38"/>
      <c r="VRP103" s="38"/>
      <c r="VRQ103" s="38"/>
      <c r="VRR103" s="38"/>
      <c r="VRS103" s="38"/>
      <c r="VRT103" s="38"/>
      <c r="VRU103" s="36"/>
      <c r="VRV103" s="36"/>
      <c r="VRW103" s="37"/>
      <c r="VRX103" s="37"/>
      <c r="VRY103" s="50"/>
      <c r="VRZ103" s="50"/>
      <c r="VSA103" s="38"/>
      <c r="VSB103" s="38"/>
      <c r="VSC103" s="38"/>
      <c r="VSD103" s="38"/>
      <c r="VSE103" s="38"/>
      <c r="VSF103" s="38"/>
      <c r="VSG103" s="38"/>
      <c r="VSH103" s="38"/>
      <c r="VSI103" s="38"/>
      <c r="VSJ103" s="38"/>
      <c r="VSK103" s="38"/>
      <c r="VSL103" s="38"/>
      <c r="VSM103" s="38"/>
      <c r="VSN103" s="38"/>
      <c r="VSO103" s="36"/>
      <c r="VSP103" s="36"/>
      <c r="VSQ103" s="37"/>
      <c r="VSR103" s="37"/>
      <c r="VSS103" s="50"/>
      <c r="VST103" s="50"/>
      <c r="VSU103" s="38"/>
      <c r="VSV103" s="38"/>
      <c r="VSW103" s="38"/>
      <c r="VSX103" s="38"/>
      <c r="VSY103" s="38"/>
      <c r="VSZ103" s="38"/>
      <c r="VTA103" s="38"/>
      <c r="VTB103" s="38"/>
      <c r="VTC103" s="38"/>
      <c r="VTD103" s="38"/>
      <c r="VTE103" s="38"/>
      <c r="VTF103" s="38"/>
      <c r="VTG103" s="38"/>
      <c r="VTH103" s="38"/>
      <c r="VTI103" s="36"/>
      <c r="VTJ103" s="36"/>
      <c r="VTK103" s="37"/>
      <c r="VTL103" s="37"/>
      <c r="VTM103" s="50"/>
      <c r="VTN103" s="50"/>
      <c r="VTO103" s="38"/>
      <c r="VTP103" s="38"/>
      <c r="VTQ103" s="38"/>
      <c r="VTR103" s="38"/>
      <c r="VTS103" s="38"/>
      <c r="VTT103" s="38"/>
      <c r="VTU103" s="38"/>
      <c r="VTV103" s="38"/>
      <c r="VTW103" s="38"/>
      <c r="VTX103" s="38"/>
      <c r="VTY103" s="38"/>
      <c r="VTZ103" s="38"/>
      <c r="VUA103" s="38"/>
      <c r="VUB103" s="38"/>
      <c r="VUC103" s="36"/>
      <c r="VUD103" s="36"/>
      <c r="VUE103" s="37"/>
      <c r="VUF103" s="37"/>
      <c r="VUG103" s="50"/>
      <c r="VUH103" s="50"/>
      <c r="VUI103" s="38"/>
      <c r="VUJ103" s="38"/>
      <c r="VUK103" s="38"/>
      <c r="VUL103" s="38"/>
      <c r="VUM103" s="38"/>
      <c r="VUN103" s="38"/>
      <c r="VUO103" s="38"/>
      <c r="VUP103" s="38"/>
      <c r="VUQ103" s="38"/>
      <c r="VUR103" s="38"/>
      <c r="VUS103" s="38"/>
      <c r="VUT103" s="38"/>
      <c r="VUU103" s="38"/>
      <c r="VUV103" s="38"/>
      <c r="VUW103" s="36"/>
      <c r="VUX103" s="36"/>
      <c r="VUY103" s="37"/>
      <c r="VUZ103" s="37"/>
      <c r="VVA103" s="50"/>
      <c r="VVB103" s="50"/>
      <c r="VVC103" s="38"/>
      <c r="VVD103" s="38"/>
      <c r="VVE103" s="38"/>
      <c r="VVF103" s="38"/>
      <c r="VVG103" s="38"/>
      <c r="VVH103" s="38"/>
      <c r="VVI103" s="38"/>
      <c r="VVJ103" s="38"/>
      <c r="VVK103" s="38"/>
      <c r="VVL103" s="38"/>
      <c r="VVM103" s="38"/>
      <c r="VVN103" s="38"/>
      <c r="VVO103" s="38"/>
      <c r="VVP103" s="38"/>
      <c r="VVQ103" s="36"/>
      <c r="VVR103" s="36"/>
      <c r="VVS103" s="37"/>
      <c r="VVT103" s="37"/>
      <c r="VVU103" s="50"/>
      <c r="VVV103" s="50"/>
      <c r="VVW103" s="38"/>
      <c r="VVX103" s="38"/>
      <c r="VVY103" s="38"/>
      <c r="VVZ103" s="38"/>
      <c r="VWA103" s="38"/>
      <c r="VWB103" s="38"/>
      <c r="VWC103" s="38"/>
      <c r="VWD103" s="38"/>
      <c r="VWE103" s="38"/>
      <c r="VWF103" s="38"/>
      <c r="VWG103" s="38"/>
      <c r="VWH103" s="38"/>
      <c r="VWI103" s="38"/>
      <c r="VWJ103" s="38"/>
      <c r="VWK103" s="36"/>
      <c r="VWL103" s="36"/>
      <c r="VWM103" s="37"/>
      <c r="VWN103" s="37"/>
      <c r="VWO103" s="50"/>
      <c r="VWP103" s="50"/>
      <c r="VWQ103" s="38"/>
      <c r="VWR103" s="38"/>
      <c r="VWS103" s="38"/>
      <c r="VWT103" s="38"/>
      <c r="VWU103" s="38"/>
      <c r="VWV103" s="38"/>
      <c r="VWW103" s="38"/>
      <c r="VWX103" s="38"/>
      <c r="VWY103" s="38"/>
      <c r="VWZ103" s="38"/>
      <c r="VXA103" s="38"/>
      <c r="VXB103" s="38"/>
      <c r="VXC103" s="38"/>
      <c r="VXD103" s="38"/>
      <c r="VXE103" s="36"/>
      <c r="VXF103" s="36"/>
      <c r="VXG103" s="37"/>
      <c r="VXH103" s="37"/>
      <c r="VXI103" s="50"/>
      <c r="VXJ103" s="50"/>
      <c r="VXK103" s="38"/>
      <c r="VXL103" s="38"/>
      <c r="VXM103" s="38"/>
      <c r="VXN103" s="38"/>
      <c r="VXO103" s="38"/>
      <c r="VXP103" s="38"/>
      <c r="VXQ103" s="38"/>
      <c r="VXR103" s="38"/>
      <c r="VXS103" s="38"/>
      <c r="VXT103" s="38"/>
      <c r="VXU103" s="38"/>
      <c r="VXV103" s="38"/>
      <c r="VXW103" s="38"/>
      <c r="VXX103" s="38"/>
      <c r="VXY103" s="36"/>
      <c r="VXZ103" s="36"/>
      <c r="VYA103" s="37"/>
      <c r="VYB103" s="37"/>
      <c r="VYC103" s="50"/>
      <c r="VYD103" s="50"/>
      <c r="VYE103" s="38"/>
      <c r="VYF103" s="38"/>
      <c r="VYG103" s="38"/>
      <c r="VYH103" s="38"/>
      <c r="VYI103" s="38"/>
      <c r="VYJ103" s="38"/>
      <c r="VYK103" s="38"/>
      <c r="VYL103" s="38"/>
      <c r="VYM103" s="38"/>
      <c r="VYN103" s="38"/>
      <c r="VYO103" s="38"/>
      <c r="VYP103" s="38"/>
      <c r="VYQ103" s="38"/>
      <c r="VYR103" s="38"/>
      <c r="VYS103" s="36"/>
      <c r="VYT103" s="36"/>
      <c r="VYU103" s="37"/>
      <c r="VYV103" s="37"/>
      <c r="VYW103" s="50"/>
      <c r="VYX103" s="50"/>
      <c r="VYY103" s="38"/>
      <c r="VYZ103" s="38"/>
      <c r="VZA103" s="38"/>
      <c r="VZB103" s="38"/>
      <c r="VZC103" s="38"/>
      <c r="VZD103" s="38"/>
      <c r="VZE103" s="38"/>
      <c r="VZF103" s="38"/>
      <c r="VZG103" s="38"/>
      <c r="VZH103" s="38"/>
      <c r="VZI103" s="38"/>
      <c r="VZJ103" s="38"/>
      <c r="VZK103" s="38"/>
      <c r="VZL103" s="38"/>
      <c r="VZM103" s="36"/>
      <c r="VZN103" s="36"/>
      <c r="VZO103" s="37"/>
      <c r="VZP103" s="37"/>
      <c r="VZQ103" s="50"/>
      <c r="VZR103" s="50"/>
      <c r="VZS103" s="38"/>
      <c r="VZT103" s="38"/>
      <c r="VZU103" s="38"/>
      <c r="VZV103" s="38"/>
      <c r="VZW103" s="38"/>
      <c r="VZX103" s="38"/>
      <c r="VZY103" s="38"/>
      <c r="VZZ103" s="38"/>
      <c r="WAA103" s="38"/>
      <c r="WAB103" s="38"/>
      <c r="WAC103" s="38"/>
      <c r="WAD103" s="38"/>
      <c r="WAE103" s="38"/>
      <c r="WAF103" s="38"/>
      <c r="WAG103" s="36"/>
      <c r="WAH103" s="36"/>
      <c r="WAI103" s="37"/>
      <c r="WAJ103" s="37"/>
      <c r="WAK103" s="50"/>
      <c r="WAL103" s="50"/>
      <c r="WAM103" s="38"/>
      <c r="WAN103" s="38"/>
      <c r="WAO103" s="38"/>
      <c r="WAP103" s="38"/>
      <c r="WAQ103" s="38"/>
      <c r="WAR103" s="38"/>
      <c r="WAS103" s="38"/>
      <c r="WAT103" s="38"/>
      <c r="WAU103" s="38"/>
      <c r="WAV103" s="38"/>
      <c r="WAW103" s="38"/>
      <c r="WAX103" s="38"/>
      <c r="WAY103" s="38"/>
      <c r="WAZ103" s="38"/>
      <c r="WBA103" s="36"/>
      <c r="WBB103" s="36"/>
      <c r="WBC103" s="37"/>
      <c r="WBD103" s="37"/>
      <c r="WBE103" s="50"/>
      <c r="WBF103" s="50"/>
      <c r="WBG103" s="38"/>
      <c r="WBH103" s="38"/>
      <c r="WBI103" s="38"/>
      <c r="WBJ103" s="38"/>
      <c r="WBK103" s="38"/>
      <c r="WBL103" s="38"/>
      <c r="WBM103" s="38"/>
      <c r="WBN103" s="38"/>
      <c r="WBO103" s="38"/>
      <c r="WBP103" s="38"/>
      <c r="WBQ103" s="38"/>
      <c r="WBR103" s="38"/>
      <c r="WBS103" s="38"/>
      <c r="WBT103" s="38"/>
      <c r="WBU103" s="36"/>
      <c r="WBV103" s="36"/>
      <c r="WBW103" s="37"/>
      <c r="WBX103" s="37"/>
      <c r="WBY103" s="50"/>
      <c r="WBZ103" s="50"/>
      <c r="WCA103" s="38"/>
      <c r="WCB103" s="38"/>
      <c r="WCC103" s="38"/>
      <c r="WCD103" s="38"/>
      <c r="WCE103" s="38"/>
      <c r="WCF103" s="38"/>
      <c r="WCG103" s="38"/>
      <c r="WCH103" s="38"/>
      <c r="WCI103" s="38"/>
      <c r="WCJ103" s="38"/>
      <c r="WCK103" s="38"/>
      <c r="WCL103" s="38"/>
      <c r="WCM103" s="38"/>
      <c r="WCN103" s="38"/>
      <c r="WCO103" s="36"/>
      <c r="WCP103" s="36"/>
      <c r="WCQ103" s="37"/>
      <c r="WCR103" s="37"/>
      <c r="WCS103" s="50"/>
      <c r="WCT103" s="50"/>
      <c r="WCU103" s="38"/>
      <c r="WCV103" s="38"/>
      <c r="WCW103" s="38"/>
      <c r="WCX103" s="38"/>
      <c r="WCY103" s="38"/>
      <c r="WCZ103" s="38"/>
      <c r="WDA103" s="38"/>
      <c r="WDB103" s="38"/>
      <c r="WDC103" s="38"/>
      <c r="WDD103" s="38"/>
      <c r="WDE103" s="38"/>
      <c r="WDF103" s="38"/>
      <c r="WDG103" s="38"/>
      <c r="WDH103" s="38"/>
      <c r="WDI103" s="36"/>
      <c r="WDJ103" s="36"/>
      <c r="WDK103" s="37"/>
      <c r="WDL103" s="37"/>
      <c r="WDM103" s="50"/>
      <c r="WDN103" s="50"/>
      <c r="WDO103" s="38"/>
      <c r="WDP103" s="38"/>
      <c r="WDQ103" s="38"/>
      <c r="WDR103" s="38"/>
      <c r="WDS103" s="38"/>
      <c r="WDT103" s="38"/>
      <c r="WDU103" s="38"/>
      <c r="WDV103" s="38"/>
      <c r="WDW103" s="38"/>
      <c r="WDX103" s="38"/>
      <c r="WDY103" s="38"/>
      <c r="WDZ103" s="38"/>
      <c r="WEA103" s="38"/>
      <c r="WEB103" s="38"/>
      <c r="WEC103" s="36"/>
      <c r="WED103" s="36"/>
      <c r="WEE103" s="37"/>
      <c r="WEF103" s="37"/>
      <c r="WEG103" s="50"/>
      <c r="WEH103" s="50"/>
      <c r="WEI103" s="38"/>
      <c r="WEJ103" s="38"/>
      <c r="WEK103" s="38"/>
      <c r="WEL103" s="38"/>
      <c r="WEM103" s="38"/>
      <c r="WEN103" s="38"/>
      <c r="WEO103" s="38"/>
      <c r="WEP103" s="38"/>
      <c r="WEQ103" s="38"/>
      <c r="WER103" s="38"/>
      <c r="WES103" s="38"/>
      <c r="WET103" s="38"/>
      <c r="WEU103" s="38"/>
      <c r="WEV103" s="38"/>
      <c r="WEW103" s="36"/>
      <c r="WEX103" s="36"/>
      <c r="WEY103" s="37"/>
      <c r="WEZ103" s="37"/>
      <c r="WFA103" s="50"/>
      <c r="WFB103" s="50"/>
      <c r="WFC103" s="38"/>
      <c r="WFD103" s="38"/>
      <c r="WFE103" s="38"/>
      <c r="WFF103" s="38"/>
      <c r="WFG103" s="38"/>
      <c r="WFH103" s="38"/>
      <c r="WFI103" s="38"/>
      <c r="WFJ103" s="38"/>
      <c r="WFK103" s="38"/>
      <c r="WFL103" s="38"/>
      <c r="WFM103" s="38"/>
      <c r="WFN103" s="38"/>
      <c r="WFO103" s="38"/>
      <c r="WFP103" s="38"/>
      <c r="WFQ103" s="36"/>
      <c r="WFR103" s="36"/>
      <c r="WFS103" s="37"/>
      <c r="WFT103" s="37"/>
      <c r="WFU103" s="50"/>
      <c r="WFV103" s="50"/>
      <c r="WFW103" s="38"/>
      <c r="WFX103" s="38"/>
      <c r="WFY103" s="38"/>
      <c r="WFZ103" s="38"/>
      <c r="WGA103" s="38"/>
      <c r="WGB103" s="38"/>
      <c r="WGC103" s="38"/>
      <c r="WGD103" s="38"/>
      <c r="WGE103" s="38"/>
      <c r="WGF103" s="38"/>
      <c r="WGG103" s="38"/>
      <c r="WGH103" s="38"/>
      <c r="WGI103" s="38"/>
      <c r="WGJ103" s="38"/>
      <c r="WGK103" s="36"/>
      <c r="WGL103" s="36"/>
      <c r="WGM103" s="37"/>
      <c r="WGN103" s="37"/>
      <c r="WGO103" s="50"/>
      <c r="WGP103" s="50"/>
      <c r="WGQ103" s="38"/>
      <c r="WGR103" s="38"/>
      <c r="WGS103" s="38"/>
      <c r="WGT103" s="38"/>
      <c r="WGU103" s="38"/>
      <c r="WGV103" s="38"/>
      <c r="WGW103" s="38"/>
      <c r="WGX103" s="38"/>
      <c r="WGY103" s="38"/>
      <c r="WGZ103" s="38"/>
      <c r="WHA103" s="38"/>
      <c r="WHB103" s="38"/>
      <c r="WHC103" s="38"/>
      <c r="WHD103" s="38"/>
      <c r="WHE103" s="36"/>
      <c r="WHF103" s="36"/>
      <c r="WHG103" s="37"/>
      <c r="WHH103" s="37"/>
      <c r="WHI103" s="50"/>
      <c r="WHJ103" s="50"/>
      <c r="WHK103" s="38"/>
      <c r="WHL103" s="38"/>
      <c r="WHM103" s="38"/>
      <c r="WHN103" s="38"/>
      <c r="WHO103" s="38"/>
      <c r="WHP103" s="38"/>
      <c r="WHQ103" s="38"/>
      <c r="WHR103" s="38"/>
      <c r="WHS103" s="38"/>
      <c r="WHT103" s="38"/>
      <c r="WHU103" s="38"/>
      <c r="WHV103" s="38"/>
      <c r="WHW103" s="38"/>
      <c r="WHX103" s="38"/>
      <c r="WHY103" s="36"/>
      <c r="WHZ103" s="36"/>
      <c r="WIA103" s="37"/>
      <c r="WIB103" s="37"/>
      <c r="WIC103" s="50"/>
      <c r="WID103" s="50"/>
      <c r="WIE103" s="38"/>
      <c r="WIF103" s="38"/>
      <c r="WIG103" s="38"/>
      <c r="WIH103" s="38"/>
      <c r="WII103" s="38"/>
      <c r="WIJ103" s="38"/>
      <c r="WIK103" s="38"/>
      <c r="WIL103" s="38"/>
      <c r="WIM103" s="38"/>
      <c r="WIN103" s="38"/>
      <c r="WIO103" s="38"/>
      <c r="WIP103" s="38"/>
      <c r="WIQ103" s="38"/>
      <c r="WIR103" s="38"/>
      <c r="WIS103" s="36"/>
      <c r="WIT103" s="36"/>
      <c r="WIU103" s="37"/>
      <c r="WIV103" s="37"/>
      <c r="WIW103" s="50"/>
      <c r="WIX103" s="50"/>
      <c r="WIY103" s="38"/>
      <c r="WIZ103" s="38"/>
      <c r="WJA103" s="38"/>
      <c r="WJB103" s="38"/>
      <c r="WJC103" s="38"/>
      <c r="WJD103" s="38"/>
      <c r="WJE103" s="38"/>
      <c r="WJF103" s="38"/>
      <c r="WJG103" s="38"/>
      <c r="WJH103" s="38"/>
      <c r="WJI103" s="38"/>
      <c r="WJJ103" s="38"/>
      <c r="WJK103" s="38"/>
      <c r="WJL103" s="38"/>
      <c r="WJM103" s="36"/>
      <c r="WJN103" s="36"/>
      <c r="WJO103" s="37"/>
      <c r="WJP103" s="37"/>
      <c r="WJQ103" s="50"/>
      <c r="WJR103" s="50"/>
      <c r="WJS103" s="38"/>
      <c r="WJT103" s="38"/>
      <c r="WJU103" s="38"/>
      <c r="WJV103" s="38"/>
      <c r="WJW103" s="38"/>
      <c r="WJX103" s="38"/>
      <c r="WJY103" s="38"/>
      <c r="WJZ103" s="38"/>
      <c r="WKA103" s="38"/>
      <c r="WKB103" s="38"/>
      <c r="WKC103" s="38"/>
      <c r="WKD103" s="38"/>
      <c r="WKE103" s="38"/>
      <c r="WKF103" s="38"/>
      <c r="WKG103" s="36"/>
      <c r="WKH103" s="36"/>
      <c r="WKI103" s="37"/>
      <c r="WKJ103" s="37"/>
      <c r="WKK103" s="50"/>
      <c r="WKL103" s="50"/>
      <c r="WKM103" s="38"/>
      <c r="WKN103" s="38"/>
      <c r="WKO103" s="38"/>
      <c r="WKP103" s="38"/>
      <c r="WKQ103" s="38"/>
      <c r="WKR103" s="38"/>
      <c r="WKS103" s="38"/>
      <c r="WKT103" s="38"/>
      <c r="WKU103" s="38"/>
      <c r="WKV103" s="38"/>
      <c r="WKW103" s="38"/>
      <c r="WKX103" s="38"/>
      <c r="WKY103" s="38"/>
      <c r="WKZ103" s="38"/>
      <c r="WLA103" s="36"/>
      <c r="WLB103" s="36"/>
      <c r="WLC103" s="37"/>
      <c r="WLD103" s="37"/>
      <c r="WLE103" s="50"/>
      <c r="WLF103" s="50"/>
      <c r="WLG103" s="38"/>
      <c r="WLH103" s="38"/>
      <c r="WLI103" s="38"/>
      <c r="WLJ103" s="38"/>
      <c r="WLK103" s="38"/>
      <c r="WLL103" s="38"/>
      <c r="WLM103" s="38"/>
      <c r="WLN103" s="38"/>
      <c r="WLO103" s="38"/>
      <c r="WLP103" s="38"/>
      <c r="WLQ103" s="38"/>
      <c r="WLR103" s="38"/>
      <c r="WLS103" s="38"/>
      <c r="WLT103" s="38"/>
      <c r="WLU103" s="36"/>
      <c r="WLV103" s="36"/>
      <c r="WLW103" s="37"/>
      <c r="WLX103" s="37"/>
      <c r="WLY103" s="50"/>
      <c r="WLZ103" s="50"/>
      <c r="WMA103" s="38"/>
      <c r="WMB103" s="38"/>
      <c r="WMC103" s="38"/>
      <c r="WMD103" s="38"/>
      <c r="WME103" s="38"/>
      <c r="WMF103" s="38"/>
      <c r="WMG103" s="38"/>
      <c r="WMH103" s="38"/>
      <c r="WMI103" s="38"/>
      <c r="WMJ103" s="38"/>
      <c r="WMK103" s="38"/>
      <c r="WML103" s="38"/>
      <c r="WMM103" s="38"/>
      <c r="WMN103" s="38"/>
      <c r="WMO103" s="36"/>
      <c r="WMP103" s="36"/>
      <c r="WMQ103" s="37"/>
      <c r="WMR103" s="37"/>
      <c r="WMS103" s="50"/>
      <c r="WMT103" s="50"/>
      <c r="WMU103" s="38"/>
      <c r="WMV103" s="38"/>
      <c r="WMW103" s="38"/>
      <c r="WMX103" s="38"/>
      <c r="WMY103" s="38"/>
      <c r="WMZ103" s="38"/>
      <c r="WNA103" s="38"/>
      <c r="WNB103" s="38"/>
      <c r="WNC103" s="38"/>
      <c r="WND103" s="38"/>
      <c r="WNE103" s="38"/>
      <c r="WNF103" s="38"/>
      <c r="WNG103" s="38"/>
      <c r="WNH103" s="38"/>
      <c r="WNI103" s="36"/>
      <c r="WNJ103" s="36"/>
      <c r="WNK103" s="37"/>
      <c r="WNL103" s="37"/>
      <c r="WNM103" s="50"/>
      <c r="WNN103" s="50"/>
      <c r="WNO103" s="38"/>
      <c r="WNP103" s="38"/>
      <c r="WNQ103" s="38"/>
      <c r="WNR103" s="38"/>
      <c r="WNS103" s="38"/>
      <c r="WNT103" s="38"/>
      <c r="WNU103" s="38"/>
      <c r="WNV103" s="38"/>
      <c r="WNW103" s="38"/>
      <c r="WNX103" s="38"/>
      <c r="WNY103" s="38"/>
      <c r="WNZ103" s="38"/>
      <c r="WOA103" s="38"/>
      <c r="WOB103" s="38"/>
      <c r="WOC103" s="36"/>
      <c r="WOD103" s="36"/>
      <c r="WOE103" s="37"/>
      <c r="WOF103" s="37"/>
      <c r="WOG103" s="50"/>
      <c r="WOH103" s="50"/>
      <c r="WOI103" s="38"/>
      <c r="WOJ103" s="38"/>
      <c r="WOK103" s="38"/>
      <c r="WOL103" s="38"/>
      <c r="WOM103" s="38"/>
      <c r="WON103" s="38"/>
      <c r="WOO103" s="38"/>
      <c r="WOP103" s="38"/>
      <c r="WOQ103" s="38"/>
      <c r="WOR103" s="38"/>
      <c r="WOS103" s="38"/>
      <c r="WOT103" s="38"/>
      <c r="WOU103" s="38"/>
      <c r="WOV103" s="38"/>
      <c r="WOW103" s="36"/>
      <c r="WOX103" s="36"/>
      <c r="WOY103" s="37"/>
      <c r="WOZ103" s="37"/>
      <c r="WPA103" s="50"/>
      <c r="WPB103" s="50"/>
      <c r="WPC103" s="38"/>
      <c r="WPD103" s="38"/>
      <c r="WPE103" s="38"/>
      <c r="WPF103" s="38"/>
      <c r="WPG103" s="38"/>
      <c r="WPH103" s="38"/>
      <c r="WPI103" s="38"/>
      <c r="WPJ103" s="38"/>
      <c r="WPK103" s="38"/>
      <c r="WPL103" s="38"/>
      <c r="WPM103" s="38"/>
      <c r="WPN103" s="38"/>
      <c r="WPO103" s="38"/>
      <c r="WPP103" s="38"/>
      <c r="WPQ103" s="36"/>
      <c r="WPR103" s="36"/>
      <c r="WPS103" s="37"/>
      <c r="WPT103" s="37"/>
      <c r="WPU103" s="50"/>
      <c r="WPV103" s="50"/>
      <c r="WPW103" s="38"/>
      <c r="WPX103" s="38"/>
      <c r="WPY103" s="38"/>
      <c r="WPZ103" s="38"/>
      <c r="WQA103" s="38"/>
      <c r="WQB103" s="38"/>
      <c r="WQC103" s="38"/>
      <c r="WQD103" s="38"/>
      <c r="WQE103" s="38"/>
      <c r="WQF103" s="38"/>
      <c r="WQG103" s="38"/>
      <c r="WQH103" s="38"/>
      <c r="WQI103" s="38"/>
      <c r="WQJ103" s="38"/>
      <c r="WQK103" s="36"/>
      <c r="WQL103" s="36"/>
      <c r="WQM103" s="37"/>
      <c r="WQN103" s="37"/>
      <c r="WQO103" s="50"/>
      <c r="WQP103" s="50"/>
      <c r="WQQ103" s="38"/>
      <c r="WQR103" s="38"/>
      <c r="WQS103" s="38"/>
      <c r="WQT103" s="38"/>
      <c r="WQU103" s="38"/>
      <c r="WQV103" s="38"/>
      <c r="WQW103" s="38"/>
      <c r="WQX103" s="38"/>
      <c r="WQY103" s="38"/>
      <c r="WQZ103" s="38"/>
      <c r="WRA103" s="38"/>
      <c r="WRB103" s="38"/>
      <c r="WRC103" s="38"/>
      <c r="WRD103" s="38"/>
      <c r="WRE103" s="36"/>
      <c r="WRF103" s="36"/>
      <c r="WRG103" s="37"/>
      <c r="WRH103" s="37"/>
      <c r="WRI103" s="50"/>
      <c r="WRJ103" s="50"/>
      <c r="WRK103" s="38"/>
      <c r="WRL103" s="38"/>
      <c r="WRM103" s="38"/>
      <c r="WRN103" s="38"/>
      <c r="WRO103" s="38"/>
      <c r="WRP103" s="38"/>
      <c r="WRQ103" s="38"/>
      <c r="WRR103" s="38"/>
      <c r="WRS103" s="38"/>
      <c r="WRT103" s="38"/>
      <c r="WRU103" s="38"/>
      <c r="WRV103" s="38"/>
      <c r="WRW103" s="38"/>
      <c r="WRX103" s="38"/>
      <c r="WRY103" s="36"/>
      <c r="WRZ103" s="36"/>
      <c r="WSA103" s="37"/>
      <c r="WSB103" s="37"/>
      <c r="WSC103" s="50"/>
      <c r="WSD103" s="50"/>
      <c r="WSE103" s="38"/>
      <c r="WSF103" s="38"/>
      <c r="WSG103" s="38"/>
      <c r="WSH103" s="38"/>
      <c r="WSI103" s="38"/>
      <c r="WSJ103" s="38"/>
      <c r="WSK103" s="38"/>
      <c r="WSL103" s="38"/>
      <c r="WSM103" s="38"/>
      <c r="WSN103" s="38"/>
      <c r="WSO103" s="38"/>
      <c r="WSP103" s="38"/>
      <c r="WSQ103" s="38"/>
      <c r="WSR103" s="38"/>
      <c r="WSS103" s="36"/>
      <c r="WST103" s="36"/>
      <c r="WSU103" s="37"/>
      <c r="WSV103" s="37"/>
      <c r="WSW103" s="50"/>
      <c r="WSX103" s="50"/>
      <c r="WSY103" s="38"/>
      <c r="WSZ103" s="38"/>
      <c r="WTA103" s="38"/>
      <c r="WTB103" s="38"/>
      <c r="WTC103" s="38"/>
      <c r="WTD103" s="38"/>
      <c r="WTE103" s="38"/>
      <c r="WTF103" s="38"/>
      <c r="WTG103" s="38"/>
      <c r="WTH103" s="38"/>
      <c r="WTI103" s="38"/>
      <c r="WTJ103" s="38"/>
      <c r="WTK103" s="38"/>
      <c r="WTL103" s="38"/>
      <c r="WTM103" s="36"/>
      <c r="WTN103" s="36"/>
      <c r="WTO103" s="37"/>
      <c r="WTP103" s="37"/>
      <c r="WTQ103" s="50"/>
      <c r="WTR103" s="50"/>
      <c r="WTS103" s="38"/>
      <c r="WTT103" s="38"/>
      <c r="WTU103" s="38"/>
      <c r="WTV103" s="38"/>
      <c r="WTW103" s="38"/>
      <c r="WTX103" s="38"/>
      <c r="WTY103" s="38"/>
      <c r="WTZ103" s="38"/>
      <c r="WUA103" s="38"/>
      <c r="WUB103" s="38"/>
      <c r="WUC103" s="38"/>
      <c r="WUD103" s="38"/>
      <c r="WUE103" s="38"/>
      <c r="WUF103" s="38"/>
      <c r="WUG103" s="36"/>
      <c r="WUH103" s="36"/>
      <c r="WUI103" s="37"/>
      <c r="WUJ103" s="37"/>
      <c r="WUK103" s="50"/>
      <c r="WUL103" s="50"/>
      <c r="WUM103" s="38"/>
      <c r="WUN103" s="38"/>
      <c r="WUO103" s="38"/>
      <c r="WUP103" s="38"/>
      <c r="WUQ103" s="38"/>
      <c r="WUR103" s="38"/>
      <c r="WUS103" s="38"/>
      <c r="WUT103" s="38"/>
      <c r="WUU103" s="38"/>
      <c r="WUV103" s="38"/>
      <c r="WUW103" s="38"/>
      <c r="WUX103" s="38"/>
      <c r="WUY103" s="38"/>
      <c r="WUZ103" s="38"/>
      <c r="WVA103" s="36"/>
      <c r="WVB103" s="36"/>
      <c r="WVC103" s="37"/>
      <c r="WVD103" s="37"/>
      <c r="WVE103" s="50"/>
      <c r="WVF103" s="50"/>
      <c r="WVG103" s="38"/>
      <c r="WVH103" s="38"/>
      <c r="WVI103" s="38"/>
      <c r="WVJ103" s="38"/>
      <c r="WVK103" s="38"/>
      <c r="WVL103" s="38"/>
      <c r="WVM103" s="38"/>
      <c r="WVN103" s="38"/>
      <c r="WVO103" s="38"/>
      <c r="WVP103" s="38"/>
      <c r="WVQ103" s="38"/>
      <c r="WVR103" s="38"/>
      <c r="WVS103" s="38"/>
      <c r="WVT103" s="38"/>
      <c r="WVU103" s="36"/>
      <c r="WVV103" s="36"/>
      <c r="WVW103" s="37"/>
      <c r="WVX103" s="37"/>
      <c r="WVY103" s="50"/>
      <c r="WVZ103" s="50"/>
      <c r="WWA103" s="38"/>
      <c r="WWB103" s="38"/>
      <c r="WWC103" s="38"/>
      <c r="WWD103" s="38"/>
      <c r="WWE103" s="38"/>
      <c r="WWF103" s="38"/>
      <c r="WWG103" s="38"/>
      <c r="WWH103" s="38"/>
      <c r="WWI103" s="38"/>
      <c r="WWJ103" s="38"/>
      <c r="WWK103" s="38"/>
      <c r="WWL103" s="38"/>
      <c r="WWM103" s="38"/>
      <c r="WWN103" s="38"/>
      <c r="WWO103" s="36"/>
      <c r="WWP103" s="36"/>
      <c r="WWQ103" s="37"/>
      <c r="WWR103" s="37"/>
      <c r="WWS103" s="50"/>
      <c r="WWT103" s="50"/>
      <c r="WWU103" s="38"/>
      <c r="WWV103" s="38"/>
      <c r="WWW103" s="38"/>
      <c r="WWX103" s="38"/>
      <c r="WWY103" s="38"/>
      <c r="WWZ103" s="38"/>
      <c r="WXA103" s="38"/>
      <c r="WXB103" s="38"/>
      <c r="WXC103" s="38"/>
      <c r="WXD103" s="38"/>
      <c r="WXE103" s="38"/>
      <c r="WXF103" s="38"/>
      <c r="WXG103" s="38"/>
      <c r="WXH103" s="38"/>
      <c r="WXI103" s="36"/>
      <c r="WXJ103" s="36"/>
      <c r="WXK103" s="37"/>
      <c r="WXL103" s="37"/>
      <c r="WXM103" s="50"/>
      <c r="WXN103" s="50"/>
      <c r="WXO103" s="38"/>
      <c r="WXP103" s="38"/>
      <c r="WXQ103" s="38"/>
      <c r="WXR103" s="38"/>
      <c r="WXS103" s="38"/>
      <c r="WXT103" s="38"/>
      <c r="WXU103" s="38"/>
      <c r="WXV103" s="38"/>
      <c r="WXW103" s="38"/>
      <c r="WXX103" s="38"/>
      <c r="WXY103" s="38"/>
      <c r="WXZ103" s="38"/>
      <c r="WYA103" s="38"/>
      <c r="WYB103" s="38"/>
      <c r="WYC103" s="36"/>
      <c r="WYD103" s="36"/>
      <c r="WYE103" s="37"/>
      <c r="WYF103" s="37"/>
      <c r="WYG103" s="50"/>
      <c r="WYH103" s="50"/>
      <c r="WYI103" s="38"/>
      <c r="WYJ103" s="38"/>
      <c r="WYK103" s="38"/>
      <c r="WYL103" s="38"/>
      <c r="WYM103" s="38"/>
      <c r="WYN103" s="38"/>
      <c r="WYO103" s="38"/>
      <c r="WYP103" s="38"/>
      <c r="WYQ103" s="38"/>
      <c r="WYR103" s="38"/>
      <c r="WYS103" s="38"/>
      <c r="WYT103" s="38"/>
      <c r="WYU103" s="38"/>
      <c r="WYV103" s="38"/>
      <c r="WYW103" s="36"/>
      <c r="WYX103" s="36"/>
      <c r="WYY103" s="37"/>
      <c r="WYZ103" s="37"/>
      <c r="WZA103" s="50"/>
      <c r="WZB103" s="50"/>
      <c r="WZC103" s="38"/>
      <c r="WZD103" s="38"/>
      <c r="WZE103" s="38"/>
      <c r="WZF103" s="38"/>
      <c r="WZG103" s="38"/>
      <c r="WZH103" s="38"/>
      <c r="WZI103" s="38"/>
      <c r="WZJ103" s="38"/>
      <c r="WZK103" s="38"/>
      <c r="WZL103" s="38"/>
      <c r="WZM103" s="38"/>
      <c r="WZN103" s="38"/>
      <c r="WZO103" s="38"/>
      <c r="WZP103" s="38"/>
      <c r="WZQ103" s="36"/>
      <c r="WZR103" s="36"/>
      <c r="WZS103" s="37"/>
      <c r="WZT103" s="37"/>
      <c r="WZU103" s="50"/>
      <c r="WZV103" s="50"/>
      <c r="WZW103" s="38"/>
      <c r="WZX103" s="38"/>
      <c r="WZY103" s="38"/>
      <c r="WZZ103" s="38"/>
      <c r="XAA103" s="38"/>
      <c r="XAB103" s="38"/>
      <c r="XAC103" s="38"/>
      <c r="XAD103" s="38"/>
      <c r="XAE103" s="38"/>
      <c r="XAF103" s="38"/>
      <c r="XAG103" s="38"/>
      <c r="XAH103" s="38"/>
      <c r="XAI103" s="38"/>
      <c r="XAJ103" s="38"/>
      <c r="XAK103" s="36"/>
      <c r="XAL103" s="36"/>
      <c r="XAM103" s="37"/>
      <c r="XAN103" s="37"/>
      <c r="XAO103" s="50"/>
      <c r="XAP103" s="50"/>
      <c r="XAQ103" s="38"/>
      <c r="XAR103" s="38"/>
      <c r="XAS103" s="38"/>
      <c r="XAT103" s="38"/>
      <c r="XAU103" s="38"/>
      <c r="XAV103" s="38"/>
      <c r="XAW103" s="38"/>
      <c r="XAX103" s="38"/>
      <c r="XAY103" s="38"/>
      <c r="XAZ103" s="38"/>
      <c r="XBA103" s="38"/>
      <c r="XBB103" s="38"/>
      <c r="XBC103" s="38"/>
      <c r="XBD103" s="38"/>
      <c r="XBE103" s="36"/>
      <c r="XBF103" s="36"/>
      <c r="XBG103" s="37"/>
      <c r="XBH103" s="37"/>
      <c r="XBI103" s="50"/>
      <c r="XBJ103" s="50"/>
      <c r="XBK103" s="38"/>
      <c r="XBL103" s="38"/>
      <c r="XBM103" s="38"/>
      <c r="XBN103" s="38"/>
      <c r="XBO103" s="38"/>
      <c r="XBP103" s="38"/>
      <c r="XBQ103" s="38"/>
      <c r="XBR103" s="38"/>
      <c r="XBS103" s="38"/>
      <c r="XBT103" s="38"/>
      <c r="XBU103" s="38"/>
      <c r="XBV103" s="38"/>
      <c r="XBW103" s="38"/>
      <c r="XBX103" s="38"/>
      <c r="XBY103" s="36"/>
      <c r="XBZ103" s="36"/>
      <c r="XCA103" s="37"/>
      <c r="XCB103" s="37"/>
      <c r="XCC103" s="50"/>
      <c r="XCD103" s="50"/>
      <c r="XCE103" s="38"/>
      <c r="XCF103" s="38"/>
      <c r="XCG103" s="38"/>
      <c r="XCH103" s="38"/>
      <c r="XCI103" s="38"/>
      <c r="XCJ103" s="38"/>
      <c r="XCK103" s="38"/>
      <c r="XCL103" s="38"/>
      <c r="XCM103" s="38"/>
      <c r="XCN103" s="38"/>
      <c r="XCO103" s="38"/>
      <c r="XCP103" s="38"/>
      <c r="XCQ103" s="38"/>
      <c r="XCR103" s="38"/>
      <c r="XCS103" s="36"/>
      <c r="XCT103" s="36"/>
      <c r="XCU103" s="37"/>
      <c r="XCV103" s="37"/>
      <c r="XCW103" s="50"/>
      <c r="XCX103" s="50"/>
      <c r="XCY103" s="38"/>
      <c r="XCZ103" s="38"/>
      <c r="XDA103" s="38"/>
      <c r="XDB103" s="38"/>
      <c r="XDC103" s="38"/>
      <c r="XDD103" s="38"/>
      <c r="XDE103" s="38"/>
      <c r="XDF103" s="38"/>
      <c r="XDG103" s="38"/>
      <c r="XDH103" s="38"/>
      <c r="XDI103" s="38"/>
      <c r="XDJ103" s="38"/>
      <c r="XDK103" s="38"/>
      <c r="XDL103" s="38"/>
      <c r="XDM103" s="36"/>
      <c r="XDN103" s="36"/>
      <c r="XDO103" s="37"/>
      <c r="XDP103" s="37"/>
      <c r="XDQ103" s="50"/>
      <c r="XDR103" s="50"/>
      <c r="XDS103" s="38"/>
      <c r="XDT103" s="38"/>
      <c r="XDU103" s="38"/>
      <c r="XDV103" s="38"/>
      <c r="XDW103" s="38"/>
      <c r="XDX103" s="38"/>
      <c r="XDY103" s="38"/>
      <c r="XDZ103" s="38"/>
      <c r="XEA103" s="38"/>
      <c r="XEB103" s="38"/>
      <c r="XEC103" s="38"/>
      <c r="XED103" s="38"/>
      <c r="XEE103" s="38"/>
      <c r="XEF103" s="38"/>
      <c r="XEG103" s="36"/>
      <c r="XEH103" s="36"/>
      <c r="XEI103" s="37"/>
      <c r="XEJ103" s="37"/>
      <c r="XEK103" s="50"/>
      <c r="XEL103" s="50"/>
      <c r="XEM103" s="38"/>
      <c r="XEN103" s="38"/>
      <c r="XEO103" s="38"/>
      <c r="XEP103" s="38"/>
      <c r="XEQ103" s="38"/>
      <c r="XER103" s="38"/>
      <c r="XES103" s="38"/>
      <c r="XET103" s="38"/>
      <c r="XEU103" s="38"/>
      <c r="XEV103" s="38"/>
      <c r="XEW103" s="38"/>
      <c r="XEX103" s="38"/>
      <c r="XEY103" s="38"/>
      <c r="XEZ103" s="38"/>
      <c r="XFA103" s="36"/>
      <c r="XFB103" s="36"/>
      <c r="XFC103" s="37"/>
      <c r="XFD103" s="37"/>
    </row>
    <row r="104" spans="1:16384" s="40" customFormat="1" x14ac:dyDescent="0.25">
      <c r="A104" s="36"/>
      <c r="B104" s="43" t="s">
        <v>236</v>
      </c>
      <c r="C104" s="51" t="s">
        <v>237</v>
      </c>
      <c r="D104" s="51" t="s">
        <v>238</v>
      </c>
      <c r="E104" s="51"/>
      <c r="F104" s="51"/>
      <c r="G104" s="44">
        <f t="shared" si="12"/>
        <v>0</v>
      </c>
      <c r="H104" s="44">
        <f>SUMIFS('[4]OPEX-ko gồm CP lương'!L:L,'[4]OPEX-ko gồm CP lương'!$I:$I,'Tong hop'!$B104)</f>
        <v>0</v>
      </c>
      <c r="I104" s="44">
        <f>SUMIFS('[4]OPEX-ko gồm CP lương'!M:M,'[4]OPEX-ko gồm CP lương'!$I:$I,'Tong hop'!$B104)</f>
        <v>0</v>
      </c>
      <c r="J104" s="44">
        <f>SUMIFS('[4]OPEX-ko gồm CP lương'!N:N,'[4]OPEX-ko gồm CP lương'!$I:$I,'Tong hop'!$B104)</f>
        <v>0</v>
      </c>
      <c r="K104" s="44">
        <f>SUMIFS('[4]OPEX-ko gồm CP lương'!O:O,'[4]OPEX-ko gồm CP lương'!$I:$I,'Tong hop'!$B104)</f>
        <v>0</v>
      </c>
      <c r="L104" s="44">
        <f>SUMIFS('[4]OPEX-ko gồm CP lương'!P:P,'[4]OPEX-ko gồm CP lương'!$I:$I,'Tong hop'!$B104)</f>
        <v>0</v>
      </c>
      <c r="M104" s="44">
        <f>SUMIFS('[4]OPEX-ko gồm CP lương'!Q:Q,'[4]OPEX-ko gồm CP lương'!$I:$I,'Tong hop'!$B104)</f>
        <v>0</v>
      </c>
      <c r="N104" s="44">
        <f>SUMIFS('[4]OPEX-ko gồm CP lương'!R:R,'[4]OPEX-ko gồm CP lương'!$I:$I,'Tong hop'!$B104)</f>
        <v>0</v>
      </c>
      <c r="O104" s="44">
        <f>SUMIFS('[4]OPEX-ko gồm CP lương'!S:S,'[4]OPEX-ko gồm CP lương'!$I:$I,'Tong hop'!$B104)</f>
        <v>0</v>
      </c>
      <c r="P104" s="44">
        <f>SUMIFS('[4]OPEX-ko gồm CP lương'!T:T,'[4]OPEX-ko gồm CP lương'!$I:$I,'Tong hop'!$B104)</f>
        <v>0</v>
      </c>
      <c r="Q104" s="44">
        <f>SUMIFS('[4]OPEX-ko gồm CP lương'!U:U,'[4]OPEX-ko gồm CP lương'!$I:$I,'Tong hop'!$B104)</f>
        <v>0</v>
      </c>
      <c r="R104" s="44">
        <f>SUMIFS('[4]OPEX-ko gồm CP lương'!V:V,'[4]OPEX-ko gồm CP lương'!$I:$I,'Tong hop'!$B104)</f>
        <v>0</v>
      </c>
      <c r="S104" s="44">
        <f>SUMIFS('[4]OPEX-ko gồm CP lương'!W:W,'[4]OPEX-ko gồm CP lương'!$I:$I,'Tong hop'!$B104)</f>
        <v>0</v>
      </c>
      <c r="T104" s="52"/>
      <c r="U104" s="46"/>
    </row>
    <row r="105" spans="1:16384" s="40" customFormat="1" x14ac:dyDescent="0.25">
      <c r="A105" s="36"/>
      <c r="B105" s="43" t="s">
        <v>239</v>
      </c>
      <c r="C105" s="51" t="s">
        <v>240</v>
      </c>
      <c r="D105" s="51" t="s">
        <v>241</v>
      </c>
      <c r="E105" s="51"/>
      <c r="F105" s="51"/>
      <c r="G105" s="44">
        <f t="shared" si="12"/>
        <v>0</v>
      </c>
      <c r="H105" s="44">
        <f>SUMIFS('[4]OPEX-ko gồm CP lương'!L:L,'[4]OPEX-ko gồm CP lương'!$I:$I,'Tong hop'!$B105)</f>
        <v>0</v>
      </c>
      <c r="I105" s="44">
        <f>SUMIFS('[4]OPEX-ko gồm CP lương'!M:M,'[4]OPEX-ko gồm CP lương'!$I:$I,'Tong hop'!$B105)</f>
        <v>0</v>
      </c>
      <c r="J105" s="44">
        <f>SUMIFS('[4]OPEX-ko gồm CP lương'!N:N,'[4]OPEX-ko gồm CP lương'!$I:$I,'Tong hop'!$B105)</f>
        <v>0</v>
      </c>
      <c r="K105" s="44">
        <f>SUMIFS('[4]OPEX-ko gồm CP lương'!O:O,'[4]OPEX-ko gồm CP lương'!$I:$I,'Tong hop'!$B105)</f>
        <v>0</v>
      </c>
      <c r="L105" s="44">
        <f>SUMIFS('[4]OPEX-ko gồm CP lương'!P:P,'[4]OPEX-ko gồm CP lương'!$I:$I,'Tong hop'!$B105)</f>
        <v>0</v>
      </c>
      <c r="M105" s="44">
        <f>SUMIFS('[4]OPEX-ko gồm CP lương'!Q:Q,'[4]OPEX-ko gồm CP lương'!$I:$I,'Tong hop'!$B105)</f>
        <v>0</v>
      </c>
      <c r="N105" s="44">
        <f>SUMIFS('[4]OPEX-ko gồm CP lương'!R:R,'[4]OPEX-ko gồm CP lương'!$I:$I,'Tong hop'!$B105)</f>
        <v>0</v>
      </c>
      <c r="O105" s="44">
        <f>SUMIFS('[4]OPEX-ko gồm CP lương'!S:S,'[4]OPEX-ko gồm CP lương'!$I:$I,'Tong hop'!$B105)</f>
        <v>0</v>
      </c>
      <c r="P105" s="44">
        <f>SUMIFS('[4]OPEX-ko gồm CP lương'!T:T,'[4]OPEX-ko gồm CP lương'!$I:$I,'Tong hop'!$B105)</f>
        <v>0</v>
      </c>
      <c r="Q105" s="44">
        <f>SUMIFS('[4]OPEX-ko gồm CP lương'!U:U,'[4]OPEX-ko gồm CP lương'!$I:$I,'Tong hop'!$B105)</f>
        <v>0</v>
      </c>
      <c r="R105" s="44">
        <f>SUMIFS('[4]OPEX-ko gồm CP lương'!V:V,'[4]OPEX-ko gồm CP lương'!$I:$I,'Tong hop'!$B105)</f>
        <v>0</v>
      </c>
      <c r="S105" s="44">
        <f>SUMIFS('[4]OPEX-ko gồm CP lương'!W:W,'[4]OPEX-ko gồm CP lương'!$I:$I,'Tong hop'!$B105)</f>
        <v>0</v>
      </c>
      <c r="T105" s="52"/>
      <c r="U105" s="46"/>
    </row>
    <row r="106" spans="1:16384" s="40" customFormat="1" x14ac:dyDescent="0.25">
      <c r="A106" s="36"/>
      <c r="B106" s="43" t="s">
        <v>242</v>
      </c>
      <c r="C106" s="51" t="s">
        <v>243</v>
      </c>
      <c r="D106" s="51" t="s">
        <v>244</v>
      </c>
      <c r="E106" s="51"/>
      <c r="F106" s="51"/>
      <c r="G106" s="44">
        <f t="shared" si="12"/>
        <v>0</v>
      </c>
      <c r="H106" s="44">
        <f>SUMIFS('[4]OPEX-ko gồm CP lương'!L:L,'[4]OPEX-ko gồm CP lương'!$I:$I,'Tong hop'!$B106)</f>
        <v>0</v>
      </c>
      <c r="I106" s="44">
        <f>SUMIFS('[4]OPEX-ko gồm CP lương'!M:M,'[4]OPEX-ko gồm CP lương'!$I:$I,'Tong hop'!$B106)</f>
        <v>0</v>
      </c>
      <c r="J106" s="44">
        <f>SUMIFS('[4]OPEX-ko gồm CP lương'!N:N,'[4]OPEX-ko gồm CP lương'!$I:$I,'Tong hop'!$B106)</f>
        <v>0</v>
      </c>
      <c r="K106" s="44">
        <f>SUMIFS('[4]OPEX-ko gồm CP lương'!O:O,'[4]OPEX-ko gồm CP lương'!$I:$I,'Tong hop'!$B106)</f>
        <v>0</v>
      </c>
      <c r="L106" s="44">
        <f>SUMIFS('[4]OPEX-ko gồm CP lương'!P:P,'[4]OPEX-ko gồm CP lương'!$I:$I,'Tong hop'!$B106)</f>
        <v>0</v>
      </c>
      <c r="M106" s="44">
        <f>SUMIFS('[4]OPEX-ko gồm CP lương'!Q:Q,'[4]OPEX-ko gồm CP lương'!$I:$I,'Tong hop'!$B106)</f>
        <v>0</v>
      </c>
      <c r="N106" s="44">
        <f>SUMIFS('[4]OPEX-ko gồm CP lương'!R:R,'[4]OPEX-ko gồm CP lương'!$I:$I,'Tong hop'!$B106)</f>
        <v>0</v>
      </c>
      <c r="O106" s="44">
        <f>SUMIFS('[4]OPEX-ko gồm CP lương'!S:S,'[4]OPEX-ko gồm CP lương'!$I:$I,'Tong hop'!$B106)</f>
        <v>0</v>
      </c>
      <c r="P106" s="44">
        <f>SUMIFS('[4]OPEX-ko gồm CP lương'!T:T,'[4]OPEX-ko gồm CP lương'!$I:$I,'Tong hop'!$B106)</f>
        <v>0</v>
      </c>
      <c r="Q106" s="44">
        <f>SUMIFS('[4]OPEX-ko gồm CP lương'!U:U,'[4]OPEX-ko gồm CP lương'!$I:$I,'Tong hop'!$B106)</f>
        <v>0</v>
      </c>
      <c r="R106" s="44">
        <f>SUMIFS('[4]OPEX-ko gồm CP lương'!V:V,'[4]OPEX-ko gồm CP lương'!$I:$I,'Tong hop'!$B106)</f>
        <v>0</v>
      </c>
      <c r="S106" s="44">
        <f>SUMIFS('[4]OPEX-ko gồm CP lương'!W:W,'[4]OPEX-ko gồm CP lương'!$I:$I,'Tong hop'!$B106)</f>
        <v>0</v>
      </c>
      <c r="T106" s="52"/>
      <c r="U106" s="46"/>
    </row>
    <row r="107" spans="1:16384" s="40" customFormat="1" x14ac:dyDescent="0.25">
      <c r="A107" s="36">
        <v>2</v>
      </c>
      <c r="B107" s="36" t="s">
        <v>245</v>
      </c>
      <c r="C107" s="37" t="s">
        <v>246</v>
      </c>
      <c r="D107" s="37" t="s">
        <v>247</v>
      </c>
      <c r="E107" s="53"/>
      <c r="F107" s="53"/>
      <c r="G107" s="38">
        <f t="shared" si="12"/>
        <v>0</v>
      </c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6"/>
      <c r="V107" s="36"/>
      <c r="W107" s="37"/>
      <c r="X107" s="37"/>
      <c r="Y107" s="50"/>
      <c r="Z107" s="50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6"/>
      <c r="AP107" s="36"/>
      <c r="AQ107" s="37"/>
      <c r="AR107" s="37"/>
      <c r="AS107" s="50"/>
      <c r="AT107" s="50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6"/>
      <c r="BJ107" s="36"/>
      <c r="BK107" s="37"/>
      <c r="BL107" s="37"/>
      <c r="BM107" s="50"/>
      <c r="BN107" s="50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6"/>
      <c r="CD107" s="36"/>
      <c r="CE107" s="37"/>
      <c r="CF107" s="37"/>
      <c r="CG107" s="50"/>
      <c r="CH107" s="50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6"/>
      <c r="CX107" s="36"/>
      <c r="CY107" s="37"/>
      <c r="CZ107" s="37"/>
      <c r="DA107" s="50"/>
      <c r="DB107" s="50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6"/>
      <c r="DR107" s="36"/>
      <c r="DS107" s="37"/>
      <c r="DT107" s="37"/>
      <c r="DU107" s="50"/>
      <c r="DV107" s="50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6"/>
      <c r="EL107" s="36"/>
      <c r="EM107" s="37"/>
      <c r="EN107" s="37"/>
      <c r="EO107" s="50"/>
      <c r="EP107" s="50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6"/>
      <c r="FF107" s="36"/>
      <c r="FG107" s="37"/>
      <c r="FH107" s="37"/>
      <c r="FI107" s="50"/>
      <c r="FJ107" s="50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6"/>
      <c r="FZ107" s="36"/>
      <c r="GA107" s="37"/>
      <c r="GB107" s="37"/>
      <c r="GC107" s="50"/>
      <c r="GD107" s="50"/>
      <c r="GE107" s="38"/>
      <c r="GF107" s="38"/>
      <c r="GG107" s="38"/>
      <c r="GH107" s="38"/>
      <c r="GI107" s="38"/>
      <c r="GJ107" s="38"/>
      <c r="GK107" s="38"/>
      <c r="GL107" s="38"/>
      <c r="GM107" s="38"/>
      <c r="GN107" s="38"/>
      <c r="GO107" s="38"/>
      <c r="GP107" s="38"/>
      <c r="GQ107" s="38"/>
      <c r="GR107" s="38"/>
      <c r="GS107" s="36"/>
      <c r="GT107" s="36"/>
      <c r="GU107" s="37"/>
      <c r="GV107" s="37"/>
      <c r="GW107" s="50"/>
      <c r="GX107" s="50"/>
      <c r="GY107" s="38"/>
      <c r="GZ107" s="38"/>
      <c r="HA107" s="38"/>
      <c r="HB107" s="38"/>
      <c r="HC107" s="38"/>
      <c r="HD107" s="38"/>
      <c r="HE107" s="38"/>
      <c r="HF107" s="38"/>
      <c r="HG107" s="38"/>
      <c r="HH107" s="38"/>
      <c r="HI107" s="38"/>
      <c r="HJ107" s="38"/>
      <c r="HK107" s="38"/>
      <c r="HL107" s="38"/>
      <c r="HM107" s="36"/>
      <c r="HN107" s="36"/>
      <c r="HO107" s="37"/>
      <c r="HP107" s="37"/>
      <c r="HQ107" s="50"/>
      <c r="HR107" s="50"/>
      <c r="HS107" s="38"/>
      <c r="HT107" s="38"/>
      <c r="HU107" s="38"/>
      <c r="HV107" s="38"/>
      <c r="HW107" s="38"/>
      <c r="HX107" s="38"/>
      <c r="HY107" s="38"/>
      <c r="HZ107" s="38"/>
      <c r="IA107" s="38"/>
      <c r="IB107" s="38"/>
      <c r="IC107" s="38"/>
      <c r="ID107" s="38"/>
      <c r="IE107" s="38"/>
      <c r="IF107" s="38"/>
      <c r="IG107" s="36"/>
      <c r="IH107" s="36"/>
      <c r="II107" s="37"/>
      <c r="IJ107" s="37"/>
      <c r="IK107" s="50"/>
      <c r="IL107" s="50"/>
      <c r="IM107" s="38"/>
      <c r="IN107" s="38"/>
      <c r="IO107" s="38"/>
      <c r="IP107" s="38"/>
      <c r="IQ107" s="38"/>
      <c r="IR107" s="38"/>
      <c r="IS107" s="38"/>
      <c r="IT107" s="38"/>
      <c r="IU107" s="38"/>
      <c r="IV107" s="38"/>
      <c r="IW107" s="38"/>
      <c r="IX107" s="38"/>
      <c r="IY107" s="38"/>
      <c r="IZ107" s="38"/>
      <c r="JA107" s="36"/>
      <c r="JB107" s="36"/>
      <c r="JC107" s="37"/>
      <c r="JD107" s="37"/>
      <c r="JE107" s="50"/>
      <c r="JF107" s="50"/>
      <c r="JG107" s="38"/>
      <c r="JH107" s="38"/>
      <c r="JI107" s="38"/>
      <c r="JJ107" s="38"/>
      <c r="JK107" s="38"/>
      <c r="JL107" s="38"/>
      <c r="JM107" s="38"/>
      <c r="JN107" s="38"/>
      <c r="JO107" s="38"/>
      <c r="JP107" s="38"/>
      <c r="JQ107" s="38"/>
      <c r="JR107" s="38"/>
      <c r="JS107" s="38"/>
      <c r="JT107" s="38"/>
      <c r="JU107" s="36"/>
      <c r="JV107" s="36"/>
      <c r="JW107" s="37"/>
      <c r="JX107" s="37"/>
      <c r="JY107" s="50"/>
      <c r="JZ107" s="50"/>
      <c r="KA107" s="38"/>
      <c r="KB107" s="38"/>
      <c r="KC107" s="38"/>
      <c r="KD107" s="38"/>
      <c r="KE107" s="38"/>
      <c r="KF107" s="38"/>
      <c r="KG107" s="38"/>
      <c r="KH107" s="38"/>
      <c r="KI107" s="38"/>
      <c r="KJ107" s="38"/>
      <c r="KK107" s="38"/>
      <c r="KL107" s="38"/>
      <c r="KM107" s="38"/>
      <c r="KN107" s="38"/>
      <c r="KO107" s="36"/>
      <c r="KP107" s="36"/>
      <c r="KQ107" s="37"/>
      <c r="KR107" s="37"/>
      <c r="KS107" s="50"/>
      <c r="KT107" s="50"/>
      <c r="KU107" s="38"/>
      <c r="KV107" s="38"/>
      <c r="KW107" s="38"/>
      <c r="KX107" s="38"/>
      <c r="KY107" s="38"/>
      <c r="KZ107" s="38"/>
      <c r="LA107" s="38"/>
      <c r="LB107" s="38"/>
      <c r="LC107" s="38"/>
      <c r="LD107" s="38"/>
      <c r="LE107" s="38"/>
      <c r="LF107" s="38"/>
      <c r="LG107" s="38"/>
      <c r="LH107" s="38"/>
      <c r="LI107" s="36"/>
      <c r="LJ107" s="36"/>
      <c r="LK107" s="37"/>
      <c r="LL107" s="37"/>
      <c r="LM107" s="50"/>
      <c r="LN107" s="50"/>
      <c r="LO107" s="38"/>
      <c r="LP107" s="38"/>
      <c r="LQ107" s="38"/>
      <c r="LR107" s="38"/>
      <c r="LS107" s="38"/>
      <c r="LT107" s="38"/>
      <c r="LU107" s="38"/>
      <c r="LV107" s="38"/>
      <c r="LW107" s="38"/>
      <c r="LX107" s="38"/>
      <c r="LY107" s="38"/>
      <c r="LZ107" s="38"/>
      <c r="MA107" s="38"/>
      <c r="MB107" s="38"/>
      <c r="MC107" s="36"/>
      <c r="MD107" s="36"/>
      <c r="ME107" s="37"/>
      <c r="MF107" s="37"/>
      <c r="MG107" s="50"/>
      <c r="MH107" s="50"/>
      <c r="MI107" s="38"/>
      <c r="MJ107" s="38"/>
      <c r="MK107" s="38"/>
      <c r="ML107" s="38"/>
      <c r="MM107" s="38"/>
      <c r="MN107" s="38"/>
      <c r="MO107" s="38"/>
      <c r="MP107" s="38"/>
      <c r="MQ107" s="38"/>
      <c r="MR107" s="38"/>
      <c r="MS107" s="38"/>
      <c r="MT107" s="38"/>
      <c r="MU107" s="38"/>
      <c r="MV107" s="38"/>
      <c r="MW107" s="36"/>
      <c r="MX107" s="36"/>
      <c r="MY107" s="37"/>
      <c r="MZ107" s="37"/>
      <c r="NA107" s="50"/>
      <c r="NB107" s="50"/>
      <c r="NC107" s="38"/>
      <c r="ND107" s="38"/>
      <c r="NE107" s="38"/>
      <c r="NF107" s="38"/>
      <c r="NG107" s="38"/>
      <c r="NH107" s="38"/>
      <c r="NI107" s="38"/>
      <c r="NJ107" s="38"/>
      <c r="NK107" s="38"/>
      <c r="NL107" s="38"/>
      <c r="NM107" s="38"/>
      <c r="NN107" s="38"/>
      <c r="NO107" s="38"/>
      <c r="NP107" s="38"/>
      <c r="NQ107" s="36"/>
      <c r="NR107" s="36"/>
      <c r="NS107" s="37"/>
      <c r="NT107" s="37"/>
      <c r="NU107" s="50"/>
      <c r="NV107" s="50"/>
      <c r="NW107" s="38"/>
      <c r="NX107" s="38"/>
      <c r="NY107" s="38"/>
      <c r="NZ107" s="38"/>
      <c r="OA107" s="38"/>
      <c r="OB107" s="38"/>
      <c r="OC107" s="38"/>
      <c r="OD107" s="38"/>
      <c r="OE107" s="38"/>
      <c r="OF107" s="38"/>
      <c r="OG107" s="38"/>
      <c r="OH107" s="38"/>
      <c r="OI107" s="38"/>
      <c r="OJ107" s="38"/>
      <c r="OK107" s="36"/>
      <c r="OL107" s="36"/>
      <c r="OM107" s="37"/>
      <c r="ON107" s="37"/>
      <c r="OO107" s="50"/>
      <c r="OP107" s="50"/>
      <c r="OQ107" s="38"/>
      <c r="OR107" s="38"/>
      <c r="OS107" s="38"/>
      <c r="OT107" s="38"/>
      <c r="OU107" s="38"/>
      <c r="OV107" s="38"/>
      <c r="OW107" s="38"/>
      <c r="OX107" s="38"/>
      <c r="OY107" s="38"/>
      <c r="OZ107" s="38"/>
      <c r="PA107" s="38"/>
      <c r="PB107" s="38"/>
      <c r="PC107" s="38"/>
      <c r="PD107" s="38"/>
      <c r="PE107" s="36"/>
      <c r="PF107" s="36"/>
      <c r="PG107" s="37"/>
      <c r="PH107" s="37"/>
      <c r="PI107" s="50"/>
      <c r="PJ107" s="50"/>
      <c r="PK107" s="38"/>
      <c r="PL107" s="38"/>
      <c r="PM107" s="38"/>
      <c r="PN107" s="38"/>
      <c r="PO107" s="38"/>
      <c r="PP107" s="38"/>
      <c r="PQ107" s="38"/>
      <c r="PR107" s="38"/>
      <c r="PS107" s="38"/>
      <c r="PT107" s="38"/>
      <c r="PU107" s="38"/>
      <c r="PV107" s="38"/>
      <c r="PW107" s="38"/>
      <c r="PX107" s="38"/>
      <c r="PY107" s="36"/>
      <c r="PZ107" s="36"/>
      <c r="QA107" s="37"/>
      <c r="QB107" s="37"/>
      <c r="QC107" s="50"/>
      <c r="QD107" s="50"/>
      <c r="QE107" s="38"/>
      <c r="QF107" s="38"/>
      <c r="QG107" s="38"/>
      <c r="QH107" s="38"/>
      <c r="QI107" s="38"/>
      <c r="QJ107" s="38"/>
      <c r="QK107" s="38"/>
      <c r="QL107" s="38"/>
      <c r="QM107" s="38"/>
      <c r="QN107" s="38"/>
      <c r="QO107" s="38"/>
      <c r="QP107" s="38"/>
      <c r="QQ107" s="38"/>
      <c r="QR107" s="38"/>
      <c r="QS107" s="36"/>
      <c r="QT107" s="36"/>
      <c r="QU107" s="37"/>
      <c r="QV107" s="37"/>
      <c r="QW107" s="50"/>
      <c r="QX107" s="50"/>
      <c r="QY107" s="38"/>
      <c r="QZ107" s="38"/>
      <c r="RA107" s="38"/>
      <c r="RB107" s="38"/>
      <c r="RC107" s="38"/>
      <c r="RD107" s="38"/>
      <c r="RE107" s="38"/>
      <c r="RF107" s="38"/>
      <c r="RG107" s="38"/>
      <c r="RH107" s="38"/>
      <c r="RI107" s="38"/>
      <c r="RJ107" s="38"/>
      <c r="RK107" s="38"/>
      <c r="RL107" s="38"/>
      <c r="RM107" s="36"/>
      <c r="RN107" s="36"/>
      <c r="RO107" s="37"/>
      <c r="RP107" s="37"/>
      <c r="RQ107" s="50"/>
      <c r="RR107" s="50"/>
      <c r="RS107" s="38"/>
      <c r="RT107" s="38"/>
      <c r="RU107" s="38"/>
      <c r="RV107" s="38"/>
      <c r="RW107" s="38"/>
      <c r="RX107" s="38"/>
      <c r="RY107" s="38"/>
      <c r="RZ107" s="38"/>
      <c r="SA107" s="38"/>
      <c r="SB107" s="38"/>
      <c r="SC107" s="38"/>
      <c r="SD107" s="38"/>
      <c r="SE107" s="38"/>
      <c r="SF107" s="38"/>
      <c r="SG107" s="36"/>
      <c r="SH107" s="36"/>
      <c r="SI107" s="37"/>
      <c r="SJ107" s="37"/>
      <c r="SK107" s="50"/>
      <c r="SL107" s="50"/>
      <c r="SM107" s="38"/>
      <c r="SN107" s="38"/>
      <c r="SO107" s="38"/>
      <c r="SP107" s="38"/>
      <c r="SQ107" s="38"/>
      <c r="SR107" s="38"/>
      <c r="SS107" s="38"/>
      <c r="ST107" s="38"/>
      <c r="SU107" s="38"/>
      <c r="SV107" s="38"/>
      <c r="SW107" s="38"/>
      <c r="SX107" s="38"/>
      <c r="SY107" s="38"/>
      <c r="SZ107" s="38"/>
      <c r="TA107" s="36"/>
      <c r="TB107" s="36"/>
      <c r="TC107" s="37"/>
      <c r="TD107" s="37"/>
      <c r="TE107" s="50"/>
      <c r="TF107" s="50"/>
      <c r="TG107" s="38"/>
      <c r="TH107" s="38"/>
      <c r="TI107" s="38"/>
      <c r="TJ107" s="38"/>
      <c r="TK107" s="38"/>
      <c r="TL107" s="38"/>
      <c r="TM107" s="38"/>
      <c r="TN107" s="38"/>
      <c r="TO107" s="38"/>
      <c r="TP107" s="38"/>
      <c r="TQ107" s="38"/>
      <c r="TR107" s="38"/>
      <c r="TS107" s="38"/>
      <c r="TT107" s="38"/>
      <c r="TU107" s="36"/>
      <c r="TV107" s="36"/>
      <c r="TW107" s="37"/>
      <c r="TX107" s="37"/>
      <c r="TY107" s="50"/>
      <c r="TZ107" s="50"/>
      <c r="UA107" s="38"/>
      <c r="UB107" s="38"/>
      <c r="UC107" s="38"/>
      <c r="UD107" s="38"/>
      <c r="UE107" s="38"/>
      <c r="UF107" s="38"/>
      <c r="UG107" s="38"/>
      <c r="UH107" s="38"/>
      <c r="UI107" s="38"/>
      <c r="UJ107" s="38"/>
      <c r="UK107" s="38"/>
      <c r="UL107" s="38"/>
      <c r="UM107" s="38"/>
      <c r="UN107" s="38"/>
      <c r="UO107" s="36"/>
      <c r="UP107" s="36"/>
      <c r="UQ107" s="37"/>
      <c r="UR107" s="37"/>
      <c r="US107" s="50"/>
      <c r="UT107" s="50"/>
      <c r="UU107" s="38"/>
      <c r="UV107" s="38"/>
      <c r="UW107" s="38"/>
      <c r="UX107" s="38"/>
      <c r="UY107" s="38"/>
      <c r="UZ107" s="38"/>
      <c r="VA107" s="38"/>
      <c r="VB107" s="38"/>
      <c r="VC107" s="38"/>
      <c r="VD107" s="38"/>
      <c r="VE107" s="38"/>
      <c r="VF107" s="38"/>
      <c r="VG107" s="38"/>
      <c r="VH107" s="38"/>
      <c r="VI107" s="36"/>
      <c r="VJ107" s="36"/>
      <c r="VK107" s="37"/>
      <c r="VL107" s="37"/>
      <c r="VM107" s="50"/>
      <c r="VN107" s="50"/>
      <c r="VO107" s="38"/>
      <c r="VP107" s="38"/>
      <c r="VQ107" s="38"/>
      <c r="VR107" s="38"/>
      <c r="VS107" s="38"/>
      <c r="VT107" s="38"/>
      <c r="VU107" s="38"/>
      <c r="VV107" s="38"/>
      <c r="VW107" s="38"/>
      <c r="VX107" s="38"/>
      <c r="VY107" s="38"/>
      <c r="VZ107" s="38"/>
      <c r="WA107" s="38"/>
      <c r="WB107" s="38"/>
      <c r="WC107" s="36"/>
      <c r="WD107" s="36"/>
      <c r="WE107" s="37"/>
      <c r="WF107" s="37"/>
      <c r="WG107" s="50"/>
      <c r="WH107" s="50"/>
      <c r="WI107" s="38"/>
      <c r="WJ107" s="38"/>
      <c r="WK107" s="38"/>
      <c r="WL107" s="38"/>
      <c r="WM107" s="38"/>
      <c r="WN107" s="38"/>
      <c r="WO107" s="38"/>
      <c r="WP107" s="38"/>
      <c r="WQ107" s="38"/>
      <c r="WR107" s="38"/>
      <c r="WS107" s="38"/>
      <c r="WT107" s="38"/>
      <c r="WU107" s="38"/>
      <c r="WV107" s="38"/>
      <c r="WW107" s="36"/>
      <c r="WX107" s="36"/>
      <c r="WY107" s="37"/>
      <c r="WZ107" s="37"/>
      <c r="XA107" s="50"/>
      <c r="XB107" s="50"/>
      <c r="XC107" s="38"/>
      <c r="XD107" s="38"/>
      <c r="XE107" s="38"/>
      <c r="XF107" s="38"/>
      <c r="XG107" s="38"/>
      <c r="XH107" s="38"/>
      <c r="XI107" s="38"/>
      <c r="XJ107" s="38"/>
      <c r="XK107" s="38"/>
      <c r="XL107" s="38"/>
      <c r="XM107" s="38"/>
      <c r="XN107" s="38"/>
      <c r="XO107" s="38"/>
      <c r="XP107" s="38"/>
      <c r="XQ107" s="36"/>
      <c r="XR107" s="36"/>
      <c r="XS107" s="37"/>
      <c r="XT107" s="37"/>
      <c r="XU107" s="50"/>
      <c r="XV107" s="50"/>
      <c r="XW107" s="38"/>
      <c r="XX107" s="38"/>
      <c r="XY107" s="38"/>
      <c r="XZ107" s="38"/>
      <c r="YA107" s="38"/>
      <c r="YB107" s="38"/>
      <c r="YC107" s="38"/>
      <c r="YD107" s="38"/>
      <c r="YE107" s="38"/>
      <c r="YF107" s="38"/>
      <c r="YG107" s="38"/>
      <c r="YH107" s="38"/>
      <c r="YI107" s="38"/>
      <c r="YJ107" s="38"/>
      <c r="YK107" s="36"/>
      <c r="YL107" s="36"/>
      <c r="YM107" s="37"/>
      <c r="YN107" s="37"/>
      <c r="YO107" s="50"/>
      <c r="YP107" s="50"/>
      <c r="YQ107" s="38"/>
      <c r="YR107" s="38"/>
      <c r="YS107" s="38"/>
      <c r="YT107" s="38"/>
      <c r="YU107" s="38"/>
      <c r="YV107" s="38"/>
      <c r="YW107" s="38"/>
      <c r="YX107" s="38"/>
      <c r="YY107" s="38"/>
      <c r="YZ107" s="38"/>
      <c r="ZA107" s="38"/>
      <c r="ZB107" s="38"/>
      <c r="ZC107" s="38"/>
      <c r="ZD107" s="38"/>
      <c r="ZE107" s="36"/>
      <c r="ZF107" s="36"/>
      <c r="ZG107" s="37"/>
      <c r="ZH107" s="37"/>
      <c r="ZI107" s="50"/>
      <c r="ZJ107" s="50"/>
      <c r="ZK107" s="38"/>
      <c r="ZL107" s="38"/>
      <c r="ZM107" s="38"/>
      <c r="ZN107" s="38"/>
      <c r="ZO107" s="38"/>
      <c r="ZP107" s="38"/>
      <c r="ZQ107" s="38"/>
      <c r="ZR107" s="38"/>
      <c r="ZS107" s="38"/>
      <c r="ZT107" s="38"/>
      <c r="ZU107" s="38"/>
      <c r="ZV107" s="38"/>
      <c r="ZW107" s="38"/>
      <c r="ZX107" s="38"/>
      <c r="ZY107" s="36"/>
      <c r="ZZ107" s="36"/>
      <c r="AAA107" s="37"/>
      <c r="AAB107" s="37"/>
      <c r="AAC107" s="50"/>
      <c r="AAD107" s="50"/>
      <c r="AAE107" s="38"/>
      <c r="AAF107" s="38"/>
      <c r="AAG107" s="38"/>
      <c r="AAH107" s="38"/>
      <c r="AAI107" s="38"/>
      <c r="AAJ107" s="38"/>
      <c r="AAK107" s="38"/>
      <c r="AAL107" s="38"/>
      <c r="AAM107" s="38"/>
      <c r="AAN107" s="38"/>
      <c r="AAO107" s="38"/>
      <c r="AAP107" s="38"/>
      <c r="AAQ107" s="38"/>
      <c r="AAR107" s="38"/>
      <c r="AAS107" s="36"/>
      <c r="AAT107" s="36"/>
      <c r="AAU107" s="37"/>
      <c r="AAV107" s="37"/>
      <c r="AAW107" s="50"/>
      <c r="AAX107" s="50"/>
      <c r="AAY107" s="38"/>
      <c r="AAZ107" s="38"/>
      <c r="ABA107" s="38"/>
      <c r="ABB107" s="38"/>
      <c r="ABC107" s="38"/>
      <c r="ABD107" s="38"/>
      <c r="ABE107" s="38"/>
      <c r="ABF107" s="38"/>
      <c r="ABG107" s="38"/>
      <c r="ABH107" s="38"/>
      <c r="ABI107" s="38"/>
      <c r="ABJ107" s="38"/>
      <c r="ABK107" s="38"/>
      <c r="ABL107" s="38"/>
      <c r="ABM107" s="36"/>
      <c r="ABN107" s="36"/>
      <c r="ABO107" s="37"/>
      <c r="ABP107" s="37"/>
      <c r="ABQ107" s="50"/>
      <c r="ABR107" s="50"/>
      <c r="ABS107" s="38"/>
      <c r="ABT107" s="38"/>
      <c r="ABU107" s="38"/>
      <c r="ABV107" s="38"/>
      <c r="ABW107" s="38"/>
      <c r="ABX107" s="38"/>
      <c r="ABY107" s="38"/>
      <c r="ABZ107" s="38"/>
      <c r="ACA107" s="38"/>
      <c r="ACB107" s="38"/>
      <c r="ACC107" s="38"/>
      <c r="ACD107" s="38"/>
      <c r="ACE107" s="38"/>
      <c r="ACF107" s="38"/>
      <c r="ACG107" s="36"/>
      <c r="ACH107" s="36"/>
      <c r="ACI107" s="37"/>
      <c r="ACJ107" s="37"/>
      <c r="ACK107" s="50"/>
      <c r="ACL107" s="50"/>
      <c r="ACM107" s="38"/>
      <c r="ACN107" s="38"/>
      <c r="ACO107" s="38"/>
      <c r="ACP107" s="38"/>
      <c r="ACQ107" s="38"/>
      <c r="ACR107" s="38"/>
      <c r="ACS107" s="38"/>
      <c r="ACT107" s="38"/>
      <c r="ACU107" s="38"/>
      <c r="ACV107" s="38"/>
      <c r="ACW107" s="38"/>
      <c r="ACX107" s="38"/>
      <c r="ACY107" s="38"/>
      <c r="ACZ107" s="38"/>
      <c r="ADA107" s="36"/>
      <c r="ADB107" s="36"/>
      <c r="ADC107" s="37"/>
      <c r="ADD107" s="37"/>
      <c r="ADE107" s="50"/>
      <c r="ADF107" s="50"/>
      <c r="ADG107" s="38"/>
      <c r="ADH107" s="38"/>
      <c r="ADI107" s="38"/>
      <c r="ADJ107" s="38"/>
      <c r="ADK107" s="38"/>
      <c r="ADL107" s="38"/>
      <c r="ADM107" s="38"/>
      <c r="ADN107" s="38"/>
      <c r="ADO107" s="38"/>
      <c r="ADP107" s="38"/>
      <c r="ADQ107" s="38"/>
      <c r="ADR107" s="38"/>
      <c r="ADS107" s="38"/>
      <c r="ADT107" s="38"/>
      <c r="ADU107" s="36"/>
      <c r="ADV107" s="36"/>
      <c r="ADW107" s="37"/>
      <c r="ADX107" s="37"/>
      <c r="ADY107" s="50"/>
      <c r="ADZ107" s="50"/>
      <c r="AEA107" s="38"/>
      <c r="AEB107" s="38"/>
      <c r="AEC107" s="38"/>
      <c r="AED107" s="38"/>
      <c r="AEE107" s="38"/>
      <c r="AEF107" s="38"/>
      <c r="AEG107" s="38"/>
      <c r="AEH107" s="38"/>
      <c r="AEI107" s="38"/>
      <c r="AEJ107" s="38"/>
      <c r="AEK107" s="38"/>
      <c r="AEL107" s="38"/>
      <c r="AEM107" s="38"/>
      <c r="AEN107" s="38"/>
      <c r="AEO107" s="36"/>
      <c r="AEP107" s="36"/>
      <c r="AEQ107" s="37"/>
      <c r="AER107" s="37"/>
      <c r="AES107" s="50"/>
      <c r="AET107" s="50"/>
      <c r="AEU107" s="38"/>
      <c r="AEV107" s="38"/>
      <c r="AEW107" s="38"/>
      <c r="AEX107" s="38"/>
      <c r="AEY107" s="38"/>
      <c r="AEZ107" s="38"/>
      <c r="AFA107" s="38"/>
      <c r="AFB107" s="38"/>
      <c r="AFC107" s="38"/>
      <c r="AFD107" s="38"/>
      <c r="AFE107" s="38"/>
      <c r="AFF107" s="38"/>
      <c r="AFG107" s="38"/>
      <c r="AFH107" s="38"/>
      <c r="AFI107" s="36"/>
      <c r="AFJ107" s="36"/>
      <c r="AFK107" s="37"/>
      <c r="AFL107" s="37"/>
      <c r="AFM107" s="50"/>
      <c r="AFN107" s="50"/>
      <c r="AFO107" s="38"/>
      <c r="AFP107" s="38"/>
      <c r="AFQ107" s="38"/>
      <c r="AFR107" s="38"/>
      <c r="AFS107" s="38"/>
      <c r="AFT107" s="38"/>
      <c r="AFU107" s="38"/>
      <c r="AFV107" s="38"/>
      <c r="AFW107" s="38"/>
      <c r="AFX107" s="38"/>
      <c r="AFY107" s="38"/>
      <c r="AFZ107" s="38"/>
      <c r="AGA107" s="38"/>
      <c r="AGB107" s="38"/>
      <c r="AGC107" s="36"/>
      <c r="AGD107" s="36"/>
      <c r="AGE107" s="37"/>
      <c r="AGF107" s="37"/>
      <c r="AGG107" s="50"/>
      <c r="AGH107" s="50"/>
      <c r="AGI107" s="38"/>
      <c r="AGJ107" s="38"/>
      <c r="AGK107" s="38"/>
      <c r="AGL107" s="38"/>
      <c r="AGM107" s="38"/>
      <c r="AGN107" s="38"/>
      <c r="AGO107" s="38"/>
      <c r="AGP107" s="38"/>
      <c r="AGQ107" s="38"/>
      <c r="AGR107" s="38"/>
      <c r="AGS107" s="38"/>
      <c r="AGT107" s="38"/>
      <c r="AGU107" s="38"/>
      <c r="AGV107" s="38"/>
      <c r="AGW107" s="36"/>
      <c r="AGX107" s="36"/>
      <c r="AGY107" s="37"/>
      <c r="AGZ107" s="37"/>
      <c r="AHA107" s="50"/>
      <c r="AHB107" s="50"/>
      <c r="AHC107" s="38"/>
      <c r="AHD107" s="38"/>
      <c r="AHE107" s="38"/>
      <c r="AHF107" s="38"/>
      <c r="AHG107" s="38"/>
      <c r="AHH107" s="38"/>
      <c r="AHI107" s="38"/>
      <c r="AHJ107" s="38"/>
      <c r="AHK107" s="38"/>
      <c r="AHL107" s="38"/>
      <c r="AHM107" s="38"/>
      <c r="AHN107" s="38"/>
      <c r="AHO107" s="38"/>
      <c r="AHP107" s="38"/>
      <c r="AHQ107" s="36"/>
      <c r="AHR107" s="36"/>
      <c r="AHS107" s="37"/>
      <c r="AHT107" s="37"/>
      <c r="AHU107" s="50"/>
      <c r="AHV107" s="50"/>
      <c r="AHW107" s="38"/>
      <c r="AHX107" s="38"/>
      <c r="AHY107" s="38"/>
      <c r="AHZ107" s="38"/>
      <c r="AIA107" s="38"/>
      <c r="AIB107" s="38"/>
      <c r="AIC107" s="38"/>
      <c r="AID107" s="38"/>
      <c r="AIE107" s="38"/>
      <c r="AIF107" s="38"/>
      <c r="AIG107" s="38"/>
      <c r="AIH107" s="38"/>
      <c r="AII107" s="38"/>
      <c r="AIJ107" s="38"/>
      <c r="AIK107" s="36"/>
      <c r="AIL107" s="36"/>
      <c r="AIM107" s="37"/>
      <c r="AIN107" s="37"/>
      <c r="AIO107" s="50"/>
      <c r="AIP107" s="50"/>
      <c r="AIQ107" s="38"/>
      <c r="AIR107" s="38"/>
      <c r="AIS107" s="38"/>
      <c r="AIT107" s="38"/>
      <c r="AIU107" s="38"/>
      <c r="AIV107" s="38"/>
      <c r="AIW107" s="38"/>
      <c r="AIX107" s="38"/>
      <c r="AIY107" s="38"/>
      <c r="AIZ107" s="38"/>
      <c r="AJA107" s="38"/>
      <c r="AJB107" s="38"/>
      <c r="AJC107" s="38"/>
      <c r="AJD107" s="38"/>
      <c r="AJE107" s="36"/>
      <c r="AJF107" s="36"/>
      <c r="AJG107" s="37"/>
      <c r="AJH107" s="37"/>
      <c r="AJI107" s="50"/>
      <c r="AJJ107" s="50"/>
      <c r="AJK107" s="38"/>
      <c r="AJL107" s="38"/>
      <c r="AJM107" s="38"/>
      <c r="AJN107" s="38"/>
      <c r="AJO107" s="38"/>
      <c r="AJP107" s="38"/>
      <c r="AJQ107" s="38"/>
      <c r="AJR107" s="38"/>
      <c r="AJS107" s="38"/>
      <c r="AJT107" s="38"/>
      <c r="AJU107" s="38"/>
      <c r="AJV107" s="38"/>
      <c r="AJW107" s="38"/>
      <c r="AJX107" s="38"/>
      <c r="AJY107" s="36"/>
      <c r="AJZ107" s="36"/>
      <c r="AKA107" s="37"/>
      <c r="AKB107" s="37"/>
      <c r="AKC107" s="50"/>
      <c r="AKD107" s="50"/>
      <c r="AKE107" s="38"/>
      <c r="AKF107" s="38"/>
      <c r="AKG107" s="38"/>
      <c r="AKH107" s="38"/>
      <c r="AKI107" s="38"/>
      <c r="AKJ107" s="38"/>
      <c r="AKK107" s="38"/>
      <c r="AKL107" s="38"/>
      <c r="AKM107" s="38"/>
      <c r="AKN107" s="38"/>
      <c r="AKO107" s="38"/>
      <c r="AKP107" s="38"/>
      <c r="AKQ107" s="38"/>
      <c r="AKR107" s="38"/>
      <c r="AKS107" s="36"/>
      <c r="AKT107" s="36"/>
      <c r="AKU107" s="37"/>
      <c r="AKV107" s="37"/>
      <c r="AKW107" s="50"/>
      <c r="AKX107" s="50"/>
      <c r="AKY107" s="38"/>
      <c r="AKZ107" s="38"/>
      <c r="ALA107" s="38"/>
      <c r="ALB107" s="38"/>
      <c r="ALC107" s="38"/>
      <c r="ALD107" s="38"/>
      <c r="ALE107" s="38"/>
      <c r="ALF107" s="38"/>
      <c r="ALG107" s="38"/>
      <c r="ALH107" s="38"/>
      <c r="ALI107" s="38"/>
      <c r="ALJ107" s="38"/>
      <c r="ALK107" s="38"/>
      <c r="ALL107" s="38"/>
      <c r="ALM107" s="36"/>
      <c r="ALN107" s="36"/>
      <c r="ALO107" s="37"/>
      <c r="ALP107" s="37"/>
      <c r="ALQ107" s="50"/>
      <c r="ALR107" s="50"/>
      <c r="ALS107" s="38"/>
      <c r="ALT107" s="38"/>
      <c r="ALU107" s="38"/>
      <c r="ALV107" s="38"/>
      <c r="ALW107" s="38"/>
      <c r="ALX107" s="38"/>
      <c r="ALY107" s="38"/>
      <c r="ALZ107" s="38"/>
      <c r="AMA107" s="38"/>
      <c r="AMB107" s="38"/>
      <c r="AMC107" s="38"/>
      <c r="AMD107" s="38"/>
      <c r="AME107" s="38"/>
      <c r="AMF107" s="38"/>
      <c r="AMG107" s="36"/>
      <c r="AMH107" s="36"/>
      <c r="AMI107" s="37"/>
      <c r="AMJ107" s="37"/>
      <c r="AMK107" s="50"/>
      <c r="AML107" s="50"/>
      <c r="AMM107" s="38"/>
      <c r="AMN107" s="38"/>
      <c r="AMO107" s="38"/>
      <c r="AMP107" s="38"/>
      <c r="AMQ107" s="38"/>
      <c r="AMR107" s="38"/>
      <c r="AMS107" s="38"/>
      <c r="AMT107" s="38"/>
      <c r="AMU107" s="38"/>
      <c r="AMV107" s="38"/>
      <c r="AMW107" s="38"/>
      <c r="AMX107" s="38"/>
      <c r="AMY107" s="38"/>
      <c r="AMZ107" s="38"/>
      <c r="ANA107" s="36"/>
      <c r="ANB107" s="36"/>
      <c r="ANC107" s="37"/>
      <c r="AND107" s="37"/>
      <c r="ANE107" s="50"/>
      <c r="ANF107" s="50"/>
      <c r="ANG107" s="38"/>
      <c r="ANH107" s="38"/>
      <c r="ANI107" s="38"/>
      <c r="ANJ107" s="38"/>
      <c r="ANK107" s="38"/>
      <c r="ANL107" s="38"/>
      <c r="ANM107" s="38"/>
      <c r="ANN107" s="38"/>
      <c r="ANO107" s="38"/>
      <c r="ANP107" s="38"/>
      <c r="ANQ107" s="38"/>
      <c r="ANR107" s="38"/>
      <c r="ANS107" s="38"/>
      <c r="ANT107" s="38"/>
      <c r="ANU107" s="36"/>
      <c r="ANV107" s="36"/>
      <c r="ANW107" s="37"/>
      <c r="ANX107" s="37"/>
      <c r="ANY107" s="50"/>
      <c r="ANZ107" s="50"/>
      <c r="AOA107" s="38"/>
      <c r="AOB107" s="38"/>
      <c r="AOC107" s="38"/>
      <c r="AOD107" s="38"/>
      <c r="AOE107" s="38"/>
      <c r="AOF107" s="38"/>
      <c r="AOG107" s="38"/>
      <c r="AOH107" s="38"/>
      <c r="AOI107" s="38"/>
      <c r="AOJ107" s="38"/>
      <c r="AOK107" s="38"/>
      <c r="AOL107" s="38"/>
      <c r="AOM107" s="38"/>
      <c r="AON107" s="38"/>
      <c r="AOO107" s="36"/>
      <c r="AOP107" s="36"/>
      <c r="AOQ107" s="37"/>
      <c r="AOR107" s="37"/>
      <c r="AOS107" s="50"/>
      <c r="AOT107" s="50"/>
      <c r="AOU107" s="38"/>
      <c r="AOV107" s="38"/>
      <c r="AOW107" s="38"/>
      <c r="AOX107" s="38"/>
      <c r="AOY107" s="38"/>
      <c r="AOZ107" s="38"/>
      <c r="APA107" s="38"/>
      <c r="APB107" s="38"/>
      <c r="APC107" s="38"/>
      <c r="APD107" s="38"/>
      <c r="APE107" s="38"/>
      <c r="APF107" s="38"/>
      <c r="APG107" s="38"/>
      <c r="APH107" s="38"/>
      <c r="API107" s="36"/>
      <c r="APJ107" s="36"/>
      <c r="APK107" s="37"/>
      <c r="APL107" s="37"/>
      <c r="APM107" s="50"/>
      <c r="APN107" s="50"/>
      <c r="APO107" s="38"/>
      <c r="APP107" s="38"/>
      <c r="APQ107" s="38"/>
      <c r="APR107" s="38"/>
      <c r="APS107" s="38"/>
      <c r="APT107" s="38"/>
      <c r="APU107" s="38"/>
      <c r="APV107" s="38"/>
      <c r="APW107" s="38"/>
      <c r="APX107" s="38"/>
      <c r="APY107" s="38"/>
      <c r="APZ107" s="38"/>
      <c r="AQA107" s="38"/>
      <c r="AQB107" s="38"/>
      <c r="AQC107" s="36"/>
      <c r="AQD107" s="36"/>
      <c r="AQE107" s="37"/>
      <c r="AQF107" s="37"/>
      <c r="AQG107" s="50"/>
      <c r="AQH107" s="50"/>
      <c r="AQI107" s="38"/>
      <c r="AQJ107" s="38"/>
      <c r="AQK107" s="38"/>
      <c r="AQL107" s="38"/>
      <c r="AQM107" s="38"/>
      <c r="AQN107" s="38"/>
      <c r="AQO107" s="38"/>
      <c r="AQP107" s="38"/>
      <c r="AQQ107" s="38"/>
      <c r="AQR107" s="38"/>
      <c r="AQS107" s="38"/>
      <c r="AQT107" s="38"/>
      <c r="AQU107" s="38"/>
      <c r="AQV107" s="38"/>
      <c r="AQW107" s="36"/>
      <c r="AQX107" s="36"/>
      <c r="AQY107" s="37"/>
      <c r="AQZ107" s="37"/>
      <c r="ARA107" s="50"/>
      <c r="ARB107" s="50"/>
      <c r="ARC107" s="38"/>
      <c r="ARD107" s="38"/>
      <c r="ARE107" s="38"/>
      <c r="ARF107" s="38"/>
      <c r="ARG107" s="38"/>
      <c r="ARH107" s="38"/>
      <c r="ARI107" s="38"/>
      <c r="ARJ107" s="38"/>
      <c r="ARK107" s="38"/>
      <c r="ARL107" s="38"/>
      <c r="ARM107" s="38"/>
      <c r="ARN107" s="38"/>
      <c r="ARO107" s="38"/>
      <c r="ARP107" s="38"/>
      <c r="ARQ107" s="36"/>
      <c r="ARR107" s="36"/>
      <c r="ARS107" s="37"/>
      <c r="ART107" s="37"/>
      <c r="ARU107" s="50"/>
      <c r="ARV107" s="50"/>
      <c r="ARW107" s="38"/>
      <c r="ARX107" s="38"/>
      <c r="ARY107" s="38"/>
      <c r="ARZ107" s="38"/>
      <c r="ASA107" s="38"/>
      <c r="ASB107" s="38"/>
      <c r="ASC107" s="38"/>
      <c r="ASD107" s="38"/>
      <c r="ASE107" s="38"/>
      <c r="ASF107" s="38"/>
      <c r="ASG107" s="38"/>
      <c r="ASH107" s="38"/>
      <c r="ASI107" s="38"/>
      <c r="ASJ107" s="38"/>
      <c r="ASK107" s="36"/>
      <c r="ASL107" s="36"/>
      <c r="ASM107" s="37"/>
      <c r="ASN107" s="37"/>
      <c r="ASO107" s="50"/>
      <c r="ASP107" s="50"/>
      <c r="ASQ107" s="38"/>
      <c r="ASR107" s="38"/>
      <c r="ASS107" s="38"/>
      <c r="AST107" s="38"/>
      <c r="ASU107" s="38"/>
      <c r="ASV107" s="38"/>
      <c r="ASW107" s="38"/>
      <c r="ASX107" s="38"/>
      <c r="ASY107" s="38"/>
      <c r="ASZ107" s="38"/>
      <c r="ATA107" s="38"/>
      <c r="ATB107" s="38"/>
      <c r="ATC107" s="38"/>
      <c r="ATD107" s="38"/>
      <c r="ATE107" s="36"/>
      <c r="ATF107" s="36"/>
      <c r="ATG107" s="37"/>
      <c r="ATH107" s="37"/>
      <c r="ATI107" s="50"/>
      <c r="ATJ107" s="50"/>
      <c r="ATK107" s="38"/>
      <c r="ATL107" s="38"/>
      <c r="ATM107" s="38"/>
      <c r="ATN107" s="38"/>
      <c r="ATO107" s="38"/>
      <c r="ATP107" s="38"/>
      <c r="ATQ107" s="38"/>
      <c r="ATR107" s="38"/>
      <c r="ATS107" s="38"/>
      <c r="ATT107" s="38"/>
      <c r="ATU107" s="38"/>
      <c r="ATV107" s="38"/>
      <c r="ATW107" s="38"/>
      <c r="ATX107" s="38"/>
      <c r="ATY107" s="36"/>
      <c r="ATZ107" s="36"/>
      <c r="AUA107" s="37"/>
      <c r="AUB107" s="37"/>
      <c r="AUC107" s="50"/>
      <c r="AUD107" s="50"/>
      <c r="AUE107" s="38"/>
      <c r="AUF107" s="38"/>
      <c r="AUG107" s="38"/>
      <c r="AUH107" s="38"/>
      <c r="AUI107" s="38"/>
      <c r="AUJ107" s="38"/>
      <c r="AUK107" s="38"/>
      <c r="AUL107" s="38"/>
      <c r="AUM107" s="38"/>
      <c r="AUN107" s="38"/>
      <c r="AUO107" s="38"/>
      <c r="AUP107" s="38"/>
      <c r="AUQ107" s="38"/>
      <c r="AUR107" s="38"/>
      <c r="AUS107" s="36"/>
      <c r="AUT107" s="36"/>
      <c r="AUU107" s="37"/>
      <c r="AUV107" s="37"/>
      <c r="AUW107" s="50"/>
      <c r="AUX107" s="50"/>
      <c r="AUY107" s="38"/>
      <c r="AUZ107" s="38"/>
      <c r="AVA107" s="38"/>
      <c r="AVB107" s="38"/>
      <c r="AVC107" s="38"/>
      <c r="AVD107" s="38"/>
      <c r="AVE107" s="38"/>
      <c r="AVF107" s="38"/>
      <c r="AVG107" s="38"/>
      <c r="AVH107" s="38"/>
      <c r="AVI107" s="38"/>
      <c r="AVJ107" s="38"/>
      <c r="AVK107" s="38"/>
      <c r="AVL107" s="38"/>
      <c r="AVM107" s="36"/>
      <c r="AVN107" s="36"/>
      <c r="AVO107" s="37"/>
      <c r="AVP107" s="37"/>
      <c r="AVQ107" s="50"/>
      <c r="AVR107" s="50"/>
      <c r="AVS107" s="38"/>
      <c r="AVT107" s="38"/>
      <c r="AVU107" s="38"/>
      <c r="AVV107" s="38"/>
      <c r="AVW107" s="38"/>
      <c r="AVX107" s="38"/>
      <c r="AVY107" s="38"/>
      <c r="AVZ107" s="38"/>
      <c r="AWA107" s="38"/>
      <c r="AWB107" s="38"/>
      <c r="AWC107" s="38"/>
      <c r="AWD107" s="38"/>
      <c r="AWE107" s="38"/>
      <c r="AWF107" s="38"/>
      <c r="AWG107" s="36"/>
      <c r="AWH107" s="36"/>
      <c r="AWI107" s="37"/>
      <c r="AWJ107" s="37"/>
      <c r="AWK107" s="50"/>
      <c r="AWL107" s="50"/>
      <c r="AWM107" s="38"/>
      <c r="AWN107" s="38"/>
      <c r="AWO107" s="38"/>
      <c r="AWP107" s="38"/>
      <c r="AWQ107" s="38"/>
      <c r="AWR107" s="38"/>
      <c r="AWS107" s="38"/>
      <c r="AWT107" s="38"/>
      <c r="AWU107" s="38"/>
      <c r="AWV107" s="38"/>
      <c r="AWW107" s="38"/>
      <c r="AWX107" s="38"/>
      <c r="AWY107" s="38"/>
      <c r="AWZ107" s="38"/>
      <c r="AXA107" s="36"/>
      <c r="AXB107" s="36"/>
      <c r="AXC107" s="37"/>
      <c r="AXD107" s="37"/>
      <c r="AXE107" s="50"/>
      <c r="AXF107" s="50"/>
      <c r="AXG107" s="38"/>
      <c r="AXH107" s="38"/>
      <c r="AXI107" s="38"/>
      <c r="AXJ107" s="38"/>
      <c r="AXK107" s="38"/>
      <c r="AXL107" s="38"/>
      <c r="AXM107" s="38"/>
      <c r="AXN107" s="38"/>
      <c r="AXO107" s="38"/>
      <c r="AXP107" s="38"/>
      <c r="AXQ107" s="38"/>
      <c r="AXR107" s="38"/>
      <c r="AXS107" s="38"/>
      <c r="AXT107" s="38"/>
      <c r="AXU107" s="36"/>
      <c r="AXV107" s="36"/>
      <c r="AXW107" s="37"/>
      <c r="AXX107" s="37"/>
      <c r="AXY107" s="50"/>
      <c r="AXZ107" s="50"/>
      <c r="AYA107" s="38"/>
      <c r="AYB107" s="38"/>
      <c r="AYC107" s="38"/>
      <c r="AYD107" s="38"/>
      <c r="AYE107" s="38"/>
      <c r="AYF107" s="38"/>
      <c r="AYG107" s="38"/>
      <c r="AYH107" s="38"/>
      <c r="AYI107" s="38"/>
      <c r="AYJ107" s="38"/>
      <c r="AYK107" s="38"/>
      <c r="AYL107" s="38"/>
      <c r="AYM107" s="38"/>
      <c r="AYN107" s="38"/>
      <c r="AYO107" s="36"/>
      <c r="AYP107" s="36"/>
      <c r="AYQ107" s="37"/>
      <c r="AYR107" s="37"/>
      <c r="AYS107" s="50"/>
      <c r="AYT107" s="50"/>
      <c r="AYU107" s="38"/>
      <c r="AYV107" s="38"/>
      <c r="AYW107" s="38"/>
      <c r="AYX107" s="38"/>
      <c r="AYY107" s="38"/>
      <c r="AYZ107" s="38"/>
      <c r="AZA107" s="38"/>
      <c r="AZB107" s="38"/>
      <c r="AZC107" s="38"/>
      <c r="AZD107" s="38"/>
      <c r="AZE107" s="38"/>
      <c r="AZF107" s="38"/>
      <c r="AZG107" s="38"/>
      <c r="AZH107" s="38"/>
      <c r="AZI107" s="36"/>
      <c r="AZJ107" s="36"/>
      <c r="AZK107" s="37"/>
      <c r="AZL107" s="37"/>
      <c r="AZM107" s="50"/>
      <c r="AZN107" s="50"/>
      <c r="AZO107" s="38"/>
      <c r="AZP107" s="38"/>
      <c r="AZQ107" s="38"/>
      <c r="AZR107" s="38"/>
      <c r="AZS107" s="38"/>
      <c r="AZT107" s="38"/>
      <c r="AZU107" s="38"/>
      <c r="AZV107" s="38"/>
      <c r="AZW107" s="38"/>
      <c r="AZX107" s="38"/>
      <c r="AZY107" s="38"/>
      <c r="AZZ107" s="38"/>
      <c r="BAA107" s="38"/>
      <c r="BAB107" s="38"/>
      <c r="BAC107" s="36"/>
      <c r="BAD107" s="36"/>
      <c r="BAE107" s="37"/>
      <c r="BAF107" s="37"/>
      <c r="BAG107" s="50"/>
      <c r="BAH107" s="50"/>
      <c r="BAI107" s="38"/>
      <c r="BAJ107" s="38"/>
      <c r="BAK107" s="38"/>
      <c r="BAL107" s="38"/>
      <c r="BAM107" s="38"/>
      <c r="BAN107" s="38"/>
      <c r="BAO107" s="38"/>
      <c r="BAP107" s="38"/>
      <c r="BAQ107" s="38"/>
      <c r="BAR107" s="38"/>
      <c r="BAS107" s="38"/>
      <c r="BAT107" s="38"/>
      <c r="BAU107" s="38"/>
      <c r="BAV107" s="38"/>
      <c r="BAW107" s="36"/>
      <c r="BAX107" s="36"/>
      <c r="BAY107" s="37"/>
      <c r="BAZ107" s="37"/>
      <c r="BBA107" s="50"/>
      <c r="BBB107" s="50"/>
      <c r="BBC107" s="38"/>
      <c r="BBD107" s="38"/>
      <c r="BBE107" s="38"/>
      <c r="BBF107" s="38"/>
      <c r="BBG107" s="38"/>
      <c r="BBH107" s="38"/>
      <c r="BBI107" s="38"/>
      <c r="BBJ107" s="38"/>
      <c r="BBK107" s="38"/>
      <c r="BBL107" s="38"/>
      <c r="BBM107" s="38"/>
      <c r="BBN107" s="38"/>
      <c r="BBO107" s="38"/>
      <c r="BBP107" s="38"/>
      <c r="BBQ107" s="36"/>
      <c r="BBR107" s="36"/>
      <c r="BBS107" s="37"/>
      <c r="BBT107" s="37"/>
      <c r="BBU107" s="50"/>
      <c r="BBV107" s="50"/>
      <c r="BBW107" s="38"/>
      <c r="BBX107" s="38"/>
      <c r="BBY107" s="38"/>
      <c r="BBZ107" s="38"/>
      <c r="BCA107" s="38"/>
      <c r="BCB107" s="38"/>
      <c r="BCC107" s="38"/>
      <c r="BCD107" s="38"/>
      <c r="BCE107" s="38"/>
      <c r="BCF107" s="38"/>
      <c r="BCG107" s="38"/>
      <c r="BCH107" s="38"/>
      <c r="BCI107" s="38"/>
      <c r="BCJ107" s="38"/>
      <c r="BCK107" s="36"/>
      <c r="BCL107" s="36"/>
      <c r="BCM107" s="37"/>
      <c r="BCN107" s="37"/>
      <c r="BCO107" s="50"/>
      <c r="BCP107" s="50"/>
      <c r="BCQ107" s="38"/>
      <c r="BCR107" s="38"/>
      <c r="BCS107" s="38"/>
      <c r="BCT107" s="38"/>
      <c r="BCU107" s="38"/>
      <c r="BCV107" s="38"/>
      <c r="BCW107" s="38"/>
      <c r="BCX107" s="38"/>
      <c r="BCY107" s="38"/>
      <c r="BCZ107" s="38"/>
      <c r="BDA107" s="38"/>
      <c r="BDB107" s="38"/>
      <c r="BDC107" s="38"/>
      <c r="BDD107" s="38"/>
      <c r="BDE107" s="36"/>
      <c r="BDF107" s="36"/>
      <c r="BDG107" s="37"/>
      <c r="BDH107" s="37"/>
      <c r="BDI107" s="50"/>
      <c r="BDJ107" s="50"/>
      <c r="BDK107" s="38"/>
      <c r="BDL107" s="38"/>
      <c r="BDM107" s="38"/>
      <c r="BDN107" s="38"/>
      <c r="BDO107" s="38"/>
      <c r="BDP107" s="38"/>
      <c r="BDQ107" s="38"/>
      <c r="BDR107" s="38"/>
      <c r="BDS107" s="38"/>
      <c r="BDT107" s="38"/>
      <c r="BDU107" s="38"/>
      <c r="BDV107" s="38"/>
      <c r="BDW107" s="38"/>
      <c r="BDX107" s="38"/>
      <c r="BDY107" s="36"/>
      <c r="BDZ107" s="36"/>
      <c r="BEA107" s="37"/>
      <c r="BEB107" s="37"/>
      <c r="BEC107" s="50"/>
      <c r="BED107" s="50"/>
      <c r="BEE107" s="38"/>
      <c r="BEF107" s="38"/>
      <c r="BEG107" s="38"/>
      <c r="BEH107" s="38"/>
      <c r="BEI107" s="38"/>
      <c r="BEJ107" s="38"/>
      <c r="BEK107" s="38"/>
      <c r="BEL107" s="38"/>
      <c r="BEM107" s="38"/>
      <c r="BEN107" s="38"/>
      <c r="BEO107" s="38"/>
      <c r="BEP107" s="38"/>
      <c r="BEQ107" s="38"/>
      <c r="BER107" s="38"/>
      <c r="BES107" s="36"/>
      <c r="BET107" s="36"/>
      <c r="BEU107" s="37"/>
      <c r="BEV107" s="37"/>
      <c r="BEW107" s="50"/>
      <c r="BEX107" s="50"/>
      <c r="BEY107" s="38"/>
      <c r="BEZ107" s="38"/>
      <c r="BFA107" s="38"/>
      <c r="BFB107" s="38"/>
      <c r="BFC107" s="38"/>
      <c r="BFD107" s="38"/>
      <c r="BFE107" s="38"/>
      <c r="BFF107" s="38"/>
      <c r="BFG107" s="38"/>
      <c r="BFH107" s="38"/>
      <c r="BFI107" s="38"/>
      <c r="BFJ107" s="38"/>
      <c r="BFK107" s="38"/>
      <c r="BFL107" s="38"/>
      <c r="BFM107" s="36"/>
      <c r="BFN107" s="36"/>
      <c r="BFO107" s="37"/>
      <c r="BFP107" s="37"/>
      <c r="BFQ107" s="50"/>
      <c r="BFR107" s="50"/>
      <c r="BFS107" s="38"/>
      <c r="BFT107" s="38"/>
      <c r="BFU107" s="38"/>
      <c r="BFV107" s="38"/>
      <c r="BFW107" s="38"/>
      <c r="BFX107" s="38"/>
      <c r="BFY107" s="38"/>
      <c r="BFZ107" s="38"/>
      <c r="BGA107" s="38"/>
      <c r="BGB107" s="38"/>
      <c r="BGC107" s="38"/>
      <c r="BGD107" s="38"/>
      <c r="BGE107" s="38"/>
      <c r="BGF107" s="38"/>
      <c r="BGG107" s="36"/>
      <c r="BGH107" s="36"/>
      <c r="BGI107" s="37"/>
      <c r="BGJ107" s="37"/>
      <c r="BGK107" s="50"/>
      <c r="BGL107" s="50"/>
      <c r="BGM107" s="38"/>
      <c r="BGN107" s="38"/>
      <c r="BGO107" s="38"/>
      <c r="BGP107" s="38"/>
      <c r="BGQ107" s="38"/>
      <c r="BGR107" s="38"/>
      <c r="BGS107" s="38"/>
      <c r="BGT107" s="38"/>
      <c r="BGU107" s="38"/>
      <c r="BGV107" s="38"/>
      <c r="BGW107" s="38"/>
      <c r="BGX107" s="38"/>
      <c r="BGY107" s="38"/>
      <c r="BGZ107" s="38"/>
      <c r="BHA107" s="36"/>
      <c r="BHB107" s="36"/>
      <c r="BHC107" s="37"/>
      <c r="BHD107" s="37"/>
      <c r="BHE107" s="50"/>
      <c r="BHF107" s="50"/>
      <c r="BHG107" s="38"/>
      <c r="BHH107" s="38"/>
      <c r="BHI107" s="38"/>
      <c r="BHJ107" s="38"/>
      <c r="BHK107" s="38"/>
      <c r="BHL107" s="38"/>
      <c r="BHM107" s="38"/>
      <c r="BHN107" s="38"/>
      <c r="BHO107" s="38"/>
      <c r="BHP107" s="38"/>
      <c r="BHQ107" s="38"/>
      <c r="BHR107" s="38"/>
      <c r="BHS107" s="38"/>
      <c r="BHT107" s="38"/>
      <c r="BHU107" s="36"/>
      <c r="BHV107" s="36"/>
      <c r="BHW107" s="37"/>
      <c r="BHX107" s="37"/>
      <c r="BHY107" s="50"/>
      <c r="BHZ107" s="50"/>
      <c r="BIA107" s="38"/>
      <c r="BIB107" s="38"/>
      <c r="BIC107" s="38"/>
      <c r="BID107" s="38"/>
      <c r="BIE107" s="38"/>
      <c r="BIF107" s="38"/>
      <c r="BIG107" s="38"/>
      <c r="BIH107" s="38"/>
      <c r="BII107" s="38"/>
      <c r="BIJ107" s="38"/>
      <c r="BIK107" s="38"/>
      <c r="BIL107" s="38"/>
      <c r="BIM107" s="38"/>
      <c r="BIN107" s="38"/>
      <c r="BIO107" s="36"/>
      <c r="BIP107" s="36"/>
      <c r="BIQ107" s="37"/>
      <c r="BIR107" s="37"/>
      <c r="BIS107" s="50"/>
      <c r="BIT107" s="50"/>
      <c r="BIU107" s="38"/>
      <c r="BIV107" s="38"/>
      <c r="BIW107" s="38"/>
      <c r="BIX107" s="38"/>
      <c r="BIY107" s="38"/>
      <c r="BIZ107" s="38"/>
      <c r="BJA107" s="38"/>
      <c r="BJB107" s="38"/>
      <c r="BJC107" s="38"/>
      <c r="BJD107" s="38"/>
      <c r="BJE107" s="38"/>
      <c r="BJF107" s="38"/>
      <c r="BJG107" s="38"/>
      <c r="BJH107" s="38"/>
      <c r="BJI107" s="36"/>
      <c r="BJJ107" s="36"/>
      <c r="BJK107" s="37"/>
      <c r="BJL107" s="37"/>
      <c r="BJM107" s="50"/>
      <c r="BJN107" s="50"/>
      <c r="BJO107" s="38"/>
      <c r="BJP107" s="38"/>
      <c r="BJQ107" s="38"/>
      <c r="BJR107" s="38"/>
      <c r="BJS107" s="38"/>
      <c r="BJT107" s="38"/>
      <c r="BJU107" s="38"/>
      <c r="BJV107" s="38"/>
      <c r="BJW107" s="38"/>
      <c r="BJX107" s="38"/>
      <c r="BJY107" s="38"/>
      <c r="BJZ107" s="38"/>
      <c r="BKA107" s="38"/>
      <c r="BKB107" s="38"/>
      <c r="BKC107" s="36"/>
      <c r="BKD107" s="36"/>
      <c r="BKE107" s="37"/>
      <c r="BKF107" s="37"/>
      <c r="BKG107" s="50"/>
      <c r="BKH107" s="50"/>
      <c r="BKI107" s="38"/>
      <c r="BKJ107" s="38"/>
      <c r="BKK107" s="38"/>
      <c r="BKL107" s="38"/>
      <c r="BKM107" s="38"/>
      <c r="BKN107" s="38"/>
      <c r="BKO107" s="38"/>
      <c r="BKP107" s="38"/>
      <c r="BKQ107" s="38"/>
      <c r="BKR107" s="38"/>
      <c r="BKS107" s="38"/>
      <c r="BKT107" s="38"/>
      <c r="BKU107" s="38"/>
      <c r="BKV107" s="38"/>
      <c r="BKW107" s="36"/>
      <c r="BKX107" s="36"/>
      <c r="BKY107" s="37"/>
      <c r="BKZ107" s="37"/>
      <c r="BLA107" s="50"/>
      <c r="BLB107" s="50"/>
      <c r="BLC107" s="38"/>
      <c r="BLD107" s="38"/>
      <c r="BLE107" s="38"/>
      <c r="BLF107" s="38"/>
      <c r="BLG107" s="38"/>
      <c r="BLH107" s="38"/>
      <c r="BLI107" s="38"/>
      <c r="BLJ107" s="38"/>
      <c r="BLK107" s="38"/>
      <c r="BLL107" s="38"/>
      <c r="BLM107" s="38"/>
      <c r="BLN107" s="38"/>
      <c r="BLO107" s="38"/>
      <c r="BLP107" s="38"/>
      <c r="BLQ107" s="36"/>
      <c r="BLR107" s="36"/>
      <c r="BLS107" s="37"/>
      <c r="BLT107" s="37"/>
      <c r="BLU107" s="50"/>
      <c r="BLV107" s="50"/>
      <c r="BLW107" s="38"/>
      <c r="BLX107" s="38"/>
      <c r="BLY107" s="38"/>
      <c r="BLZ107" s="38"/>
      <c r="BMA107" s="38"/>
      <c r="BMB107" s="38"/>
      <c r="BMC107" s="38"/>
      <c r="BMD107" s="38"/>
      <c r="BME107" s="38"/>
      <c r="BMF107" s="38"/>
      <c r="BMG107" s="38"/>
      <c r="BMH107" s="38"/>
      <c r="BMI107" s="38"/>
      <c r="BMJ107" s="38"/>
      <c r="BMK107" s="36"/>
      <c r="BML107" s="36"/>
      <c r="BMM107" s="37"/>
      <c r="BMN107" s="37"/>
      <c r="BMO107" s="50"/>
      <c r="BMP107" s="50"/>
      <c r="BMQ107" s="38"/>
      <c r="BMR107" s="38"/>
      <c r="BMS107" s="38"/>
      <c r="BMT107" s="38"/>
      <c r="BMU107" s="38"/>
      <c r="BMV107" s="38"/>
      <c r="BMW107" s="38"/>
      <c r="BMX107" s="38"/>
      <c r="BMY107" s="38"/>
      <c r="BMZ107" s="38"/>
      <c r="BNA107" s="38"/>
      <c r="BNB107" s="38"/>
      <c r="BNC107" s="38"/>
      <c r="BND107" s="38"/>
      <c r="BNE107" s="36"/>
      <c r="BNF107" s="36"/>
      <c r="BNG107" s="37"/>
      <c r="BNH107" s="37"/>
      <c r="BNI107" s="50"/>
      <c r="BNJ107" s="50"/>
      <c r="BNK107" s="38"/>
      <c r="BNL107" s="38"/>
      <c r="BNM107" s="38"/>
      <c r="BNN107" s="38"/>
      <c r="BNO107" s="38"/>
      <c r="BNP107" s="38"/>
      <c r="BNQ107" s="38"/>
      <c r="BNR107" s="38"/>
      <c r="BNS107" s="38"/>
      <c r="BNT107" s="38"/>
      <c r="BNU107" s="38"/>
      <c r="BNV107" s="38"/>
      <c r="BNW107" s="38"/>
      <c r="BNX107" s="38"/>
      <c r="BNY107" s="36"/>
      <c r="BNZ107" s="36"/>
      <c r="BOA107" s="37"/>
      <c r="BOB107" s="37"/>
      <c r="BOC107" s="50"/>
      <c r="BOD107" s="50"/>
      <c r="BOE107" s="38"/>
      <c r="BOF107" s="38"/>
      <c r="BOG107" s="38"/>
      <c r="BOH107" s="38"/>
      <c r="BOI107" s="38"/>
      <c r="BOJ107" s="38"/>
      <c r="BOK107" s="38"/>
      <c r="BOL107" s="38"/>
      <c r="BOM107" s="38"/>
      <c r="BON107" s="38"/>
      <c r="BOO107" s="38"/>
      <c r="BOP107" s="38"/>
      <c r="BOQ107" s="38"/>
      <c r="BOR107" s="38"/>
      <c r="BOS107" s="36"/>
      <c r="BOT107" s="36"/>
      <c r="BOU107" s="37"/>
      <c r="BOV107" s="37"/>
      <c r="BOW107" s="50"/>
      <c r="BOX107" s="50"/>
      <c r="BOY107" s="38"/>
      <c r="BOZ107" s="38"/>
      <c r="BPA107" s="38"/>
      <c r="BPB107" s="38"/>
      <c r="BPC107" s="38"/>
      <c r="BPD107" s="38"/>
      <c r="BPE107" s="38"/>
      <c r="BPF107" s="38"/>
      <c r="BPG107" s="38"/>
      <c r="BPH107" s="38"/>
      <c r="BPI107" s="38"/>
      <c r="BPJ107" s="38"/>
      <c r="BPK107" s="38"/>
      <c r="BPL107" s="38"/>
      <c r="BPM107" s="36"/>
      <c r="BPN107" s="36"/>
      <c r="BPO107" s="37"/>
      <c r="BPP107" s="37"/>
      <c r="BPQ107" s="50"/>
      <c r="BPR107" s="50"/>
      <c r="BPS107" s="38"/>
      <c r="BPT107" s="38"/>
      <c r="BPU107" s="38"/>
      <c r="BPV107" s="38"/>
      <c r="BPW107" s="38"/>
      <c r="BPX107" s="38"/>
      <c r="BPY107" s="38"/>
      <c r="BPZ107" s="38"/>
      <c r="BQA107" s="38"/>
      <c r="BQB107" s="38"/>
      <c r="BQC107" s="38"/>
      <c r="BQD107" s="38"/>
      <c r="BQE107" s="38"/>
      <c r="BQF107" s="38"/>
      <c r="BQG107" s="36"/>
      <c r="BQH107" s="36"/>
      <c r="BQI107" s="37"/>
      <c r="BQJ107" s="37"/>
      <c r="BQK107" s="50"/>
      <c r="BQL107" s="50"/>
      <c r="BQM107" s="38"/>
      <c r="BQN107" s="38"/>
      <c r="BQO107" s="38"/>
      <c r="BQP107" s="38"/>
      <c r="BQQ107" s="38"/>
      <c r="BQR107" s="38"/>
      <c r="BQS107" s="38"/>
      <c r="BQT107" s="38"/>
      <c r="BQU107" s="38"/>
      <c r="BQV107" s="38"/>
      <c r="BQW107" s="38"/>
      <c r="BQX107" s="38"/>
      <c r="BQY107" s="38"/>
      <c r="BQZ107" s="38"/>
      <c r="BRA107" s="36"/>
      <c r="BRB107" s="36"/>
      <c r="BRC107" s="37"/>
      <c r="BRD107" s="37"/>
      <c r="BRE107" s="50"/>
      <c r="BRF107" s="50"/>
      <c r="BRG107" s="38"/>
      <c r="BRH107" s="38"/>
      <c r="BRI107" s="38"/>
      <c r="BRJ107" s="38"/>
      <c r="BRK107" s="38"/>
      <c r="BRL107" s="38"/>
      <c r="BRM107" s="38"/>
      <c r="BRN107" s="38"/>
      <c r="BRO107" s="38"/>
      <c r="BRP107" s="38"/>
      <c r="BRQ107" s="38"/>
      <c r="BRR107" s="38"/>
      <c r="BRS107" s="38"/>
      <c r="BRT107" s="38"/>
      <c r="BRU107" s="36"/>
      <c r="BRV107" s="36"/>
      <c r="BRW107" s="37"/>
      <c r="BRX107" s="37"/>
      <c r="BRY107" s="50"/>
      <c r="BRZ107" s="50"/>
      <c r="BSA107" s="38"/>
      <c r="BSB107" s="38"/>
      <c r="BSC107" s="38"/>
      <c r="BSD107" s="38"/>
      <c r="BSE107" s="38"/>
      <c r="BSF107" s="38"/>
      <c r="BSG107" s="38"/>
      <c r="BSH107" s="38"/>
      <c r="BSI107" s="38"/>
      <c r="BSJ107" s="38"/>
      <c r="BSK107" s="38"/>
      <c r="BSL107" s="38"/>
      <c r="BSM107" s="38"/>
      <c r="BSN107" s="38"/>
      <c r="BSO107" s="36"/>
      <c r="BSP107" s="36"/>
      <c r="BSQ107" s="37"/>
      <c r="BSR107" s="37"/>
      <c r="BSS107" s="50"/>
      <c r="BST107" s="50"/>
      <c r="BSU107" s="38"/>
      <c r="BSV107" s="38"/>
      <c r="BSW107" s="38"/>
      <c r="BSX107" s="38"/>
      <c r="BSY107" s="38"/>
      <c r="BSZ107" s="38"/>
      <c r="BTA107" s="38"/>
      <c r="BTB107" s="38"/>
      <c r="BTC107" s="38"/>
      <c r="BTD107" s="38"/>
      <c r="BTE107" s="38"/>
      <c r="BTF107" s="38"/>
      <c r="BTG107" s="38"/>
      <c r="BTH107" s="38"/>
      <c r="BTI107" s="36"/>
      <c r="BTJ107" s="36"/>
      <c r="BTK107" s="37"/>
      <c r="BTL107" s="37"/>
      <c r="BTM107" s="50"/>
      <c r="BTN107" s="50"/>
      <c r="BTO107" s="38"/>
      <c r="BTP107" s="38"/>
      <c r="BTQ107" s="38"/>
      <c r="BTR107" s="38"/>
      <c r="BTS107" s="38"/>
      <c r="BTT107" s="38"/>
      <c r="BTU107" s="38"/>
      <c r="BTV107" s="38"/>
      <c r="BTW107" s="38"/>
      <c r="BTX107" s="38"/>
      <c r="BTY107" s="38"/>
      <c r="BTZ107" s="38"/>
      <c r="BUA107" s="38"/>
      <c r="BUB107" s="38"/>
      <c r="BUC107" s="36"/>
      <c r="BUD107" s="36"/>
      <c r="BUE107" s="37"/>
      <c r="BUF107" s="37"/>
      <c r="BUG107" s="50"/>
      <c r="BUH107" s="50"/>
      <c r="BUI107" s="38"/>
      <c r="BUJ107" s="38"/>
      <c r="BUK107" s="38"/>
      <c r="BUL107" s="38"/>
      <c r="BUM107" s="38"/>
      <c r="BUN107" s="38"/>
      <c r="BUO107" s="38"/>
      <c r="BUP107" s="38"/>
      <c r="BUQ107" s="38"/>
      <c r="BUR107" s="38"/>
      <c r="BUS107" s="38"/>
      <c r="BUT107" s="38"/>
      <c r="BUU107" s="38"/>
      <c r="BUV107" s="38"/>
      <c r="BUW107" s="36"/>
      <c r="BUX107" s="36"/>
      <c r="BUY107" s="37"/>
      <c r="BUZ107" s="37"/>
      <c r="BVA107" s="50"/>
      <c r="BVB107" s="50"/>
      <c r="BVC107" s="38"/>
      <c r="BVD107" s="38"/>
      <c r="BVE107" s="38"/>
      <c r="BVF107" s="38"/>
      <c r="BVG107" s="38"/>
      <c r="BVH107" s="38"/>
      <c r="BVI107" s="38"/>
      <c r="BVJ107" s="38"/>
      <c r="BVK107" s="38"/>
      <c r="BVL107" s="38"/>
      <c r="BVM107" s="38"/>
      <c r="BVN107" s="38"/>
      <c r="BVO107" s="38"/>
      <c r="BVP107" s="38"/>
      <c r="BVQ107" s="36"/>
      <c r="BVR107" s="36"/>
      <c r="BVS107" s="37"/>
      <c r="BVT107" s="37"/>
      <c r="BVU107" s="50"/>
      <c r="BVV107" s="50"/>
      <c r="BVW107" s="38"/>
      <c r="BVX107" s="38"/>
      <c r="BVY107" s="38"/>
      <c r="BVZ107" s="38"/>
      <c r="BWA107" s="38"/>
      <c r="BWB107" s="38"/>
      <c r="BWC107" s="38"/>
      <c r="BWD107" s="38"/>
      <c r="BWE107" s="38"/>
      <c r="BWF107" s="38"/>
      <c r="BWG107" s="38"/>
      <c r="BWH107" s="38"/>
      <c r="BWI107" s="38"/>
      <c r="BWJ107" s="38"/>
      <c r="BWK107" s="36"/>
      <c r="BWL107" s="36"/>
      <c r="BWM107" s="37"/>
      <c r="BWN107" s="37"/>
      <c r="BWO107" s="50"/>
      <c r="BWP107" s="50"/>
      <c r="BWQ107" s="38"/>
      <c r="BWR107" s="38"/>
      <c r="BWS107" s="38"/>
      <c r="BWT107" s="38"/>
      <c r="BWU107" s="38"/>
      <c r="BWV107" s="38"/>
      <c r="BWW107" s="38"/>
      <c r="BWX107" s="38"/>
      <c r="BWY107" s="38"/>
      <c r="BWZ107" s="38"/>
      <c r="BXA107" s="38"/>
      <c r="BXB107" s="38"/>
      <c r="BXC107" s="38"/>
      <c r="BXD107" s="38"/>
      <c r="BXE107" s="36"/>
      <c r="BXF107" s="36"/>
      <c r="BXG107" s="37"/>
      <c r="BXH107" s="37"/>
      <c r="BXI107" s="50"/>
      <c r="BXJ107" s="50"/>
      <c r="BXK107" s="38"/>
      <c r="BXL107" s="38"/>
      <c r="BXM107" s="38"/>
      <c r="BXN107" s="38"/>
      <c r="BXO107" s="38"/>
      <c r="BXP107" s="38"/>
      <c r="BXQ107" s="38"/>
      <c r="BXR107" s="38"/>
      <c r="BXS107" s="38"/>
      <c r="BXT107" s="38"/>
      <c r="BXU107" s="38"/>
      <c r="BXV107" s="38"/>
      <c r="BXW107" s="38"/>
      <c r="BXX107" s="38"/>
      <c r="BXY107" s="36"/>
      <c r="BXZ107" s="36"/>
      <c r="BYA107" s="37"/>
      <c r="BYB107" s="37"/>
      <c r="BYC107" s="50"/>
      <c r="BYD107" s="50"/>
      <c r="BYE107" s="38"/>
      <c r="BYF107" s="38"/>
      <c r="BYG107" s="38"/>
      <c r="BYH107" s="38"/>
      <c r="BYI107" s="38"/>
      <c r="BYJ107" s="38"/>
      <c r="BYK107" s="38"/>
      <c r="BYL107" s="38"/>
      <c r="BYM107" s="38"/>
      <c r="BYN107" s="38"/>
      <c r="BYO107" s="38"/>
      <c r="BYP107" s="38"/>
      <c r="BYQ107" s="38"/>
      <c r="BYR107" s="38"/>
      <c r="BYS107" s="36"/>
      <c r="BYT107" s="36"/>
      <c r="BYU107" s="37"/>
      <c r="BYV107" s="37"/>
      <c r="BYW107" s="50"/>
      <c r="BYX107" s="50"/>
      <c r="BYY107" s="38"/>
      <c r="BYZ107" s="38"/>
      <c r="BZA107" s="38"/>
      <c r="BZB107" s="38"/>
      <c r="BZC107" s="38"/>
      <c r="BZD107" s="38"/>
      <c r="BZE107" s="38"/>
      <c r="BZF107" s="38"/>
      <c r="BZG107" s="38"/>
      <c r="BZH107" s="38"/>
      <c r="BZI107" s="38"/>
      <c r="BZJ107" s="38"/>
      <c r="BZK107" s="38"/>
      <c r="BZL107" s="38"/>
      <c r="BZM107" s="36"/>
      <c r="BZN107" s="36"/>
      <c r="BZO107" s="37"/>
      <c r="BZP107" s="37"/>
      <c r="BZQ107" s="50"/>
      <c r="BZR107" s="50"/>
      <c r="BZS107" s="38"/>
      <c r="BZT107" s="38"/>
      <c r="BZU107" s="38"/>
      <c r="BZV107" s="38"/>
      <c r="BZW107" s="38"/>
      <c r="BZX107" s="38"/>
      <c r="BZY107" s="38"/>
      <c r="BZZ107" s="38"/>
      <c r="CAA107" s="38"/>
      <c r="CAB107" s="38"/>
      <c r="CAC107" s="38"/>
      <c r="CAD107" s="38"/>
      <c r="CAE107" s="38"/>
      <c r="CAF107" s="38"/>
      <c r="CAG107" s="36"/>
      <c r="CAH107" s="36"/>
      <c r="CAI107" s="37"/>
      <c r="CAJ107" s="37"/>
      <c r="CAK107" s="50"/>
      <c r="CAL107" s="50"/>
      <c r="CAM107" s="38"/>
      <c r="CAN107" s="38"/>
      <c r="CAO107" s="38"/>
      <c r="CAP107" s="38"/>
      <c r="CAQ107" s="38"/>
      <c r="CAR107" s="38"/>
      <c r="CAS107" s="38"/>
      <c r="CAT107" s="38"/>
      <c r="CAU107" s="38"/>
      <c r="CAV107" s="38"/>
      <c r="CAW107" s="38"/>
      <c r="CAX107" s="38"/>
      <c r="CAY107" s="38"/>
      <c r="CAZ107" s="38"/>
      <c r="CBA107" s="36"/>
      <c r="CBB107" s="36"/>
      <c r="CBC107" s="37"/>
      <c r="CBD107" s="37"/>
      <c r="CBE107" s="50"/>
      <c r="CBF107" s="50"/>
      <c r="CBG107" s="38"/>
      <c r="CBH107" s="38"/>
      <c r="CBI107" s="38"/>
      <c r="CBJ107" s="38"/>
      <c r="CBK107" s="38"/>
      <c r="CBL107" s="38"/>
      <c r="CBM107" s="38"/>
      <c r="CBN107" s="38"/>
      <c r="CBO107" s="38"/>
      <c r="CBP107" s="38"/>
      <c r="CBQ107" s="38"/>
      <c r="CBR107" s="38"/>
      <c r="CBS107" s="38"/>
      <c r="CBT107" s="38"/>
      <c r="CBU107" s="36"/>
      <c r="CBV107" s="36"/>
      <c r="CBW107" s="37"/>
      <c r="CBX107" s="37"/>
      <c r="CBY107" s="50"/>
      <c r="CBZ107" s="50"/>
      <c r="CCA107" s="38"/>
      <c r="CCB107" s="38"/>
      <c r="CCC107" s="38"/>
      <c r="CCD107" s="38"/>
      <c r="CCE107" s="38"/>
      <c r="CCF107" s="38"/>
      <c r="CCG107" s="38"/>
      <c r="CCH107" s="38"/>
      <c r="CCI107" s="38"/>
      <c r="CCJ107" s="38"/>
      <c r="CCK107" s="38"/>
      <c r="CCL107" s="38"/>
      <c r="CCM107" s="38"/>
      <c r="CCN107" s="38"/>
      <c r="CCO107" s="36"/>
      <c r="CCP107" s="36"/>
      <c r="CCQ107" s="37"/>
      <c r="CCR107" s="37"/>
      <c r="CCS107" s="50"/>
      <c r="CCT107" s="50"/>
      <c r="CCU107" s="38"/>
      <c r="CCV107" s="38"/>
      <c r="CCW107" s="38"/>
      <c r="CCX107" s="38"/>
      <c r="CCY107" s="38"/>
      <c r="CCZ107" s="38"/>
      <c r="CDA107" s="38"/>
      <c r="CDB107" s="38"/>
      <c r="CDC107" s="38"/>
      <c r="CDD107" s="38"/>
      <c r="CDE107" s="38"/>
      <c r="CDF107" s="38"/>
      <c r="CDG107" s="38"/>
      <c r="CDH107" s="38"/>
      <c r="CDI107" s="36"/>
      <c r="CDJ107" s="36"/>
      <c r="CDK107" s="37"/>
      <c r="CDL107" s="37"/>
      <c r="CDM107" s="50"/>
      <c r="CDN107" s="50"/>
      <c r="CDO107" s="38"/>
      <c r="CDP107" s="38"/>
      <c r="CDQ107" s="38"/>
      <c r="CDR107" s="38"/>
      <c r="CDS107" s="38"/>
      <c r="CDT107" s="38"/>
      <c r="CDU107" s="38"/>
      <c r="CDV107" s="38"/>
      <c r="CDW107" s="38"/>
      <c r="CDX107" s="38"/>
      <c r="CDY107" s="38"/>
      <c r="CDZ107" s="38"/>
      <c r="CEA107" s="38"/>
      <c r="CEB107" s="38"/>
      <c r="CEC107" s="36"/>
      <c r="CED107" s="36"/>
      <c r="CEE107" s="37"/>
      <c r="CEF107" s="37"/>
      <c r="CEG107" s="50"/>
      <c r="CEH107" s="50"/>
      <c r="CEI107" s="38"/>
      <c r="CEJ107" s="38"/>
      <c r="CEK107" s="38"/>
      <c r="CEL107" s="38"/>
      <c r="CEM107" s="38"/>
      <c r="CEN107" s="38"/>
      <c r="CEO107" s="38"/>
      <c r="CEP107" s="38"/>
      <c r="CEQ107" s="38"/>
      <c r="CER107" s="38"/>
      <c r="CES107" s="38"/>
      <c r="CET107" s="38"/>
      <c r="CEU107" s="38"/>
      <c r="CEV107" s="38"/>
      <c r="CEW107" s="36"/>
      <c r="CEX107" s="36"/>
      <c r="CEY107" s="37"/>
      <c r="CEZ107" s="37"/>
      <c r="CFA107" s="50"/>
      <c r="CFB107" s="50"/>
      <c r="CFC107" s="38"/>
      <c r="CFD107" s="38"/>
      <c r="CFE107" s="38"/>
      <c r="CFF107" s="38"/>
      <c r="CFG107" s="38"/>
      <c r="CFH107" s="38"/>
      <c r="CFI107" s="38"/>
      <c r="CFJ107" s="38"/>
      <c r="CFK107" s="38"/>
      <c r="CFL107" s="38"/>
      <c r="CFM107" s="38"/>
      <c r="CFN107" s="38"/>
      <c r="CFO107" s="38"/>
      <c r="CFP107" s="38"/>
      <c r="CFQ107" s="36"/>
      <c r="CFR107" s="36"/>
      <c r="CFS107" s="37"/>
      <c r="CFT107" s="37"/>
      <c r="CFU107" s="50"/>
      <c r="CFV107" s="50"/>
      <c r="CFW107" s="38"/>
      <c r="CFX107" s="38"/>
      <c r="CFY107" s="38"/>
      <c r="CFZ107" s="38"/>
      <c r="CGA107" s="38"/>
      <c r="CGB107" s="38"/>
      <c r="CGC107" s="38"/>
      <c r="CGD107" s="38"/>
      <c r="CGE107" s="38"/>
      <c r="CGF107" s="38"/>
      <c r="CGG107" s="38"/>
      <c r="CGH107" s="38"/>
      <c r="CGI107" s="38"/>
      <c r="CGJ107" s="38"/>
      <c r="CGK107" s="36"/>
      <c r="CGL107" s="36"/>
      <c r="CGM107" s="37"/>
      <c r="CGN107" s="37"/>
      <c r="CGO107" s="50"/>
      <c r="CGP107" s="50"/>
      <c r="CGQ107" s="38"/>
      <c r="CGR107" s="38"/>
      <c r="CGS107" s="38"/>
      <c r="CGT107" s="38"/>
      <c r="CGU107" s="38"/>
      <c r="CGV107" s="38"/>
      <c r="CGW107" s="38"/>
      <c r="CGX107" s="38"/>
      <c r="CGY107" s="38"/>
      <c r="CGZ107" s="38"/>
      <c r="CHA107" s="38"/>
      <c r="CHB107" s="38"/>
      <c r="CHC107" s="38"/>
      <c r="CHD107" s="38"/>
      <c r="CHE107" s="36"/>
      <c r="CHF107" s="36"/>
      <c r="CHG107" s="37"/>
      <c r="CHH107" s="37"/>
      <c r="CHI107" s="50"/>
      <c r="CHJ107" s="50"/>
      <c r="CHK107" s="38"/>
      <c r="CHL107" s="38"/>
      <c r="CHM107" s="38"/>
      <c r="CHN107" s="38"/>
      <c r="CHO107" s="38"/>
      <c r="CHP107" s="38"/>
      <c r="CHQ107" s="38"/>
      <c r="CHR107" s="38"/>
      <c r="CHS107" s="38"/>
      <c r="CHT107" s="38"/>
      <c r="CHU107" s="38"/>
      <c r="CHV107" s="38"/>
      <c r="CHW107" s="38"/>
      <c r="CHX107" s="38"/>
      <c r="CHY107" s="36"/>
      <c r="CHZ107" s="36"/>
      <c r="CIA107" s="37"/>
      <c r="CIB107" s="37"/>
      <c r="CIC107" s="50"/>
      <c r="CID107" s="50"/>
      <c r="CIE107" s="38"/>
      <c r="CIF107" s="38"/>
      <c r="CIG107" s="38"/>
      <c r="CIH107" s="38"/>
      <c r="CII107" s="38"/>
      <c r="CIJ107" s="38"/>
      <c r="CIK107" s="38"/>
      <c r="CIL107" s="38"/>
      <c r="CIM107" s="38"/>
      <c r="CIN107" s="38"/>
      <c r="CIO107" s="38"/>
      <c r="CIP107" s="38"/>
      <c r="CIQ107" s="38"/>
      <c r="CIR107" s="38"/>
      <c r="CIS107" s="36"/>
      <c r="CIT107" s="36"/>
      <c r="CIU107" s="37"/>
      <c r="CIV107" s="37"/>
      <c r="CIW107" s="50"/>
      <c r="CIX107" s="50"/>
      <c r="CIY107" s="38"/>
      <c r="CIZ107" s="38"/>
      <c r="CJA107" s="38"/>
      <c r="CJB107" s="38"/>
      <c r="CJC107" s="38"/>
      <c r="CJD107" s="38"/>
      <c r="CJE107" s="38"/>
      <c r="CJF107" s="38"/>
      <c r="CJG107" s="38"/>
      <c r="CJH107" s="38"/>
      <c r="CJI107" s="38"/>
      <c r="CJJ107" s="38"/>
      <c r="CJK107" s="38"/>
      <c r="CJL107" s="38"/>
      <c r="CJM107" s="36"/>
      <c r="CJN107" s="36"/>
      <c r="CJO107" s="37"/>
      <c r="CJP107" s="37"/>
      <c r="CJQ107" s="50"/>
      <c r="CJR107" s="50"/>
      <c r="CJS107" s="38"/>
      <c r="CJT107" s="38"/>
      <c r="CJU107" s="38"/>
      <c r="CJV107" s="38"/>
      <c r="CJW107" s="38"/>
      <c r="CJX107" s="38"/>
      <c r="CJY107" s="38"/>
      <c r="CJZ107" s="38"/>
      <c r="CKA107" s="38"/>
      <c r="CKB107" s="38"/>
      <c r="CKC107" s="38"/>
      <c r="CKD107" s="38"/>
      <c r="CKE107" s="38"/>
      <c r="CKF107" s="38"/>
      <c r="CKG107" s="36"/>
      <c r="CKH107" s="36"/>
      <c r="CKI107" s="37"/>
      <c r="CKJ107" s="37"/>
      <c r="CKK107" s="50"/>
      <c r="CKL107" s="50"/>
      <c r="CKM107" s="38"/>
      <c r="CKN107" s="38"/>
      <c r="CKO107" s="38"/>
      <c r="CKP107" s="38"/>
      <c r="CKQ107" s="38"/>
      <c r="CKR107" s="38"/>
      <c r="CKS107" s="38"/>
      <c r="CKT107" s="38"/>
      <c r="CKU107" s="38"/>
      <c r="CKV107" s="38"/>
      <c r="CKW107" s="38"/>
      <c r="CKX107" s="38"/>
      <c r="CKY107" s="38"/>
      <c r="CKZ107" s="38"/>
      <c r="CLA107" s="36"/>
      <c r="CLB107" s="36"/>
      <c r="CLC107" s="37"/>
      <c r="CLD107" s="37"/>
      <c r="CLE107" s="50"/>
      <c r="CLF107" s="50"/>
      <c r="CLG107" s="38"/>
      <c r="CLH107" s="38"/>
      <c r="CLI107" s="38"/>
      <c r="CLJ107" s="38"/>
      <c r="CLK107" s="38"/>
      <c r="CLL107" s="38"/>
      <c r="CLM107" s="38"/>
      <c r="CLN107" s="38"/>
      <c r="CLO107" s="38"/>
      <c r="CLP107" s="38"/>
      <c r="CLQ107" s="38"/>
      <c r="CLR107" s="38"/>
      <c r="CLS107" s="38"/>
      <c r="CLT107" s="38"/>
      <c r="CLU107" s="36"/>
      <c r="CLV107" s="36"/>
      <c r="CLW107" s="37"/>
      <c r="CLX107" s="37"/>
      <c r="CLY107" s="50"/>
      <c r="CLZ107" s="50"/>
      <c r="CMA107" s="38"/>
      <c r="CMB107" s="38"/>
      <c r="CMC107" s="38"/>
      <c r="CMD107" s="38"/>
      <c r="CME107" s="38"/>
      <c r="CMF107" s="38"/>
      <c r="CMG107" s="38"/>
      <c r="CMH107" s="38"/>
      <c r="CMI107" s="38"/>
      <c r="CMJ107" s="38"/>
      <c r="CMK107" s="38"/>
      <c r="CML107" s="38"/>
      <c r="CMM107" s="38"/>
      <c r="CMN107" s="38"/>
      <c r="CMO107" s="36"/>
      <c r="CMP107" s="36"/>
      <c r="CMQ107" s="37"/>
      <c r="CMR107" s="37"/>
      <c r="CMS107" s="50"/>
      <c r="CMT107" s="50"/>
      <c r="CMU107" s="38"/>
      <c r="CMV107" s="38"/>
      <c r="CMW107" s="38"/>
      <c r="CMX107" s="38"/>
      <c r="CMY107" s="38"/>
      <c r="CMZ107" s="38"/>
      <c r="CNA107" s="38"/>
      <c r="CNB107" s="38"/>
      <c r="CNC107" s="38"/>
      <c r="CND107" s="38"/>
      <c r="CNE107" s="38"/>
      <c r="CNF107" s="38"/>
      <c r="CNG107" s="38"/>
      <c r="CNH107" s="38"/>
      <c r="CNI107" s="36"/>
      <c r="CNJ107" s="36"/>
      <c r="CNK107" s="37"/>
      <c r="CNL107" s="37"/>
      <c r="CNM107" s="50"/>
      <c r="CNN107" s="50"/>
      <c r="CNO107" s="38"/>
      <c r="CNP107" s="38"/>
      <c r="CNQ107" s="38"/>
      <c r="CNR107" s="38"/>
      <c r="CNS107" s="38"/>
      <c r="CNT107" s="38"/>
      <c r="CNU107" s="38"/>
      <c r="CNV107" s="38"/>
      <c r="CNW107" s="38"/>
      <c r="CNX107" s="38"/>
      <c r="CNY107" s="38"/>
      <c r="CNZ107" s="38"/>
      <c r="COA107" s="38"/>
      <c r="COB107" s="38"/>
      <c r="COC107" s="36"/>
      <c r="COD107" s="36"/>
      <c r="COE107" s="37"/>
      <c r="COF107" s="37"/>
      <c r="COG107" s="50"/>
      <c r="COH107" s="50"/>
      <c r="COI107" s="38"/>
      <c r="COJ107" s="38"/>
      <c r="COK107" s="38"/>
      <c r="COL107" s="38"/>
      <c r="COM107" s="38"/>
      <c r="CON107" s="38"/>
      <c r="COO107" s="38"/>
      <c r="COP107" s="38"/>
      <c r="COQ107" s="38"/>
      <c r="COR107" s="38"/>
      <c r="COS107" s="38"/>
      <c r="COT107" s="38"/>
      <c r="COU107" s="38"/>
      <c r="COV107" s="38"/>
      <c r="COW107" s="36"/>
      <c r="COX107" s="36"/>
      <c r="COY107" s="37"/>
      <c r="COZ107" s="37"/>
      <c r="CPA107" s="50"/>
      <c r="CPB107" s="50"/>
      <c r="CPC107" s="38"/>
      <c r="CPD107" s="38"/>
      <c r="CPE107" s="38"/>
      <c r="CPF107" s="38"/>
      <c r="CPG107" s="38"/>
      <c r="CPH107" s="38"/>
      <c r="CPI107" s="38"/>
      <c r="CPJ107" s="38"/>
      <c r="CPK107" s="38"/>
      <c r="CPL107" s="38"/>
      <c r="CPM107" s="38"/>
      <c r="CPN107" s="38"/>
      <c r="CPO107" s="38"/>
      <c r="CPP107" s="38"/>
      <c r="CPQ107" s="36"/>
      <c r="CPR107" s="36"/>
      <c r="CPS107" s="37"/>
      <c r="CPT107" s="37"/>
      <c r="CPU107" s="50"/>
      <c r="CPV107" s="50"/>
      <c r="CPW107" s="38"/>
      <c r="CPX107" s="38"/>
      <c r="CPY107" s="38"/>
      <c r="CPZ107" s="38"/>
      <c r="CQA107" s="38"/>
      <c r="CQB107" s="38"/>
      <c r="CQC107" s="38"/>
      <c r="CQD107" s="38"/>
      <c r="CQE107" s="38"/>
      <c r="CQF107" s="38"/>
      <c r="CQG107" s="38"/>
      <c r="CQH107" s="38"/>
      <c r="CQI107" s="38"/>
      <c r="CQJ107" s="38"/>
      <c r="CQK107" s="36"/>
      <c r="CQL107" s="36"/>
      <c r="CQM107" s="37"/>
      <c r="CQN107" s="37"/>
      <c r="CQO107" s="50"/>
      <c r="CQP107" s="50"/>
      <c r="CQQ107" s="38"/>
      <c r="CQR107" s="38"/>
      <c r="CQS107" s="38"/>
      <c r="CQT107" s="38"/>
      <c r="CQU107" s="38"/>
      <c r="CQV107" s="38"/>
      <c r="CQW107" s="38"/>
      <c r="CQX107" s="38"/>
      <c r="CQY107" s="38"/>
      <c r="CQZ107" s="38"/>
      <c r="CRA107" s="38"/>
      <c r="CRB107" s="38"/>
      <c r="CRC107" s="38"/>
      <c r="CRD107" s="38"/>
      <c r="CRE107" s="36"/>
      <c r="CRF107" s="36"/>
      <c r="CRG107" s="37"/>
      <c r="CRH107" s="37"/>
      <c r="CRI107" s="50"/>
      <c r="CRJ107" s="50"/>
      <c r="CRK107" s="38"/>
      <c r="CRL107" s="38"/>
      <c r="CRM107" s="38"/>
      <c r="CRN107" s="38"/>
      <c r="CRO107" s="38"/>
      <c r="CRP107" s="38"/>
      <c r="CRQ107" s="38"/>
      <c r="CRR107" s="38"/>
      <c r="CRS107" s="38"/>
      <c r="CRT107" s="38"/>
      <c r="CRU107" s="38"/>
      <c r="CRV107" s="38"/>
      <c r="CRW107" s="38"/>
      <c r="CRX107" s="38"/>
      <c r="CRY107" s="36"/>
      <c r="CRZ107" s="36"/>
      <c r="CSA107" s="37"/>
      <c r="CSB107" s="37"/>
      <c r="CSC107" s="50"/>
      <c r="CSD107" s="50"/>
      <c r="CSE107" s="38"/>
      <c r="CSF107" s="38"/>
      <c r="CSG107" s="38"/>
      <c r="CSH107" s="38"/>
      <c r="CSI107" s="38"/>
      <c r="CSJ107" s="38"/>
      <c r="CSK107" s="38"/>
      <c r="CSL107" s="38"/>
      <c r="CSM107" s="38"/>
      <c r="CSN107" s="38"/>
      <c r="CSO107" s="38"/>
      <c r="CSP107" s="38"/>
      <c r="CSQ107" s="38"/>
      <c r="CSR107" s="38"/>
      <c r="CSS107" s="36"/>
      <c r="CST107" s="36"/>
      <c r="CSU107" s="37"/>
      <c r="CSV107" s="37"/>
      <c r="CSW107" s="50"/>
      <c r="CSX107" s="50"/>
      <c r="CSY107" s="38"/>
      <c r="CSZ107" s="38"/>
      <c r="CTA107" s="38"/>
      <c r="CTB107" s="38"/>
      <c r="CTC107" s="38"/>
      <c r="CTD107" s="38"/>
      <c r="CTE107" s="38"/>
      <c r="CTF107" s="38"/>
      <c r="CTG107" s="38"/>
      <c r="CTH107" s="38"/>
      <c r="CTI107" s="38"/>
      <c r="CTJ107" s="38"/>
      <c r="CTK107" s="38"/>
      <c r="CTL107" s="38"/>
      <c r="CTM107" s="36"/>
      <c r="CTN107" s="36"/>
      <c r="CTO107" s="37"/>
      <c r="CTP107" s="37"/>
      <c r="CTQ107" s="50"/>
      <c r="CTR107" s="50"/>
      <c r="CTS107" s="38"/>
      <c r="CTT107" s="38"/>
      <c r="CTU107" s="38"/>
      <c r="CTV107" s="38"/>
      <c r="CTW107" s="38"/>
      <c r="CTX107" s="38"/>
      <c r="CTY107" s="38"/>
      <c r="CTZ107" s="38"/>
      <c r="CUA107" s="38"/>
      <c r="CUB107" s="38"/>
      <c r="CUC107" s="38"/>
      <c r="CUD107" s="38"/>
      <c r="CUE107" s="38"/>
      <c r="CUF107" s="38"/>
      <c r="CUG107" s="36"/>
      <c r="CUH107" s="36"/>
      <c r="CUI107" s="37"/>
      <c r="CUJ107" s="37"/>
      <c r="CUK107" s="50"/>
      <c r="CUL107" s="50"/>
      <c r="CUM107" s="38"/>
      <c r="CUN107" s="38"/>
      <c r="CUO107" s="38"/>
      <c r="CUP107" s="38"/>
      <c r="CUQ107" s="38"/>
      <c r="CUR107" s="38"/>
      <c r="CUS107" s="38"/>
      <c r="CUT107" s="38"/>
      <c r="CUU107" s="38"/>
      <c r="CUV107" s="38"/>
      <c r="CUW107" s="38"/>
      <c r="CUX107" s="38"/>
      <c r="CUY107" s="38"/>
      <c r="CUZ107" s="38"/>
      <c r="CVA107" s="36"/>
      <c r="CVB107" s="36"/>
      <c r="CVC107" s="37"/>
      <c r="CVD107" s="37"/>
      <c r="CVE107" s="50"/>
      <c r="CVF107" s="50"/>
      <c r="CVG107" s="38"/>
      <c r="CVH107" s="38"/>
      <c r="CVI107" s="38"/>
      <c r="CVJ107" s="38"/>
      <c r="CVK107" s="38"/>
      <c r="CVL107" s="38"/>
      <c r="CVM107" s="38"/>
      <c r="CVN107" s="38"/>
      <c r="CVO107" s="38"/>
      <c r="CVP107" s="38"/>
      <c r="CVQ107" s="38"/>
      <c r="CVR107" s="38"/>
      <c r="CVS107" s="38"/>
      <c r="CVT107" s="38"/>
      <c r="CVU107" s="36"/>
      <c r="CVV107" s="36"/>
      <c r="CVW107" s="37"/>
      <c r="CVX107" s="37"/>
      <c r="CVY107" s="50"/>
      <c r="CVZ107" s="50"/>
      <c r="CWA107" s="38"/>
      <c r="CWB107" s="38"/>
      <c r="CWC107" s="38"/>
      <c r="CWD107" s="38"/>
      <c r="CWE107" s="38"/>
      <c r="CWF107" s="38"/>
      <c r="CWG107" s="38"/>
      <c r="CWH107" s="38"/>
      <c r="CWI107" s="38"/>
      <c r="CWJ107" s="38"/>
      <c r="CWK107" s="38"/>
      <c r="CWL107" s="38"/>
      <c r="CWM107" s="38"/>
      <c r="CWN107" s="38"/>
      <c r="CWO107" s="36"/>
      <c r="CWP107" s="36"/>
      <c r="CWQ107" s="37"/>
      <c r="CWR107" s="37"/>
      <c r="CWS107" s="50"/>
      <c r="CWT107" s="50"/>
      <c r="CWU107" s="38"/>
      <c r="CWV107" s="38"/>
      <c r="CWW107" s="38"/>
      <c r="CWX107" s="38"/>
      <c r="CWY107" s="38"/>
      <c r="CWZ107" s="38"/>
      <c r="CXA107" s="38"/>
      <c r="CXB107" s="38"/>
      <c r="CXC107" s="38"/>
      <c r="CXD107" s="38"/>
      <c r="CXE107" s="38"/>
      <c r="CXF107" s="38"/>
      <c r="CXG107" s="38"/>
      <c r="CXH107" s="38"/>
      <c r="CXI107" s="36"/>
      <c r="CXJ107" s="36"/>
      <c r="CXK107" s="37"/>
      <c r="CXL107" s="37"/>
      <c r="CXM107" s="50"/>
      <c r="CXN107" s="50"/>
      <c r="CXO107" s="38"/>
      <c r="CXP107" s="38"/>
      <c r="CXQ107" s="38"/>
      <c r="CXR107" s="38"/>
      <c r="CXS107" s="38"/>
      <c r="CXT107" s="38"/>
      <c r="CXU107" s="38"/>
      <c r="CXV107" s="38"/>
      <c r="CXW107" s="38"/>
      <c r="CXX107" s="38"/>
      <c r="CXY107" s="38"/>
      <c r="CXZ107" s="38"/>
      <c r="CYA107" s="38"/>
      <c r="CYB107" s="38"/>
      <c r="CYC107" s="36"/>
      <c r="CYD107" s="36"/>
      <c r="CYE107" s="37"/>
      <c r="CYF107" s="37"/>
      <c r="CYG107" s="50"/>
      <c r="CYH107" s="50"/>
      <c r="CYI107" s="38"/>
      <c r="CYJ107" s="38"/>
      <c r="CYK107" s="38"/>
      <c r="CYL107" s="38"/>
      <c r="CYM107" s="38"/>
      <c r="CYN107" s="38"/>
      <c r="CYO107" s="38"/>
      <c r="CYP107" s="38"/>
      <c r="CYQ107" s="38"/>
      <c r="CYR107" s="38"/>
      <c r="CYS107" s="38"/>
      <c r="CYT107" s="38"/>
      <c r="CYU107" s="38"/>
      <c r="CYV107" s="38"/>
      <c r="CYW107" s="36"/>
      <c r="CYX107" s="36"/>
      <c r="CYY107" s="37"/>
      <c r="CYZ107" s="37"/>
      <c r="CZA107" s="50"/>
      <c r="CZB107" s="50"/>
      <c r="CZC107" s="38"/>
      <c r="CZD107" s="38"/>
      <c r="CZE107" s="38"/>
      <c r="CZF107" s="38"/>
      <c r="CZG107" s="38"/>
      <c r="CZH107" s="38"/>
      <c r="CZI107" s="38"/>
      <c r="CZJ107" s="38"/>
      <c r="CZK107" s="38"/>
      <c r="CZL107" s="38"/>
      <c r="CZM107" s="38"/>
      <c r="CZN107" s="38"/>
      <c r="CZO107" s="38"/>
      <c r="CZP107" s="38"/>
      <c r="CZQ107" s="36"/>
      <c r="CZR107" s="36"/>
      <c r="CZS107" s="37"/>
      <c r="CZT107" s="37"/>
      <c r="CZU107" s="50"/>
      <c r="CZV107" s="50"/>
      <c r="CZW107" s="38"/>
      <c r="CZX107" s="38"/>
      <c r="CZY107" s="38"/>
      <c r="CZZ107" s="38"/>
      <c r="DAA107" s="38"/>
      <c r="DAB107" s="38"/>
      <c r="DAC107" s="38"/>
      <c r="DAD107" s="38"/>
      <c r="DAE107" s="38"/>
      <c r="DAF107" s="38"/>
      <c r="DAG107" s="38"/>
      <c r="DAH107" s="38"/>
      <c r="DAI107" s="38"/>
      <c r="DAJ107" s="38"/>
      <c r="DAK107" s="36"/>
      <c r="DAL107" s="36"/>
      <c r="DAM107" s="37"/>
      <c r="DAN107" s="37"/>
      <c r="DAO107" s="50"/>
      <c r="DAP107" s="50"/>
      <c r="DAQ107" s="38"/>
      <c r="DAR107" s="38"/>
      <c r="DAS107" s="38"/>
      <c r="DAT107" s="38"/>
      <c r="DAU107" s="38"/>
      <c r="DAV107" s="38"/>
      <c r="DAW107" s="38"/>
      <c r="DAX107" s="38"/>
      <c r="DAY107" s="38"/>
      <c r="DAZ107" s="38"/>
      <c r="DBA107" s="38"/>
      <c r="DBB107" s="38"/>
      <c r="DBC107" s="38"/>
      <c r="DBD107" s="38"/>
      <c r="DBE107" s="36"/>
      <c r="DBF107" s="36"/>
      <c r="DBG107" s="37"/>
      <c r="DBH107" s="37"/>
      <c r="DBI107" s="50"/>
      <c r="DBJ107" s="50"/>
      <c r="DBK107" s="38"/>
      <c r="DBL107" s="38"/>
      <c r="DBM107" s="38"/>
      <c r="DBN107" s="38"/>
      <c r="DBO107" s="38"/>
      <c r="DBP107" s="38"/>
      <c r="DBQ107" s="38"/>
      <c r="DBR107" s="38"/>
      <c r="DBS107" s="38"/>
      <c r="DBT107" s="38"/>
      <c r="DBU107" s="38"/>
      <c r="DBV107" s="38"/>
      <c r="DBW107" s="38"/>
      <c r="DBX107" s="38"/>
      <c r="DBY107" s="36"/>
      <c r="DBZ107" s="36"/>
      <c r="DCA107" s="37"/>
      <c r="DCB107" s="37"/>
      <c r="DCC107" s="50"/>
      <c r="DCD107" s="50"/>
      <c r="DCE107" s="38"/>
      <c r="DCF107" s="38"/>
      <c r="DCG107" s="38"/>
      <c r="DCH107" s="38"/>
      <c r="DCI107" s="38"/>
      <c r="DCJ107" s="38"/>
      <c r="DCK107" s="38"/>
      <c r="DCL107" s="38"/>
      <c r="DCM107" s="38"/>
      <c r="DCN107" s="38"/>
      <c r="DCO107" s="38"/>
      <c r="DCP107" s="38"/>
      <c r="DCQ107" s="38"/>
      <c r="DCR107" s="38"/>
      <c r="DCS107" s="36"/>
      <c r="DCT107" s="36"/>
      <c r="DCU107" s="37"/>
      <c r="DCV107" s="37"/>
      <c r="DCW107" s="50"/>
      <c r="DCX107" s="50"/>
      <c r="DCY107" s="38"/>
      <c r="DCZ107" s="38"/>
      <c r="DDA107" s="38"/>
      <c r="DDB107" s="38"/>
      <c r="DDC107" s="38"/>
      <c r="DDD107" s="38"/>
      <c r="DDE107" s="38"/>
      <c r="DDF107" s="38"/>
      <c r="DDG107" s="38"/>
      <c r="DDH107" s="38"/>
      <c r="DDI107" s="38"/>
      <c r="DDJ107" s="38"/>
      <c r="DDK107" s="38"/>
      <c r="DDL107" s="38"/>
      <c r="DDM107" s="36"/>
      <c r="DDN107" s="36"/>
      <c r="DDO107" s="37"/>
      <c r="DDP107" s="37"/>
      <c r="DDQ107" s="50"/>
      <c r="DDR107" s="50"/>
      <c r="DDS107" s="38"/>
      <c r="DDT107" s="38"/>
      <c r="DDU107" s="38"/>
      <c r="DDV107" s="38"/>
      <c r="DDW107" s="38"/>
      <c r="DDX107" s="38"/>
      <c r="DDY107" s="38"/>
      <c r="DDZ107" s="38"/>
      <c r="DEA107" s="38"/>
      <c r="DEB107" s="38"/>
      <c r="DEC107" s="38"/>
      <c r="DED107" s="38"/>
      <c r="DEE107" s="38"/>
      <c r="DEF107" s="38"/>
      <c r="DEG107" s="36"/>
      <c r="DEH107" s="36"/>
      <c r="DEI107" s="37"/>
      <c r="DEJ107" s="37"/>
      <c r="DEK107" s="50"/>
      <c r="DEL107" s="50"/>
      <c r="DEM107" s="38"/>
      <c r="DEN107" s="38"/>
      <c r="DEO107" s="38"/>
      <c r="DEP107" s="38"/>
      <c r="DEQ107" s="38"/>
      <c r="DER107" s="38"/>
      <c r="DES107" s="38"/>
      <c r="DET107" s="38"/>
      <c r="DEU107" s="38"/>
      <c r="DEV107" s="38"/>
      <c r="DEW107" s="38"/>
      <c r="DEX107" s="38"/>
      <c r="DEY107" s="38"/>
      <c r="DEZ107" s="38"/>
      <c r="DFA107" s="36"/>
      <c r="DFB107" s="36"/>
      <c r="DFC107" s="37"/>
      <c r="DFD107" s="37"/>
      <c r="DFE107" s="50"/>
      <c r="DFF107" s="50"/>
      <c r="DFG107" s="38"/>
      <c r="DFH107" s="38"/>
      <c r="DFI107" s="38"/>
      <c r="DFJ107" s="38"/>
      <c r="DFK107" s="38"/>
      <c r="DFL107" s="38"/>
      <c r="DFM107" s="38"/>
      <c r="DFN107" s="38"/>
      <c r="DFO107" s="38"/>
      <c r="DFP107" s="38"/>
      <c r="DFQ107" s="38"/>
      <c r="DFR107" s="38"/>
      <c r="DFS107" s="38"/>
      <c r="DFT107" s="38"/>
      <c r="DFU107" s="36"/>
      <c r="DFV107" s="36"/>
      <c r="DFW107" s="37"/>
      <c r="DFX107" s="37"/>
      <c r="DFY107" s="50"/>
      <c r="DFZ107" s="50"/>
      <c r="DGA107" s="38"/>
      <c r="DGB107" s="38"/>
      <c r="DGC107" s="38"/>
      <c r="DGD107" s="38"/>
      <c r="DGE107" s="38"/>
      <c r="DGF107" s="38"/>
      <c r="DGG107" s="38"/>
      <c r="DGH107" s="38"/>
      <c r="DGI107" s="38"/>
      <c r="DGJ107" s="38"/>
      <c r="DGK107" s="38"/>
      <c r="DGL107" s="38"/>
      <c r="DGM107" s="38"/>
      <c r="DGN107" s="38"/>
      <c r="DGO107" s="36"/>
      <c r="DGP107" s="36"/>
      <c r="DGQ107" s="37"/>
      <c r="DGR107" s="37"/>
      <c r="DGS107" s="50"/>
      <c r="DGT107" s="50"/>
      <c r="DGU107" s="38"/>
      <c r="DGV107" s="38"/>
      <c r="DGW107" s="38"/>
      <c r="DGX107" s="38"/>
      <c r="DGY107" s="38"/>
      <c r="DGZ107" s="38"/>
      <c r="DHA107" s="38"/>
      <c r="DHB107" s="38"/>
      <c r="DHC107" s="38"/>
      <c r="DHD107" s="38"/>
      <c r="DHE107" s="38"/>
      <c r="DHF107" s="38"/>
      <c r="DHG107" s="38"/>
      <c r="DHH107" s="38"/>
      <c r="DHI107" s="36"/>
      <c r="DHJ107" s="36"/>
      <c r="DHK107" s="37"/>
      <c r="DHL107" s="37"/>
      <c r="DHM107" s="50"/>
      <c r="DHN107" s="50"/>
      <c r="DHO107" s="38"/>
      <c r="DHP107" s="38"/>
      <c r="DHQ107" s="38"/>
      <c r="DHR107" s="38"/>
      <c r="DHS107" s="38"/>
      <c r="DHT107" s="38"/>
      <c r="DHU107" s="38"/>
      <c r="DHV107" s="38"/>
      <c r="DHW107" s="38"/>
      <c r="DHX107" s="38"/>
      <c r="DHY107" s="38"/>
      <c r="DHZ107" s="38"/>
      <c r="DIA107" s="38"/>
      <c r="DIB107" s="38"/>
      <c r="DIC107" s="36"/>
      <c r="DID107" s="36"/>
      <c r="DIE107" s="37"/>
      <c r="DIF107" s="37"/>
      <c r="DIG107" s="50"/>
      <c r="DIH107" s="50"/>
      <c r="DII107" s="38"/>
      <c r="DIJ107" s="38"/>
      <c r="DIK107" s="38"/>
      <c r="DIL107" s="38"/>
      <c r="DIM107" s="38"/>
      <c r="DIN107" s="38"/>
      <c r="DIO107" s="38"/>
      <c r="DIP107" s="38"/>
      <c r="DIQ107" s="38"/>
      <c r="DIR107" s="38"/>
      <c r="DIS107" s="38"/>
      <c r="DIT107" s="38"/>
      <c r="DIU107" s="38"/>
      <c r="DIV107" s="38"/>
      <c r="DIW107" s="36"/>
      <c r="DIX107" s="36"/>
      <c r="DIY107" s="37"/>
      <c r="DIZ107" s="37"/>
      <c r="DJA107" s="50"/>
      <c r="DJB107" s="50"/>
      <c r="DJC107" s="38"/>
      <c r="DJD107" s="38"/>
      <c r="DJE107" s="38"/>
      <c r="DJF107" s="38"/>
      <c r="DJG107" s="38"/>
      <c r="DJH107" s="38"/>
      <c r="DJI107" s="38"/>
      <c r="DJJ107" s="38"/>
      <c r="DJK107" s="38"/>
      <c r="DJL107" s="38"/>
      <c r="DJM107" s="38"/>
      <c r="DJN107" s="38"/>
      <c r="DJO107" s="38"/>
      <c r="DJP107" s="38"/>
      <c r="DJQ107" s="36"/>
      <c r="DJR107" s="36"/>
      <c r="DJS107" s="37"/>
      <c r="DJT107" s="37"/>
      <c r="DJU107" s="50"/>
      <c r="DJV107" s="50"/>
      <c r="DJW107" s="38"/>
      <c r="DJX107" s="38"/>
      <c r="DJY107" s="38"/>
      <c r="DJZ107" s="38"/>
      <c r="DKA107" s="38"/>
      <c r="DKB107" s="38"/>
      <c r="DKC107" s="38"/>
      <c r="DKD107" s="38"/>
      <c r="DKE107" s="38"/>
      <c r="DKF107" s="38"/>
      <c r="DKG107" s="38"/>
      <c r="DKH107" s="38"/>
      <c r="DKI107" s="38"/>
      <c r="DKJ107" s="38"/>
      <c r="DKK107" s="36"/>
      <c r="DKL107" s="36"/>
      <c r="DKM107" s="37"/>
      <c r="DKN107" s="37"/>
      <c r="DKO107" s="50"/>
      <c r="DKP107" s="50"/>
      <c r="DKQ107" s="38"/>
      <c r="DKR107" s="38"/>
      <c r="DKS107" s="38"/>
      <c r="DKT107" s="38"/>
      <c r="DKU107" s="38"/>
      <c r="DKV107" s="38"/>
      <c r="DKW107" s="38"/>
      <c r="DKX107" s="38"/>
      <c r="DKY107" s="38"/>
      <c r="DKZ107" s="38"/>
      <c r="DLA107" s="38"/>
      <c r="DLB107" s="38"/>
      <c r="DLC107" s="38"/>
      <c r="DLD107" s="38"/>
      <c r="DLE107" s="36"/>
      <c r="DLF107" s="36"/>
      <c r="DLG107" s="37"/>
      <c r="DLH107" s="37"/>
      <c r="DLI107" s="50"/>
      <c r="DLJ107" s="50"/>
      <c r="DLK107" s="38"/>
      <c r="DLL107" s="38"/>
      <c r="DLM107" s="38"/>
      <c r="DLN107" s="38"/>
      <c r="DLO107" s="38"/>
      <c r="DLP107" s="38"/>
      <c r="DLQ107" s="38"/>
      <c r="DLR107" s="38"/>
      <c r="DLS107" s="38"/>
      <c r="DLT107" s="38"/>
      <c r="DLU107" s="38"/>
      <c r="DLV107" s="38"/>
      <c r="DLW107" s="38"/>
      <c r="DLX107" s="38"/>
      <c r="DLY107" s="36"/>
      <c r="DLZ107" s="36"/>
      <c r="DMA107" s="37"/>
      <c r="DMB107" s="37"/>
      <c r="DMC107" s="50"/>
      <c r="DMD107" s="50"/>
      <c r="DME107" s="38"/>
      <c r="DMF107" s="38"/>
      <c r="DMG107" s="38"/>
      <c r="DMH107" s="38"/>
      <c r="DMI107" s="38"/>
      <c r="DMJ107" s="38"/>
      <c r="DMK107" s="38"/>
      <c r="DML107" s="38"/>
      <c r="DMM107" s="38"/>
      <c r="DMN107" s="38"/>
      <c r="DMO107" s="38"/>
      <c r="DMP107" s="38"/>
      <c r="DMQ107" s="38"/>
      <c r="DMR107" s="38"/>
      <c r="DMS107" s="36"/>
      <c r="DMT107" s="36"/>
      <c r="DMU107" s="37"/>
      <c r="DMV107" s="37"/>
      <c r="DMW107" s="50"/>
      <c r="DMX107" s="50"/>
      <c r="DMY107" s="38"/>
      <c r="DMZ107" s="38"/>
      <c r="DNA107" s="38"/>
      <c r="DNB107" s="38"/>
      <c r="DNC107" s="38"/>
      <c r="DND107" s="38"/>
      <c r="DNE107" s="38"/>
      <c r="DNF107" s="38"/>
      <c r="DNG107" s="38"/>
      <c r="DNH107" s="38"/>
      <c r="DNI107" s="38"/>
      <c r="DNJ107" s="38"/>
      <c r="DNK107" s="38"/>
      <c r="DNL107" s="38"/>
      <c r="DNM107" s="36"/>
      <c r="DNN107" s="36"/>
      <c r="DNO107" s="37"/>
      <c r="DNP107" s="37"/>
      <c r="DNQ107" s="50"/>
      <c r="DNR107" s="50"/>
      <c r="DNS107" s="38"/>
      <c r="DNT107" s="38"/>
      <c r="DNU107" s="38"/>
      <c r="DNV107" s="38"/>
      <c r="DNW107" s="38"/>
      <c r="DNX107" s="38"/>
      <c r="DNY107" s="38"/>
      <c r="DNZ107" s="38"/>
      <c r="DOA107" s="38"/>
      <c r="DOB107" s="38"/>
      <c r="DOC107" s="38"/>
      <c r="DOD107" s="38"/>
      <c r="DOE107" s="38"/>
      <c r="DOF107" s="38"/>
      <c r="DOG107" s="36"/>
      <c r="DOH107" s="36"/>
      <c r="DOI107" s="37"/>
      <c r="DOJ107" s="37"/>
      <c r="DOK107" s="50"/>
      <c r="DOL107" s="50"/>
      <c r="DOM107" s="38"/>
      <c r="DON107" s="38"/>
      <c r="DOO107" s="38"/>
      <c r="DOP107" s="38"/>
      <c r="DOQ107" s="38"/>
      <c r="DOR107" s="38"/>
      <c r="DOS107" s="38"/>
      <c r="DOT107" s="38"/>
      <c r="DOU107" s="38"/>
      <c r="DOV107" s="38"/>
      <c r="DOW107" s="38"/>
      <c r="DOX107" s="38"/>
      <c r="DOY107" s="38"/>
      <c r="DOZ107" s="38"/>
      <c r="DPA107" s="36"/>
      <c r="DPB107" s="36"/>
      <c r="DPC107" s="37"/>
      <c r="DPD107" s="37"/>
      <c r="DPE107" s="50"/>
      <c r="DPF107" s="50"/>
      <c r="DPG107" s="38"/>
      <c r="DPH107" s="38"/>
      <c r="DPI107" s="38"/>
      <c r="DPJ107" s="38"/>
      <c r="DPK107" s="38"/>
      <c r="DPL107" s="38"/>
      <c r="DPM107" s="38"/>
      <c r="DPN107" s="38"/>
      <c r="DPO107" s="38"/>
      <c r="DPP107" s="38"/>
      <c r="DPQ107" s="38"/>
      <c r="DPR107" s="38"/>
      <c r="DPS107" s="38"/>
      <c r="DPT107" s="38"/>
      <c r="DPU107" s="36"/>
      <c r="DPV107" s="36"/>
      <c r="DPW107" s="37"/>
      <c r="DPX107" s="37"/>
      <c r="DPY107" s="50"/>
      <c r="DPZ107" s="50"/>
      <c r="DQA107" s="38"/>
      <c r="DQB107" s="38"/>
      <c r="DQC107" s="38"/>
      <c r="DQD107" s="38"/>
      <c r="DQE107" s="38"/>
      <c r="DQF107" s="38"/>
      <c r="DQG107" s="38"/>
      <c r="DQH107" s="38"/>
      <c r="DQI107" s="38"/>
      <c r="DQJ107" s="38"/>
      <c r="DQK107" s="38"/>
      <c r="DQL107" s="38"/>
      <c r="DQM107" s="38"/>
      <c r="DQN107" s="38"/>
      <c r="DQO107" s="36"/>
      <c r="DQP107" s="36"/>
      <c r="DQQ107" s="37"/>
      <c r="DQR107" s="37"/>
      <c r="DQS107" s="50"/>
      <c r="DQT107" s="50"/>
      <c r="DQU107" s="38"/>
      <c r="DQV107" s="38"/>
      <c r="DQW107" s="38"/>
      <c r="DQX107" s="38"/>
      <c r="DQY107" s="38"/>
      <c r="DQZ107" s="38"/>
      <c r="DRA107" s="38"/>
      <c r="DRB107" s="38"/>
      <c r="DRC107" s="38"/>
      <c r="DRD107" s="38"/>
      <c r="DRE107" s="38"/>
      <c r="DRF107" s="38"/>
      <c r="DRG107" s="38"/>
      <c r="DRH107" s="38"/>
      <c r="DRI107" s="36"/>
      <c r="DRJ107" s="36"/>
      <c r="DRK107" s="37"/>
      <c r="DRL107" s="37"/>
      <c r="DRM107" s="50"/>
      <c r="DRN107" s="50"/>
      <c r="DRO107" s="38"/>
      <c r="DRP107" s="38"/>
      <c r="DRQ107" s="38"/>
      <c r="DRR107" s="38"/>
      <c r="DRS107" s="38"/>
      <c r="DRT107" s="38"/>
      <c r="DRU107" s="38"/>
      <c r="DRV107" s="38"/>
      <c r="DRW107" s="38"/>
      <c r="DRX107" s="38"/>
      <c r="DRY107" s="38"/>
      <c r="DRZ107" s="38"/>
      <c r="DSA107" s="38"/>
      <c r="DSB107" s="38"/>
      <c r="DSC107" s="36"/>
      <c r="DSD107" s="36"/>
      <c r="DSE107" s="37"/>
      <c r="DSF107" s="37"/>
      <c r="DSG107" s="50"/>
      <c r="DSH107" s="50"/>
      <c r="DSI107" s="38"/>
      <c r="DSJ107" s="38"/>
      <c r="DSK107" s="38"/>
      <c r="DSL107" s="38"/>
      <c r="DSM107" s="38"/>
      <c r="DSN107" s="38"/>
      <c r="DSO107" s="38"/>
      <c r="DSP107" s="38"/>
      <c r="DSQ107" s="38"/>
      <c r="DSR107" s="38"/>
      <c r="DSS107" s="38"/>
      <c r="DST107" s="38"/>
      <c r="DSU107" s="38"/>
      <c r="DSV107" s="38"/>
      <c r="DSW107" s="36"/>
      <c r="DSX107" s="36"/>
      <c r="DSY107" s="37"/>
      <c r="DSZ107" s="37"/>
      <c r="DTA107" s="50"/>
      <c r="DTB107" s="50"/>
      <c r="DTC107" s="38"/>
      <c r="DTD107" s="38"/>
      <c r="DTE107" s="38"/>
      <c r="DTF107" s="38"/>
      <c r="DTG107" s="38"/>
      <c r="DTH107" s="38"/>
      <c r="DTI107" s="38"/>
      <c r="DTJ107" s="38"/>
      <c r="DTK107" s="38"/>
      <c r="DTL107" s="38"/>
      <c r="DTM107" s="38"/>
      <c r="DTN107" s="38"/>
      <c r="DTO107" s="38"/>
      <c r="DTP107" s="38"/>
      <c r="DTQ107" s="36"/>
      <c r="DTR107" s="36"/>
      <c r="DTS107" s="37"/>
      <c r="DTT107" s="37"/>
      <c r="DTU107" s="50"/>
      <c r="DTV107" s="50"/>
      <c r="DTW107" s="38"/>
      <c r="DTX107" s="38"/>
      <c r="DTY107" s="38"/>
      <c r="DTZ107" s="38"/>
      <c r="DUA107" s="38"/>
      <c r="DUB107" s="38"/>
      <c r="DUC107" s="38"/>
      <c r="DUD107" s="38"/>
      <c r="DUE107" s="38"/>
      <c r="DUF107" s="38"/>
      <c r="DUG107" s="38"/>
      <c r="DUH107" s="38"/>
      <c r="DUI107" s="38"/>
      <c r="DUJ107" s="38"/>
      <c r="DUK107" s="36"/>
      <c r="DUL107" s="36"/>
      <c r="DUM107" s="37"/>
      <c r="DUN107" s="37"/>
      <c r="DUO107" s="50"/>
      <c r="DUP107" s="50"/>
      <c r="DUQ107" s="38"/>
      <c r="DUR107" s="38"/>
      <c r="DUS107" s="38"/>
      <c r="DUT107" s="38"/>
      <c r="DUU107" s="38"/>
      <c r="DUV107" s="38"/>
      <c r="DUW107" s="38"/>
      <c r="DUX107" s="38"/>
      <c r="DUY107" s="38"/>
      <c r="DUZ107" s="38"/>
      <c r="DVA107" s="38"/>
      <c r="DVB107" s="38"/>
      <c r="DVC107" s="38"/>
      <c r="DVD107" s="38"/>
      <c r="DVE107" s="36"/>
      <c r="DVF107" s="36"/>
      <c r="DVG107" s="37"/>
      <c r="DVH107" s="37"/>
      <c r="DVI107" s="50"/>
      <c r="DVJ107" s="50"/>
      <c r="DVK107" s="38"/>
      <c r="DVL107" s="38"/>
      <c r="DVM107" s="38"/>
      <c r="DVN107" s="38"/>
      <c r="DVO107" s="38"/>
      <c r="DVP107" s="38"/>
      <c r="DVQ107" s="38"/>
      <c r="DVR107" s="38"/>
      <c r="DVS107" s="38"/>
      <c r="DVT107" s="38"/>
      <c r="DVU107" s="38"/>
      <c r="DVV107" s="38"/>
      <c r="DVW107" s="38"/>
      <c r="DVX107" s="38"/>
      <c r="DVY107" s="36"/>
      <c r="DVZ107" s="36"/>
      <c r="DWA107" s="37"/>
      <c r="DWB107" s="37"/>
      <c r="DWC107" s="50"/>
      <c r="DWD107" s="50"/>
      <c r="DWE107" s="38"/>
      <c r="DWF107" s="38"/>
      <c r="DWG107" s="38"/>
      <c r="DWH107" s="38"/>
      <c r="DWI107" s="38"/>
      <c r="DWJ107" s="38"/>
      <c r="DWK107" s="38"/>
      <c r="DWL107" s="38"/>
      <c r="DWM107" s="38"/>
      <c r="DWN107" s="38"/>
      <c r="DWO107" s="38"/>
      <c r="DWP107" s="38"/>
      <c r="DWQ107" s="38"/>
      <c r="DWR107" s="38"/>
      <c r="DWS107" s="36"/>
      <c r="DWT107" s="36"/>
      <c r="DWU107" s="37"/>
      <c r="DWV107" s="37"/>
      <c r="DWW107" s="50"/>
      <c r="DWX107" s="50"/>
      <c r="DWY107" s="38"/>
      <c r="DWZ107" s="38"/>
      <c r="DXA107" s="38"/>
      <c r="DXB107" s="38"/>
      <c r="DXC107" s="38"/>
      <c r="DXD107" s="38"/>
      <c r="DXE107" s="38"/>
      <c r="DXF107" s="38"/>
      <c r="DXG107" s="38"/>
      <c r="DXH107" s="38"/>
      <c r="DXI107" s="38"/>
      <c r="DXJ107" s="38"/>
      <c r="DXK107" s="38"/>
      <c r="DXL107" s="38"/>
      <c r="DXM107" s="36"/>
      <c r="DXN107" s="36"/>
      <c r="DXO107" s="37"/>
      <c r="DXP107" s="37"/>
      <c r="DXQ107" s="50"/>
      <c r="DXR107" s="50"/>
      <c r="DXS107" s="38"/>
      <c r="DXT107" s="38"/>
      <c r="DXU107" s="38"/>
      <c r="DXV107" s="38"/>
      <c r="DXW107" s="38"/>
      <c r="DXX107" s="38"/>
      <c r="DXY107" s="38"/>
      <c r="DXZ107" s="38"/>
      <c r="DYA107" s="38"/>
      <c r="DYB107" s="38"/>
      <c r="DYC107" s="38"/>
      <c r="DYD107" s="38"/>
      <c r="DYE107" s="38"/>
      <c r="DYF107" s="38"/>
      <c r="DYG107" s="36"/>
      <c r="DYH107" s="36"/>
      <c r="DYI107" s="37"/>
      <c r="DYJ107" s="37"/>
      <c r="DYK107" s="50"/>
      <c r="DYL107" s="50"/>
      <c r="DYM107" s="38"/>
      <c r="DYN107" s="38"/>
      <c r="DYO107" s="38"/>
      <c r="DYP107" s="38"/>
      <c r="DYQ107" s="38"/>
      <c r="DYR107" s="38"/>
      <c r="DYS107" s="38"/>
      <c r="DYT107" s="38"/>
      <c r="DYU107" s="38"/>
      <c r="DYV107" s="38"/>
      <c r="DYW107" s="38"/>
      <c r="DYX107" s="38"/>
      <c r="DYY107" s="38"/>
      <c r="DYZ107" s="38"/>
      <c r="DZA107" s="36"/>
      <c r="DZB107" s="36"/>
      <c r="DZC107" s="37"/>
      <c r="DZD107" s="37"/>
      <c r="DZE107" s="50"/>
      <c r="DZF107" s="50"/>
      <c r="DZG107" s="38"/>
      <c r="DZH107" s="38"/>
      <c r="DZI107" s="38"/>
      <c r="DZJ107" s="38"/>
      <c r="DZK107" s="38"/>
      <c r="DZL107" s="38"/>
      <c r="DZM107" s="38"/>
      <c r="DZN107" s="38"/>
      <c r="DZO107" s="38"/>
      <c r="DZP107" s="38"/>
      <c r="DZQ107" s="38"/>
      <c r="DZR107" s="38"/>
      <c r="DZS107" s="38"/>
      <c r="DZT107" s="38"/>
      <c r="DZU107" s="36"/>
      <c r="DZV107" s="36"/>
      <c r="DZW107" s="37"/>
      <c r="DZX107" s="37"/>
      <c r="DZY107" s="50"/>
      <c r="DZZ107" s="50"/>
      <c r="EAA107" s="38"/>
      <c r="EAB107" s="38"/>
      <c r="EAC107" s="38"/>
      <c r="EAD107" s="38"/>
      <c r="EAE107" s="38"/>
      <c r="EAF107" s="38"/>
      <c r="EAG107" s="38"/>
      <c r="EAH107" s="38"/>
      <c r="EAI107" s="38"/>
      <c r="EAJ107" s="38"/>
      <c r="EAK107" s="38"/>
      <c r="EAL107" s="38"/>
      <c r="EAM107" s="38"/>
      <c r="EAN107" s="38"/>
      <c r="EAO107" s="36"/>
      <c r="EAP107" s="36"/>
      <c r="EAQ107" s="37"/>
      <c r="EAR107" s="37"/>
      <c r="EAS107" s="50"/>
      <c r="EAT107" s="50"/>
      <c r="EAU107" s="38"/>
      <c r="EAV107" s="38"/>
      <c r="EAW107" s="38"/>
      <c r="EAX107" s="38"/>
      <c r="EAY107" s="38"/>
      <c r="EAZ107" s="38"/>
      <c r="EBA107" s="38"/>
      <c r="EBB107" s="38"/>
      <c r="EBC107" s="38"/>
      <c r="EBD107" s="38"/>
      <c r="EBE107" s="38"/>
      <c r="EBF107" s="38"/>
      <c r="EBG107" s="38"/>
      <c r="EBH107" s="38"/>
      <c r="EBI107" s="36"/>
      <c r="EBJ107" s="36"/>
      <c r="EBK107" s="37"/>
      <c r="EBL107" s="37"/>
      <c r="EBM107" s="50"/>
      <c r="EBN107" s="50"/>
      <c r="EBO107" s="38"/>
      <c r="EBP107" s="38"/>
      <c r="EBQ107" s="38"/>
      <c r="EBR107" s="38"/>
      <c r="EBS107" s="38"/>
      <c r="EBT107" s="38"/>
      <c r="EBU107" s="38"/>
      <c r="EBV107" s="38"/>
      <c r="EBW107" s="38"/>
      <c r="EBX107" s="38"/>
      <c r="EBY107" s="38"/>
      <c r="EBZ107" s="38"/>
      <c r="ECA107" s="38"/>
      <c r="ECB107" s="38"/>
      <c r="ECC107" s="36"/>
      <c r="ECD107" s="36"/>
      <c r="ECE107" s="37"/>
      <c r="ECF107" s="37"/>
      <c r="ECG107" s="50"/>
      <c r="ECH107" s="50"/>
      <c r="ECI107" s="38"/>
      <c r="ECJ107" s="38"/>
      <c r="ECK107" s="38"/>
      <c r="ECL107" s="38"/>
      <c r="ECM107" s="38"/>
      <c r="ECN107" s="38"/>
      <c r="ECO107" s="38"/>
      <c r="ECP107" s="38"/>
      <c r="ECQ107" s="38"/>
      <c r="ECR107" s="38"/>
      <c r="ECS107" s="38"/>
      <c r="ECT107" s="38"/>
      <c r="ECU107" s="38"/>
      <c r="ECV107" s="38"/>
      <c r="ECW107" s="36"/>
      <c r="ECX107" s="36"/>
      <c r="ECY107" s="37"/>
      <c r="ECZ107" s="37"/>
      <c r="EDA107" s="50"/>
      <c r="EDB107" s="50"/>
      <c r="EDC107" s="38"/>
      <c r="EDD107" s="38"/>
      <c r="EDE107" s="38"/>
      <c r="EDF107" s="38"/>
      <c r="EDG107" s="38"/>
      <c r="EDH107" s="38"/>
      <c r="EDI107" s="38"/>
      <c r="EDJ107" s="38"/>
      <c r="EDK107" s="38"/>
      <c r="EDL107" s="38"/>
      <c r="EDM107" s="38"/>
      <c r="EDN107" s="38"/>
      <c r="EDO107" s="38"/>
      <c r="EDP107" s="38"/>
      <c r="EDQ107" s="36"/>
      <c r="EDR107" s="36"/>
      <c r="EDS107" s="37"/>
      <c r="EDT107" s="37"/>
      <c r="EDU107" s="50"/>
      <c r="EDV107" s="50"/>
      <c r="EDW107" s="38"/>
      <c r="EDX107" s="38"/>
      <c r="EDY107" s="38"/>
      <c r="EDZ107" s="38"/>
      <c r="EEA107" s="38"/>
      <c r="EEB107" s="38"/>
      <c r="EEC107" s="38"/>
      <c r="EED107" s="38"/>
      <c r="EEE107" s="38"/>
      <c r="EEF107" s="38"/>
      <c r="EEG107" s="38"/>
      <c r="EEH107" s="38"/>
      <c r="EEI107" s="38"/>
      <c r="EEJ107" s="38"/>
      <c r="EEK107" s="36"/>
      <c r="EEL107" s="36"/>
      <c r="EEM107" s="37"/>
      <c r="EEN107" s="37"/>
      <c r="EEO107" s="50"/>
      <c r="EEP107" s="50"/>
      <c r="EEQ107" s="38"/>
      <c r="EER107" s="38"/>
      <c r="EES107" s="38"/>
      <c r="EET107" s="38"/>
      <c r="EEU107" s="38"/>
      <c r="EEV107" s="38"/>
      <c r="EEW107" s="38"/>
      <c r="EEX107" s="38"/>
      <c r="EEY107" s="38"/>
      <c r="EEZ107" s="38"/>
      <c r="EFA107" s="38"/>
      <c r="EFB107" s="38"/>
      <c r="EFC107" s="38"/>
      <c r="EFD107" s="38"/>
      <c r="EFE107" s="36"/>
      <c r="EFF107" s="36"/>
      <c r="EFG107" s="37"/>
      <c r="EFH107" s="37"/>
      <c r="EFI107" s="50"/>
      <c r="EFJ107" s="50"/>
      <c r="EFK107" s="38"/>
      <c r="EFL107" s="38"/>
      <c r="EFM107" s="38"/>
      <c r="EFN107" s="38"/>
      <c r="EFO107" s="38"/>
      <c r="EFP107" s="38"/>
      <c r="EFQ107" s="38"/>
      <c r="EFR107" s="38"/>
      <c r="EFS107" s="38"/>
      <c r="EFT107" s="38"/>
      <c r="EFU107" s="38"/>
      <c r="EFV107" s="38"/>
      <c r="EFW107" s="38"/>
      <c r="EFX107" s="38"/>
      <c r="EFY107" s="36"/>
      <c r="EFZ107" s="36"/>
      <c r="EGA107" s="37"/>
      <c r="EGB107" s="37"/>
      <c r="EGC107" s="50"/>
      <c r="EGD107" s="50"/>
      <c r="EGE107" s="38"/>
      <c r="EGF107" s="38"/>
      <c r="EGG107" s="38"/>
      <c r="EGH107" s="38"/>
      <c r="EGI107" s="38"/>
      <c r="EGJ107" s="38"/>
      <c r="EGK107" s="38"/>
      <c r="EGL107" s="38"/>
      <c r="EGM107" s="38"/>
      <c r="EGN107" s="38"/>
      <c r="EGO107" s="38"/>
      <c r="EGP107" s="38"/>
      <c r="EGQ107" s="38"/>
      <c r="EGR107" s="38"/>
      <c r="EGS107" s="36"/>
      <c r="EGT107" s="36"/>
      <c r="EGU107" s="37"/>
      <c r="EGV107" s="37"/>
      <c r="EGW107" s="50"/>
      <c r="EGX107" s="50"/>
      <c r="EGY107" s="38"/>
      <c r="EGZ107" s="38"/>
      <c r="EHA107" s="38"/>
      <c r="EHB107" s="38"/>
      <c r="EHC107" s="38"/>
      <c r="EHD107" s="38"/>
      <c r="EHE107" s="38"/>
      <c r="EHF107" s="38"/>
      <c r="EHG107" s="38"/>
      <c r="EHH107" s="38"/>
      <c r="EHI107" s="38"/>
      <c r="EHJ107" s="38"/>
      <c r="EHK107" s="38"/>
      <c r="EHL107" s="38"/>
      <c r="EHM107" s="36"/>
      <c r="EHN107" s="36"/>
      <c r="EHO107" s="37"/>
      <c r="EHP107" s="37"/>
      <c r="EHQ107" s="50"/>
      <c r="EHR107" s="50"/>
      <c r="EHS107" s="38"/>
      <c r="EHT107" s="38"/>
      <c r="EHU107" s="38"/>
      <c r="EHV107" s="38"/>
      <c r="EHW107" s="38"/>
      <c r="EHX107" s="38"/>
      <c r="EHY107" s="38"/>
      <c r="EHZ107" s="38"/>
      <c r="EIA107" s="38"/>
      <c r="EIB107" s="38"/>
      <c r="EIC107" s="38"/>
      <c r="EID107" s="38"/>
      <c r="EIE107" s="38"/>
      <c r="EIF107" s="38"/>
      <c r="EIG107" s="36"/>
      <c r="EIH107" s="36"/>
      <c r="EII107" s="37"/>
      <c r="EIJ107" s="37"/>
      <c r="EIK107" s="50"/>
      <c r="EIL107" s="50"/>
      <c r="EIM107" s="38"/>
      <c r="EIN107" s="38"/>
      <c r="EIO107" s="38"/>
      <c r="EIP107" s="38"/>
      <c r="EIQ107" s="38"/>
      <c r="EIR107" s="38"/>
      <c r="EIS107" s="38"/>
      <c r="EIT107" s="38"/>
      <c r="EIU107" s="38"/>
      <c r="EIV107" s="38"/>
      <c r="EIW107" s="38"/>
      <c r="EIX107" s="38"/>
      <c r="EIY107" s="38"/>
      <c r="EIZ107" s="38"/>
      <c r="EJA107" s="36"/>
      <c r="EJB107" s="36"/>
      <c r="EJC107" s="37"/>
      <c r="EJD107" s="37"/>
      <c r="EJE107" s="50"/>
      <c r="EJF107" s="50"/>
      <c r="EJG107" s="38"/>
      <c r="EJH107" s="38"/>
      <c r="EJI107" s="38"/>
      <c r="EJJ107" s="38"/>
      <c r="EJK107" s="38"/>
      <c r="EJL107" s="38"/>
      <c r="EJM107" s="38"/>
      <c r="EJN107" s="38"/>
      <c r="EJO107" s="38"/>
      <c r="EJP107" s="38"/>
      <c r="EJQ107" s="38"/>
      <c r="EJR107" s="38"/>
      <c r="EJS107" s="38"/>
      <c r="EJT107" s="38"/>
      <c r="EJU107" s="36"/>
      <c r="EJV107" s="36"/>
      <c r="EJW107" s="37"/>
      <c r="EJX107" s="37"/>
      <c r="EJY107" s="50"/>
      <c r="EJZ107" s="50"/>
      <c r="EKA107" s="38"/>
      <c r="EKB107" s="38"/>
      <c r="EKC107" s="38"/>
      <c r="EKD107" s="38"/>
      <c r="EKE107" s="38"/>
      <c r="EKF107" s="38"/>
      <c r="EKG107" s="38"/>
      <c r="EKH107" s="38"/>
      <c r="EKI107" s="38"/>
      <c r="EKJ107" s="38"/>
      <c r="EKK107" s="38"/>
      <c r="EKL107" s="38"/>
      <c r="EKM107" s="38"/>
      <c r="EKN107" s="38"/>
      <c r="EKO107" s="36"/>
      <c r="EKP107" s="36"/>
      <c r="EKQ107" s="37"/>
      <c r="EKR107" s="37"/>
      <c r="EKS107" s="50"/>
      <c r="EKT107" s="50"/>
      <c r="EKU107" s="38"/>
      <c r="EKV107" s="38"/>
      <c r="EKW107" s="38"/>
      <c r="EKX107" s="38"/>
      <c r="EKY107" s="38"/>
      <c r="EKZ107" s="38"/>
      <c r="ELA107" s="38"/>
      <c r="ELB107" s="38"/>
      <c r="ELC107" s="38"/>
      <c r="ELD107" s="38"/>
      <c r="ELE107" s="38"/>
      <c r="ELF107" s="38"/>
      <c r="ELG107" s="38"/>
      <c r="ELH107" s="38"/>
      <c r="ELI107" s="36"/>
      <c r="ELJ107" s="36"/>
      <c r="ELK107" s="37"/>
      <c r="ELL107" s="37"/>
      <c r="ELM107" s="50"/>
      <c r="ELN107" s="50"/>
      <c r="ELO107" s="38"/>
      <c r="ELP107" s="38"/>
      <c r="ELQ107" s="38"/>
      <c r="ELR107" s="38"/>
      <c r="ELS107" s="38"/>
      <c r="ELT107" s="38"/>
      <c r="ELU107" s="38"/>
      <c r="ELV107" s="38"/>
      <c r="ELW107" s="38"/>
      <c r="ELX107" s="38"/>
      <c r="ELY107" s="38"/>
      <c r="ELZ107" s="38"/>
      <c r="EMA107" s="38"/>
      <c r="EMB107" s="38"/>
      <c r="EMC107" s="36"/>
      <c r="EMD107" s="36"/>
      <c r="EME107" s="37"/>
      <c r="EMF107" s="37"/>
      <c r="EMG107" s="50"/>
      <c r="EMH107" s="50"/>
      <c r="EMI107" s="38"/>
      <c r="EMJ107" s="38"/>
      <c r="EMK107" s="38"/>
      <c r="EML107" s="38"/>
      <c r="EMM107" s="38"/>
      <c r="EMN107" s="38"/>
      <c r="EMO107" s="38"/>
      <c r="EMP107" s="38"/>
      <c r="EMQ107" s="38"/>
      <c r="EMR107" s="38"/>
      <c r="EMS107" s="38"/>
      <c r="EMT107" s="38"/>
      <c r="EMU107" s="38"/>
      <c r="EMV107" s="38"/>
      <c r="EMW107" s="36"/>
      <c r="EMX107" s="36"/>
      <c r="EMY107" s="37"/>
      <c r="EMZ107" s="37"/>
      <c r="ENA107" s="50"/>
      <c r="ENB107" s="50"/>
      <c r="ENC107" s="38"/>
      <c r="END107" s="38"/>
      <c r="ENE107" s="38"/>
      <c r="ENF107" s="38"/>
      <c r="ENG107" s="38"/>
      <c r="ENH107" s="38"/>
      <c r="ENI107" s="38"/>
      <c r="ENJ107" s="38"/>
      <c r="ENK107" s="38"/>
      <c r="ENL107" s="38"/>
      <c r="ENM107" s="38"/>
      <c r="ENN107" s="38"/>
      <c r="ENO107" s="38"/>
      <c r="ENP107" s="38"/>
      <c r="ENQ107" s="36"/>
      <c r="ENR107" s="36"/>
      <c r="ENS107" s="37"/>
      <c r="ENT107" s="37"/>
      <c r="ENU107" s="50"/>
      <c r="ENV107" s="50"/>
      <c r="ENW107" s="38"/>
      <c r="ENX107" s="38"/>
      <c r="ENY107" s="38"/>
      <c r="ENZ107" s="38"/>
      <c r="EOA107" s="38"/>
      <c r="EOB107" s="38"/>
      <c r="EOC107" s="38"/>
      <c r="EOD107" s="38"/>
      <c r="EOE107" s="38"/>
      <c r="EOF107" s="38"/>
      <c r="EOG107" s="38"/>
      <c r="EOH107" s="38"/>
      <c r="EOI107" s="38"/>
      <c r="EOJ107" s="38"/>
      <c r="EOK107" s="36"/>
      <c r="EOL107" s="36"/>
      <c r="EOM107" s="37"/>
      <c r="EON107" s="37"/>
      <c r="EOO107" s="50"/>
      <c r="EOP107" s="50"/>
      <c r="EOQ107" s="38"/>
      <c r="EOR107" s="38"/>
      <c r="EOS107" s="38"/>
      <c r="EOT107" s="38"/>
      <c r="EOU107" s="38"/>
      <c r="EOV107" s="38"/>
      <c r="EOW107" s="38"/>
      <c r="EOX107" s="38"/>
      <c r="EOY107" s="38"/>
      <c r="EOZ107" s="38"/>
      <c r="EPA107" s="38"/>
      <c r="EPB107" s="38"/>
      <c r="EPC107" s="38"/>
      <c r="EPD107" s="38"/>
      <c r="EPE107" s="36"/>
      <c r="EPF107" s="36"/>
      <c r="EPG107" s="37"/>
      <c r="EPH107" s="37"/>
      <c r="EPI107" s="50"/>
      <c r="EPJ107" s="50"/>
      <c r="EPK107" s="38"/>
      <c r="EPL107" s="38"/>
      <c r="EPM107" s="38"/>
      <c r="EPN107" s="38"/>
      <c r="EPO107" s="38"/>
      <c r="EPP107" s="38"/>
      <c r="EPQ107" s="38"/>
      <c r="EPR107" s="38"/>
      <c r="EPS107" s="38"/>
      <c r="EPT107" s="38"/>
      <c r="EPU107" s="38"/>
      <c r="EPV107" s="38"/>
      <c r="EPW107" s="38"/>
      <c r="EPX107" s="38"/>
      <c r="EPY107" s="36"/>
      <c r="EPZ107" s="36"/>
      <c r="EQA107" s="37"/>
      <c r="EQB107" s="37"/>
      <c r="EQC107" s="50"/>
      <c r="EQD107" s="50"/>
      <c r="EQE107" s="38"/>
      <c r="EQF107" s="38"/>
      <c r="EQG107" s="38"/>
      <c r="EQH107" s="38"/>
      <c r="EQI107" s="38"/>
      <c r="EQJ107" s="38"/>
      <c r="EQK107" s="38"/>
      <c r="EQL107" s="38"/>
      <c r="EQM107" s="38"/>
      <c r="EQN107" s="38"/>
      <c r="EQO107" s="38"/>
      <c r="EQP107" s="38"/>
      <c r="EQQ107" s="38"/>
      <c r="EQR107" s="38"/>
      <c r="EQS107" s="36"/>
      <c r="EQT107" s="36"/>
      <c r="EQU107" s="37"/>
      <c r="EQV107" s="37"/>
      <c r="EQW107" s="50"/>
      <c r="EQX107" s="50"/>
      <c r="EQY107" s="38"/>
      <c r="EQZ107" s="38"/>
      <c r="ERA107" s="38"/>
      <c r="ERB107" s="38"/>
      <c r="ERC107" s="38"/>
      <c r="ERD107" s="38"/>
      <c r="ERE107" s="38"/>
      <c r="ERF107" s="38"/>
      <c r="ERG107" s="38"/>
      <c r="ERH107" s="38"/>
      <c r="ERI107" s="38"/>
      <c r="ERJ107" s="38"/>
      <c r="ERK107" s="38"/>
      <c r="ERL107" s="38"/>
      <c r="ERM107" s="36"/>
      <c r="ERN107" s="36"/>
      <c r="ERO107" s="37"/>
      <c r="ERP107" s="37"/>
      <c r="ERQ107" s="50"/>
      <c r="ERR107" s="50"/>
      <c r="ERS107" s="38"/>
      <c r="ERT107" s="38"/>
      <c r="ERU107" s="38"/>
      <c r="ERV107" s="38"/>
      <c r="ERW107" s="38"/>
      <c r="ERX107" s="38"/>
      <c r="ERY107" s="38"/>
      <c r="ERZ107" s="38"/>
      <c r="ESA107" s="38"/>
      <c r="ESB107" s="38"/>
      <c r="ESC107" s="38"/>
      <c r="ESD107" s="38"/>
      <c r="ESE107" s="38"/>
      <c r="ESF107" s="38"/>
      <c r="ESG107" s="36"/>
      <c r="ESH107" s="36"/>
      <c r="ESI107" s="37"/>
      <c r="ESJ107" s="37"/>
      <c r="ESK107" s="50"/>
      <c r="ESL107" s="50"/>
      <c r="ESM107" s="38"/>
      <c r="ESN107" s="38"/>
      <c r="ESO107" s="38"/>
      <c r="ESP107" s="38"/>
      <c r="ESQ107" s="38"/>
      <c r="ESR107" s="38"/>
      <c r="ESS107" s="38"/>
      <c r="EST107" s="38"/>
      <c r="ESU107" s="38"/>
      <c r="ESV107" s="38"/>
      <c r="ESW107" s="38"/>
      <c r="ESX107" s="38"/>
      <c r="ESY107" s="38"/>
      <c r="ESZ107" s="38"/>
      <c r="ETA107" s="36"/>
      <c r="ETB107" s="36"/>
      <c r="ETC107" s="37"/>
      <c r="ETD107" s="37"/>
      <c r="ETE107" s="50"/>
      <c r="ETF107" s="50"/>
      <c r="ETG107" s="38"/>
      <c r="ETH107" s="38"/>
      <c r="ETI107" s="38"/>
      <c r="ETJ107" s="38"/>
      <c r="ETK107" s="38"/>
      <c r="ETL107" s="38"/>
      <c r="ETM107" s="38"/>
      <c r="ETN107" s="38"/>
      <c r="ETO107" s="38"/>
      <c r="ETP107" s="38"/>
      <c r="ETQ107" s="38"/>
      <c r="ETR107" s="38"/>
      <c r="ETS107" s="38"/>
      <c r="ETT107" s="38"/>
      <c r="ETU107" s="36"/>
      <c r="ETV107" s="36"/>
      <c r="ETW107" s="37"/>
      <c r="ETX107" s="37"/>
      <c r="ETY107" s="50"/>
      <c r="ETZ107" s="50"/>
      <c r="EUA107" s="38"/>
      <c r="EUB107" s="38"/>
      <c r="EUC107" s="38"/>
      <c r="EUD107" s="38"/>
      <c r="EUE107" s="38"/>
      <c r="EUF107" s="38"/>
      <c r="EUG107" s="38"/>
      <c r="EUH107" s="38"/>
      <c r="EUI107" s="38"/>
      <c r="EUJ107" s="38"/>
      <c r="EUK107" s="38"/>
      <c r="EUL107" s="38"/>
      <c r="EUM107" s="38"/>
      <c r="EUN107" s="38"/>
      <c r="EUO107" s="36"/>
      <c r="EUP107" s="36"/>
      <c r="EUQ107" s="37"/>
      <c r="EUR107" s="37"/>
      <c r="EUS107" s="50"/>
      <c r="EUT107" s="50"/>
      <c r="EUU107" s="38"/>
      <c r="EUV107" s="38"/>
      <c r="EUW107" s="38"/>
      <c r="EUX107" s="38"/>
      <c r="EUY107" s="38"/>
      <c r="EUZ107" s="38"/>
      <c r="EVA107" s="38"/>
      <c r="EVB107" s="38"/>
      <c r="EVC107" s="38"/>
      <c r="EVD107" s="38"/>
      <c r="EVE107" s="38"/>
      <c r="EVF107" s="38"/>
      <c r="EVG107" s="38"/>
      <c r="EVH107" s="38"/>
      <c r="EVI107" s="36"/>
      <c r="EVJ107" s="36"/>
      <c r="EVK107" s="37"/>
      <c r="EVL107" s="37"/>
      <c r="EVM107" s="50"/>
      <c r="EVN107" s="50"/>
      <c r="EVO107" s="38"/>
      <c r="EVP107" s="38"/>
      <c r="EVQ107" s="38"/>
      <c r="EVR107" s="38"/>
      <c r="EVS107" s="38"/>
      <c r="EVT107" s="38"/>
      <c r="EVU107" s="38"/>
      <c r="EVV107" s="38"/>
      <c r="EVW107" s="38"/>
      <c r="EVX107" s="38"/>
      <c r="EVY107" s="38"/>
      <c r="EVZ107" s="38"/>
      <c r="EWA107" s="38"/>
      <c r="EWB107" s="38"/>
      <c r="EWC107" s="36"/>
      <c r="EWD107" s="36"/>
      <c r="EWE107" s="37"/>
      <c r="EWF107" s="37"/>
      <c r="EWG107" s="50"/>
      <c r="EWH107" s="50"/>
      <c r="EWI107" s="38"/>
      <c r="EWJ107" s="38"/>
      <c r="EWK107" s="38"/>
      <c r="EWL107" s="38"/>
      <c r="EWM107" s="38"/>
      <c r="EWN107" s="38"/>
      <c r="EWO107" s="38"/>
      <c r="EWP107" s="38"/>
      <c r="EWQ107" s="38"/>
      <c r="EWR107" s="38"/>
      <c r="EWS107" s="38"/>
      <c r="EWT107" s="38"/>
      <c r="EWU107" s="38"/>
      <c r="EWV107" s="38"/>
      <c r="EWW107" s="36"/>
      <c r="EWX107" s="36"/>
      <c r="EWY107" s="37"/>
      <c r="EWZ107" s="37"/>
      <c r="EXA107" s="50"/>
      <c r="EXB107" s="50"/>
      <c r="EXC107" s="38"/>
      <c r="EXD107" s="38"/>
      <c r="EXE107" s="38"/>
      <c r="EXF107" s="38"/>
      <c r="EXG107" s="38"/>
      <c r="EXH107" s="38"/>
      <c r="EXI107" s="38"/>
      <c r="EXJ107" s="38"/>
      <c r="EXK107" s="38"/>
      <c r="EXL107" s="38"/>
      <c r="EXM107" s="38"/>
      <c r="EXN107" s="38"/>
      <c r="EXO107" s="38"/>
      <c r="EXP107" s="38"/>
      <c r="EXQ107" s="36"/>
      <c r="EXR107" s="36"/>
      <c r="EXS107" s="37"/>
      <c r="EXT107" s="37"/>
      <c r="EXU107" s="50"/>
      <c r="EXV107" s="50"/>
      <c r="EXW107" s="38"/>
      <c r="EXX107" s="38"/>
      <c r="EXY107" s="38"/>
      <c r="EXZ107" s="38"/>
      <c r="EYA107" s="38"/>
      <c r="EYB107" s="38"/>
      <c r="EYC107" s="38"/>
      <c r="EYD107" s="38"/>
      <c r="EYE107" s="38"/>
      <c r="EYF107" s="38"/>
      <c r="EYG107" s="38"/>
      <c r="EYH107" s="38"/>
      <c r="EYI107" s="38"/>
      <c r="EYJ107" s="38"/>
      <c r="EYK107" s="36"/>
      <c r="EYL107" s="36"/>
      <c r="EYM107" s="37"/>
      <c r="EYN107" s="37"/>
      <c r="EYO107" s="50"/>
      <c r="EYP107" s="50"/>
      <c r="EYQ107" s="38"/>
      <c r="EYR107" s="38"/>
      <c r="EYS107" s="38"/>
      <c r="EYT107" s="38"/>
      <c r="EYU107" s="38"/>
      <c r="EYV107" s="38"/>
      <c r="EYW107" s="38"/>
      <c r="EYX107" s="38"/>
      <c r="EYY107" s="38"/>
      <c r="EYZ107" s="38"/>
      <c r="EZA107" s="38"/>
      <c r="EZB107" s="38"/>
      <c r="EZC107" s="38"/>
      <c r="EZD107" s="38"/>
      <c r="EZE107" s="36"/>
      <c r="EZF107" s="36"/>
      <c r="EZG107" s="37"/>
      <c r="EZH107" s="37"/>
      <c r="EZI107" s="50"/>
      <c r="EZJ107" s="50"/>
      <c r="EZK107" s="38"/>
      <c r="EZL107" s="38"/>
      <c r="EZM107" s="38"/>
      <c r="EZN107" s="38"/>
      <c r="EZO107" s="38"/>
      <c r="EZP107" s="38"/>
      <c r="EZQ107" s="38"/>
      <c r="EZR107" s="38"/>
      <c r="EZS107" s="38"/>
      <c r="EZT107" s="38"/>
      <c r="EZU107" s="38"/>
      <c r="EZV107" s="38"/>
      <c r="EZW107" s="38"/>
      <c r="EZX107" s="38"/>
      <c r="EZY107" s="36"/>
      <c r="EZZ107" s="36"/>
      <c r="FAA107" s="37"/>
      <c r="FAB107" s="37"/>
      <c r="FAC107" s="50"/>
      <c r="FAD107" s="50"/>
      <c r="FAE107" s="38"/>
      <c r="FAF107" s="38"/>
      <c r="FAG107" s="38"/>
      <c r="FAH107" s="38"/>
      <c r="FAI107" s="38"/>
      <c r="FAJ107" s="38"/>
      <c r="FAK107" s="38"/>
      <c r="FAL107" s="38"/>
      <c r="FAM107" s="38"/>
      <c r="FAN107" s="38"/>
      <c r="FAO107" s="38"/>
      <c r="FAP107" s="38"/>
      <c r="FAQ107" s="38"/>
      <c r="FAR107" s="38"/>
      <c r="FAS107" s="36"/>
      <c r="FAT107" s="36"/>
      <c r="FAU107" s="37"/>
      <c r="FAV107" s="37"/>
      <c r="FAW107" s="50"/>
      <c r="FAX107" s="50"/>
      <c r="FAY107" s="38"/>
      <c r="FAZ107" s="38"/>
      <c r="FBA107" s="38"/>
      <c r="FBB107" s="38"/>
      <c r="FBC107" s="38"/>
      <c r="FBD107" s="38"/>
      <c r="FBE107" s="38"/>
      <c r="FBF107" s="38"/>
      <c r="FBG107" s="38"/>
      <c r="FBH107" s="38"/>
      <c r="FBI107" s="38"/>
      <c r="FBJ107" s="38"/>
      <c r="FBK107" s="38"/>
      <c r="FBL107" s="38"/>
      <c r="FBM107" s="36"/>
      <c r="FBN107" s="36"/>
      <c r="FBO107" s="37"/>
      <c r="FBP107" s="37"/>
      <c r="FBQ107" s="50"/>
      <c r="FBR107" s="50"/>
      <c r="FBS107" s="38"/>
      <c r="FBT107" s="38"/>
      <c r="FBU107" s="38"/>
      <c r="FBV107" s="38"/>
      <c r="FBW107" s="38"/>
      <c r="FBX107" s="38"/>
      <c r="FBY107" s="38"/>
      <c r="FBZ107" s="38"/>
      <c r="FCA107" s="38"/>
      <c r="FCB107" s="38"/>
      <c r="FCC107" s="38"/>
      <c r="FCD107" s="38"/>
      <c r="FCE107" s="38"/>
      <c r="FCF107" s="38"/>
      <c r="FCG107" s="36"/>
      <c r="FCH107" s="36"/>
      <c r="FCI107" s="37"/>
      <c r="FCJ107" s="37"/>
      <c r="FCK107" s="50"/>
      <c r="FCL107" s="50"/>
      <c r="FCM107" s="38"/>
      <c r="FCN107" s="38"/>
      <c r="FCO107" s="38"/>
      <c r="FCP107" s="38"/>
      <c r="FCQ107" s="38"/>
      <c r="FCR107" s="38"/>
      <c r="FCS107" s="38"/>
      <c r="FCT107" s="38"/>
      <c r="FCU107" s="38"/>
      <c r="FCV107" s="38"/>
      <c r="FCW107" s="38"/>
      <c r="FCX107" s="38"/>
      <c r="FCY107" s="38"/>
      <c r="FCZ107" s="38"/>
      <c r="FDA107" s="36"/>
      <c r="FDB107" s="36"/>
      <c r="FDC107" s="37"/>
      <c r="FDD107" s="37"/>
      <c r="FDE107" s="50"/>
      <c r="FDF107" s="50"/>
      <c r="FDG107" s="38"/>
      <c r="FDH107" s="38"/>
      <c r="FDI107" s="38"/>
      <c r="FDJ107" s="38"/>
      <c r="FDK107" s="38"/>
      <c r="FDL107" s="38"/>
      <c r="FDM107" s="38"/>
      <c r="FDN107" s="38"/>
      <c r="FDO107" s="38"/>
      <c r="FDP107" s="38"/>
      <c r="FDQ107" s="38"/>
      <c r="FDR107" s="38"/>
      <c r="FDS107" s="38"/>
      <c r="FDT107" s="38"/>
      <c r="FDU107" s="36"/>
      <c r="FDV107" s="36"/>
      <c r="FDW107" s="37"/>
      <c r="FDX107" s="37"/>
      <c r="FDY107" s="50"/>
      <c r="FDZ107" s="50"/>
      <c r="FEA107" s="38"/>
      <c r="FEB107" s="38"/>
      <c r="FEC107" s="38"/>
      <c r="FED107" s="38"/>
      <c r="FEE107" s="38"/>
      <c r="FEF107" s="38"/>
      <c r="FEG107" s="38"/>
      <c r="FEH107" s="38"/>
      <c r="FEI107" s="38"/>
      <c r="FEJ107" s="38"/>
      <c r="FEK107" s="38"/>
      <c r="FEL107" s="38"/>
      <c r="FEM107" s="38"/>
      <c r="FEN107" s="38"/>
      <c r="FEO107" s="36"/>
      <c r="FEP107" s="36"/>
      <c r="FEQ107" s="37"/>
      <c r="FER107" s="37"/>
      <c r="FES107" s="50"/>
      <c r="FET107" s="50"/>
      <c r="FEU107" s="38"/>
      <c r="FEV107" s="38"/>
      <c r="FEW107" s="38"/>
      <c r="FEX107" s="38"/>
      <c r="FEY107" s="38"/>
      <c r="FEZ107" s="38"/>
      <c r="FFA107" s="38"/>
      <c r="FFB107" s="38"/>
      <c r="FFC107" s="38"/>
      <c r="FFD107" s="38"/>
      <c r="FFE107" s="38"/>
      <c r="FFF107" s="38"/>
      <c r="FFG107" s="38"/>
      <c r="FFH107" s="38"/>
      <c r="FFI107" s="36"/>
      <c r="FFJ107" s="36"/>
      <c r="FFK107" s="37"/>
      <c r="FFL107" s="37"/>
      <c r="FFM107" s="50"/>
      <c r="FFN107" s="50"/>
      <c r="FFO107" s="38"/>
      <c r="FFP107" s="38"/>
      <c r="FFQ107" s="38"/>
      <c r="FFR107" s="38"/>
      <c r="FFS107" s="38"/>
      <c r="FFT107" s="38"/>
      <c r="FFU107" s="38"/>
      <c r="FFV107" s="38"/>
      <c r="FFW107" s="38"/>
      <c r="FFX107" s="38"/>
      <c r="FFY107" s="38"/>
      <c r="FFZ107" s="38"/>
      <c r="FGA107" s="38"/>
      <c r="FGB107" s="38"/>
      <c r="FGC107" s="36"/>
      <c r="FGD107" s="36"/>
      <c r="FGE107" s="37"/>
      <c r="FGF107" s="37"/>
      <c r="FGG107" s="50"/>
      <c r="FGH107" s="50"/>
      <c r="FGI107" s="38"/>
      <c r="FGJ107" s="38"/>
      <c r="FGK107" s="38"/>
      <c r="FGL107" s="38"/>
      <c r="FGM107" s="38"/>
      <c r="FGN107" s="38"/>
      <c r="FGO107" s="38"/>
      <c r="FGP107" s="38"/>
      <c r="FGQ107" s="38"/>
      <c r="FGR107" s="38"/>
      <c r="FGS107" s="38"/>
      <c r="FGT107" s="38"/>
      <c r="FGU107" s="38"/>
      <c r="FGV107" s="38"/>
      <c r="FGW107" s="36"/>
      <c r="FGX107" s="36"/>
      <c r="FGY107" s="37"/>
      <c r="FGZ107" s="37"/>
      <c r="FHA107" s="50"/>
      <c r="FHB107" s="50"/>
      <c r="FHC107" s="38"/>
      <c r="FHD107" s="38"/>
      <c r="FHE107" s="38"/>
      <c r="FHF107" s="38"/>
      <c r="FHG107" s="38"/>
      <c r="FHH107" s="38"/>
      <c r="FHI107" s="38"/>
      <c r="FHJ107" s="38"/>
      <c r="FHK107" s="38"/>
      <c r="FHL107" s="38"/>
      <c r="FHM107" s="38"/>
      <c r="FHN107" s="38"/>
      <c r="FHO107" s="38"/>
      <c r="FHP107" s="38"/>
      <c r="FHQ107" s="36"/>
      <c r="FHR107" s="36"/>
      <c r="FHS107" s="37"/>
      <c r="FHT107" s="37"/>
      <c r="FHU107" s="50"/>
      <c r="FHV107" s="50"/>
      <c r="FHW107" s="38"/>
      <c r="FHX107" s="38"/>
      <c r="FHY107" s="38"/>
      <c r="FHZ107" s="38"/>
      <c r="FIA107" s="38"/>
      <c r="FIB107" s="38"/>
      <c r="FIC107" s="38"/>
      <c r="FID107" s="38"/>
      <c r="FIE107" s="38"/>
      <c r="FIF107" s="38"/>
      <c r="FIG107" s="38"/>
      <c r="FIH107" s="38"/>
      <c r="FII107" s="38"/>
      <c r="FIJ107" s="38"/>
      <c r="FIK107" s="36"/>
      <c r="FIL107" s="36"/>
      <c r="FIM107" s="37"/>
      <c r="FIN107" s="37"/>
      <c r="FIO107" s="50"/>
      <c r="FIP107" s="50"/>
      <c r="FIQ107" s="38"/>
      <c r="FIR107" s="38"/>
      <c r="FIS107" s="38"/>
      <c r="FIT107" s="38"/>
      <c r="FIU107" s="38"/>
      <c r="FIV107" s="38"/>
      <c r="FIW107" s="38"/>
      <c r="FIX107" s="38"/>
      <c r="FIY107" s="38"/>
      <c r="FIZ107" s="38"/>
      <c r="FJA107" s="38"/>
      <c r="FJB107" s="38"/>
      <c r="FJC107" s="38"/>
      <c r="FJD107" s="38"/>
      <c r="FJE107" s="36"/>
      <c r="FJF107" s="36"/>
      <c r="FJG107" s="37"/>
      <c r="FJH107" s="37"/>
      <c r="FJI107" s="50"/>
      <c r="FJJ107" s="50"/>
      <c r="FJK107" s="38"/>
      <c r="FJL107" s="38"/>
      <c r="FJM107" s="38"/>
      <c r="FJN107" s="38"/>
      <c r="FJO107" s="38"/>
      <c r="FJP107" s="38"/>
      <c r="FJQ107" s="38"/>
      <c r="FJR107" s="38"/>
      <c r="FJS107" s="38"/>
      <c r="FJT107" s="38"/>
      <c r="FJU107" s="38"/>
      <c r="FJV107" s="38"/>
      <c r="FJW107" s="38"/>
      <c r="FJX107" s="38"/>
      <c r="FJY107" s="36"/>
      <c r="FJZ107" s="36"/>
      <c r="FKA107" s="37"/>
      <c r="FKB107" s="37"/>
      <c r="FKC107" s="50"/>
      <c r="FKD107" s="50"/>
      <c r="FKE107" s="38"/>
      <c r="FKF107" s="38"/>
      <c r="FKG107" s="38"/>
      <c r="FKH107" s="38"/>
      <c r="FKI107" s="38"/>
      <c r="FKJ107" s="38"/>
      <c r="FKK107" s="38"/>
      <c r="FKL107" s="38"/>
      <c r="FKM107" s="38"/>
      <c r="FKN107" s="38"/>
      <c r="FKO107" s="38"/>
      <c r="FKP107" s="38"/>
      <c r="FKQ107" s="38"/>
      <c r="FKR107" s="38"/>
      <c r="FKS107" s="36"/>
      <c r="FKT107" s="36"/>
      <c r="FKU107" s="37"/>
      <c r="FKV107" s="37"/>
      <c r="FKW107" s="50"/>
      <c r="FKX107" s="50"/>
      <c r="FKY107" s="38"/>
      <c r="FKZ107" s="38"/>
      <c r="FLA107" s="38"/>
      <c r="FLB107" s="38"/>
      <c r="FLC107" s="38"/>
      <c r="FLD107" s="38"/>
      <c r="FLE107" s="38"/>
      <c r="FLF107" s="38"/>
      <c r="FLG107" s="38"/>
      <c r="FLH107" s="38"/>
      <c r="FLI107" s="38"/>
      <c r="FLJ107" s="38"/>
      <c r="FLK107" s="38"/>
      <c r="FLL107" s="38"/>
      <c r="FLM107" s="36"/>
      <c r="FLN107" s="36"/>
      <c r="FLO107" s="37"/>
      <c r="FLP107" s="37"/>
      <c r="FLQ107" s="50"/>
      <c r="FLR107" s="50"/>
      <c r="FLS107" s="38"/>
      <c r="FLT107" s="38"/>
      <c r="FLU107" s="38"/>
      <c r="FLV107" s="38"/>
      <c r="FLW107" s="38"/>
      <c r="FLX107" s="38"/>
      <c r="FLY107" s="38"/>
      <c r="FLZ107" s="38"/>
      <c r="FMA107" s="38"/>
      <c r="FMB107" s="38"/>
      <c r="FMC107" s="38"/>
      <c r="FMD107" s="38"/>
      <c r="FME107" s="38"/>
      <c r="FMF107" s="38"/>
      <c r="FMG107" s="36"/>
      <c r="FMH107" s="36"/>
      <c r="FMI107" s="37"/>
      <c r="FMJ107" s="37"/>
      <c r="FMK107" s="50"/>
      <c r="FML107" s="50"/>
      <c r="FMM107" s="38"/>
      <c r="FMN107" s="38"/>
      <c r="FMO107" s="38"/>
      <c r="FMP107" s="38"/>
      <c r="FMQ107" s="38"/>
      <c r="FMR107" s="38"/>
      <c r="FMS107" s="38"/>
      <c r="FMT107" s="38"/>
      <c r="FMU107" s="38"/>
      <c r="FMV107" s="38"/>
      <c r="FMW107" s="38"/>
      <c r="FMX107" s="38"/>
      <c r="FMY107" s="38"/>
      <c r="FMZ107" s="38"/>
      <c r="FNA107" s="36"/>
      <c r="FNB107" s="36"/>
      <c r="FNC107" s="37"/>
      <c r="FND107" s="37"/>
      <c r="FNE107" s="50"/>
      <c r="FNF107" s="50"/>
      <c r="FNG107" s="38"/>
      <c r="FNH107" s="38"/>
      <c r="FNI107" s="38"/>
      <c r="FNJ107" s="38"/>
      <c r="FNK107" s="38"/>
      <c r="FNL107" s="38"/>
      <c r="FNM107" s="38"/>
      <c r="FNN107" s="38"/>
      <c r="FNO107" s="38"/>
      <c r="FNP107" s="38"/>
      <c r="FNQ107" s="38"/>
      <c r="FNR107" s="38"/>
      <c r="FNS107" s="38"/>
      <c r="FNT107" s="38"/>
      <c r="FNU107" s="36"/>
      <c r="FNV107" s="36"/>
      <c r="FNW107" s="37"/>
      <c r="FNX107" s="37"/>
      <c r="FNY107" s="50"/>
      <c r="FNZ107" s="50"/>
      <c r="FOA107" s="38"/>
      <c r="FOB107" s="38"/>
      <c r="FOC107" s="38"/>
      <c r="FOD107" s="38"/>
      <c r="FOE107" s="38"/>
      <c r="FOF107" s="38"/>
      <c r="FOG107" s="38"/>
      <c r="FOH107" s="38"/>
      <c r="FOI107" s="38"/>
      <c r="FOJ107" s="38"/>
      <c r="FOK107" s="38"/>
      <c r="FOL107" s="38"/>
      <c r="FOM107" s="38"/>
      <c r="FON107" s="38"/>
      <c r="FOO107" s="36"/>
      <c r="FOP107" s="36"/>
      <c r="FOQ107" s="37"/>
      <c r="FOR107" s="37"/>
      <c r="FOS107" s="50"/>
      <c r="FOT107" s="50"/>
      <c r="FOU107" s="38"/>
      <c r="FOV107" s="38"/>
      <c r="FOW107" s="38"/>
      <c r="FOX107" s="38"/>
      <c r="FOY107" s="38"/>
      <c r="FOZ107" s="38"/>
      <c r="FPA107" s="38"/>
      <c r="FPB107" s="38"/>
      <c r="FPC107" s="38"/>
      <c r="FPD107" s="38"/>
      <c r="FPE107" s="38"/>
      <c r="FPF107" s="38"/>
      <c r="FPG107" s="38"/>
      <c r="FPH107" s="38"/>
      <c r="FPI107" s="36"/>
      <c r="FPJ107" s="36"/>
      <c r="FPK107" s="37"/>
      <c r="FPL107" s="37"/>
      <c r="FPM107" s="50"/>
      <c r="FPN107" s="50"/>
      <c r="FPO107" s="38"/>
      <c r="FPP107" s="38"/>
      <c r="FPQ107" s="38"/>
      <c r="FPR107" s="38"/>
      <c r="FPS107" s="38"/>
      <c r="FPT107" s="38"/>
      <c r="FPU107" s="38"/>
      <c r="FPV107" s="38"/>
      <c r="FPW107" s="38"/>
      <c r="FPX107" s="38"/>
      <c r="FPY107" s="38"/>
      <c r="FPZ107" s="38"/>
      <c r="FQA107" s="38"/>
      <c r="FQB107" s="38"/>
      <c r="FQC107" s="36"/>
      <c r="FQD107" s="36"/>
      <c r="FQE107" s="37"/>
      <c r="FQF107" s="37"/>
      <c r="FQG107" s="50"/>
      <c r="FQH107" s="50"/>
      <c r="FQI107" s="38"/>
      <c r="FQJ107" s="38"/>
      <c r="FQK107" s="38"/>
      <c r="FQL107" s="38"/>
      <c r="FQM107" s="38"/>
      <c r="FQN107" s="38"/>
      <c r="FQO107" s="38"/>
      <c r="FQP107" s="38"/>
      <c r="FQQ107" s="38"/>
      <c r="FQR107" s="38"/>
      <c r="FQS107" s="38"/>
      <c r="FQT107" s="38"/>
      <c r="FQU107" s="38"/>
      <c r="FQV107" s="38"/>
      <c r="FQW107" s="36"/>
      <c r="FQX107" s="36"/>
      <c r="FQY107" s="37"/>
      <c r="FQZ107" s="37"/>
      <c r="FRA107" s="50"/>
      <c r="FRB107" s="50"/>
      <c r="FRC107" s="38"/>
      <c r="FRD107" s="38"/>
      <c r="FRE107" s="38"/>
      <c r="FRF107" s="38"/>
      <c r="FRG107" s="38"/>
      <c r="FRH107" s="38"/>
      <c r="FRI107" s="38"/>
      <c r="FRJ107" s="38"/>
      <c r="FRK107" s="38"/>
      <c r="FRL107" s="38"/>
      <c r="FRM107" s="38"/>
      <c r="FRN107" s="38"/>
      <c r="FRO107" s="38"/>
      <c r="FRP107" s="38"/>
      <c r="FRQ107" s="36"/>
      <c r="FRR107" s="36"/>
      <c r="FRS107" s="37"/>
      <c r="FRT107" s="37"/>
      <c r="FRU107" s="50"/>
      <c r="FRV107" s="50"/>
      <c r="FRW107" s="38"/>
      <c r="FRX107" s="38"/>
      <c r="FRY107" s="38"/>
      <c r="FRZ107" s="38"/>
      <c r="FSA107" s="38"/>
      <c r="FSB107" s="38"/>
      <c r="FSC107" s="38"/>
      <c r="FSD107" s="38"/>
      <c r="FSE107" s="38"/>
      <c r="FSF107" s="38"/>
      <c r="FSG107" s="38"/>
      <c r="FSH107" s="38"/>
      <c r="FSI107" s="38"/>
      <c r="FSJ107" s="38"/>
      <c r="FSK107" s="36"/>
      <c r="FSL107" s="36"/>
      <c r="FSM107" s="37"/>
      <c r="FSN107" s="37"/>
      <c r="FSO107" s="50"/>
      <c r="FSP107" s="50"/>
      <c r="FSQ107" s="38"/>
      <c r="FSR107" s="38"/>
      <c r="FSS107" s="38"/>
      <c r="FST107" s="38"/>
      <c r="FSU107" s="38"/>
      <c r="FSV107" s="38"/>
      <c r="FSW107" s="38"/>
      <c r="FSX107" s="38"/>
      <c r="FSY107" s="38"/>
      <c r="FSZ107" s="38"/>
      <c r="FTA107" s="38"/>
      <c r="FTB107" s="38"/>
      <c r="FTC107" s="38"/>
      <c r="FTD107" s="38"/>
      <c r="FTE107" s="36"/>
      <c r="FTF107" s="36"/>
      <c r="FTG107" s="37"/>
      <c r="FTH107" s="37"/>
      <c r="FTI107" s="50"/>
      <c r="FTJ107" s="50"/>
      <c r="FTK107" s="38"/>
      <c r="FTL107" s="38"/>
      <c r="FTM107" s="38"/>
      <c r="FTN107" s="38"/>
      <c r="FTO107" s="38"/>
      <c r="FTP107" s="38"/>
      <c r="FTQ107" s="38"/>
      <c r="FTR107" s="38"/>
      <c r="FTS107" s="38"/>
      <c r="FTT107" s="38"/>
      <c r="FTU107" s="38"/>
      <c r="FTV107" s="38"/>
      <c r="FTW107" s="38"/>
      <c r="FTX107" s="38"/>
      <c r="FTY107" s="36"/>
      <c r="FTZ107" s="36"/>
      <c r="FUA107" s="37"/>
      <c r="FUB107" s="37"/>
      <c r="FUC107" s="50"/>
      <c r="FUD107" s="50"/>
      <c r="FUE107" s="38"/>
      <c r="FUF107" s="38"/>
      <c r="FUG107" s="38"/>
      <c r="FUH107" s="38"/>
      <c r="FUI107" s="38"/>
      <c r="FUJ107" s="38"/>
      <c r="FUK107" s="38"/>
      <c r="FUL107" s="38"/>
      <c r="FUM107" s="38"/>
      <c r="FUN107" s="38"/>
      <c r="FUO107" s="38"/>
      <c r="FUP107" s="38"/>
      <c r="FUQ107" s="38"/>
      <c r="FUR107" s="38"/>
      <c r="FUS107" s="36"/>
      <c r="FUT107" s="36"/>
      <c r="FUU107" s="37"/>
      <c r="FUV107" s="37"/>
      <c r="FUW107" s="50"/>
      <c r="FUX107" s="50"/>
      <c r="FUY107" s="38"/>
      <c r="FUZ107" s="38"/>
      <c r="FVA107" s="38"/>
      <c r="FVB107" s="38"/>
      <c r="FVC107" s="38"/>
      <c r="FVD107" s="38"/>
      <c r="FVE107" s="38"/>
      <c r="FVF107" s="38"/>
      <c r="FVG107" s="38"/>
      <c r="FVH107" s="38"/>
      <c r="FVI107" s="38"/>
      <c r="FVJ107" s="38"/>
      <c r="FVK107" s="38"/>
      <c r="FVL107" s="38"/>
      <c r="FVM107" s="36"/>
      <c r="FVN107" s="36"/>
      <c r="FVO107" s="37"/>
      <c r="FVP107" s="37"/>
      <c r="FVQ107" s="50"/>
      <c r="FVR107" s="50"/>
      <c r="FVS107" s="38"/>
      <c r="FVT107" s="38"/>
      <c r="FVU107" s="38"/>
      <c r="FVV107" s="38"/>
      <c r="FVW107" s="38"/>
      <c r="FVX107" s="38"/>
      <c r="FVY107" s="38"/>
      <c r="FVZ107" s="38"/>
      <c r="FWA107" s="38"/>
      <c r="FWB107" s="38"/>
      <c r="FWC107" s="38"/>
      <c r="FWD107" s="38"/>
      <c r="FWE107" s="38"/>
      <c r="FWF107" s="38"/>
      <c r="FWG107" s="36"/>
      <c r="FWH107" s="36"/>
      <c r="FWI107" s="37"/>
      <c r="FWJ107" s="37"/>
      <c r="FWK107" s="50"/>
      <c r="FWL107" s="50"/>
      <c r="FWM107" s="38"/>
      <c r="FWN107" s="38"/>
      <c r="FWO107" s="38"/>
      <c r="FWP107" s="38"/>
      <c r="FWQ107" s="38"/>
      <c r="FWR107" s="38"/>
      <c r="FWS107" s="38"/>
      <c r="FWT107" s="38"/>
      <c r="FWU107" s="38"/>
      <c r="FWV107" s="38"/>
      <c r="FWW107" s="38"/>
      <c r="FWX107" s="38"/>
      <c r="FWY107" s="38"/>
      <c r="FWZ107" s="38"/>
      <c r="FXA107" s="36"/>
      <c r="FXB107" s="36"/>
      <c r="FXC107" s="37"/>
      <c r="FXD107" s="37"/>
      <c r="FXE107" s="50"/>
      <c r="FXF107" s="50"/>
      <c r="FXG107" s="38"/>
      <c r="FXH107" s="38"/>
      <c r="FXI107" s="38"/>
      <c r="FXJ107" s="38"/>
      <c r="FXK107" s="38"/>
      <c r="FXL107" s="38"/>
      <c r="FXM107" s="38"/>
      <c r="FXN107" s="38"/>
      <c r="FXO107" s="38"/>
      <c r="FXP107" s="38"/>
      <c r="FXQ107" s="38"/>
      <c r="FXR107" s="38"/>
      <c r="FXS107" s="38"/>
      <c r="FXT107" s="38"/>
      <c r="FXU107" s="36"/>
      <c r="FXV107" s="36"/>
      <c r="FXW107" s="37"/>
      <c r="FXX107" s="37"/>
      <c r="FXY107" s="50"/>
      <c r="FXZ107" s="50"/>
      <c r="FYA107" s="38"/>
      <c r="FYB107" s="38"/>
      <c r="FYC107" s="38"/>
      <c r="FYD107" s="38"/>
      <c r="FYE107" s="38"/>
      <c r="FYF107" s="38"/>
      <c r="FYG107" s="38"/>
      <c r="FYH107" s="38"/>
      <c r="FYI107" s="38"/>
      <c r="FYJ107" s="38"/>
      <c r="FYK107" s="38"/>
      <c r="FYL107" s="38"/>
      <c r="FYM107" s="38"/>
      <c r="FYN107" s="38"/>
      <c r="FYO107" s="36"/>
      <c r="FYP107" s="36"/>
      <c r="FYQ107" s="37"/>
      <c r="FYR107" s="37"/>
      <c r="FYS107" s="50"/>
      <c r="FYT107" s="50"/>
      <c r="FYU107" s="38"/>
      <c r="FYV107" s="38"/>
      <c r="FYW107" s="38"/>
      <c r="FYX107" s="38"/>
      <c r="FYY107" s="38"/>
      <c r="FYZ107" s="38"/>
      <c r="FZA107" s="38"/>
      <c r="FZB107" s="38"/>
      <c r="FZC107" s="38"/>
      <c r="FZD107" s="38"/>
      <c r="FZE107" s="38"/>
      <c r="FZF107" s="38"/>
      <c r="FZG107" s="38"/>
      <c r="FZH107" s="38"/>
      <c r="FZI107" s="36"/>
      <c r="FZJ107" s="36"/>
      <c r="FZK107" s="37"/>
      <c r="FZL107" s="37"/>
      <c r="FZM107" s="50"/>
      <c r="FZN107" s="50"/>
      <c r="FZO107" s="38"/>
      <c r="FZP107" s="38"/>
      <c r="FZQ107" s="38"/>
      <c r="FZR107" s="38"/>
      <c r="FZS107" s="38"/>
      <c r="FZT107" s="38"/>
      <c r="FZU107" s="38"/>
      <c r="FZV107" s="38"/>
      <c r="FZW107" s="38"/>
      <c r="FZX107" s="38"/>
      <c r="FZY107" s="38"/>
      <c r="FZZ107" s="38"/>
      <c r="GAA107" s="38"/>
      <c r="GAB107" s="38"/>
      <c r="GAC107" s="36"/>
      <c r="GAD107" s="36"/>
      <c r="GAE107" s="37"/>
      <c r="GAF107" s="37"/>
      <c r="GAG107" s="50"/>
      <c r="GAH107" s="50"/>
      <c r="GAI107" s="38"/>
      <c r="GAJ107" s="38"/>
      <c r="GAK107" s="38"/>
      <c r="GAL107" s="38"/>
      <c r="GAM107" s="38"/>
      <c r="GAN107" s="38"/>
      <c r="GAO107" s="38"/>
      <c r="GAP107" s="38"/>
      <c r="GAQ107" s="38"/>
      <c r="GAR107" s="38"/>
      <c r="GAS107" s="38"/>
      <c r="GAT107" s="38"/>
      <c r="GAU107" s="38"/>
      <c r="GAV107" s="38"/>
      <c r="GAW107" s="36"/>
      <c r="GAX107" s="36"/>
      <c r="GAY107" s="37"/>
      <c r="GAZ107" s="37"/>
      <c r="GBA107" s="50"/>
      <c r="GBB107" s="50"/>
      <c r="GBC107" s="38"/>
      <c r="GBD107" s="38"/>
      <c r="GBE107" s="38"/>
      <c r="GBF107" s="38"/>
      <c r="GBG107" s="38"/>
      <c r="GBH107" s="38"/>
      <c r="GBI107" s="38"/>
      <c r="GBJ107" s="38"/>
      <c r="GBK107" s="38"/>
      <c r="GBL107" s="38"/>
      <c r="GBM107" s="38"/>
      <c r="GBN107" s="38"/>
      <c r="GBO107" s="38"/>
      <c r="GBP107" s="38"/>
      <c r="GBQ107" s="36"/>
      <c r="GBR107" s="36"/>
      <c r="GBS107" s="37"/>
      <c r="GBT107" s="37"/>
      <c r="GBU107" s="50"/>
      <c r="GBV107" s="50"/>
      <c r="GBW107" s="38"/>
      <c r="GBX107" s="38"/>
      <c r="GBY107" s="38"/>
      <c r="GBZ107" s="38"/>
      <c r="GCA107" s="38"/>
      <c r="GCB107" s="38"/>
      <c r="GCC107" s="38"/>
      <c r="GCD107" s="38"/>
      <c r="GCE107" s="38"/>
      <c r="GCF107" s="38"/>
      <c r="GCG107" s="38"/>
      <c r="GCH107" s="38"/>
      <c r="GCI107" s="38"/>
      <c r="GCJ107" s="38"/>
      <c r="GCK107" s="36"/>
      <c r="GCL107" s="36"/>
      <c r="GCM107" s="37"/>
      <c r="GCN107" s="37"/>
      <c r="GCO107" s="50"/>
      <c r="GCP107" s="50"/>
      <c r="GCQ107" s="38"/>
      <c r="GCR107" s="38"/>
      <c r="GCS107" s="38"/>
      <c r="GCT107" s="38"/>
      <c r="GCU107" s="38"/>
      <c r="GCV107" s="38"/>
      <c r="GCW107" s="38"/>
      <c r="GCX107" s="38"/>
      <c r="GCY107" s="38"/>
      <c r="GCZ107" s="38"/>
      <c r="GDA107" s="38"/>
      <c r="GDB107" s="38"/>
      <c r="GDC107" s="38"/>
      <c r="GDD107" s="38"/>
      <c r="GDE107" s="36"/>
      <c r="GDF107" s="36"/>
      <c r="GDG107" s="37"/>
      <c r="GDH107" s="37"/>
      <c r="GDI107" s="50"/>
      <c r="GDJ107" s="50"/>
      <c r="GDK107" s="38"/>
      <c r="GDL107" s="38"/>
      <c r="GDM107" s="38"/>
      <c r="GDN107" s="38"/>
      <c r="GDO107" s="38"/>
      <c r="GDP107" s="38"/>
      <c r="GDQ107" s="38"/>
      <c r="GDR107" s="38"/>
      <c r="GDS107" s="38"/>
      <c r="GDT107" s="38"/>
      <c r="GDU107" s="38"/>
      <c r="GDV107" s="38"/>
      <c r="GDW107" s="38"/>
      <c r="GDX107" s="38"/>
      <c r="GDY107" s="36"/>
      <c r="GDZ107" s="36"/>
      <c r="GEA107" s="37"/>
      <c r="GEB107" s="37"/>
      <c r="GEC107" s="50"/>
      <c r="GED107" s="50"/>
      <c r="GEE107" s="38"/>
      <c r="GEF107" s="38"/>
      <c r="GEG107" s="38"/>
      <c r="GEH107" s="38"/>
      <c r="GEI107" s="38"/>
      <c r="GEJ107" s="38"/>
      <c r="GEK107" s="38"/>
      <c r="GEL107" s="38"/>
      <c r="GEM107" s="38"/>
      <c r="GEN107" s="38"/>
      <c r="GEO107" s="38"/>
      <c r="GEP107" s="38"/>
      <c r="GEQ107" s="38"/>
      <c r="GER107" s="38"/>
      <c r="GES107" s="36"/>
      <c r="GET107" s="36"/>
      <c r="GEU107" s="37"/>
      <c r="GEV107" s="37"/>
      <c r="GEW107" s="50"/>
      <c r="GEX107" s="50"/>
      <c r="GEY107" s="38"/>
      <c r="GEZ107" s="38"/>
      <c r="GFA107" s="38"/>
      <c r="GFB107" s="38"/>
      <c r="GFC107" s="38"/>
      <c r="GFD107" s="38"/>
      <c r="GFE107" s="38"/>
      <c r="GFF107" s="38"/>
      <c r="GFG107" s="38"/>
      <c r="GFH107" s="38"/>
      <c r="GFI107" s="38"/>
      <c r="GFJ107" s="38"/>
      <c r="GFK107" s="38"/>
      <c r="GFL107" s="38"/>
      <c r="GFM107" s="36"/>
      <c r="GFN107" s="36"/>
      <c r="GFO107" s="37"/>
      <c r="GFP107" s="37"/>
      <c r="GFQ107" s="50"/>
      <c r="GFR107" s="50"/>
      <c r="GFS107" s="38"/>
      <c r="GFT107" s="38"/>
      <c r="GFU107" s="38"/>
      <c r="GFV107" s="38"/>
      <c r="GFW107" s="38"/>
      <c r="GFX107" s="38"/>
      <c r="GFY107" s="38"/>
      <c r="GFZ107" s="38"/>
      <c r="GGA107" s="38"/>
      <c r="GGB107" s="38"/>
      <c r="GGC107" s="38"/>
      <c r="GGD107" s="38"/>
      <c r="GGE107" s="38"/>
      <c r="GGF107" s="38"/>
      <c r="GGG107" s="36"/>
      <c r="GGH107" s="36"/>
      <c r="GGI107" s="37"/>
      <c r="GGJ107" s="37"/>
      <c r="GGK107" s="50"/>
      <c r="GGL107" s="50"/>
      <c r="GGM107" s="38"/>
      <c r="GGN107" s="38"/>
      <c r="GGO107" s="38"/>
      <c r="GGP107" s="38"/>
      <c r="GGQ107" s="38"/>
      <c r="GGR107" s="38"/>
      <c r="GGS107" s="38"/>
      <c r="GGT107" s="38"/>
      <c r="GGU107" s="38"/>
      <c r="GGV107" s="38"/>
      <c r="GGW107" s="38"/>
      <c r="GGX107" s="38"/>
      <c r="GGY107" s="38"/>
      <c r="GGZ107" s="38"/>
      <c r="GHA107" s="36"/>
      <c r="GHB107" s="36"/>
      <c r="GHC107" s="37"/>
      <c r="GHD107" s="37"/>
      <c r="GHE107" s="50"/>
      <c r="GHF107" s="50"/>
      <c r="GHG107" s="38"/>
      <c r="GHH107" s="38"/>
      <c r="GHI107" s="38"/>
      <c r="GHJ107" s="38"/>
      <c r="GHK107" s="38"/>
      <c r="GHL107" s="38"/>
      <c r="GHM107" s="38"/>
      <c r="GHN107" s="38"/>
      <c r="GHO107" s="38"/>
      <c r="GHP107" s="38"/>
      <c r="GHQ107" s="38"/>
      <c r="GHR107" s="38"/>
      <c r="GHS107" s="38"/>
      <c r="GHT107" s="38"/>
      <c r="GHU107" s="36"/>
      <c r="GHV107" s="36"/>
      <c r="GHW107" s="37"/>
      <c r="GHX107" s="37"/>
      <c r="GHY107" s="50"/>
      <c r="GHZ107" s="50"/>
      <c r="GIA107" s="38"/>
      <c r="GIB107" s="38"/>
      <c r="GIC107" s="38"/>
      <c r="GID107" s="38"/>
      <c r="GIE107" s="38"/>
      <c r="GIF107" s="38"/>
      <c r="GIG107" s="38"/>
      <c r="GIH107" s="38"/>
      <c r="GII107" s="38"/>
      <c r="GIJ107" s="38"/>
      <c r="GIK107" s="38"/>
      <c r="GIL107" s="38"/>
      <c r="GIM107" s="38"/>
      <c r="GIN107" s="38"/>
      <c r="GIO107" s="36"/>
      <c r="GIP107" s="36"/>
      <c r="GIQ107" s="37"/>
      <c r="GIR107" s="37"/>
      <c r="GIS107" s="50"/>
      <c r="GIT107" s="50"/>
      <c r="GIU107" s="38"/>
      <c r="GIV107" s="38"/>
      <c r="GIW107" s="38"/>
      <c r="GIX107" s="38"/>
      <c r="GIY107" s="38"/>
      <c r="GIZ107" s="38"/>
      <c r="GJA107" s="38"/>
      <c r="GJB107" s="38"/>
      <c r="GJC107" s="38"/>
      <c r="GJD107" s="38"/>
      <c r="GJE107" s="38"/>
      <c r="GJF107" s="38"/>
      <c r="GJG107" s="38"/>
      <c r="GJH107" s="38"/>
      <c r="GJI107" s="36"/>
      <c r="GJJ107" s="36"/>
      <c r="GJK107" s="37"/>
      <c r="GJL107" s="37"/>
      <c r="GJM107" s="50"/>
      <c r="GJN107" s="50"/>
      <c r="GJO107" s="38"/>
      <c r="GJP107" s="38"/>
      <c r="GJQ107" s="38"/>
      <c r="GJR107" s="38"/>
      <c r="GJS107" s="38"/>
      <c r="GJT107" s="38"/>
      <c r="GJU107" s="38"/>
      <c r="GJV107" s="38"/>
      <c r="GJW107" s="38"/>
      <c r="GJX107" s="38"/>
      <c r="GJY107" s="38"/>
      <c r="GJZ107" s="38"/>
      <c r="GKA107" s="38"/>
      <c r="GKB107" s="38"/>
      <c r="GKC107" s="36"/>
      <c r="GKD107" s="36"/>
      <c r="GKE107" s="37"/>
      <c r="GKF107" s="37"/>
      <c r="GKG107" s="50"/>
      <c r="GKH107" s="50"/>
      <c r="GKI107" s="38"/>
      <c r="GKJ107" s="38"/>
      <c r="GKK107" s="38"/>
      <c r="GKL107" s="38"/>
      <c r="GKM107" s="38"/>
      <c r="GKN107" s="38"/>
      <c r="GKO107" s="38"/>
      <c r="GKP107" s="38"/>
      <c r="GKQ107" s="38"/>
      <c r="GKR107" s="38"/>
      <c r="GKS107" s="38"/>
      <c r="GKT107" s="38"/>
      <c r="GKU107" s="38"/>
      <c r="GKV107" s="38"/>
      <c r="GKW107" s="36"/>
      <c r="GKX107" s="36"/>
      <c r="GKY107" s="37"/>
      <c r="GKZ107" s="37"/>
      <c r="GLA107" s="50"/>
      <c r="GLB107" s="50"/>
      <c r="GLC107" s="38"/>
      <c r="GLD107" s="38"/>
      <c r="GLE107" s="38"/>
      <c r="GLF107" s="38"/>
      <c r="GLG107" s="38"/>
      <c r="GLH107" s="38"/>
      <c r="GLI107" s="38"/>
      <c r="GLJ107" s="38"/>
      <c r="GLK107" s="38"/>
      <c r="GLL107" s="38"/>
      <c r="GLM107" s="38"/>
      <c r="GLN107" s="38"/>
      <c r="GLO107" s="38"/>
      <c r="GLP107" s="38"/>
      <c r="GLQ107" s="36"/>
      <c r="GLR107" s="36"/>
      <c r="GLS107" s="37"/>
      <c r="GLT107" s="37"/>
      <c r="GLU107" s="50"/>
      <c r="GLV107" s="50"/>
      <c r="GLW107" s="38"/>
      <c r="GLX107" s="38"/>
      <c r="GLY107" s="38"/>
      <c r="GLZ107" s="38"/>
      <c r="GMA107" s="38"/>
      <c r="GMB107" s="38"/>
      <c r="GMC107" s="38"/>
      <c r="GMD107" s="38"/>
      <c r="GME107" s="38"/>
      <c r="GMF107" s="38"/>
      <c r="GMG107" s="38"/>
      <c r="GMH107" s="38"/>
      <c r="GMI107" s="38"/>
      <c r="GMJ107" s="38"/>
      <c r="GMK107" s="36"/>
      <c r="GML107" s="36"/>
      <c r="GMM107" s="37"/>
      <c r="GMN107" s="37"/>
      <c r="GMO107" s="50"/>
      <c r="GMP107" s="50"/>
      <c r="GMQ107" s="38"/>
      <c r="GMR107" s="38"/>
      <c r="GMS107" s="38"/>
      <c r="GMT107" s="38"/>
      <c r="GMU107" s="38"/>
      <c r="GMV107" s="38"/>
      <c r="GMW107" s="38"/>
      <c r="GMX107" s="38"/>
      <c r="GMY107" s="38"/>
      <c r="GMZ107" s="38"/>
      <c r="GNA107" s="38"/>
      <c r="GNB107" s="38"/>
      <c r="GNC107" s="38"/>
      <c r="GND107" s="38"/>
      <c r="GNE107" s="36"/>
      <c r="GNF107" s="36"/>
      <c r="GNG107" s="37"/>
      <c r="GNH107" s="37"/>
      <c r="GNI107" s="50"/>
      <c r="GNJ107" s="50"/>
      <c r="GNK107" s="38"/>
      <c r="GNL107" s="38"/>
      <c r="GNM107" s="38"/>
      <c r="GNN107" s="38"/>
      <c r="GNO107" s="38"/>
      <c r="GNP107" s="38"/>
      <c r="GNQ107" s="38"/>
      <c r="GNR107" s="38"/>
      <c r="GNS107" s="38"/>
      <c r="GNT107" s="38"/>
      <c r="GNU107" s="38"/>
      <c r="GNV107" s="38"/>
      <c r="GNW107" s="38"/>
      <c r="GNX107" s="38"/>
      <c r="GNY107" s="36"/>
      <c r="GNZ107" s="36"/>
      <c r="GOA107" s="37"/>
      <c r="GOB107" s="37"/>
      <c r="GOC107" s="50"/>
      <c r="GOD107" s="50"/>
      <c r="GOE107" s="38"/>
      <c r="GOF107" s="38"/>
      <c r="GOG107" s="38"/>
      <c r="GOH107" s="38"/>
      <c r="GOI107" s="38"/>
      <c r="GOJ107" s="38"/>
      <c r="GOK107" s="38"/>
      <c r="GOL107" s="38"/>
      <c r="GOM107" s="38"/>
      <c r="GON107" s="38"/>
      <c r="GOO107" s="38"/>
      <c r="GOP107" s="38"/>
      <c r="GOQ107" s="38"/>
      <c r="GOR107" s="38"/>
      <c r="GOS107" s="36"/>
      <c r="GOT107" s="36"/>
      <c r="GOU107" s="37"/>
      <c r="GOV107" s="37"/>
      <c r="GOW107" s="50"/>
      <c r="GOX107" s="50"/>
      <c r="GOY107" s="38"/>
      <c r="GOZ107" s="38"/>
      <c r="GPA107" s="38"/>
      <c r="GPB107" s="38"/>
      <c r="GPC107" s="38"/>
      <c r="GPD107" s="38"/>
      <c r="GPE107" s="38"/>
      <c r="GPF107" s="38"/>
      <c r="GPG107" s="38"/>
      <c r="GPH107" s="38"/>
      <c r="GPI107" s="38"/>
      <c r="GPJ107" s="38"/>
      <c r="GPK107" s="38"/>
      <c r="GPL107" s="38"/>
      <c r="GPM107" s="36"/>
      <c r="GPN107" s="36"/>
      <c r="GPO107" s="37"/>
      <c r="GPP107" s="37"/>
      <c r="GPQ107" s="50"/>
      <c r="GPR107" s="50"/>
      <c r="GPS107" s="38"/>
      <c r="GPT107" s="38"/>
      <c r="GPU107" s="38"/>
      <c r="GPV107" s="38"/>
      <c r="GPW107" s="38"/>
      <c r="GPX107" s="38"/>
      <c r="GPY107" s="38"/>
      <c r="GPZ107" s="38"/>
      <c r="GQA107" s="38"/>
      <c r="GQB107" s="38"/>
      <c r="GQC107" s="38"/>
      <c r="GQD107" s="38"/>
      <c r="GQE107" s="38"/>
      <c r="GQF107" s="38"/>
      <c r="GQG107" s="36"/>
      <c r="GQH107" s="36"/>
      <c r="GQI107" s="37"/>
      <c r="GQJ107" s="37"/>
      <c r="GQK107" s="50"/>
      <c r="GQL107" s="50"/>
      <c r="GQM107" s="38"/>
      <c r="GQN107" s="38"/>
      <c r="GQO107" s="38"/>
      <c r="GQP107" s="38"/>
      <c r="GQQ107" s="38"/>
      <c r="GQR107" s="38"/>
      <c r="GQS107" s="38"/>
      <c r="GQT107" s="38"/>
      <c r="GQU107" s="38"/>
      <c r="GQV107" s="38"/>
      <c r="GQW107" s="38"/>
      <c r="GQX107" s="38"/>
      <c r="GQY107" s="38"/>
      <c r="GQZ107" s="38"/>
      <c r="GRA107" s="36"/>
      <c r="GRB107" s="36"/>
      <c r="GRC107" s="37"/>
      <c r="GRD107" s="37"/>
      <c r="GRE107" s="50"/>
      <c r="GRF107" s="50"/>
      <c r="GRG107" s="38"/>
      <c r="GRH107" s="38"/>
      <c r="GRI107" s="38"/>
      <c r="GRJ107" s="38"/>
      <c r="GRK107" s="38"/>
      <c r="GRL107" s="38"/>
      <c r="GRM107" s="38"/>
      <c r="GRN107" s="38"/>
      <c r="GRO107" s="38"/>
      <c r="GRP107" s="38"/>
      <c r="GRQ107" s="38"/>
      <c r="GRR107" s="38"/>
      <c r="GRS107" s="38"/>
      <c r="GRT107" s="38"/>
      <c r="GRU107" s="36"/>
      <c r="GRV107" s="36"/>
      <c r="GRW107" s="37"/>
      <c r="GRX107" s="37"/>
      <c r="GRY107" s="50"/>
      <c r="GRZ107" s="50"/>
      <c r="GSA107" s="38"/>
      <c r="GSB107" s="38"/>
      <c r="GSC107" s="38"/>
      <c r="GSD107" s="38"/>
      <c r="GSE107" s="38"/>
      <c r="GSF107" s="38"/>
      <c r="GSG107" s="38"/>
      <c r="GSH107" s="38"/>
      <c r="GSI107" s="38"/>
      <c r="GSJ107" s="38"/>
      <c r="GSK107" s="38"/>
      <c r="GSL107" s="38"/>
      <c r="GSM107" s="38"/>
      <c r="GSN107" s="38"/>
      <c r="GSO107" s="36"/>
      <c r="GSP107" s="36"/>
      <c r="GSQ107" s="37"/>
      <c r="GSR107" s="37"/>
      <c r="GSS107" s="50"/>
      <c r="GST107" s="50"/>
      <c r="GSU107" s="38"/>
      <c r="GSV107" s="38"/>
      <c r="GSW107" s="38"/>
      <c r="GSX107" s="38"/>
      <c r="GSY107" s="38"/>
      <c r="GSZ107" s="38"/>
      <c r="GTA107" s="38"/>
      <c r="GTB107" s="38"/>
      <c r="GTC107" s="38"/>
      <c r="GTD107" s="38"/>
      <c r="GTE107" s="38"/>
      <c r="GTF107" s="38"/>
      <c r="GTG107" s="38"/>
      <c r="GTH107" s="38"/>
      <c r="GTI107" s="36"/>
      <c r="GTJ107" s="36"/>
      <c r="GTK107" s="37"/>
      <c r="GTL107" s="37"/>
      <c r="GTM107" s="50"/>
      <c r="GTN107" s="50"/>
      <c r="GTO107" s="38"/>
      <c r="GTP107" s="38"/>
      <c r="GTQ107" s="38"/>
      <c r="GTR107" s="38"/>
      <c r="GTS107" s="38"/>
      <c r="GTT107" s="38"/>
      <c r="GTU107" s="38"/>
      <c r="GTV107" s="38"/>
      <c r="GTW107" s="38"/>
      <c r="GTX107" s="38"/>
      <c r="GTY107" s="38"/>
      <c r="GTZ107" s="38"/>
      <c r="GUA107" s="38"/>
      <c r="GUB107" s="38"/>
      <c r="GUC107" s="36"/>
      <c r="GUD107" s="36"/>
      <c r="GUE107" s="37"/>
      <c r="GUF107" s="37"/>
      <c r="GUG107" s="50"/>
      <c r="GUH107" s="50"/>
      <c r="GUI107" s="38"/>
      <c r="GUJ107" s="38"/>
      <c r="GUK107" s="38"/>
      <c r="GUL107" s="38"/>
      <c r="GUM107" s="38"/>
      <c r="GUN107" s="38"/>
      <c r="GUO107" s="38"/>
      <c r="GUP107" s="38"/>
      <c r="GUQ107" s="38"/>
      <c r="GUR107" s="38"/>
      <c r="GUS107" s="38"/>
      <c r="GUT107" s="38"/>
      <c r="GUU107" s="38"/>
      <c r="GUV107" s="38"/>
      <c r="GUW107" s="36"/>
      <c r="GUX107" s="36"/>
      <c r="GUY107" s="37"/>
      <c r="GUZ107" s="37"/>
      <c r="GVA107" s="50"/>
      <c r="GVB107" s="50"/>
      <c r="GVC107" s="38"/>
      <c r="GVD107" s="38"/>
      <c r="GVE107" s="38"/>
      <c r="GVF107" s="38"/>
      <c r="GVG107" s="38"/>
      <c r="GVH107" s="38"/>
      <c r="GVI107" s="38"/>
      <c r="GVJ107" s="38"/>
      <c r="GVK107" s="38"/>
      <c r="GVL107" s="38"/>
      <c r="GVM107" s="38"/>
      <c r="GVN107" s="38"/>
      <c r="GVO107" s="38"/>
      <c r="GVP107" s="38"/>
      <c r="GVQ107" s="36"/>
      <c r="GVR107" s="36"/>
      <c r="GVS107" s="37"/>
      <c r="GVT107" s="37"/>
      <c r="GVU107" s="50"/>
      <c r="GVV107" s="50"/>
      <c r="GVW107" s="38"/>
      <c r="GVX107" s="38"/>
      <c r="GVY107" s="38"/>
      <c r="GVZ107" s="38"/>
      <c r="GWA107" s="38"/>
      <c r="GWB107" s="38"/>
      <c r="GWC107" s="38"/>
      <c r="GWD107" s="38"/>
      <c r="GWE107" s="38"/>
      <c r="GWF107" s="38"/>
      <c r="GWG107" s="38"/>
      <c r="GWH107" s="38"/>
      <c r="GWI107" s="38"/>
      <c r="GWJ107" s="38"/>
      <c r="GWK107" s="36"/>
      <c r="GWL107" s="36"/>
      <c r="GWM107" s="37"/>
      <c r="GWN107" s="37"/>
      <c r="GWO107" s="50"/>
      <c r="GWP107" s="50"/>
      <c r="GWQ107" s="38"/>
      <c r="GWR107" s="38"/>
      <c r="GWS107" s="38"/>
      <c r="GWT107" s="38"/>
      <c r="GWU107" s="38"/>
      <c r="GWV107" s="38"/>
      <c r="GWW107" s="38"/>
      <c r="GWX107" s="38"/>
      <c r="GWY107" s="38"/>
      <c r="GWZ107" s="38"/>
      <c r="GXA107" s="38"/>
      <c r="GXB107" s="38"/>
      <c r="GXC107" s="38"/>
      <c r="GXD107" s="38"/>
      <c r="GXE107" s="36"/>
      <c r="GXF107" s="36"/>
      <c r="GXG107" s="37"/>
      <c r="GXH107" s="37"/>
      <c r="GXI107" s="50"/>
      <c r="GXJ107" s="50"/>
      <c r="GXK107" s="38"/>
      <c r="GXL107" s="38"/>
      <c r="GXM107" s="38"/>
      <c r="GXN107" s="38"/>
      <c r="GXO107" s="38"/>
      <c r="GXP107" s="38"/>
      <c r="GXQ107" s="38"/>
      <c r="GXR107" s="38"/>
      <c r="GXS107" s="38"/>
      <c r="GXT107" s="38"/>
      <c r="GXU107" s="38"/>
      <c r="GXV107" s="38"/>
      <c r="GXW107" s="38"/>
      <c r="GXX107" s="38"/>
      <c r="GXY107" s="36"/>
      <c r="GXZ107" s="36"/>
      <c r="GYA107" s="37"/>
      <c r="GYB107" s="37"/>
      <c r="GYC107" s="50"/>
      <c r="GYD107" s="50"/>
      <c r="GYE107" s="38"/>
      <c r="GYF107" s="38"/>
      <c r="GYG107" s="38"/>
      <c r="GYH107" s="38"/>
      <c r="GYI107" s="38"/>
      <c r="GYJ107" s="38"/>
      <c r="GYK107" s="38"/>
      <c r="GYL107" s="38"/>
      <c r="GYM107" s="38"/>
      <c r="GYN107" s="38"/>
      <c r="GYO107" s="38"/>
      <c r="GYP107" s="38"/>
      <c r="GYQ107" s="38"/>
      <c r="GYR107" s="38"/>
      <c r="GYS107" s="36"/>
      <c r="GYT107" s="36"/>
      <c r="GYU107" s="37"/>
      <c r="GYV107" s="37"/>
      <c r="GYW107" s="50"/>
      <c r="GYX107" s="50"/>
      <c r="GYY107" s="38"/>
      <c r="GYZ107" s="38"/>
      <c r="GZA107" s="38"/>
      <c r="GZB107" s="38"/>
      <c r="GZC107" s="38"/>
      <c r="GZD107" s="38"/>
      <c r="GZE107" s="38"/>
      <c r="GZF107" s="38"/>
      <c r="GZG107" s="38"/>
      <c r="GZH107" s="38"/>
      <c r="GZI107" s="38"/>
      <c r="GZJ107" s="38"/>
      <c r="GZK107" s="38"/>
      <c r="GZL107" s="38"/>
      <c r="GZM107" s="36"/>
      <c r="GZN107" s="36"/>
      <c r="GZO107" s="37"/>
      <c r="GZP107" s="37"/>
      <c r="GZQ107" s="50"/>
      <c r="GZR107" s="50"/>
      <c r="GZS107" s="38"/>
      <c r="GZT107" s="38"/>
      <c r="GZU107" s="38"/>
      <c r="GZV107" s="38"/>
      <c r="GZW107" s="38"/>
      <c r="GZX107" s="38"/>
      <c r="GZY107" s="38"/>
      <c r="GZZ107" s="38"/>
      <c r="HAA107" s="38"/>
      <c r="HAB107" s="38"/>
      <c r="HAC107" s="38"/>
      <c r="HAD107" s="38"/>
      <c r="HAE107" s="38"/>
      <c r="HAF107" s="38"/>
      <c r="HAG107" s="36"/>
      <c r="HAH107" s="36"/>
      <c r="HAI107" s="37"/>
      <c r="HAJ107" s="37"/>
      <c r="HAK107" s="50"/>
      <c r="HAL107" s="50"/>
      <c r="HAM107" s="38"/>
      <c r="HAN107" s="38"/>
      <c r="HAO107" s="38"/>
      <c r="HAP107" s="38"/>
      <c r="HAQ107" s="38"/>
      <c r="HAR107" s="38"/>
      <c r="HAS107" s="38"/>
      <c r="HAT107" s="38"/>
      <c r="HAU107" s="38"/>
      <c r="HAV107" s="38"/>
      <c r="HAW107" s="38"/>
      <c r="HAX107" s="38"/>
      <c r="HAY107" s="38"/>
      <c r="HAZ107" s="38"/>
      <c r="HBA107" s="36"/>
      <c r="HBB107" s="36"/>
      <c r="HBC107" s="37"/>
      <c r="HBD107" s="37"/>
      <c r="HBE107" s="50"/>
      <c r="HBF107" s="50"/>
      <c r="HBG107" s="38"/>
      <c r="HBH107" s="38"/>
      <c r="HBI107" s="38"/>
      <c r="HBJ107" s="38"/>
      <c r="HBK107" s="38"/>
      <c r="HBL107" s="38"/>
      <c r="HBM107" s="38"/>
      <c r="HBN107" s="38"/>
      <c r="HBO107" s="38"/>
      <c r="HBP107" s="38"/>
      <c r="HBQ107" s="38"/>
      <c r="HBR107" s="38"/>
      <c r="HBS107" s="38"/>
      <c r="HBT107" s="38"/>
      <c r="HBU107" s="36"/>
      <c r="HBV107" s="36"/>
      <c r="HBW107" s="37"/>
      <c r="HBX107" s="37"/>
      <c r="HBY107" s="50"/>
      <c r="HBZ107" s="50"/>
      <c r="HCA107" s="38"/>
      <c r="HCB107" s="38"/>
      <c r="HCC107" s="38"/>
      <c r="HCD107" s="38"/>
      <c r="HCE107" s="38"/>
      <c r="HCF107" s="38"/>
      <c r="HCG107" s="38"/>
      <c r="HCH107" s="38"/>
      <c r="HCI107" s="38"/>
      <c r="HCJ107" s="38"/>
      <c r="HCK107" s="38"/>
      <c r="HCL107" s="38"/>
      <c r="HCM107" s="38"/>
      <c r="HCN107" s="38"/>
      <c r="HCO107" s="36"/>
      <c r="HCP107" s="36"/>
      <c r="HCQ107" s="37"/>
      <c r="HCR107" s="37"/>
      <c r="HCS107" s="50"/>
      <c r="HCT107" s="50"/>
      <c r="HCU107" s="38"/>
      <c r="HCV107" s="38"/>
      <c r="HCW107" s="38"/>
      <c r="HCX107" s="38"/>
      <c r="HCY107" s="38"/>
      <c r="HCZ107" s="38"/>
      <c r="HDA107" s="38"/>
      <c r="HDB107" s="38"/>
      <c r="HDC107" s="38"/>
      <c r="HDD107" s="38"/>
      <c r="HDE107" s="38"/>
      <c r="HDF107" s="38"/>
      <c r="HDG107" s="38"/>
      <c r="HDH107" s="38"/>
      <c r="HDI107" s="36"/>
      <c r="HDJ107" s="36"/>
      <c r="HDK107" s="37"/>
      <c r="HDL107" s="37"/>
      <c r="HDM107" s="50"/>
      <c r="HDN107" s="50"/>
      <c r="HDO107" s="38"/>
      <c r="HDP107" s="38"/>
      <c r="HDQ107" s="38"/>
      <c r="HDR107" s="38"/>
      <c r="HDS107" s="38"/>
      <c r="HDT107" s="38"/>
      <c r="HDU107" s="38"/>
      <c r="HDV107" s="38"/>
      <c r="HDW107" s="38"/>
      <c r="HDX107" s="38"/>
      <c r="HDY107" s="38"/>
      <c r="HDZ107" s="38"/>
      <c r="HEA107" s="38"/>
      <c r="HEB107" s="38"/>
      <c r="HEC107" s="36"/>
      <c r="HED107" s="36"/>
      <c r="HEE107" s="37"/>
      <c r="HEF107" s="37"/>
      <c r="HEG107" s="50"/>
      <c r="HEH107" s="50"/>
      <c r="HEI107" s="38"/>
      <c r="HEJ107" s="38"/>
      <c r="HEK107" s="38"/>
      <c r="HEL107" s="38"/>
      <c r="HEM107" s="38"/>
      <c r="HEN107" s="38"/>
      <c r="HEO107" s="38"/>
      <c r="HEP107" s="38"/>
      <c r="HEQ107" s="38"/>
      <c r="HER107" s="38"/>
      <c r="HES107" s="38"/>
      <c r="HET107" s="38"/>
      <c r="HEU107" s="38"/>
      <c r="HEV107" s="38"/>
      <c r="HEW107" s="36"/>
      <c r="HEX107" s="36"/>
      <c r="HEY107" s="37"/>
      <c r="HEZ107" s="37"/>
      <c r="HFA107" s="50"/>
      <c r="HFB107" s="50"/>
      <c r="HFC107" s="38"/>
      <c r="HFD107" s="38"/>
      <c r="HFE107" s="38"/>
      <c r="HFF107" s="38"/>
      <c r="HFG107" s="38"/>
      <c r="HFH107" s="38"/>
      <c r="HFI107" s="38"/>
      <c r="HFJ107" s="38"/>
      <c r="HFK107" s="38"/>
      <c r="HFL107" s="38"/>
      <c r="HFM107" s="38"/>
      <c r="HFN107" s="38"/>
      <c r="HFO107" s="38"/>
      <c r="HFP107" s="38"/>
      <c r="HFQ107" s="36"/>
      <c r="HFR107" s="36"/>
      <c r="HFS107" s="37"/>
      <c r="HFT107" s="37"/>
      <c r="HFU107" s="50"/>
      <c r="HFV107" s="50"/>
      <c r="HFW107" s="38"/>
      <c r="HFX107" s="38"/>
      <c r="HFY107" s="38"/>
      <c r="HFZ107" s="38"/>
      <c r="HGA107" s="38"/>
      <c r="HGB107" s="38"/>
      <c r="HGC107" s="38"/>
      <c r="HGD107" s="38"/>
      <c r="HGE107" s="38"/>
      <c r="HGF107" s="38"/>
      <c r="HGG107" s="38"/>
      <c r="HGH107" s="38"/>
      <c r="HGI107" s="38"/>
      <c r="HGJ107" s="38"/>
      <c r="HGK107" s="36"/>
      <c r="HGL107" s="36"/>
      <c r="HGM107" s="37"/>
      <c r="HGN107" s="37"/>
      <c r="HGO107" s="50"/>
      <c r="HGP107" s="50"/>
      <c r="HGQ107" s="38"/>
      <c r="HGR107" s="38"/>
      <c r="HGS107" s="38"/>
      <c r="HGT107" s="38"/>
      <c r="HGU107" s="38"/>
      <c r="HGV107" s="38"/>
      <c r="HGW107" s="38"/>
      <c r="HGX107" s="38"/>
      <c r="HGY107" s="38"/>
      <c r="HGZ107" s="38"/>
      <c r="HHA107" s="38"/>
      <c r="HHB107" s="38"/>
      <c r="HHC107" s="38"/>
      <c r="HHD107" s="38"/>
      <c r="HHE107" s="36"/>
      <c r="HHF107" s="36"/>
      <c r="HHG107" s="37"/>
      <c r="HHH107" s="37"/>
      <c r="HHI107" s="50"/>
      <c r="HHJ107" s="50"/>
      <c r="HHK107" s="38"/>
      <c r="HHL107" s="38"/>
      <c r="HHM107" s="38"/>
      <c r="HHN107" s="38"/>
      <c r="HHO107" s="38"/>
      <c r="HHP107" s="38"/>
      <c r="HHQ107" s="38"/>
      <c r="HHR107" s="38"/>
      <c r="HHS107" s="38"/>
      <c r="HHT107" s="38"/>
      <c r="HHU107" s="38"/>
      <c r="HHV107" s="38"/>
      <c r="HHW107" s="38"/>
      <c r="HHX107" s="38"/>
      <c r="HHY107" s="36"/>
      <c r="HHZ107" s="36"/>
      <c r="HIA107" s="37"/>
      <c r="HIB107" s="37"/>
      <c r="HIC107" s="50"/>
      <c r="HID107" s="50"/>
      <c r="HIE107" s="38"/>
      <c r="HIF107" s="38"/>
      <c r="HIG107" s="38"/>
      <c r="HIH107" s="38"/>
      <c r="HII107" s="38"/>
      <c r="HIJ107" s="38"/>
      <c r="HIK107" s="38"/>
      <c r="HIL107" s="38"/>
      <c r="HIM107" s="38"/>
      <c r="HIN107" s="38"/>
      <c r="HIO107" s="38"/>
      <c r="HIP107" s="38"/>
      <c r="HIQ107" s="38"/>
      <c r="HIR107" s="38"/>
      <c r="HIS107" s="36"/>
      <c r="HIT107" s="36"/>
      <c r="HIU107" s="37"/>
      <c r="HIV107" s="37"/>
      <c r="HIW107" s="50"/>
      <c r="HIX107" s="50"/>
      <c r="HIY107" s="38"/>
      <c r="HIZ107" s="38"/>
      <c r="HJA107" s="38"/>
      <c r="HJB107" s="38"/>
      <c r="HJC107" s="38"/>
      <c r="HJD107" s="38"/>
      <c r="HJE107" s="38"/>
      <c r="HJF107" s="38"/>
      <c r="HJG107" s="38"/>
      <c r="HJH107" s="38"/>
      <c r="HJI107" s="38"/>
      <c r="HJJ107" s="38"/>
      <c r="HJK107" s="38"/>
      <c r="HJL107" s="38"/>
      <c r="HJM107" s="36"/>
      <c r="HJN107" s="36"/>
      <c r="HJO107" s="37"/>
      <c r="HJP107" s="37"/>
      <c r="HJQ107" s="50"/>
      <c r="HJR107" s="50"/>
      <c r="HJS107" s="38"/>
      <c r="HJT107" s="38"/>
      <c r="HJU107" s="38"/>
      <c r="HJV107" s="38"/>
      <c r="HJW107" s="38"/>
      <c r="HJX107" s="38"/>
      <c r="HJY107" s="38"/>
      <c r="HJZ107" s="38"/>
      <c r="HKA107" s="38"/>
      <c r="HKB107" s="38"/>
      <c r="HKC107" s="38"/>
      <c r="HKD107" s="38"/>
      <c r="HKE107" s="38"/>
      <c r="HKF107" s="38"/>
      <c r="HKG107" s="36"/>
      <c r="HKH107" s="36"/>
      <c r="HKI107" s="37"/>
      <c r="HKJ107" s="37"/>
      <c r="HKK107" s="50"/>
      <c r="HKL107" s="50"/>
      <c r="HKM107" s="38"/>
      <c r="HKN107" s="38"/>
      <c r="HKO107" s="38"/>
      <c r="HKP107" s="38"/>
      <c r="HKQ107" s="38"/>
      <c r="HKR107" s="38"/>
      <c r="HKS107" s="38"/>
      <c r="HKT107" s="38"/>
      <c r="HKU107" s="38"/>
      <c r="HKV107" s="38"/>
      <c r="HKW107" s="38"/>
      <c r="HKX107" s="38"/>
      <c r="HKY107" s="38"/>
      <c r="HKZ107" s="38"/>
      <c r="HLA107" s="36"/>
      <c r="HLB107" s="36"/>
      <c r="HLC107" s="37"/>
      <c r="HLD107" s="37"/>
      <c r="HLE107" s="50"/>
      <c r="HLF107" s="50"/>
      <c r="HLG107" s="38"/>
      <c r="HLH107" s="38"/>
      <c r="HLI107" s="38"/>
      <c r="HLJ107" s="38"/>
      <c r="HLK107" s="38"/>
      <c r="HLL107" s="38"/>
      <c r="HLM107" s="38"/>
      <c r="HLN107" s="38"/>
      <c r="HLO107" s="38"/>
      <c r="HLP107" s="38"/>
      <c r="HLQ107" s="38"/>
      <c r="HLR107" s="38"/>
      <c r="HLS107" s="38"/>
      <c r="HLT107" s="38"/>
      <c r="HLU107" s="36"/>
      <c r="HLV107" s="36"/>
      <c r="HLW107" s="37"/>
      <c r="HLX107" s="37"/>
      <c r="HLY107" s="50"/>
      <c r="HLZ107" s="50"/>
      <c r="HMA107" s="38"/>
      <c r="HMB107" s="38"/>
      <c r="HMC107" s="38"/>
      <c r="HMD107" s="38"/>
      <c r="HME107" s="38"/>
      <c r="HMF107" s="38"/>
      <c r="HMG107" s="38"/>
      <c r="HMH107" s="38"/>
      <c r="HMI107" s="38"/>
      <c r="HMJ107" s="38"/>
      <c r="HMK107" s="38"/>
      <c r="HML107" s="38"/>
      <c r="HMM107" s="38"/>
      <c r="HMN107" s="38"/>
      <c r="HMO107" s="36"/>
      <c r="HMP107" s="36"/>
      <c r="HMQ107" s="37"/>
      <c r="HMR107" s="37"/>
      <c r="HMS107" s="50"/>
      <c r="HMT107" s="50"/>
      <c r="HMU107" s="38"/>
      <c r="HMV107" s="38"/>
      <c r="HMW107" s="38"/>
      <c r="HMX107" s="38"/>
      <c r="HMY107" s="38"/>
      <c r="HMZ107" s="38"/>
      <c r="HNA107" s="38"/>
      <c r="HNB107" s="38"/>
      <c r="HNC107" s="38"/>
      <c r="HND107" s="38"/>
      <c r="HNE107" s="38"/>
      <c r="HNF107" s="38"/>
      <c r="HNG107" s="38"/>
      <c r="HNH107" s="38"/>
      <c r="HNI107" s="36"/>
      <c r="HNJ107" s="36"/>
      <c r="HNK107" s="37"/>
      <c r="HNL107" s="37"/>
      <c r="HNM107" s="50"/>
      <c r="HNN107" s="50"/>
      <c r="HNO107" s="38"/>
      <c r="HNP107" s="38"/>
      <c r="HNQ107" s="38"/>
      <c r="HNR107" s="38"/>
      <c r="HNS107" s="38"/>
      <c r="HNT107" s="38"/>
      <c r="HNU107" s="38"/>
      <c r="HNV107" s="38"/>
      <c r="HNW107" s="38"/>
      <c r="HNX107" s="38"/>
      <c r="HNY107" s="38"/>
      <c r="HNZ107" s="38"/>
      <c r="HOA107" s="38"/>
      <c r="HOB107" s="38"/>
      <c r="HOC107" s="36"/>
      <c r="HOD107" s="36"/>
      <c r="HOE107" s="37"/>
      <c r="HOF107" s="37"/>
      <c r="HOG107" s="50"/>
      <c r="HOH107" s="50"/>
      <c r="HOI107" s="38"/>
      <c r="HOJ107" s="38"/>
      <c r="HOK107" s="38"/>
      <c r="HOL107" s="38"/>
      <c r="HOM107" s="38"/>
      <c r="HON107" s="38"/>
      <c r="HOO107" s="38"/>
      <c r="HOP107" s="38"/>
      <c r="HOQ107" s="38"/>
      <c r="HOR107" s="38"/>
      <c r="HOS107" s="38"/>
      <c r="HOT107" s="38"/>
      <c r="HOU107" s="38"/>
      <c r="HOV107" s="38"/>
      <c r="HOW107" s="36"/>
      <c r="HOX107" s="36"/>
      <c r="HOY107" s="37"/>
      <c r="HOZ107" s="37"/>
      <c r="HPA107" s="50"/>
      <c r="HPB107" s="50"/>
      <c r="HPC107" s="38"/>
      <c r="HPD107" s="38"/>
      <c r="HPE107" s="38"/>
      <c r="HPF107" s="38"/>
      <c r="HPG107" s="38"/>
      <c r="HPH107" s="38"/>
      <c r="HPI107" s="38"/>
      <c r="HPJ107" s="38"/>
      <c r="HPK107" s="38"/>
      <c r="HPL107" s="38"/>
      <c r="HPM107" s="38"/>
      <c r="HPN107" s="38"/>
      <c r="HPO107" s="38"/>
      <c r="HPP107" s="38"/>
      <c r="HPQ107" s="36"/>
      <c r="HPR107" s="36"/>
      <c r="HPS107" s="37"/>
      <c r="HPT107" s="37"/>
      <c r="HPU107" s="50"/>
      <c r="HPV107" s="50"/>
      <c r="HPW107" s="38"/>
      <c r="HPX107" s="38"/>
      <c r="HPY107" s="38"/>
      <c r="HPZ107" s="38"/>
      <c r="HQA107" s="38"/>
      <c r="HQB107" s="38"/>
      <c r="HQC107" s="38"/>
      <c r="HQD107" s="38"/>
      <c r="HQE107" s="38"/>
      <c r="HQF107" s="38"/>
      <c r="HQG107" s="38"/>
      <c r="HQH107" s="38"/>
      <c r="HQI107" s="38"/>
      <c r="HQJ107" s="38"/>
      <c r="HQK107" s="36"/>
      <c r="HQL107" s="36"/>
      <c r="HQM107" s="37"/>
      <c r="HQN107" s="37"/>
      <c r="HQO107" s="50"/>
      <c r="HQP107" s="50"/>
      <c r="HQQ107" s="38"/>
      <c r="HQR107" s="38"/>
      <c r="HQS107" s="38"/>
      <c r="HQT107" s="38"/>
      <c r="HQU107" s="38"/>
      <c r="HQV107" s="38"/>
      <c r="HQW107" s="38"/>
      <c r="HQX107" s="38"/>
      <c r="HQY107" s="38"/>
      <c r="HQZ107" s="38"/>
      <c r="HRA107" s="38"/>
      <c r="HRB107" s="38"/>
      <c r="HRC107" s="38"/>
      <c r="HRD107" s="38"/>
      <c r="HRE107" s="36"/>
      <c r="HRF107" s="36"/>
      <c r="HRG107" s="37"/>
      <c r="HRH107" s="37"/>
      <c r="HRI107" s="50"/>
      <c r="HRJ107" s="50"/>
      <c r="HRK107" s="38"/>
      <c r="HRL107" s="38"/>
      <c r="HRM107" s="38"/>
      <c r="HRN107" s="38"/>
      <c r="HRO107" s="38"/>
      <c r="HRP107" s="38"/>
      <c r="HRQ107" s="38"/>
      <c r="HRR107" s="38"/>
      <c r="HRS107" s="38"/>
      <c r="HRT107" s="38"/>
      <c r="HRU107" s="38"/>
      <c r="HRV107" s="38"/>
      <c r="HRW107" s="38"/>
      <c r="HRX107" s="38"/>
      <c r="HRY107" s="36"/>
      <c r="HRZ107" s="36"/>
      <c r="HSA107" s="37"/>
      <c r="HSB107" s="37"/>
      <c r="HSC107" s="50"/>
      <c r="HSD107" s="50"/>
      <c r="HSE107" s="38"/>
      <c r="HSF107" s="38"/>
      <c r="HSG107" s="38"/>
      <c r="HSH107" s="38"/>
      <c r="HSI107" s="38"/>
      <c r="HSJ107" s="38"/>
      <c r="HSK107" s="38"/>
      <c r="HSL107" s="38"/>
      <c r="HSM107" s="38"/>
      <c r="HSN107" s="38"/>
      <c r="HSO107" s="38"/>
      <c r="HSP107" s="38"/>
      <c r="HSQ107" s="38"/>
      <c r="HSR107" s="38"/>
      <c r="HSS107" s="36"/>
      <c r="HST107" s="36"/>
      <c r="HSU107" s="37"/>
      <c r="HSV107" s="37"/>
      <c r="HSW107" s="50"/>
      <c r="HSX107" s="50"/>
      <c r="HSY107" s="38"/>
      <c r="HSZ107" s="38"/>
      <c r="HTA107" s="38"/>
      <c r="HTB107" s="38"/>
      <c r="HTC107" s="38"/>
      <c r="HTD107" s="38"/>
      <c r="HTE107" s="38"/>
      <c r="HTF107" s="38"/>
      <c r="HTG107" s="38"/>
      <c r="HTH107" s="38"/>
      <c r="HTI107" s="38"/>
      <c r="HTJ107" s="38"/>
      <c r="HTK107" s="38"/>
      <c r="HTL107" s="38"/>
      <c r="HTM107" s="36"/>
      <c r="HTN107" s="36"/>
      <c r="HTO107" s="37"/>
      <c r="HTP107" s="37"/>
      <c r="HTQ107" s="50"/>
      <c r="HTR107" s="50"/>
      <c r="HTS107" s="38"/>
      <c r="HTT107" s="38"/>
      <c r="HTU107" s="38"/>
      <c r="HTV107" s="38"/>
      <c r="HTW107" s="38"/>
      <c r="HTX107" s="38"/>
      <c r="HTY107" s="38"/>
      <c r="HTZ107" s="38"/>
      <c r="HUA107" s="38"/>
      <c r="HUB107" s="38"/>
      <c r="HUC107" s="38"/>
      <c r="HUD107" s="38"/>
      <c r="HUE107" s="38"/>
      <c r="HUF107" s="38"/>
      <c r="HUG107" s="36"/>
      <c r="HUH107" s="36"/>
      <c r="HUI107" s="37"/>
      <c r="HUJ107" s="37"/>
      <c r="HUK107" s="50"/>
      <c r="HUL107" s="50"/>
      <c r="HUM107" s="38"/>
      <c r="HUN107" s="38"/>
      <c r="HUO107" s="38"/>
      <c r="HUP107" s="38"/>
      <c r="HUQ107" s="38"/>
      <c r="HUR107" s="38"/>
      <c r="HUS107" s="38"/>
      <c r="HUT107" s="38"/>
      <c r="HUU107" s="38"/>
      <c r="HUV107" s="38"/>
      <c r="HUW107" s="38"/>
      <c r="HUX107" s="38"/>
      <c r="HUY107" s="38"/>
      <c r="HUZ107" s="38"/>
      <c r="HVA107" s="36"/>
      <c r="HVB107" s="36"/>
      <c r="HVC107" s="37"/>
      <c r="HVD107" s="37"/>
      <c r="HVE107" s="50"/>
      <c r="HVF107" s="50"/>
      <c r="HVG107" s="38"/>
      <c r="HVH107" s="38"/>
      <c r="HVI107" s="38"/>
      <c r="HVJ107" s="38"/>
      <c r="HVK107" s="38"/>
      <c r="HVL107" s="38"/>
      <c r="HVM107" s="38"/>
      <c r="HVN107" s="38"/>
      <c r="HVO107" s="38"/>
      <c r="HVP107" s="38"/>
      <c r="HVQ107" s="38"/>
      <c r="HVR107" s="38"/>
      <c r="HVS107" s="38"/>
      <c r="HVT107" s="38"/>
      <c r="HVU107" s="36"/>
      <c r="HVV107" s="36"/>
      <c r="HVW107" s="37"/>
      <c r="HVX107" s="37"/>
      <c r="HVY107" s="50"/>
      <c r="HVZ107" s="50"/>
      <c r="HWA107" s="38"/>
      <c r="HWB107" s="38"/>
      <c r="HWC107" s="38"/>
      <c r="HWD107" s="38"/>
      <c r="HWE107" s="38"/>
      <c r="HWF107" s="38"/>
      <c r="HWG107" s="38"/>
      <c r="HWH107" s="38"/>
      <c r="HWI107" s="38"/>
      <c r="HWJ107" s="38"/>
      <c r="HWK107" s="38"/>
      <c r="HWL107" s="38"/>
      <c r="HWM107" s="38"/>
      <c r="HWN107" s="38"/>
      <c r="HWO107" s="36"/>
      <c r="HWP107" s="36"/>
      <c r="HWQ107" s="37"/>
      <c r="HWR107" s="37"/>
      <c r="HWS107" s="50"/>
      <c r="HWT107" s="50"/>
      <c r="HWU107" s="38"/>
      <c r="HWV107" s="38"/>
      <c r="HWW107" s="38"/>
      <c r="HWX107" s="38"/>
      <c r="HWY107" s="38"/>
      <c r="HWZ107" s="38"/>
      <c r="HXA107" s="38"/>
      <c r="HXB107" s="38"/>
      <c r="HXC107" s="38"/>
      <c r="HXD107" s="38"/>
      <c r="HXE107" s="38"/>
      <c r="HXF107" s="38"/>
      <c r="HXG107" s="38"/>
      <c r="HXH107" s="38"/>
      <c r="HXI107" s="36"/>
      <c r="HXJ107" s="36"/>
      <c r="HXK107" s="37"/>
      <c r="HXL107" s="37"/>
      <c r="HXM107" s="50"/>
      <c r="HXN107" s="50"/>
      <c r="HXO107" s="38"/>
      <c r="HXP107" s="38"/>
      <c r="HXQ107" s="38"/>
      <c r="HXR107" s="38"/>
      <c r="HXS107" s="38"/>
      <c r="HXT107" s="38"/>
      <c r="HXU107" s="38"/>
      <c r="HXV107" s="38"/>
      <c r="HXW107" s="38"/>
      <c r="HXX107" s="38"/>
      <c r="HXY107" s="38"/>
      <c r="HXZ107" s="38"/>
      <c r="HYA107" s="38"/>
      <c r="HYB107" s="38"/>
      <c r="HYC107" s="36"/>
      <c r="HYD107" s="36"/>
      <c r="HYE107" s="37"/>
      <c r="HYF107" s="37"/>
      <c r="HYG107" s="50"/>
      <c r="HYH107" s="50"/>
      <c r="HYI107" s="38"/>
      <c r="HYJ107" s="38"/>
      <c r="HYK107" s="38"/>
      <c r="HYL107" s="38"/>
      <c r="HYM107" s="38"/>
      <c r="HYN107" s="38"/>
      <c r="HYO107" s="38"/>
      <c r="HYP107" s="38"/>
      <c r="HYQ107" s="38"/>
      <c r="HYR107" s="38"/>
      <c r="HYS107" s="38"/>
      <c r="HYT107" s="38"/>
      <c r="HYU107" s="38"/>
      <c r="HYV107" s="38"/>
      <c r="HYW107" s="36"/>
      <c r="HYX107" s="36"/>
      <c r="HYY107" s="37"/>
      <c r="HYZ107" s="37"/>
      <c r="HZA107" s="50"/>
      <c r="HZB107" s="50"/>
      <c r="HZC107" s="38"/>
      <c r="HZD107" s="38"/>
      <c r="HZE107" s="38"/>
      <c r="HZF107" s="38"/>
      <c r="HZG107" s="38"/>
      <c r="HZH107" s="38"/>
      <c r="HZI107" s="38"/>
      <c r="HZJ107" s="38"/>
      <c r="HZK107" s="38"/>
      <c r="HZL107" s="38"/>
      <c r="HZM107" s="38"/>
      <c r="HZN107" s="38"/>
      <c r="HZO107" s="38"/>
      <c r="HZP107" s="38"/>
      <c r="HZQ107" s="36"/>
      <c r="HZR107" s="36"/>
      <c r="HZS107" s="37"/>
      <c r="HZT107" s="37"/>
      <c r="HZU107" s="50"/>
      <c r="HZV107" s="50"/>
      <c r="HZW107" s="38"/>
      <c r="HZX107" s="38"/>
      <c r="HZY107" s="38"/>
      <c r="HZZ107" s="38"/>
      <c r="IAA107" s="38"/>
      <c r="IAB107" s="38"/>
      <c r="IAC107" s="38"/>
      <c r="IAD107" s="38"/>
      <c r="IAE107" s="38"/>
      <c r="IAF107" s="38"/>
      <c r="IAG107" s="38"/>
      <c r="IAH107" s="38"/>
      <c r="IAI107" s="38"/>
      <c r="IAJ107" s="38"/>
      <c r="IAK107" s="36"/>
      <c r="IAL107" s="36"/>
      <c r="IAM107" s="37"/>
      <c r="IAN107" s="37"/>
      <c r="IAO107" s="50"/>
      <c r="IAP107" s="50"/>
      <c r="IAQ107" s="38"/>
      <c r="IAR107" s="38"/>
      <c r="IAS107" s="38"/>
      <c r="IAT107" s="38"/>
      <c r="IAU107" s="38"/>
      <c r="IAV107" s="38"/>
      <c r="IAW107" s="38"/>
      <c r="IAX107" s="38"/>
      <c r="IAY107" s="38"/>
      <c r="IAZ107" s="38"/>
      <c r="IBA107" s="38"/>
      <c r="IBB107" s="38"/>
      <c r="IBC107" s="38"/>
      <c r="IBD107" s="38"/>
      <c r="IBE107" s="36"/>
      <c r="IBF107" s="36"/>
      <c r="IBG107" s="37"/>
      <c r="IBH107" s="37"/>
      <c r="IBI107" s="50"/>
      <c r="IBJ107" s="50"/>
      <c r="IBK107" s="38"/>
      <c r="IBL107" s="38"/>
      <c r="IBM107" s="38"/>
      <c r="IBN107" s="38"/>
      <c r="IBO107" s="38"/>
      <c r="IBP107" s="38"/>
      <c r="IBQ107" s="38"/>
      <c r="IBR107" s="38"/>
      <c r="IBS107" s="38"/>
      <c r="IBT107" s="38"/>
      <c r="IBU107" s="38"/>
      <c r="IBV107" s="38"/>
      <c r="IBW107" s="38"/>
      <c r="IBX107" s="38"/>
      <c r="IBY107" s="36"/>
      <c r="IBZ107" s="36"/>
      <c r="ICA107" s="37"/>
      <c r="ICB107" s="37"/>
      <c r="ICC107" s="50"/>
      <c r="ICD107" s="50"/>
      <c r="ICE107" s="38"/>
      <c r="ICF107" s="38"/>
      <c r="ICG107" s="38"/>
      <c r="ICH107" s="38"/>
      <c r="ICI107" s="38"/>
      <c r="ICJ107" s="38"/>
      <c r="ICK107" s="38"/>
      <c r="ICL107" s="38"/>
      <c r="ICM107" s="38"/>
      <c r="ICN107" s="38"/>
      <c r="ICO107" s="38"/>
      <c r="ICP107" s="38"/>
      <c r="ICQ107" s="38"/>
      <c r="ICR107" s="38"/>
      <c r="ICS107" s="36"/>
      <c r="ICT107" s="36"/>
      <c r="ICU107" s="37"/>
      <c r="ICV107" s="37"/>
      <c r="ICW107" s="50"/>
      <c r="ICX107" s="50"/>
      <c r="ICY107" s="38"/>
      <c r="ICZ107" s="38"/>
      <c r="IDA107" s="38"/>
      <c r="IDB107" s="38"/>
      <c r="IDC107" s="38"/>
      <c r="IDD107" s="38"/>
      <c r="IDE107" s="38"/>
      <c r="IDF107" s="38"/>
      <c r="IDG107" s="38"/>
      <c r="IDH107" s="38"/>
      <c r="IDI107" s="38"/>
      <c r="IDJ107" s="38"/>
      <c r="IDK107" s="38"/>
      <c r="IDL107" s="38"/>
      <c r="IDM107" s="36"/>
      <c r="IDN107" s="36"/>
      <c r="IDO107" s="37"/>
      <c r="IDP107" s="37"/>
      <c r="IDQ107" s="50"/>
      <c r="IDR107" s="50"/>
      <c r="IDS107" s="38"/>
      <c r="IDT107" s="38"/>
      <c r="IDU107" s="38"/>
      <c r="IDV107" s="38"/>
      <c r="IDW107" s="38"/>
      <c r="IDX107" s="38"/>
      <c r="IDY107" s="38"/>
      <c r="IDZ107" s="38"/>
      <c r="IEA107" s="38"/>
      <c r="IEB107" s="38"/>
      <c r="IEC107" s="38"/>
      <c r="IED107" s="38"/>
      <c r="IEE107" s="38"/>
      <c r="IEF107" s="38"/>
      <c r="IEG107" s="36"/>
      <c r="IEH107" s="36"/>
      <c r="IEI107" s="37"/>
      <c r="IEJ107" s="37"/>
      <c r="IEK107" s="50"/>
      <c r="IEL107" s="50"/>
      <c r="IEM107" s="38"/>
      <c r="IEN107" s="38"/>
      <c r="IEO107" s="38"/>
      <c r="IEP107" s="38"/>
      <c r="IEQ107" s="38"/>
      <c r="IER107" s="38"/>
      <c r="IES107" s="38"/>
      <c r="IET107" s="38"/>
      <c r="IEU107" s="38"/>
      <c r="IEV107" s="38"/>
      <c r="IEW107" s="38"/>
      <c r="IEX107" s="38"/>
      <c r="IEY107" s="38"/>
      <c r="IEZ107" s="38"/>
      <c r="IFA107" s="36"/>
      <c r="IFB107" s="36"/>
      <c r="IFC107" s="37"/>
      <c r="IFD107" s="37"/>
      <c r="IFE107" s="50"/>
      <c r="IFF107" s="50"/>
      <c r="IFG107" s="38"/>
      <c r="IFH107" s="38"/>
      <c r="IFI107" s="38"/>
      <c r="IFJ107" s="38"/>
      <c r="IFK107" s="38"/>
      <c r="IFL107" s="38"/>
      <c r="IFM107" s="38"/>
      <c r="IFN107" s="38"/>
      <c r="IFO107" s="38"/>
      <c r="IFP107" s="38"/>
      <c r="IFQ107" s="38"/>
      <c r="IFR107" s="38"/>
      <c r="IFS107" s="38"/>
      <c r="IFT107" s="38"/>
      <c r="IFU107" s="36"/>
      <c r="IFV107" s="36"/>
      <c r="IFW107" s="37"/>
      <c r="IFX107" s="37"/>
      <c r="IFY107" s="50"/>
      <c r="IFZ107" s="50"/>
      <c r="IGA107" s="38"/>
      <c r="IGB107" s="38"/>
      <c r="IGC107" s="38"/>
      <c r="IGD107" s="38"/>
      <c r="IGE107" s="38"/>
      <c r="IGF107" s="38"/>
      <c r="IGG107" s="38"/>
      <c r="IGH107" s="38"/>
      <c r="IGI107" s="38"/>
      <c r="IGJ107" s="38"/>
      <c r="IGK107" s="38"/>
      <c r="IGL107" s="38"/>
      <c r="IGM107" s="38"/>
      <c r="IGN107" s="38"/>
      <c r="IGO107" s="36"/>
      <c r="IGP107" s="36"/>
      <c r="IGQ107" s="37"/>
      <c r="IGR107" s="37"/>
      <c r="IGS107" s="50"/>
      <c r="IGT107" s="50"/>
      <c r="IGU107" s="38"/>
      <c r="IGV107" s="38"/>
      <c r="IGW107" s="38"/>
      <c r="IGX107" s="38"/>
      <c r="IGY107" s="38"/>
      <c r="IGZ107" s="38"/>
      <c r="IHA107" s="38"/>
      <c r="IHB107" s="38"/>
      <c r="IHC107" s="38"/>
      <c r="IHD107" s="38"/>
      <c r="IHE107" s="38"/>
      <c r="IHF107" s="38"/>
      <c r="IHG107" s="38"/>
      <c r="IHH107" s="38"/>
      <c r="IHI107" s="36"/>
      <c r="IHJ107" s="36"/>
      <c r="IHK107" s="37"/>
      <c r="IHL107" s="37"/>
      <c r="IHM107" s="50"/>
      <c r="IHN107" s="50"/>
      <c r="IHO107" s="38"/>
      <c r="IHP107" s="38"/>
      <c r="IHQ107" s="38"/>
      <c r="IHR107" s="38"/>
      <c r="IHS107" s="38"/>
      <c r="IHT107" s="38"/>
      <c r="IHU107" s="38"/>
      <c r="IHV107" s="38"/>
      <c r="IHW107" s="38"/>
      <c r="IHX107" s="38"/>
      <c r="IHY107" s="38"/>
      <c r="IHZ107" s="38"/>
      <c r="IIA107" s="38"/>
      <c r="IIB107" s="38"/>
      <c r="IIC107" s="36"/>
      <c r="IID107" s="36"/>
      <c r="IIE107" s="37"/>
      <c r="IIF107" s="37"/>
      <c r="IIG107" s="50"/>
      <c r="IIH107" s="50"/>
      <c r="III107" s="38"/>
      <c r="IIJ107" s="38"/>
      <c r="IIK107" s="38"/>
      <c r="IIL107" s="38"/>
      <c r="IIM107" s="38"/>
      <c r="IIN107" s="38"/>
      <c r="IIO107" s="38"/>
      <c r="IIP107" s="38"/>
      <c r="IIQ107" s="38"/>
      <c r="IIR107" s="38"/>
      <c r="IIS107" s="38"/>
      <c r="IIT107" s="38"/>
      <c r="IIU107" s="38"/>
      <c r="IIV107" s="38"/>
      <c r="IIW107" s="36"/>
      <c r="IIX107" s="36"/>
      <c r="IIY107" s="37"/>
      <c r="IIZ107" s="37"/>
      <c r="IJA107" s="50"/>
      <c r="IJB107" s="50"/>
      <c r="IJC107" s="38"/>
      <c r="IJD107" s="38"/>
      <c r="IJE107" s="38"/>
      <c r="IJF107" s="38"/>
      <c r="IJG107" s="38"/>
      <c r="IJH107" s="38"/>
      <c r="IJI107" s="38"/>
      <c r="IJJ107" s="38"/>
      <c r="IJK107" s="38"/>
      <c r="IJL107" s="38"/>
      <c r="IJM107" s="38"/>
      <c r="IJN107" s="38"/>
      <c r="IJO107" s="38"/>
      <c r="IJP107" s="38"/>
      <c r="IJQ107" s="36"/>
      <c r="IJR107" s="36"/>
      <c r="IJS107" s="37"/>
      <c r="IJT107" s="37"/>
      <c r="IJU107" s="50"/>
      <c r="IJV107" s="50"/>
      <c r="IJW107" s="38"/>
      <c r="IJX107" s="38"/>
      <c r="IJY107" s="38"/>
      <c r="IJZ107" s="38"/>
      <c r="IKA107" s="38"/>
      <c r="IKB107" s="38"/>
      <c r="IKC107" s="38"/>
      <c r="IKD107" s="38"/>
      <c r="IKE107" s="38"/>
      <c r="IKF107" s="38"/>
      <c r="IKG107" s="38"/>
      <c r="IKH107" s="38"/>
      <c r="IKI107" s="38"/>
      <c r="IKJ107" s="38"/>
      <c r="IKK107" s="36"/>
      <c r="IKL107" s="36"/>
      <c r="IKM107" s="37"/>
      <c r="IKN107" s="37"/>
      <c r="IKO107" s="50"/>
      <c r="IKP107" s="50"/>
      <c r="IKQ107" s="38"/>
      <c r="IKR107" s="38"/>
      <c r="IKS107" s="38"/>
      <c r="IKT107" s="38"/>
      <c r="IKU107" s="38"/>
      <c r="IKV107" s="38"/>
      <c r="IKW107" s="38"/>
      <c r="IKX107" s="38"/>
      <c r="IKY107" s="38"/>
      <c r="IKZ107" s="38"/>
      <c r="ILA107" s="38"/>
      <c r="ILB107" s="38"/>
      <c r="ILC107" s="38"/>
      <c r="ILD107" s="38"/>
      <c r="ILE107" s="36"/>
      <c r="ILF107" s="36"/>
      <c r="ILG107" s="37"/>
      <c r="ILH107" s="37"/>
      <c r="ILI107" s="50"/>
      <c r="ILJ107" s="50"/>
      <c r="ILK107" s="38"/>
      <c r="ILL107" s="38"/>
      <c r="ILM107" s="38"/>
      <c r="ILN107" s="38"/>
      <c r="ILO107" s="38"/>
      <c r="ILP107" s="38"/>
      <c r="ILQ107" s="38"/>
      <c r="ILR107" s="38"/>
      <c r="ILS107" s="38"/>
      <c r="ILT107" s="38"/>
      <c r="ILU107" s="38"/>
      <c r="ILV107" s="38"/>
      <c r="ILW107" s="38"/>
      <c r="ILX107" s="38"/>
      <c r="ILY107" s="36"/>
      <c r="ILZ107" s="36"/>
      <c r="IMA107" s="37"/>
      <c r="IMB107" s="37"/>
      <c r="IMC107" s="50"/>
      <c r="IMD107" s="50"/>
      <c r="IME107" s="38"/>
      <c r="IMF107" s="38"/>
      <c r="IMG107" s="38"/>
      <c r="IMH107" s="38"/>
      <c r="IMI107" s="38"/>
      <c r="IMJ107" s="38"/>
      <c r="IMK107" s="38"/>
      <c r="IML107" s="38"/>
      <c r="IMM107" s="38"/>
      <c r="IMN107" s="38"/>
      <c r="IMO107" s="38"/>
      <c r="IMP107" s="38"/>
      <c r="IMQ107" s="38"/>
      <c r="IMR107" s="38"/>
      <c r="IMS107" s="36"/>
      <c r="IMT107" s="36"/>
      <c r="IMU107" s="37"/>
      <c r="IMV107" s="37"/>
      <c r="IMW107" s="50"/>
      <c r="IMX107" s="50"/>
      <c r="IMY107" s="38"/>
      <c r="IMZ107" s="38"/>
      <c r="INA107" s="38"/>
      <c r="INB107" s="38"/>
      <c r="INC107" s="38"/>
      <c r="IND107" s="38"/>
      <c r="INE107" s="38"/>
      <c r="INF107" s="38"/>
      <c r="ING107" s="38"/>
      <c r="INH107" s="38"/>
      <c r="INI107" s="38"/>
      <c r="INJ107" s="38"/>
      <c r="INK107" s="38"/>
      <c r="INL107" s="38"/>
      <c r="INM107" s="36"/>
      <c r="INN107" s="36"/>
      <c r="INO107" s="37"/>
      <c r="INP107" s="37"/>
      <c r="INQ107" s="50"/>
      <c r="INR107" s="50"/>
      <c r="INS107" s="38"/>
      <c r="INT107" s="38"/>
      <c r="INU107" s="38"/>
      <c r="INV107" s="38"/>
      <c r="INW107" s="38"/>
      <c r="INX107" s="38"/>
      <c r="INY107" s="38"/>
      <c r="INZ107" s="38"/>
      <c r="IOA107" s="38"/>
      <c r="IOB107" s="38"/>
      <c r="IOC107" s="38"/>
      <c r="IOD107" s="38"/>
      <c r="IOE107" s="38"/>
      <c r="IOF107" s="38"/>
      <c r="IOG107" s="36"/>
      <c r="IOH107" s="36"/>
      <c r="IOI107" s="37"/>
      <c r="IOJ107" s="37"/>
      <c r="IOK107" s="50"/>
      <c r="IOL107" s="50"/>
      <c r="IOM107" s="38"/>
      <c r="ION107" s="38"/>
      <c r="IOO107" s="38"/>
      <c r="IOP107" s="38"/>
      <c r="IOQ107" s="38"/>
      <c r="IOR107" s="38"/>
      <c r="IOS107" s="38"/>
      <c r="IOT107" s="38"/>
      <c r="IOU107" s="38"/>
      <c r="IOV107" s="38"/>
      <c r="IOW107" s="38"/>
      <c r="IOX107" s="38"/>
      <c r="IOY107" s="38"/>
      <c r="IOZ107" s="38"/>
      <c r="IPA107" s="36"/>
      <c r="IPB107" s="36"/>
      <c r="IPC107" s="37"/>
      <c r="IPD107" s="37"/>
      <c r="IPE107" s="50"/>
      <c r="IPF107" s="50"/>
      <c r="IPG107" s="38"/>
      <c r="IPH107" s="38"/>
      <c r="IPI107" s="38"/>
      <c r="IPJ107" s="38"/>
      <c r="IPK107" s="38"/>
      <c r="IPL107" s="38"/>
      <c r="IPM107" s="38"/>
      <c r="IPN107" s="38"/>
      <c r="IPO107" s="38"/>
      <c r="IPP107" s="38"/>
      <c r="IPQ107" s="38"/>
      <c r="IPR107" s="38"/>
      <c r="IPS107" s="38"/>
      <c r="IPT107" s="38"/>
      <c r="IPU107" s="36"/>
      <c r="IPV107" s="36"/>
      <c r="IPW107" s="37"/>
      <c r="IPX107" s="37"/>
      <c r="IPY107" s="50"/>
      <c r="IPZ107" s="50"/>
      <c r="IQA107" s="38"/>
      <c r="IQB107" s="38"/>
      <c r="IQC107" s="38"/>
      <c r="IQD107" s="38"/>
      <c r="IQE107" s="38"/>
      <c r="IQF107" s="38"/>
      <c r="IQG107" s="38"/>
      <c r="IQH107" s="38"/>
      <c r="IQI107" s="38"/>
      <c r="IQJ107" s="38"/>
      <c r="IQK107" s="38"/>
      <c r="IQL107" s="38"/>
      <c r="IQM107" s="38"/>
      <c r="IQN107" s="38"/>
      <c r="IQO107" s="36"/>
      <c r="IQP107" s="36"/>
      <c r="IQQ107" s="37"/>
      <c r="IQR107" s="37"/>
      <c r="IQS107" s="50"/>
      <c r="IQT107" s="50"/>
      <c r="IQU107" s="38"/>
      <c r="IQV107" s="38"/>
      <c r="IQW107" s="38"/>
      <c r="IQX107" s="38"/>
      <c r="IQY107" s="38"/>
      <c r="IQZ107" s="38"/>
      <c r="IRA107" s="38"/>
      <c r="IRB107" s="38"/>
      <c r="IRC107" s="38"/>
      <c r="IRD107" s="38"/>
      <c r="IRE107" s="38"/>
      <c r="IRF107" s="38"/>
      <c r="IRG107" s="38"/>
      <c r="IRH107" s="38"/>
      <c r="IRI107" s="36"/>
      <c r="IRJ107" s="36"/>
      <c r="IRK107" s="37"/>
      <c r="IRL107" s="37"/>
      <c r="IRM107" s="50"/>
      <c r="IRN107" s="50"/>
      <c r="IRO107" s="38"/>
      <c r="IRP107" s="38"/>
      <c r="IRQ107" s="38"/>
      <c r="IRR107" s="38"/>
      <c r="IRS107" s="38"/>
      <c r="IRT107" s="38"/>
      <c r="IRU107" s="38"/>
      <c r="IRV107" s="38"/>
      <c r="IRW107" s="38"/>
      <c r="IRX107" s="38"/>
      <c r="IRY107" s="38"/>
      <c r="IRZ107" s="38"/>
      <c r="ISA107" s="38"/>
      <c r="ISB107" s="38"/>
      <c r="ISC107" s="36"/>
      <c r="ISD107" s="36"/>
      <c r="ISE107" s="37"/>
      <c r="ISF107" s="37"/>
      <c r="ISG107" s="50"/>
      <c r="ISH107" s="50"/>
      <c r="ISI107" s="38"/>
      <c r="ISJ107" s="38"/>
      <c r="ISK107" s="38"/>
      <c r="ISL107" s="38"/>
      <c r="ISM107" s="38"/>
      <c r="ISN107" s="38"/>
      <c r="ISO107" s="38"/>
      <c r="ISP107" s="38"/>
      <c r="ISQ107" s="38"/>
      <c r="ISR107" s="38"/>
      <c r="ISS107" s="38"/>
      <c r="IST107" s="38"/>
      <c r="ISU107" s="38"/>
      <c r="ISV107" s="38"/>
      <c r="ISW107" s="36"/>
      <c r="ISX107" s="36"/>
      <c r="ISY107" s="37"/>
      <c r="ISZ107" s="37"/>
      <c r="ITA107" s="50"/>
      <c r="ITB107" s="50"/>
      <c r="ITC107" s="38"/>
      <c r="ITD107" s="38"/>
      <c r="ITE107" s="38"/>
      <c r="ITF107" s="38"/>
      <c r="ITG107" s="38"/>
      <c r="ITH107" s="38"/>
      <c r="ITI107" s="38"/>
      <c r="ITJ107" s="38"/>
      <c r="ITK107" s="38"/>
      <c r="ITL107" s="38"/>
      <c r="ITM107" s="38"/>
      <c r="ITN107" s="38"/>
      <c r="ITO107" s="38"/>
      <c r="ITP107" s="38"/>
      <c r="ITQ107" s="36"/>
      <c r="ITR107" s="36"/>
      <c r="ITS107" s="37"/>
      <c r="ITT107" s="37"/>
      <c r="ITU107" s="50"/>
      <c r="ITV107" s="50"/>
      <c r="ITW107" s="38"/>
      <c r="ITX107" s="38"/>
      <c r="ITY107" s="38"/>
      <c r="ITZ107" s="38"/>
      <c r="IUA107" s="38"/>
      <c r="IUB107" s="38"/>
      <c r="IUC107" s="38"/>
      <c r="IUD107" s="38"/>
      <c r="IUE107" s="38"/>
      <c r="IUF107" s="38"/>
      <c r="IUG107" s="38"/>
      <c r="IUH107" s="38"/>
      <c r="IUI107" s="38"/>
      <c r="IUJ107" s="38"/>
      <c r="IUK107" s="36"/>
      <c r="IUL107" s="36"/>
      <c r="IUM107" s="37"/>
      <c r="IUN107" s="37"/>
      <c r="IUO107" s="50"/>
      <c r="IUP107" s="50"/>
      <c r="IUQ107" s="38"/>
      <c r="IUR107" s="38"/>
      <c r="IUS107" s="38"/>
      <c r="IUT107" s="38"/>
      <c r="IUU107" s="38"/>
      <c r="IUV107" s="38"/>
      <c r="IUW107" s="38"/>
      <c r="IUX107" s="38"/>
      <c r="IUY107" s="38"/>
      <c r="IUZ107" s="38"/>
      <c r="IVA107" s="38"/>
      <c r="IVB107" s="38"/>
      <c r="IVC107" s="38"/>
      <c r="IVD107" s="38"/>
      <c r="IVE107" s="36"/>
      <c r="IVF107" s="36"/>
      <c r="IVG107" s="37"/>
      <c r="IVH107" s="37"/>
      <c r="IVI107" s="50"/>
      <c r="IVJ107" s="50"/>
      <c r="IVK107" s="38"/>
      <c r="IVL107" s="38"/>
      <c r="IVM107" s="38"/>
      <c r="IVN107" s="38"/>
      <c r="IVO107" s="38"/>
      <c r="IVP107" s="38"/>
      <c r="IVQ107" s="38"/>
      <c r="IVR107" s="38"/>
      <c r="IVS107" s="38"/>
      <c r="IVT107" s="38"/>
      <c r="IVU107" s="38"/>
      <c r="IVV107" s="38"/>
      <c r="IVW107" s="38"/>
      <c r="IVX107" s="38"/>
      <c r="IVY107" s="36"/>
      <c r="IVZ107" s="36"/>
      <c r="IWA107" s="37"/>
      <c r="IWB107" s="37"/>
      <c r="IWC107" s="50"/>
      <c r="IWD107" s="50"/>
      <c r="IWE107" s="38"/>
      <c r="IWF107" s="38"/>
      <c r="IWG107" s="38"/>
      <c r="IWH107" s="38"/>
      <c r="IWI107" s="38"/>
      <c r="IWJ107" s="38"/>
      <c r="IWK107" s="38"/>
      <c r="IWL107" s="38"/>
      <c r="IWM107" s="38"/>
      <c r="IWN107" s="38"/>
      <c r="IWO107" s="38"/>
      <c r="IWP107" s="38"/>
      <c r="IWQ107" s="38"/>
      <c r="IWR107" s="38"/>
      <c r="IWS107" s="36"/>
      <c r="IWT107" s="36"/>
      <c r="IWU107" s="37"/>
      <c r="IWV107" s="37"/>
      <c r="IWW107" s="50"/>
      <c r="IWX107" s="50"/>
      <c r="IWY107" s="38"/>
      <c r="IWZ107" s="38"/>
      <c r="IXA107" s="38"/>
      <c r="IXB107" s="38"/>
      <c r="IXC107" s="38"/>
      <c r="IXD107" s="38"/>
      <c r="IXE107" s="38"/>
      <c r="IXF107" s="38"/>
      <c r="IXG107" s="38"/>
      <c r="IXH107" s="38"/>
      <c r="IXI107" s="38"/>
      <c r="IXJ107" s="38"/>
      <c r="IXK107" s="38"/>
      <c r="IXL107" s="38"/>
      <c r="IXM107" s="36"/>
      <c r="IXN107" s="36"/>
      <c r="IXO107" s="37"/>
      <c r="IXP107" s="37"/>
      <c r="IXQ107" s="50"/>
      <c r="IXR107" s="50"/>
      <c r="IXS107" s="38"/>
      <c r="IXT107" s="38"/>
      <c r="IXU107" s="38"/>
      <c r="IXV107" s="38"/>
      <c r="IXW107" s="38"/>
      <c r="IXX107" s="38"/>
      <c r="IXY107" s="38"/>
      <c r="IXZ107" s="38"/>
      <c r="IYA107" s="38"/>
      <c r="IYB107" s="38"/>
      <c r="IYC107" s="38"/>
      <c r="IYD107" s="38"/>
      <c r="IYE107" s="38"/>
      <c r="IYF107" s="38"/>
      <c r="IYG107" s="36"/>
      <c r="IYH107" s="36"/>
      <c r="IYI107" s="37"/>
      <c r="IYJ107" s="37"/>
      <c r="IYK107" s="50"/>
      <c r="IYL107" s="50"/>
      <c r="IYM107" s="38"/>
      <c r="IYN107" s="38"/>
      <c r="IYO107" s="38"/>
      <c r="IYP107" s="38"/>
      <c r="IYQ107" s="38"/>
      <c r="IYR107" s="38"/>
      <c r="IYS107" s="38"/>
      <c r="IYT107" s="38"/>
      <c r="IYU107" s="38"/>
      <c r="IYV107" s="38"/>
      <c r="IYW107" s="38"/>
      <c r="IYX107" s="38"/>
      <c r="IYY107" s="38"/>
      <c r="IYZ107" s="38"/>
      <c r="IZA107" s="36"/>
      <c r="IZB107" s="36"/>
      <c r="IZC107" s="37"/>
      <c r="IZD107" s="37"/>
      <c r="IZE107" s="50"/>
      <c r="IZF107" s="50"/>
      <c r="IZG107" s="38"/>
      <c r="IZH107" s="38"/>
      <c r="IZI107" s="38"/>
      <c r="IZJ107" s="38"/>
      <c r="IZK107" s="38"/>
      <c r="IZL107" s="38"/>
      <c r="IZM107" s="38"/>
      <c r="IZN107" s="38"/>
      <c r="IZO107" s="38"/>
      <c r="IZP107" s="38"/>
      <c r="IZQ107" s="38"/>
      <c r="IZR107" s="38"/>
      <c r="IZS107" s="38"/>
      <c r="IZT107" s="38"/>
      <c r="IZU107" s="36"/>
      <c r="IZV107" s="36"/>
      <c r="IZW107" s="37"/>
      <c r="IZX107" s="37"/>
      <c r="IZY107" s="50"/>
      <c r="IZZ107" s="50"/>
      <c r="JAA107" s="38"/>
      <c r="JAB107" s="38"/>
      <c r="JAC107" s="38"/>
      <c r="JAD107" s="38"/>
      <c r="JAE107" s="38"/>
      <c r="JAF107" s="38"/>
      <c r="JAG107" s="38"/>
      <c r="JAH107" s="38"/>
      <c r="JAI107" s="38"/>
      <c r="JAJ107" s="38"/>
      <c r="JAK107" s="38"/>
      <c r="JAL107" s="38"/>
      <c r="JAM107" s="38"/>
      <c r="JAN107" s="38"/>
      <c r="JAO107" s="36"/>
      <c r="JAP107" s="36"/>
      <c r="JAQ107" s="37"/>
      <c r="JAR107" s="37"/>
      <c r="JAS107" s="50"/>
      <c r="JAT107" s="50"/>
      <c r="JAU107" s="38"/>
      <c r="JAV107" s="38"/>
      <c r="JAW107" s="38"/>
      <c r="JAX107" s="38"/>
      <c r="JAY107" s="38"/>
      <c r="JAZ107" s="38"/>
      <c r="JBA107" s="38"/>
      <c r="JBB107" s="38"/>
      <c r="JBC107" s="38"/>
      <c r="JBD107" s="38"/>
      <c r="JBE107" s="38"/>
      <c r="JBF107" s="38"/>
      <c r="JBG107" s="38"/>
      <c r="JBH107" s="38"/>
      <c r="JBI107" s="36"/>
      <c r="JBJ107" s="36"/>
      <c r="JBK107" s="37"/>
      <c r="JBL107" s="37"/>
      <c r="JBM107" s="50"/>
      <c r="JBN107" s="50"/>
      <c r="JBO107" s="38"/>
      <c r="JBP107" s="38"/>
      <c r="JBQ107" s="38"/>
      <c r="JBR107" s="38"/>
      <c r="JBS107" s="38"/>
      <c r="JBT107" s="38"/>
      <c r="JBU107" s="38"/>
      <c r="JBV107" s="38"/>
      <c r="JBW107" s="38"/>
      <c r="JBX107" s="38"/>
      <c r="JBY107" s="38"/>
      <c r="JBZ107" s="38"/>
      <c r="JCA107" s="38"/>
      <c r="JCB107" s="38"/>
      <c r="JCC107" s="36"/>
      <c r="JCD107" s="36"/>
      <c r="JCE107" s="37"/>
      <c r="JCF107" s="37"/>
      <c r="JCG107" s="50"/>
      <c r="JCH107" s="50"/>
      <c r="JCI107" s="38"/>
      <c r="JCJ107" s="38"/>
      <c r="JCK107" s="38"/>
      <c r="JCL107" s="38"/>
      <c r="JCM107" s="38"/>
      <c r="JCN107" s="38"/>
      <c r="JCO107" s="38"/>
      <c r="JCP107" s="38"/>
      <c r="JCQ107" s="38"/>
      <c r="JCR107" s="38"/>
      <c r="JCS107" s="38"/>
      <c r="JCT107" s="38"/>
      <c r="JCU107" s="38"/>
      <c r="JCV107" s="38"/>
      <c r="JCW107" s="36"/>
      <c r="JCX107" s="36"/>
      <c r="JCY107" s="37"/>
      <c r="JCZ107" s="37"/>
      <c r="JDA107" s="50"/>
      <c r="JDB107" s="50"/>
      <c r="JDC107" s="38"/>
      <c r="JDD107" s="38"/>
      <c r="JDE107" s="38"/>
      <c r="JDF107" s="38"/>
      <c r="JDG107" s="38"/>
      <c r="JDH107" s="38"/>
      <c r="JDI107" s="38"/>
      <c r="JDJ107" s="38"/>
      <c r="JDK107" s="38"/>
      <c r="JDL107" s="38"/>
      <c r="JDM107" s="38"/>
      <c r="JDN107" s="38"/>
      <c r="JDO107" s="38"/>
      <c r="JDP107" s="38"/>
      <c r="JDQ107" s="36"/>
      <c r="JDR107" s="36"/>
      <c r="JDS107" s="37"/>
      <c r="JDT107" s="37"/>
      <c r="JDU107" s="50"/>
      <c r="JDV107" s="50"/>
      <c r="JDW107" s="38"/>
      <c r="JDX107" s="38"/>
      <c r="JDY107" s="38"/>
      <c r="JDZ107" s="38"/>
      <c r="JEA107" s="38"/>
      <c r="JEB107" s="38"/>
      <c r="JEC107" s="38"/>
      <c r="JED107" s="38"/>
      <c r="JEE107" s="38"/>
      <c r="JEF107" s="38"/>
      <c r="JEG107" s="38"/>
      <c r="JEH107" s="38"/>
      <c r="JEI107" s="38"/>
      <c r="JEJ107" s="38"/>
      <c r="JEK107" s="36"/>
      <c r="JEL107" s="36"/>
      <c r="JEM107" s="37"/>
      <c r="JEN107" s="37"/>
      <c r="JEO107" s="50"/>
      <c r="JEP107" s="50"/>
      <c r="JEQ107" s="38"/>
      <c r="JER107" s="38"/>
      <c r="JES107" s="38"/>
      <c r="JET107" s="38"/>
      <c r="JEU107" s="38"/>
      <c r="JEV107" s="38"/>
      <c r="JEW107" s="38"/>
      <c r="JEX107" s="38"/>
      <c r="JEY107" s="38"/>
      <c r="JEZ107" s="38"/>
      <c r="JFA107" s="38"/>
      <c r="JFB107" s="38"/>
      <c r="JFC107" s="38"/>
      <c r="JFD107" s="38"/>
      <c r="JFE107" s="36"/>
      <c r="JFF107" s="36"/>
      <c r="JFG107" s="37"/>
      <c r="JFH107" s="37"/>
      <c r="JFI107" s="50"/>
      <c r="JFJ107" s="50"/>
      <c r="JFK107" s="38"/>
      <c r="JFL107" s="38"/>
      <c r="JFM107" s="38"/>
      <c r="JFN107" s="38"/>
      <c r="JFO107" s="38"/>
      <c r="JFP107" s="38"/>
      <c r="JFQ107" s="38"/>
      <c r="JFR107" s="38"/>
      <c r="JFS107" s="38"/>
      <c r="JFT107" s="38"/>
      <c r="JFU107" s="38"/>
      <c r="JFV107" s="38"/>
      <c r="JFW107" s="38"/>
      <c r="JFX107" s="38"/>
      <c r="JFY107" s="36"/>
      <c r="JFZ107" s="36"/>
      <c r="JGA107" s="37"/>
      <c r="JGB107" s="37"/>
      <c r="JGC107" s="50"/>
      <c r="JGD107" s="50"/>
      <c r="JGE107" s="38"/>
      <c r="JGF107" s="38"/>
      <c r="JGG107" s="38"/>
      <c r="JGH107" s="38"/>
      <c r="JGI107" s="38"/>
      <c r="JGJ107" s="38"/>
      <c r="JGK107" s="38"/>
      <c r="JGL107" s="38"/>
      <c r="JGM107" s="38"/>
      <c r="JGN107" s="38"/>
      <c r="JGO107" s="38"/>
      <c r="JGP107" s="38"/>
      <c r="JGQ107" s="38"/>
      <c r="JGR107" s="38"/>
      <c r="JGS107" s="36"/>
      <c r="JGT107" s="36"/>
      <c r="JGU107" s="37"/>
      <c r="JGV107" s="37"/>
      <c r="JGW107" s="50"/>
      <c r="JGX107" s="50"/>
      <c r="JGY107" s="38"/>
      <c r="JGZ107" s="38"/>
      <c r="JHA107" s="38"/>
      <c r="JHB107" s="38"/>
      <c r="JHC107" s="38"/>
      <c r="JHD107" s="38"/>
      <c r="JHE107" s="38"/>
      <c r="JHF107" s="38"/>
      <c r="JHG107" s="38"/>
      <c r="JHH107" s="38"/>
      <c r="JHI107" s="38"/>
      <c r="JHJ107" s="38"/>
      <c r="JHK107" s="38"/>
      <c r="JHL107" s="38"/>
      <c r="JHM107" s="36"/>
      <c r="JHN107" s="36"/>
      <c r="JHO107" s="37"/>
      <c r="JHP107" s="37"/>
      <c r="JHQ107" s="50"/>
      <c r="JHR107" s="50"/>
      <c r="JHS107" s="38"/>
      <c r="JHT107" s="38"/>
      <c r="JHU107" s="38"/>
      <c r="JHV107" s="38"/>
      <c r="JHW107" s="38"/>
      <c r="JHX107" s="38"/>
      <c r="JHY107" s="38"/>
      <c r="JHZ107" s="38"/>
      <c r="JIA107" s="38"/>
      <c r="JIB107" s="38"/>
      <c r="JIC107" s="38"/>
      <c r="JID107" s="38"/>
      <c r="JIE107" s="38"/>
      <c r="JIF107" s="38"/>
      <c r="JIG107" s="36"/>
      <c r="JIH107" s="36"/>
      <c r="JII107" s="37"/>
      <c r="JIJ107" s="37"/>
      <c r="JIK107" s="50"/>
      <c r="JIL107" s="50"/>
      <c r="JIM107" s="38"/>
      <c r="JIN107" s="38"/>
      <c r="JIO107" s="38"/>
      <c r="JIP107" s="38"/>
      <c r="JIQ107" s="38"/>
      <c r="JIR107" s="38"/>
      <c r="JIS107" s="38"/>
      <c r="JIT107" s="38"/>
      <c r="JIU107" s="38"/>
      <c r="JIV107" s="38"/>
      <c r="JIW107" s="38"/>
      <c r="JIX107" s="38"/>
      <c r="JIY107" s="38"/>
      <c r="JIZ107" s="38"/>
      <c r="JJA107" s="36"/>
      <c r="JJB107" s="36"/>
      <c r="JJC107" s="37"/>
      <c r="JJD107" s="37"/>
      <c r="JJE107" s="50"/>
      <c r="JJF107" s="50"/>
      <c r="JJG107" s="38"/>
      <c r="JJH107" s="38"/>
      <c r="JJI107" s="38"/>
      <c r="JJJ107" s="38"/>
      <c r="JJK107" s="38"/>
      <c r="JJL107" s="38"/>
      <c r="JJM107" s="38"/>
      <c r="JJN107" s="38"/>
      <c r="JJO107" s="38"/>
      <c r="JJP107" s="38"/>
      <c r="JJQ107" s="38"/>
      <c r="JJR107" s="38"/>
      <c r="JJS107" s="38"/>
      <c r="JJT107" s="38"/>
      <c r="JJU107" s="36"/>
      <c r="JJV107" s="36"/>
      <c r="JJW107" s="37"/>
      <c r="JJX107" s="37"/>
      <c r="JJY107" s="50"/>
      <c r="JJZ107" s="50"/>
      <c r="JKA107" s="38"/>
      <c r="JKB107" s="38"/>
      <c r="JKC107" s="38"/>
      <c r="JKD107" s="38"/>
      <c r="JKE107" s="38"/>
      <c r="JKF107" s="38"/>
      <c r="JKG107" s="38"/>
      <c r="JKH107" s="38"/>
      <c r="JKI107" s="38"/>
      <c r="JKJ107" s="38"/>
      <c r="JKK107" s="38"/>
      <c r="JKL107" s="38"/>
      <c r="JKM107" s="38"/>
      <c r="JKN107" s="38"/>
      <c r="JKO107" s="36"/>
      <c r="JKP107" s="36"/>
      <c r="JKQ107" s="37"/>
      <c r="JKR107" s="37"/>
      <c r="JKS107" s="50"/>
      <c r="JKT107" s="50"/>
      <c r="JKU107" s="38"/>
      <c r="JKV107" s="38"/>
      <c r="JKW107" s="38"/>
      <c r="JKX107" s="38"/>
      <c r="JKY107" s="38"/>
      <c r="JKZ107" s="38"/>
      <c r="JLA107" s="38"/>
      <c r="JLB107" s="38"/>
      <c r="JLC107" s="38"/>
      <c r="JLD107" s="38"/>
      <c r="JLE107" s="38"/>
      <c r="JLF107" s="38"/>
      <c r="JLG107" s="38"/>
      <c r="JLH107" s="38"/>
      <c r="JLI107" s="36"/>
      <c r="JLJ107" s="36"/>
      <c r="JLK107" s="37"/>
      <c r="JLL107" s="37"/>
      <c r="JLM107" s="50"/>
      <c r="JLN107" s="50"/>
      <c r="JLO107" s="38"/>
      <c r="JLP107" s="38"/>
      <c r="JLQ107" s="38"/>
      <c r="JLR107" s="38"/>
      <c r="JLS107" s="38"/>
      <c r="JLT107" s="38"/>
      <c r="JLU107" s="38"/>
      <c r="JLV107" s="38"/>
      <c r="JLW107" s="38"/>
      <c r="JLX107" s="38"/>
      <c r="JLY107" s="38"/>
      <c r="JLZ107" s="38"/>
      <c r="JMA107" s="38"/>
      <c r="JMB107" s="38"/>
      <c r="JMC107" s="36"/>
      <c r="JMD107" s="36"/>
      <c r="JME107" s="37"/>
      <c r="JMF107" s="37"/>
      <c r="JMG107" s="50"/>
      <c r="JMH107" s="50"/>
      <c r="JMI107" s="38"/>
      <c r="JMJ107" s="38"/>
      <c r="JMK107" s="38"/>
      <c r="JML107" s="38"/>
      <c r="JMM107" s="38"/>
      <c r="JMN107" s="38"/>
      <c r="JMO107" s="38"/>
      <c r="JMP107" s="38"/>
      <c r="JMQ107" s="38"/>
      <c r="JMR107" s="38"/>
      <c r="JMS107" s="38"/>
      <c r="JMT107" s="38"/>
      <c r="JMU107" s="38"/>
      <c r="JMV107" s="38"/>
      <c r="JMW107" s="36"/>
      <c r="JMX107" s="36"/>
      <c r="JMY107" s="37"/>
      <c r="JMZ107" s="37"/>
      <c r="JNA107" s="50"/>
      <c r="JNB107" s="50"/>
      <c r="JNC107" s="38"/>
      <c r="JND107" s="38"/>
      <c r="JNE107" s="38"/>
      <c r="JNF107" s="38"/>
      <c r="JNG107" s="38"/>
      <c r="JNH107" s="38"/>
      <c r="JNI107" s="38"/>
      <c r="JNJ107" s="38"/>
      <c r="JNK107" s="38"/>
      <c r="JNL107" s="38"/>
      <c r="JNM107" s="38"/>
      <c r="JNN107" s="38"/>
      <c r="JNO107" s="38"/>
      <c r="JNP107" s="38"/>
      <c r="JNQ107" s="36"/>
      <c r="JNR107" s="36"/>
      <c r="JNS107" s="37"/>
      <c r="JNT107" s="37"/>
      <c r="JNU107" s="50"/>
      <c r="JNV107" s="50"/>
      <c r="JNW107" s="38"/>
      <c r="JNX107" s="38"/>
      <c r="JNY107" s="38"/>
      <c r="JNZ107" s="38"/>
      <c r="JOA107" s="38"/>
      <c r="JOB107" s="38"/>
      <c r="JOC107" s="38"/>
      <c r="JOD107" s="38"/>
      <c r="JOE107" s="38"/>
      <c r="JOF107" s="38"/>
      <c r="JOG107" s="38"/>
      <c r="JOH107" s="38"/>
      <c r="JOI107" s="38"/>
      <c r="JOJ107" s="38"/>
      <c r="JOK107" s="36"/>
      <c r="JOL107" s="36"/>
      <c r="JOM107" s="37"/>
      <c r="JON107" s="37"/>
      <c r="JOO107" s="50"/>
      <c r="JOP107" s="50"/>
      <c r="JOQ107" s="38"/>
      <c r="JOR107" s="38"/>
      <c r="JOS107" s="38"/>
      <c r="JOT107" s="38"/>
      <c r="JOU107" s="38"/>
      <c r="JOV107" s="38"/>
      <c r="JOW107" s="38"/>
      <c r="JOX107" s="38"/>
      <c r="JOY107" s="38"/>
      <c r="JOZ107" s="38"/>
      <c r="JPA107" s="38"/>
      <c r="JPB107" s="38"/>
      <c r="JPC107" s="38"/>
      <c r="JPD107" s="38"/>
      <c r="JPE107" s="36"/>
      <c r="JPF107" s="36"/>
      <c r="JPG107" s="37"/>
      <c r="JPH107" s="37"/>
      <c r="JPI107" s="50"/>
      <c r="JPJ107" s="50"/>
      <c r="JPK107" s="38"/>
      <c r="JPL107" s="38"/>
      <c r="JPM107" s="38"/>
      <c r="JPN107" s="38"/>
      <c r="JPO107" s="38"/>
      <c r="JPP107" s="38"/>
      <c r="JPQ107" s="38"/>
      <c r="JPR107" s="38"/>
      <c r="JPS107" s="38"/>
      <c r="JPT107" s="38"/>
      <c r="JPU107" s="38"/>
      <c r="JPV107" s="38"/>
      <c r="JPW107" s="38"/>
      <c r="JPX107" s="38"/>
      <c r="JPY107" s="36"/>
      <c r="JPZ107" s="36"/>
      <c r="JQA107" s="37"/>
      <c r="JQB107" s="37"/>
      <c r="JQC107" s="50"/>
      <c r="JQD107" s="50"/>
      <c r="JQE107" s="38"/>
      <c r="JQF107" s="38"/>
      <c r="JQG107" s="38"/>
      <c r="JQH107" s="38"/>
      <c r="JQI107" s="38"/>
      <c r="JQJ107" s="38"/>
      <c r="JQK107" s="38"/>
      <c r="JQL107" s="38"/>
      <c r="JQM107" s="38"/>
      <c r="JQN107" s="38"/>
      <c r="JQO107" s="38"/>
      <c r="JQP107" s="38"/>
      <c r="JQQ107" s="38"/>
      <c r="JQR107" s="38"/>
      <c r="JQS107" s="36"/>
      <c r="JQT107" s="36"/>
      <c r="JQU107" s="37"/>
      <c r="JQV107" s="37"/>
      <c r="JQW107" s="50"/>
      <c r="JQX107" s="50"/>
      <c r="JQY107" s="38"/>
      <c r="JQZ107" s="38"/>
      <c r="JRA107" s="38"/>
      <c r="JRB107" s="38"/>
      <c r="JRC107" s="38"/>
      <c r="JRD107" s="38"/>
      <c r="JRE107" s="38"/>
      <c r="JRF107" s="38"/>
      <c r="JRG107" s="38"/>
      <c r="JRH107" s="38"/>
      <c r="JRI107" s="38"/>
      <c r="JRJ107" s="38"/>
      <c r="JRK107" s="38"/>
      <c r="JRL107" s="38"/>
      <c r="JRM107" s="36"/>
      <c r="JRN107" s="36"/>
      <c r="JRO107" s="37"/>
      <c r="JRP107" s="37"/>
      <c r="JRQ107" s="50"/>
      <c r="JRR107" s="50"/>
      <c r="JRS107" s="38"/>
      <c r="JRT107" s="38"/>
      <c r="JRU107" s="38"/>
      <c r="JRV107" s="38"/>
      <c r="JRW107" s="38"/>
      <c r="JRX107" s="38"/>
      <c r="JRY107" s="38"/>
      <c r="JRZ107" s="38"/>
      <c r="JSA107" s="38"/>
      <c r="JSB107" s="38"/>
      <c r="JSC107" s="38"/>
      <c r="JSD107" s="38"/>
      <c r="JSE107" s="38"/>
      <c r="JSF107" s="38"/>
      <c r="JSG107" s="36"/>
      <c r="JSH107" s="36"/>
      <c r="JSI107" s="37"/>
      <c r="JSJ107" s="37"/>
      <c r="JSK107" s="50"/>
      <c r="JSL107" s="50"/>
      <c r="JSM107" s="38"/>
      <c r="JSN107" s="38"/>
      <c r="JSO107" s="38"/>
      <c r="JSP107" s="38"/>
      <c r="JSQ107" s="38"/>
      <c r="JSR107" s="38"/>
      <c r="JSS107" s="38"/>
      <c r="JST107" s="38"/>
      <c r="JSU107" s="38"/>
      <c r="JSV107" s="38"/>
      <c r="JSW107" s="38"/>
      <c r="JSX107" s="38"/>
      <c r="JSY107" s="38"/>
      <c r="JSZ107" s="38"/>
      <c r="JTA107" s="36"/>
      <c r="JTB107" s="36"/>
      <c r="JTC107" s="37"/>
      <c r="JTD107" s="37"/>
      <c r="JTE107" s="50"/>
      <c r="JTF107" s="50"/>
      <c r="JTG107" s="38"/>
      <c r="JTH107" s="38"/>
      <c r="JTI107" s="38"/>
      <c r="JTJ107" s="38"/>
      <c r="JTK107" s="38"/>
      <c r="JTL107" s="38"/>
      <c r="JTM107" s="38"/>
      <c r="JTN107" s="38"/>
      <c r="JTO107" s="38"/>
      <c r="JTP107" s="38"/>
      <c r="JTQ107" s="38"/>
      <c r="JTR107" s="38"/>
      <c r="JTS107" s="38"/>
      <c r="JTT107" s="38"/>
      <c r="JTU107" s="36"/>
      <c r="JTV107" s="36"/>
      <c r="JTW107" s="37"/>
      <c r="JTX107" s="37"/>
      <c r="JTY107" s="50"/>
      <c r="JTZ107" s="50"/>
      <c r="JUA107" s="38"/>
      <c r="JUB107" s="38"/>
      <c r="JUC107" s="38"/>
      <c r="JUD107" s="38"/>
      <c r="JUE107" s="38"/>
      <c r="JUF107" s="38"/>
      <c r="JUG107" s="38"/>
      <c r="JUH107" s="38"/>
      <c r="JUI107" s="38"/>
      <c r="JUJ107" s="38"/>
      <c r="JUK107" s="38"/>
      <c r="JUL107" s="38"/>
      <c r="JUM107" s="38"/>
      <c r="JUN107" s="38"/>
      <c r="JUO107" s="36"/>
      <c r="JUP107" s="36"/>
      <c r="JUQ107" s="37"/>
      <c r="JUR107" s="37"/>
      <c r="JUS107" s="50"/>
      <c r="JUT107" s="50"/>
      <c r="JUU107" s="38"/>
      <c r="JUV107" s="38"/>
      <c r="JUW107" s="38"/>
      <c r="JUX107" s="38"/>
      <c r="JUY107" s="38"/>
      <c r="JUZ107" s="38"/>
      <c r="JVA107" s="38"/>
      <c r="JVB107" s="38"/>
      <c r="JVC107" s="38"/>
      <c r="JVD107" s="38"/>
      <c r="JVE107" s="38"/>
      <c r="JVF107" s="38"/>
      <c r="JVG107" s="38"/>
      <c r="JVH107" s="38"/>
      <c r="JVI107" s="36"/>
      <c r="JVJ107" s="36"/>
      <c r="JVK107" s="37"/>
      <c r="JVL107" s="37"/>
      <c r="JVM107" s="50"/>
      <c r="JVN107" s="50"/>
      <c r="JVO107" s="38"/>
      <c r="JVP107" s="38"/>
      <c r="JVQ107" s="38"/>
      <c r="JVR107" s="38"/>
      <c r="JVS107" s="38"/>
      <c r="JVT107" s="38"/>
      <c r="JVU107" s="38"/>
      <c r="JVV107" s="38"/>
      <c r="JVW107" s="38"/>
      <c r="JVX107" s="38"/>
      <c r="JVY107" s="38"/>
      <c r="JVZ107" s="38"/>
      <c r="JWA107" s="38"/>
      <c r="JWB107" s="38"/>
      <c r="JWC107" s="36"/>
      <c r="JWD107" s="36"/>
      <c r="JWE107" s="37"/>
      <c r="JWF107" s="37"/>
      <c r="JWG107" s="50"/>
      <c r="JWH107" s="50"/>
      <c r="JWI107" s="38"/>
      <c r="JWJ107" s="38"/>
      <c r="JWK107" s="38"/>
      <c r="JWL107" s="38"/>
      <c r="JWM107" s="38"/>
      <c r="JWN107" s="38"/>
      <c r="JWO107" s="38"/>
      <c r="JWP107" s="38"/>
      <c r="JWQ107" s="38"/>
      <c r="JWR107" s="38"/>
      <c r="JWS107" s="38"/>
      <c r="JWT107" s="38"/>
      <c r="JWU107" s="38"/>
      <c r="JWV107" s="38"/>
      <c r="JWW107" s="36"/>
      <c r="JWX107" s="36"/>
      <c r="JWY107" s="37"/>
      <c r="JWZ107" s="37"/>
      <c r="JXA107" s="50"/>
      <c r="JXB107" s="50"/>
      <c r="JXC107" s="38"/>
      <c r="JXD107" s="38"/>
      <c r="JXE107" s="38"/>
      <c r="JXF107" s="38"/>
      <c r="JXG107" s="38"/>
      <c r="JXH107" s="38"/>
      <c r="JXI107" s="38"/>
      <c r="JXJ107" s="38"/>
      <c r="JXK107" s="38"/>
      <c r="JXL107" s="38"/>
      <c r="JXM107" s="38"/>
      <c r="JXN107" s="38"/>
      <c r="JXO107" s="38"/>
      <c r="JXP107" s="38"/>
      <c r="JXQ107" s="36"/>
      <c r="JXR107" s="36"/>
      <c r="JXS107" s="37"/>
      <c r="JXT107" s="37"/>
      <c r="JXU107" s="50"/>
      <c r="JXV107" s="50"/>
      <c r="JXW107" s="38"/>
      <c r="JXX107" s="38"/>
      <c r="JXY107" s="38"/>
      <c r="JXZ107" s="38"/>
      <c r="JYA107" s="38"/>
      <c r="JYB107" s="38"/>
      <c r="JYC107" s="38"/>
      <c r="JYD107" s="38"/>
      <c r="JYE107" s="38"/>
      <c r="JYF107" s="38"/>
      <c r="JYG107" s="38"/>
      <c r="JYH107" s="38"/>
      <c r="JYI107" s="38"/>
      <c r="JYJ107" s="38"/>
      <c r="JYK107" s="36"/>
      <c r="JYL107" s="36"/>
      <c r="JYM107" s="37"/>
      <c r="JYN107" s="37"/>
      <c r="JYO107" s="50"/>
      <c r="JYP107" s="50"/>
      <c r="JYQ107" s="38"/>
      <c r="JYR107" s="38"/>
      <c r="JYS107" s="38"/>
      <c r="JYT107" s="38"/>
      <c r="JYU107" s="38"/>
      <c r="JYV107" s="38"/>
      <c r="JYW107" s="38"/>
      <c r="JYX107" s="38"/>
      <c r="JYY107" s="38"/>
      <c r="JYZ107" s="38"/>
      <c r="JZA107" s="38"/>
      <c r="JZB107" s="38"/>
      <c r="JZC107" s="38"/>
      <c r="JZD107" s="38"/>
      <c r="JZE107" s="36"/>
      <c r="JZF107" s="36"/>
      <c r="JZG107" s="37"/>
      <c r="JZH107" s="37"/>
      <c r="JZI107" s="50"/>
      <c r="JZJ107" s="50"/>
      <c r="JZK107" s="38"/>
      <c r="JZL107" s="38"/>
      <c r="JZM107" s="38"/>
      <c r="JZN107" s="38"/>
      <c r="JZO107" s="38"/>
      <c r="JZP107" s="38"/>
      <c r="JZQ107" s="38"/>
      <c r="JZR107" s="38"/>
      <c r="JZS107" s="38"/>
      <c r="JZT107" s="38"/>
      <c r="JZU107" s="38"/>
      <c r="JZV107" s="38"/>
      <c r="JZW107" s="38"/>
      <c r="JZX107" s="38"/>
      <c r="JZY107" s="36"/>
      <c r="JZZ107" s="36"/>
      <c r="KAA107" s="37"/>
      <c r="KAB107" s="37"/>
      <c r="KAC107" s="50"/>
      <c r="KAD107" s="50"/>
      <c r="KAE107" s="38"/>
      <c r="KAF107" s="38"/>
      <c r="KAG107" s="38"/>
      <c r="KAH107" s="38"/>
      <c r="KAI107" s="38"/>
      <c r="KAJ107" s="38"/>
      <c r="KAK107" s="38"/>
      <c r="KAL107" s="38"/>
      <c r="KAM107" s="38"/>
      <c r="KAN107" s="38"/>
      <c r="KAO107" s="38"/>
      <c r="KAP107" s="38"/>
      <c r="KAQ107" s="38"/>
      <c r="KAR107" s="38"/>
      <c r="KAS107" s="36"/>
      <c r="KAT107" s="36"/>
      <c r="KAU107" s="37"/>
      <c r="KAV107" s="37"/>
      <c r="KAW107" s="50"/>
      <c r="KAX107" s="50"/>
      <c r="KAY107" s="38"/>
      <c r="KAZ107" s="38"/>
      <c r="KBA107" s="38"/>
      <c r="KBB107" s="38"/>
      <c r="KBC107" s="38"/>
      <c r="KBD107" s="38"/>
      <c r="KBE107" s="38"/>
      <c r="KBF107" s="38"/>
      <c r="KBG107" s="38"/>
      <c r="KBH107" s="38"/>
      <c r="KBI107" s="38"/>
      <c r="KBJ107" s="38"/>
      <c r="KBK107" s="38"/>
      <c r="KBL107" s="38"/>
      <c r="KBM107" s="36"/>
      <c r="KBN107" s="36"/>
      <c r="KBO107" s="37"/>
      <c r="KBP107" s="37"/>
      <c r="KBQ107" s="50"/>
      <c r="KBR107" s="50"/>
      <c r="KBS107" s="38"/>
      <c r="KBT107" s="38"/>
      <c r="KBU107" s="38"/>
      <c r="KBV107" s="38"/>
      <c r="KBW107" s="38"/>
      <c r="KBX107" s="38"/>
      <c r="KBY107" s="38"/>
      <c r="KBZ107" s="38"/>
      <c r="KCA107" s="38"/>
      <c r="KCB107" s="38"/>
      <c r="KCC107" s="38"/>
      <c r="KCD107" s="38"/>
      <c r="KCE107" s="38"/>
      <c r="KCF107" s="38"/>
      <c r="KCG107" s="36"/>
      <c r="KCH107" s="36"/>
      <c r="KCI107" s="37"/>
      <c r="KCJ107" s="37"/>
      <c r="KCK107" s="50"/>
      <c r="KCL107" s="50"/>
      <c r="KCM107" s="38"/>
      <c r="KCN107" s="38"/>
      <c r="KCO107" s="38"/>
      <c r="KCP107" s="38"/>
      <c r="KCQ107" s="38"/>
      <c r="KCR107" s="38"/>
      <c r="KCS107" s="38"/>
      <c r="KCT107" s="38"/>
      <c r="KCU107" s="38"/>
      <c r="KCV107" s="38"/>
      <c r="KCW107" s="38"/>
      <c r="KCX107" s="38"/>
      <c r="KCY107" s="38"/>
      <c r="KCZ107" s="38"/>
      <c r="KDA107" s="36"/>
      <c r="KDB107" s="36"/>
      <c r="KDC107" s="37"/>
      <c r="KDD107" s="37"/>
      <c r="KDE107" s="50"/>
      <c r="KDF107" s="50"/>
      <c r="KDG107" s="38"/>
      <c r="KDH107" s="38"/>
      <c r="KDI107" s="38"/>
      <c r="KDJ107" s="38"/>
      <c r="KDK107" s="38"/>
      <c r="KDL107" s="38"/>
      <c r="KDM107" s="38"/>
      <c r="KDN107" s="38"/>
      <c r="KDO107" s="38"/>
      <c r="KDP107" s="38"/>
      <c r="KDQ107" s="38"/>
      <c r="KDR107" s="38"/>
      <c r="KDS107" s="38"/>
      <c r="KDT107" s="38"/>
      <c r="KDU107" s="36"/>
      <c r="KDV107" s="36"/>
      <c r="KDW107" s="37"/>
      <c r="KDX107" s="37"/>
      <c r="KDY107" s="50"/>
      <c r="KDZ107" s="50"/>
      <c r="KEA107" s="38"/>
      <c r="KEB107" s="38"/>
      <c r="KEC107" s="38"/>
      <c r="KED107" s="38"/>
      <c r="KEE107" s="38"/>
      <c r="KEF107" s="38"/>
      <c r="KEG107" s="38"/>
      <c r="KEH107" s="38"/>
      <c r="KEI107" s="38"/>
      <c r="KEJ107" s="38"/>
      <c r="KEK107" s="38"/>
      <c r="KEL107" s="38"/>
      <c r="KEM107" s="38"/>
      <c r="KEN107" s="38"/>
      <c r="KEO107" s="36"/>
      <c r="KEP107" s="36"/>
      <c r="KEQ107" s="37"/>
      <c r="KER107" s="37"/>
      <c r="KES107" s="50"/>
      <c r="KET107" s="50"/>
      <c r="KEU107" s="38"/>
      <c r="KEV107" s="38"/>
      <c r="KEW107" s="38"/>
      <c r="KEX107" s="38"/>
      <c r="KEY107" s="38"/>
      <c r="KEZ107" s="38"/>
      <c r="KFA107" s="38"/>
      <c r="KFB107" s="38"/>
      <c r="KFC107" s="38"/>
      <c r="KFD107" s="38"/>
      <c r="KFE107" s="38"/>
      <c r="KFF107" s="38"/>
      <c r="KFG107" s="38"/>
      <c r="KFH107" s="38"/>
      <c r="KFI107" s="36"/>
      <c r="KFJ107" s="36"/>
      <c r="KFK107" s="37"/>
      <c r="KFL107" s="37"/>
      <c r="KFM107" s="50"/>
      <c r="KFN107" s="50"/>
      <c r="KFO107" s="38"/>
      <c r="KFP107" s="38"/>
      <c r="KFQ107" s="38"/>
      <c r="KFR107" s="38"/>
      <c r="KFS107" s="38"/>
      <c r="KFT107" s="38"/>
      <c r="KFU107" s="38"/>
      <c r="KFV107" s="38"/>
      <c r="KFW107" s="38"/>
      <c r="KFX107" s="38"/>
      <c r="KFY107" s="38"/>
      <c r="KFZ107" s="38"/>
      <c r="KGA107" s="38"/>
      <c r="KGB107" s="38"/>
      <c r="KGC107" s="36"/>
      <c r="KGD107" s="36"/>
      <c r="KGE107" s="37"/>
      <c r="KGF107" s="37"/>
      <c r="KGG107" s="50"/>
      <c r="KGH107" s="50"/>
      <c r="KGI107" s="38"/>
      <c r="KGJ107" s="38"/>
      <c r="KGK107" s="38"/>
      <c r="KGL107" s="38"/>
      <c r="KGM107" s="38"/>
      <c r="KGN107" s="38"/>
      <c r="KGO107" s="38"/>
      <c r="KGP107" s="38"/>
      <c r="KGQ107" s="38"/>
      <c r="KGR107" s="38"/>
      <c r="KGS107" s="38"/>
      <c r="KGT107" s="38"/>
      <c r="KGU107" s="38"/>
      <c r="KGV107" s="38"/>
      <c r="KGW107" s="36"/>
      <c r="KGX107" s="36"/>
      <c r="KGY107" s="37"/>
      <c r="KGZ107" s="37"/>
      <c r="KHA107" s="50"/>
      <c r="KHB107" s="50"/>
      <c r="KHC107" s="38"/>
      <c r="KHD107" s="38"/>
      <c r="KHE107" s="38"/>
      <c r="KHF107" s="38"/>
      <c r="KHG107" s="38"/>
      <c r="KHH107" s="38"/>
      <c r="KHI107" s="38"/>
      <c r="KHJ107" s="38"/>
      <c r="KHK107" s="38"/>
      <c r="KHL107" s="38"/>
      <c r="KHM107" s="38"/>
      <c r="KHN107" s="38"/>
      <c r="KHO107" s="38"/>
      <c r="KHP107" s="38"/>
      <c r="KHQ107" s="36"/>
      <c r="KHR107" s="36"/>
      <c r="KHS107" s="37"/>
      <c r="KHT107" s="37"/>
      <c r="KHU107" s="50"/>
      <c r="KHV107" s="50"/>
      <c r="KHW107" s="38"/>
      <c r="KHX107" s="38"/>
      <c r="KHY107" s="38"/>
      <c r="KHZ107" s="38"/>
      <c r="KIA107" s="38"/>
      <c r="KIB107" s="38"/>
      <c r="KIC107" s="38"/>
      <c r="KID107" s="38"/>
      <c r="KIE107" s="38"/>
      <c r="KIF107" s="38"/>
      <c r="KIG107" s="38"/>
      <c r="KIH107" s="38"/>
      <c r="KII107" s="38"/>
      <c r="KIJ107" s="38"/>
      <c r="KIK107" s="36"/>
      <c r="KIL107" s="36"/>
      <c r="KIM107" s="37"/>
      <c r="KIN107" s="37"/>
      <c r="KIO107" s="50"/>
      <c r="KIP107" s="50"/>
      <c r="KIQ107" s="38"/>
      <c r="KIR107" s="38"/>
      <c r="KIS107" s="38"/>
      <c r="KIT107" s="38"/>
      <c r="KIU107" s="38"/>
      <c r="KIV107" s="38"/>
      <c r="KIW107" s="38"/>
      <c r="KIX107" s="38"/>
      <c r="KIY107" s="38"/>
      <c r="KIZ107" s="38"/>
      <c r="KJA107" s="38"/>
      <c r="KJB107" s="38"/>
      <c r="KJC107" s="38"/>
      <c r="KJD107" s="38"/>
      <c r="KJE107" s="36"/>
      <c r="KJF107" s="36"/>
      <c r="KJG107" s="37"/>
      <c r="KJH107" s="37"/>
      <c r="KJI107" s="50"/>
      <c r="KJJ107" s="50"/>
      <c r="KJK107" s="38"/>
      <c r="KJL107" s="38"/>
      <c r="KJM107" s="38"/>
      <c r="KJN107" s="38"/>
      <c r="KJO107" s="38"/>
      <c r="KJP107" s="38"/>
      <c r="KJQ107" s="38"/>
      <c r="KJR107" s="38"/>
      <c r="KJS107" s="38"/>
      <c r="KJT107" s="38"/>
      <c r="KJU107" s="38"/>
      <c r="KJV107" s="38"/>
      <c r="KJW107" s="38"/>
      <c r="KJX107" s="38"/>
      <c r="KJY107" s="36"/>
      <c r="KJZ107" s="36"/>
      <c r="KKA107" s="37"/>
      <c r="KKB107" s="37"/>
      <c r="KKC107" s="50"/>
      <c r="KKD107" s="50"/>
      <c r="KKE107" s="38"/>
      <c r="KKF107" s="38"/>
      <c r="KKG107" s="38"/>
      <c r="KKH107" s="38"/>
      <c r="KKI107" s="38"/>
      <c r="KKJ107" s="38"/>
      <c r="KKK107" s="38"/>
      <c r="KKL107" s="38"/>
      <c r="KKM107" s="38"/>
      <c r="KKN107" s="38"/>
      <c r="KKO107" s="38"/>
      <c r="KKP107" s="38"/>
      <c r="KKQ107" s="38"/>
      <c r="KKR107" s="38"/>
      <c r="KKS107" s="36"/>
      <c r="KKT107" s="36"/>
      <c r="KKU107" s="37"/>
      <c r="KKV107" s="37"/>
      <c r="KKW107" s="50"/>
      <c r="KKX107" s="50"/>
      <c r="KKY107" s="38"/>
      <c r="KKZ107" s="38"/>
      <c r="KLA107" s="38"/>
      <c r="KLB107" s="38"/>
      <c r="KLC107" s="38"/>
      <c r="KLD107" s="38"/>
      <c r="KLE107" s="38"/>
      <c r="KLF107" s="38"/>
      <c r="KLG107" s="38"/>
      <c r="KLH107" s="38"/>
      <c r="KLI107" s="38"/>
      <c r="KLJ107" s="38"/>
      <c r="KLK107" s="38"/>
      <c r="KLL107" s="38"/>
      <c r="KLM107" s="36"/>
      <c r="KLN107" s="36"/>
      <c r="KLO107" s="37"/>
      <c r="KLP107" s="37"/>
      <c r="KLQ107" s="50"/>
      <c r="KLR107" s="50"/>
      <c r="KLS107" s="38"/>
      <c r="KLT107" s="38"/>
      <c r="KLU107" s="38"/>
      <c r="KLV107" s="38"/>
      <c r="KLW107" s="38"/>
      <c r="KLX107" s="38"/>
      <c r="KLY107" s="38"/>
      <c r="KLZ107" s="38"/>
      <c r="KMA107" s="38"/>
      <c r="KMB107" s="38"/>
      <c r="KMC107" s="38"/>
      <c r="KMD107" s="38"/>
      <c r="KME107" s="38"/>
      <c r="KMF107" s="38"/>
      <c r="KMG107" s="36"/>
      <c r="KMH107" s="36"/>
      <c r="KMI107" s="37"/>
      <c r="KMJ107" s="37"/>
      <c r="KMK107" s="50"/>
      <c r="KML107" s="50"/>
      <c r="KMM107" s="38"/>
      <c r="KMN107" s="38"/>
      <c r="KMO107" s="38"/>
      <c r="KMP107" s="38"/>
      <c r="KMQ107" s="38"/>
      <c r="KMR107" s="38"/>
      <c r="KMS107" s="38"/>
      <c r="KMT107" s="38"/>
      <c r="KMU107" s="38"/>
      <c r="KMV107" s="38"/>
      <c r="KMW107" s="38"/>
      <c r="KMX107" s="38"/>
      <c r="KMY107" s="38"/>
      <c r="KMZ107" s="38"/>
      <c r="KNA107" s="36"/>
      <c r="KNB107" s="36"/>
      <c r="KNC107" s="37"/>
      <c r="KND107" s="37"/>
      <c r="KNE107" s="50"/>
      <c r="KNF107" s="50"/>
      <c r="KNG107" s="38"/>
      <c r="KNH107" s="38"/>
      <c r="KNI107" s="38"/>
      <c r="KNJ107" s="38"/>
      <c r="KNK107" s="38"/>
      <c r="KNL107" s="38"/>
      <c r="KNM107" s="38"/>
      <c r="KNN107" s="38"/>
      <c r="KNO107" s="38"/>
      <c r="KNP107" s="38"/>
      <c r="KNQ107" s="38"/>
      <c r="KNR107" s="38"/>
      <c r="KNS107" s="38"/>
      <c r="KNT107" s="38"/>
      <c r="KNU107" s="36"/>
      <c r="KNV107" s="36"/>
      <c r="KNW107" s="37"/>
      <c r="KNX107" s="37"/>
      <c r="KNY107" s="50"/>
      <c r="KNZ107" s="50"/>
      <c r="KOA107" s="38"/>
      <c r="KOB107" s="38"/>
      <c r="KOC107" s="38"/>
      <c r="KOD107" s="38"/>
      <c r="KOE107" s="38"/>
      <c r="KOF107" s="38"/>
      <c r="KOG107" s="38"/>
      <c r="KOH107" s="38"/>
      <c r="KOI107" s="38"/>
      <c r="KOJ107" s="38"/>
      <c r="KOK107" s="38"/>
      <c r="KOL107" s="38"/>
      <c r="KOM107" s="38"/>
      <c r="KON107" s="38"/>
      <c r="KOO107" s="36"/>
      <c r="KOP107" s="36"/>
      <c r="KOQ107" s="37"/>
      <c r="KOR107" s="37"/>
      <c r="KOS107" s="50"/>
      <c r="KOT107" s="50"/>
      <c r="KOU107" s="38"/>
      <c r="KOV107" s="38"/>
      <c r="KOW107" s="38"/>
      <c r="KOX107" s="38"/>
      <c r="KOY107" s="38"/>
      <c r="KOZ107" s="38"/>
      <c r="KPA107" s="38"/>
      <c r="KPB107" s="38"/>
      <c r="KPC107" s="38"/>
      <c r="KPD107" s="38"/>
      <c r="KPE107" s="38"/>
      <c r="KPF107" s="38"/>
      <c r="KPG107" s="38"/>
      <c r="KPH107" s="38"/>
      <c r="KPI107" s="36"/>
      <c r="KPJ107" s="36"/>
      <c r="KPK107" s="37"/>
      <c r="KPL107" s="37"/>
      <c r="KPM107" s="50"/>
      <c r="KPN107" s="50"/>
      <c r="KPO107" s="38"/>
      <c r="KPP107" s="38"/>
      <c r="KPQ107" s="38"/>
      <c r="KPR107" s="38"/>
      <c r="KPS107" s="38"/>
      <c r="KPT107" s="38"/>
      <c r="KPU107" s="38"/>
      <c r="KPV107" s="38"/>
      <c r="KPW107" s="38"/>
      <c r="KPX107" s="38"/>
      <c r="KPY107" s="38"/>
      <c r="KPZ107" s="38"/>
      <c r="KQA107" s="38"/>
      <c r="KQB107" s="38"/>
      <c r="KQC107" s="36"/>
      <c r="KQD107" s="36"/>
      <c r="KQE107" s="37"/>
      <c r="KQF107" s="37"/>
      <c r="KQG107" s="50"/>
      <c r="KQH107" s="50"/>
      <c r="KQI107" s="38"/>
      <c r="KQJ107" s="38"/>
      <c r="KQK107" s="38"/>
      <c r="KQL107" s="38"/>
      <c r="KQM107" s="38"/>
      <c r="KQN107" s="38"/>
      <c r="KQO107" s="38"/>
      <c r="KQP107" s="38"/>
      <c r="KQQ107" s="38"/>
      <c r="KQR107" s="38"/>
      <c r="KQS107" s="38"/>
      <c r="KQT107" s="38"/>
      <c r="KQU107" s="38"/>
      <c r="KQV107" s="38"/>
      <c r="KQW107" s="36"/>
      <c r="KQX107" s="36"/>
      <c r="KQY107" s="37"/>
      <c r="KQZ107" s="37"/>
      <c r="KRA107" s="50"/>
      <c r="KRB107" s="50"/>
      <c r="KRC107" s="38"/>
      <c r="KRD107" s="38"/>
      <c r="KRE107" s="38"/>
      <c r="KRF107" s="38"/>
      <c r="KRG107" s="38"/>
      <c r="KRH107" s="38"/>
      <c r="KRI107" s="38"/>
      <c r="KRJ107" s="38"/>
      <c r="KRK107" s="38"/>
      <c r="KRL107" s="38"/>
      <c r="KRM107" s="38"/>
      <c r="KRN107" s="38"/>
      <c r="KRO107" s="38"/>
      <c r="KRP107" s="38"/>
      <c r="KRQ107" s="36"/>
      <c r="KRR107" s="36"/>
      <c r="KRS107" s="37"/>
      <c r="KRT107" s="37"/>
      <c r="KRU107" s="50"/>
      <c r="KRV107" s="50"/>
      <c r="KRW107" s="38"/>
      <c r="KRX107" s="38"/>
      <c r="KRY107" s="38"/>
      <c r="KRZ107" s="38"/>
      <c r="KSA107" s="38"/>
      <c r="KSB107" s="38"/>
      <c r="KSC107" s="38"/>
      <c r="KSD107" s="38"/>
      <c r="KSE107" s="38"/>
      <c r="KSF107" s="38"/>
      <c r="KSG107" s="38"/>
      <c r="KSH107" s="38"/>
      <c r="KSI107" s="38"/>
      <c r="KSJ107" s="38"/>
      <c r="KSK107" s="36"/>
      <c r="KSL107" s="36"/>
      <c r="KSM107" s="37"/>
      <c r="KSN107" s="37"/>
      <c r="KSO107" s="50"/>
      <c r="KSP107" s="50"/>
      <c r="KSQ107" s="38"/>
      <c r="KSR107" s="38"/>
      <c r="KSS107" s="38"/>
      <c r="KST107" s="38"/>
      <c r="KSU107" s="38"/>
      <c r="KSV107" s="38"/>
      <c r="KSW107" s="38"/>
      <c r="KSX107" s="38"/>
      <c r="KSY107" s="38"/>
      <c r="KSZ107" s="38"/>
      <c r="KTA107" s="38"/>
      <c r="KTB107" s="38"/>
      <c r="KTC107" s="38"/>
      <c r="KTD107" s="38"/>
      <c r="KTE107" s="36"/>
      <c r="KTF107" s="36"/>
      <c r="KTG107" s="37"/>
      <c r="KTH107" s="37"/>
      <c r="KTI107" s="50"/>
      <c r="KTJ107" s="50"/>
      <c r="KTK107" s="38"/>
      <c r="KTL107" s="38"/>
      <c r="KTM107" s="38"/>
      <c r="KTN107" s="38"/>
      <c r="KTO107" s="38"/>
      <c r="KTP107" s="38"/>
      <c r="KTQ107" s="38"/>
      <c r="KTR107" s="38"/>
      <c r="KTS107" s="38"/>
      <c r="KTT107" s="38"/>
      <c r="KTU107" s="38"/>
      <c r="KTV107" s="38"/>
      <c r="KTW107" s="38"/>
      <c r="KTX107" s="38"/>
      <c r="KTY107" s="36"/>
      <c r="KTZ107" s="36"/>
      <c r="KUA107" s="37"/>
      <c r="KUB107" s="37"/>
      <c r="KUC107" s="50"/>
      <c r="KUD107" s="50"/>
      <c r="KUE107" s="38"/>
      <c r="KUF107" s="38"/>
      <c r="KUG107" s="38"/>
      <c r="KUH107" s="38"/>
      <c r="KUI107" s="38"/>
      <c r="KUJ107" s="38"/>
      <c r="KUK107" s="38"/>
      <c r="KUL107" s="38"/>
      <c r="KUM107" s="38"/>
      <c r="KUN107" s="38"/>
      <c r="KUO107" s="38"/>
      <c r="KUP107" s="38"/>
      <c r="KUQ107" s="38"/>
      <c r="KUR107" s="38"/>
      <c r="KUS107" s="36"/>
      <c r="KUT107" s="36"/>
      <c r="KUU107" s="37"/>
      <c r="KUV107" s="37"/>
      <c r="KUW107" s="50"/>
      <c r="KUX107" s="50"/>
      <c r="KUY107" s="38"/>
      <c r="KUZ107" s="38"/>
      <c r="KVA107" s="38"/>
      <c r="KVB107" s="38"/>
      <c r="KVC107" s="38"/>
      <c r="KVD107" s="38"/>
      <c r="KVE107" s="38"/>
      <c r="KVF107" s="38"/>
      <c r="KVG107" s="38"/>
      <c r="KVH107" s="38"/>
      <c r="KVI107" s="38"/>
      <c r="KVJ107" s="38"/>
      <c r="KVK107" s="38"/>
      <c r="KVL107" s="38"/>
      <c r="KVM107" s="36"/>
      <c r="KVN107" s="36"/>
      <c r="KVO107" s="37"/>
      <c r="KVP107" s="37"/>
      <c r="KVQ107" s="50"/>
      <c r="KVR107" s="50"/>
      <c r="KVS107" s="38"/>
      <c r="KVT107" s="38"/>
      <c r="KVU107" s="38"/>
      <c r="KVV107" s="38"/>
      <c r="KVW107" s="38"/>
      <c r="KVX107" s="38"/>
      <c r="KVY107" s="38"/>
      <c r="KVZ107" s="38"/>
      <c r="KWA107" s="38"/>
      <c r="KWB107" s="38"/>
      <c r="KWC107" s="38"/>
      <c r="KWD107" s="38"/>
      <c r="KWE107" s="38"/>
      <c r="KWF107" s="38"/>
      <c r="KWG107" s="36"/>
      <c r="KWH107" s="36"/>
      <c r="KWI107" s="37"/>
      <c r="KWJ107" s="37"/>
      <c r="KWK107" s="50"/>
      <c r="KWL107" s="50"/>
      <c r="KWM107" s="38"/>
      <c r="KWN107" s="38"/>
      <c r="KWO107" s="38"/>
      <c r="KWP107" s="38"/>
      <c r="KWQ107" s="38"/>
      <c r="KWR107" s="38"/>
      <c r="KWS107" s="38"/>
      <c r="KWT107" s="38"/>
      <c r="KWU107" s="38"/>
      <c r="KWV107" s="38"/>
      <c r="KWW107" s="38"/>
      <c r="KWX107" s="38"/>
      <c r="KWY107" s="38"/>
      <c r="KWZ107" s="38"/>
      <c r="KXA107" s="36"/>
      <c r="KXB107" s="36"/>
      <c r="KXC107" s="37"/>
      <c r="KXD107" s="37"/>
      <c r="KXE107" s="50"/>
      <c r="KXF107" s="50"/>
      <c r="KXG107" s="38"/>
      <c r="KXH107" s="38"/>
      <c r="KXI107" s="38"/>
      <c r="KXJ107" s="38"/>
      <c r="KXK107" s="38"/>
      <c r="KXL107" s="38"/>
      <c r="KXM107" s="38"/>
      <c r="KXN107" s="38"/>
      <c r="KXO107" s="38"/>
      <c r="KXP107" s="38"/>
      <c r="KXQ107" s="38"/>
      <c r="KXR107" s="38"/>
      <c r="KXS107" s="38"/>
      <c r="KXT107" s="38"/>
      <c r="KXU107" s="36"/>
      <c r="KXV107" s="36"/>
      <c r="KXW107" s="37"/>
      <c r="KXX107" s="37"/>
      <c r="KXY107" s="50"/>
      <c r="KXZ107" s="50"/>
      <c r="KYA107" s="38"/>
      <c r="KYB107" s="38"/>
      <c r="KYC107" s="38"/>
      <c r="KYD107" s="38"/>
      <c r="KYE107" s="38"/>
      <c r="KYF107" s="38"/>
      <c r="KYG107" s="38"/>
      <c r="KYH107" s="38"/>
      <c r="KYI107" s="38"/>
      <c r="KYJ107" s="38"/>
      <c r="KYK107" s="38"/>
      <c r="KYL107" s="38"/>
      <c r="KYM107" s="38"/>
      <c r="KYN107" s="38"/>
      <c r="KYO107" s="36"/>
      <c r="KYP107" s="36"/>
      <c r="KYQ107" s="37"/>
      <c r="KYR107" s="37"/>
      <c r="KYS107" s="50"/>
      <c r="KYT107" s="50"/>
      <c r="KYU107" s="38"/>
      <c r="KYV107" s="38"/>
      <c r="KYW107" s="38"/>
      <c r="KYX107" s="38"/>
      <c r="KYY107" s="38"/>
      <c r="KYZ107" s="38"/>
      <c r="KZA107" s="38"/>
      <c r="KZB107" s="38"/>
      <c r="KZC107" s="38"/>
      <c r="KZD107" s="38"/>
      <c r="KZE107" s="38"/>
      <c r="KZF107" s="38"/>
      <c r="KZG107" s="38"/>
      <c r="KZH107" s="38"/>
      <c r="KZI107" s="36"/>
      <c r="KZJ107" s="36"/>
      <c r="KZK107" s="37"/>
      <c r="KZL107" s="37"/>
      <c r="KZM107" s="50"/>
      <c r="KZN107" s="50"/>
      <c r="KZO107" s="38"/>
      <c r="KZP107" s="38"/>
      <c r="KZQ107" s="38"/>
      <c r="KZR107" s="38"/>
      <c r="KZS107" s="38"/>
      <c r="KZT107" s="38"/>
      <c r="KZU107" s="38"/>
      <c r="KZV107" s="38"/>
      <c r="KZW107" s="38"/>
      <c r="KZX107" s="38"/>
      <c r="KZY107" s="38"/>
      <c r="KZZ107" s="38"/>
      <c r="LAA107" s="38"/>
      <c r="LAB107" s="38"/>
      <c r="LAC107" s="36"/>
      <c r="LAD107" s="36"/>
      <c r="LAE107" s="37"/>
      <c r="LAF107" s="37"/>
      <c r="LAG107" s="50"/>
      <c r="LAH107" s="50"/>
      <c r="LAI107" s="38"/>
      <c r="LAJ107" s="38"/>
      <c r="LAK107" s="38"/>
      <c r="LAL107" s="38"/>
      <c r="LAM107" s="38"/>
      <c r="LAN107" s="38"/>
      <c r="LAO107" s="38"/>
      <c r="LAP107" s="38"/>
      <c r="LAQ107" s="38"/>
      <c r="LAR107" s="38"/>
      <c r="LAS107" s="38"/>
      <c r="LAT107" s="38"/>
      <c r="LAU107" s="38"/>
      <c r="LAV107" s="38"/>
      <c r="LAW107" s="36"/>
      <c r="LAX107" s="36"/>
      <c r="LAY107" s="37"/>
      <c r="LAZ107" s="37"/>
      <c r="LBA107" s="50"/>
      <c r="LBB107" s="50"/>
      <c r="LBC107" s="38"/>
      <c r="LBD107" s="38"/>
      <c r="LBE107" s="38"/>
      <c r="LBF107" s="38"/>
      <c r="LBG107" s="38"/>
      <c r="LBH107" s="38"/>
      <c r="LBI107" s="38"/>
      <c r="LBJ107" s="38"/>
      <c r="LBK107" s="38"/>
      <c r="LBL107" s="38"/>
      <c r="LBM107" s="38"/>
      <c r="LBN107" s="38"/>
      <c r="LBO107" s="38"/>
      <c r="LBP107" s="38"/>
      <c r="LBQ107" s="36"/>
      <c r="LBR107" s="36"/>
      <c r="LBS107" s="37"/>
      <c r="LBT107" s="37"/>
      <c r="LBU107" s="50"/>
      <c r="LBV107" s="50"/>
      <c r="LBW107" s="38"/>
      <c r="LBX107" s="38"/>
      <c r="LBY107" s="38"/>
      <c r="LBZ107" s="38"/>
      <c r="LCA107" s="38"/>
      <c r="LCB107" s="38"/>
      <c r="LCC107" s="38"/>
      <c r="LCD107" s="38"/>
      <c r="LCE107" s="38"/>
      <c r="LCF107" s="38"/>
      <c r="LCG107" s="38"/>
      <c r="LCH107" s="38"/>
      <c r="LCI107" s="38"/>
      <c r="LCJ107" s="38"/>
      <c r="LCK107" s="36"/>
      <c r="LCL107" s="36"/>
      <c r="LCM107" s="37"/>
      <c r="LCN107" s="37"/>
      <c r="LCO107" s="50"/>
      <c r="LCP107" s="50"/>
      <c r="LCQ107" s="38"/>
      <c r="LCR107" s="38"/>
      <c r="LCS107" s="38"/>
      <c r="LCT107" s="38"/>
      <c r="LCU107" s="38"/>
      <c r="LCV107" s="38"/>
      <c r="LCW107" s="38"/>
      <c r="LCX107" s="38"/>
      <c r="LCY107" s="38"/>
      <c r="LCZ107" s="38"/>
      <c r="LDA107" s="38"/>
      <c r="LDB107" s="38"/>
      <c r="LDC107" s="38"/>
      <c r="LDD107" s="38"/>
      <c r="LDE107" s="36"/>
      <c r="LDF107" s="36"/>
      <c r="LDG107" s="37"/>
      <c r="LDH107" s="37"/>
      <c r="LDI107" s="50"/>
      <c r="LDJ107" s="50"/>
      <c r="LDK107" s="38"/>
      <c r="LDL107" s="38"/>
      <c r="LDM107" s="38"/>
      <c r="LDN107" s="38"/>
      <c r="LDO107" s="38"/>
      <c r="LDP107" s="38"/>
      <c r="LDQ107" s="38"/>
      <c r="LDR107" s="38"/>
      <c r="LDS107" s="38"/>
      <c r="LDT107" s="38"/>
      <c r="LDU107" s="38"/>
      <c r="LDV107" s="38"/>
      <c r="LDW107" s="38"/>
      <c r="LDX107" s="38"/>
      <c r="LDY107" s="36"/>
      <c r="LDZ107" s="36"/>
      <c r="LEA107" s="37"/>
      <c r="LEB107" s="37"/>
      <c r="LEC107" s="50"/>
      <c r="LED107" s="50"/>
      <c r="LEE107" s="38"/>
      <c r="LEF107" s="38"/>
      <c r="LEG107" s="38"/>
      <c r="LEH107" s="38"/>
      <c r="LEI107" s="38"/>
      <c r="LEJ107" s="38"/>
      <c r="LEK107" s="38"/>
      <c r="LEL107" s="38"/>
      <c r="LEM107" s="38"/>
      <c r="LEN107" s="38"/>
      <c r="LEO107" s="38"/>
      <c r="LEP107" s="38"/>
      <c r="LEQ107" s="38"/>
      <c r="LER107" s="38"/>
      <c r="LES107" s="36"/>
      <c r="LET107" s="36"/>
      <c r="LEU107" s="37"/>
      <c r="LEV107" s="37"/>
      <c r="LEW107" s="50"/>
      <c r="LEX107" s="50"/>
      <c r="LEY107" s="38"/>
      <c r="LEZ107" s="38"/>
      <c r="LFA107" s="38"/>
      <c r="LFB107" s="38"/>
      <c r="LFC107" s="38"/>
      <c r="LFD107" s="38"/>
      <c r="LFE107" s="38"/>
      <c r="LFF107" s="38"/>
      <c r="LFG107" s="38"/>
      <c r="LFH107" s="38"/>
      <c r="LFI107" s="38"/>
      <c r="LFJ107" s="38"/>
      <c r="LFK107" s="38"/>
      <c r="LFL107" s="38"/>
      <c r="LFM107" s="36"/>
      <c r="LFN107" s="36"/>
      <c r="LFO107" s="37"/>
      <c r="LFP107" s="37"/>
      <c r="LFQ107" s="50"/>
      <c r="LFR107" s="50"/>
      <c r="LFS107" s="38"/>
      <c r="LFT107" s="38"/>
      <c r="LFU107" s="38"/>
      <c r="LFV107" s="38"/>
      <c r="LFW107" s="38"/>
      <c r="LFX107" s="38"/>
      <c r="LFY107" s="38"/>
      <c r="LFZ107" s="38"/>
      <c r="LGA107" s="38"/>
      <c r="LGB107" s="38"/>
      <c r="LGC107" s="38"/>
      <c r="LGD107" s="38"/>
      <c r="LGE107" s="38"/>
      <c r="LGF107" s="38"/>
      <c r="LGG107" s="36"/>
      <c r="LGH107" s="36"/>
      <c r="LGI107" s="37"/>
      <c r="LGJ107" s="37"/>
      <c r="LGK107" s="50"/>
      <c r="LGL107" s="50"/>
      <c r="LGM107" s="38"/>
      <c r="LGN107" s="38"/>
      <c r="LGO107" s="38"/>
      <c r="LGP107" s="38"/>
      <c r="LGQ107" s="38"/>
      <c r="LGR107" s="38"/>
      <c r="LGS107" s="38"/>
      <c r="LGT107" s="38"/>
      <c r="LGU107" s="38"/>
      <c r="LGV107" s="38"/>
      <c r="LGW107" s="38"/>
      <c r="LGX107" s="38"/>
      <c r="LGY107" s="38"/>
      <c r="LGZ107" s="38"/>
      <c r="LHA107" s="36"/>
      <c r="LHB107" s="36"/>
      <c r="LHC107" s="37"/>
      <c r="LHD107" s="37"/>
      <c r="LHE107" s="50"/>
      <c r="LHF107" s="50"/>
      <c r="LHG107" s="38"/>
      <c r="LHH107" s="38"/>
      <c r="LHI107" s="38"/>
      <c r="LHJ107" s="38"/>
      <c r="LHK107" s="38"/>
      <c r="LHL107" s="38"/>
      <c r="LHM107" s="38"/>
      <c r="LHN107" s="38"/>
      <c r="LHO107" s="38"/>
      <c r="LHP107" s="38"/>
      <c r="LHQ107" s="38"/>
      <c r="LHR107" s="38"/>
      <c r="LHS107" s="38"/>
      <c r="LHT107" s="38"/>
      <c r="LHU107" s="36"/>
      <c r="LHV107" s="36"/>
      <c r="LHW107" s="37"/>
      <c r="LHX107" s="37"/>
      <c r="LHY107" s="50"/>
      <c r="LHZ107" s="50"/>
      <c r="LIA107" s="38"/>
      <c r="LIB107" s="38"/>
      <c r="LIC107" s="38"/>
      <c r="LID107" s="38"/>
      <c r="LIE107" s="38"/>
      <c r="LIF107" s="38"/>
      <c r="LIG107" s="38"/>
      <c r="LIH107" s="38"/>
      <c r="LII107" s="38"/>
      <c r="LIJ107" s="38"/>
      <c r="LIK107" s="38"/>
      <c r="LIL107" s="38"/>
      <c r="LIM107" s="38"/>
      <c r="LIN107" s="38"/>
      <c r="LIO107" s="36"/>
      <c r="LIP107" s="36"/>
      <c r="LIQ107" s="37"/>
      <c r="LIR107" s="37"/>
      <c r="LIS107" s="50"/>
      <c r="LIT107" s="50"/>
      <c r="LIU107" s="38"/>
      <c r="LIV107" s="38"/>
      <c r="LIW107" s="38"/>
      <c r="LIX107" s="38"/>
      <c r="LIY107" s="38"/>
      <c r="LIZ107" s="38"/>
      <c r="LJA107" s="38"/>
      <c r="LJB107" s="38"/>
      <c r="LJC107" s="38"/>
      <c r="LJD107" s="38"/>
      <c r="LJE107" s="38"/>
      <c r="LJF107" s="38"/>
      <c r="LJG107" s="38"/>
      <c r="LJH107" s="38"/>
      <c r="LJI107" s="36"/>
      <c r="LJJ107" s="36"/>
      <c r="LJK107" s="37"/>
      <c r="LJL107" s="37"/>
      <c r="LJM107" s="50"/>
      <c r="LJN107" s="50"/>
      <c r="LJO107" s="38"/>
      <c r="LJP107" s="38"/>
      <c r="LJQ107" s="38"/>
      <c r="LJR107" s="38"/>
      <c r="LJS107" s="38"/>
      <c r="LJT107" s="38"/>
      <c r="LJU107" s="38"/>
      <c r="LJV107" s="38"/>
      <c r="LJW107" s="38"/>
      <c r="LJX107" s="38"/>
      <c r="LJY107" s="38"/>
      <c r="LJZ107" s="38"/>
      <c r="LKA107" s="38"/>
      <c r="LKB107" s="38"/>
      <c r="LKC107" s="36"/>
      <c r="LKD107" s="36"/>
      <c r="LKE107" s="37"/>
      <c r="LKF107" s="37"/>
      <c r="LKG107" s="50"/>
      <c r="LKH107" s="50"/>
      <c r="LKI107" s="38"/>
      <c r="LKJ107" s="38"/>
      <c r="LKK107" s="38"/>
      <c r="LKL107" s="38"/>
      <c r="LKM107" s="38"/>
      <c r="LKN107" s="38"/>
      <c r="LKO107" s="38"/>
      <c r="LKP107" s="38"/>
      <c r="LKQ107" s="38"/>
      <c r="LKR107" s="38"/>
      <c r="LKS107" s="38"/>
      <c r="LKT107" s="38"/>
      <c r="LKU107" s="38"/>
      <c r="LKV107" s="38"/>
      <c r="LKW107" s="36"/>
      <c r="LKX107" s="36"/>
      <c r="LKY107" s="37"/>
      <c r="LKZ107" s="37"/>
      <c r="LLA107" s="50"/>
      <c r="LLB107" s="50"/>
      <c r="LLC107" s="38"/>
      <c r="LLD107" s="38"/>
      <c r="LLE107" s="38"/>
      <c r="LLF107" s="38"/>
      <c r="LLG107" s="38"/>
      <c r="LLH107" s="38"/>
      <c r="LLI107" s="38"/>
      <c r="LLJ107" s="38"/>
      <c r="LLK107" s="38"/>
      <c r="LLL107" s="38"/>
      <c r="LLM107" s="38"/>
      <c r="LLN107" s="38"/>
      <c r="LLO107" s="38"/>
      <c r="LLP107" s="38"/>
      <c r="LLQ107" s="36"/>
      <c r="LLR107" s="36"/>
      <c r="LLS107" s="37"/>
      <c r="LLT107" s="37"/>
      <c r="LLU107" s="50"/>
      <c r="LLV107" s="50"/>
      <c r="LLW107" s="38"/>
      <c r="LLX107" s="38"/>
      <c r="LLY107" s="38"/>
      <c r="LLZ107" s="38"/>
      <c r="LMA107" s="38"/>
      <c r="LMB107" s="38"/>
      <c r="LMC107" s="38"/>
      <c r="LMD107" s="38"/>
      <c r="LME107" s="38"/>
      <c r="LMF107" s="38"/>
      <c r="LMG107" s="38"/>
      <c r="LMH107" s="38"/>
      <c r="LMI107" s="38"/>
      <c r="LMJ107" s="38"/>
      <c r="LMK107" s="36"/>
      <c r="LML107" s="36"/>
      <c r="LMM107" s="37"/>
      <c r="LMN107" s="37"/>
      <c r="LMO107" s="50"/>
      <c r="LMP107" s="50"/>
      <c r="LMQ107" s="38"/>
      <c r="LMR107" s="38"/>
      <c r="LMS107" s="38"/>
      <c r="LMT107" s="38"/>
      <c r="LMU107" s="38"/>
      <c r="LMV107" s="38"/>
      <c r="LMW107" s="38"/>
      <c r="LMX107" s="38"/>
      <c r="LMY107" s="38"/>
      <c r="LMZ107" s="38"/>
      <c r="LNA107" s="38"/>
      <c r="LNB107" s="38"/>
      <c r="LNC107" s="38"/>
      <c r="LND107" s="38"/>
      <c r="LNE107" s="36"/>
      <c r="LNF107" s="36"/>
      <c r="LNG107" s="37"/>
      <c r="LNH107" s="37"/>
      <c r="LNI107" s="50"/>
      <c r="LNJ107" s="50"/>
      <c r="LNK107" s="38"/>
      <c r="LNL107" s="38"/>
      <c r="LNM107" s="38"/>
      <c r="LNN107" s="38"/>
      <c r="LNO107" s="38"/>
      <c r="LNP107" s="38"/>
      <c r="LNQ107" s="38"/>
      <c r="LNR107" s="38"/>
      <c r="LNS107" s="38"/>
      <c r="LNT107" s="38"/>
      <c r="LNU107" s="38"/>
      <c r="LNV107" s="38"/>
      <c r="LNW107" s="38"/>
      <c r="LNX107" s="38"/>
      <c r="LNY107" s="36"/>
      <c r="LNZ107" s="36"/>
      <c r="LOA107" s="37"/>
      <c r="LOB107" s="37"/>
      <c r="LOC107" s="50"/>
      <c r="LOD107" s="50"/>
      <c r="LOE107" s="38"/>
      <c r="LOF107" s="38"/>
      <c r="LOG107" s="38"/>
      <c r="LOH107" s="38"/>
      <c r="LOI107" s="38"/>
      <c r="LOJ107" s="38"/>
      <c r="LOK107" s="38"/>
      <c r="LOL107" s="38"/>
      <c r="LOM107" s="38"/>
      <c r="LON107" s="38"/>
      <c r="LOO107" s="38"/>
      <c r="LOP107" s="38"/>
      <c r="LOQ107" s="38"/>
      <c r="LOR107" s="38"/>
      <c r="LOS107" s="36"/>
      <c r="LOT107" s="36"/>
      <c r="LOU107" s="37"/>
      <c r="LOV107" s="37"/>
      <c r="LOW107" s="50"/>
      <c r="LOX107" s="50"/>
      <c r="LOY107" s="38"/>
      <c r="LOZ107" s="38"/>
      <c r="LPA107" s="38"/>
      <c r="LPB107" s="38"/>
      <c r="LPC107" s="38"/>
      <c r="LPD107" s="38"/>
      <c r="LPE107" s="38"/>
      <c r="LPF107" s="38"/>
      <c r="LPG107" s="38"/>
      <c r="LPH107" s="38"/>
      <c r="LPI107" s="38"/>
      <c r="LPJ107" s="38"/>
      <c r="LPK107" s="38"/>
      <c r="LPL107" s="38"/>
      <c r="LPM107" s="36"/>
      <c r="LPN107" s="36"/>
      <c r="LPO107" s="37"/>
      <c r="LPP107" s="37"/>
      <c r="LPQ107" s="50"/>
      <c r="LPR107" s="50"/>
      <c r="LPS107" s="38"/>
      <c r="LPT107" s="38"/>
      <c r="LPU107" s="38"/>
      <c r="LPV107" s="38"/>
      <c r="LPW107" s="38"/>
      <c r="LPX107" s="38"/>
      <c r="LPY107" s="38"/>
      <c r="LPZ107" s="38"/>
      <c r="LQA107" s="38"/>
      <c r="LQB107" s="38"/>
      <c r="LQC107" s="38"/>
      <c r="LQD107" s="38"/>
      <c r="LQE107" s="38"/>
      <c r="LQF107" s="38"/>
      <c r="LQG107" s="36"/>
      <c r="LQH107" s="36"/>
      <c r="LQI107" s="37"/>
      <c r="LQJ107" s="37"/>
      <c r="LQK107" s="50"/>
      <c r="LQL107" s="50"/>
      <c r="LQM107" s="38"/>
      <c r="LQN107" s="38"/>
      <c r="LQO107" s="38"/>
      <c r="LQP107" s="38"/>
      <c r="LQQ107" s="38"/>
      <c r="LQR107" s="38"/>
      <c r="LQS107" s="38"/>
      <c r="LQT107" s="38"/>
      <c r="LQU107" s="38"/>
      <c r="LQV107" s="38"/>
      <c r="LQW107" s="38"/>
      <c r="LQX107" s="38"/>
      <c r="LQY107" s="38"/>
      <c r="LQZ107" s="38"/>
      <c r="LRA107" s="36"/>
      <c r="LRB107" s="36"/>
      <c r="LRC107" s="37"/>
      <c r="LRD107" s="37"/>
      <c r="LRE107" s="50"/>
      <c r="LRF107" s="50"/>
      <c r="LRG107" s="38"/>
      <c r="LRH107" s="38"/>
      <c r="LRI107" s="38"/>
      <c r="LRJ107" s="38"/>
      <c r="LRK107" s="38"/>
      <c r="LRL107" s="38"/>
      <c r="LRM107" s="38"/>
      <c r="LRN107" s="38"/>
      <c r="LRO107" s="38"/>
      <c r="LRP107" s="38"/>
      <c r="LRQ107" s="38"/>
      <c r="LRR107" s="38"/>
      <c r="LRS107" s="38"/>
      <c r="LRT107" s="38"/>
      <c r="LRU107" s="36"/>
      <c r="LRV107" s="36"/>
      <c r="LRW107" s="37"/>
      <c r="LRX107" s="37"/>
      <c r="LRY107" s="50"/>
      <c r="LRZ107" s="50"/>
      <c r="LSA107" s="38"/>
      <c r="LSB107" s="38"/>
      <c r="LSC107" s="38"/>
      <c r="LSD107" s="38"/>
      <c r="LSE107" s="38"/>
      <c r="LSF107" s="38"/>
      <c r="LSG107" s="38"/>
      <c r="LSH107" s="38"/>
      <c r="LSI107" s="38"/>
      <c r="LSJ107" s="38"/>
      <c r="LSK107" s="38"/>
      <c r="LSL107" s="38"/>
      <c r="LSM107" s="38"/>
      <c r="LSN107" s="38"/>
      <c r="LSO107" s="36"/>
      <c r="LSP107" s="36"/>
      <c r="LSQ107" s="37"/>
      <c r="LSR107" s="37"/>
      <c r="LSS107" s="50"/>
      <c r="LST107" s="50"/>
      <c r="LSU107" s="38"/>
      <c r="LSV107" s="38"/>
      <c r="LSW107" s="38"/>
      <c r="LSX107" s="38"/>
      <c r="LSY107" s="38"/>
      <c r="LSZ107" s="38"/>
      <c r="LTA107" s="38"/>
      <c r="LTB107" s="38"/>
      <c r="LTC107" s="38"/>
      <c r="LTD107" s="38"/>
      <c r="LTE107" s="38"/>
      <c r="LTF107" s="38"/>
      <c r="LTG107" s="38"/>
      <c r="LTH107" s="38"/>
      <c r="LTI107" s="36"/>
      <c r="LTJ107" s="36"/>
      <c r="LTK107" s="37"/>
      <c r="LTL107" s="37"/>
      <c r="LTM107" s="50"/>
      <c r="LTN107" s="50"/>
      <c r="LTO107" s="38"/>
      <c r="LTP107" s="38"/>
      <c r="LTQ107" s="38"/>
      <c r="LTR107" s="38"/>
      <c r="LTS107" s="38"/>
      <c r="LTT107" s="38"/>
      <c r="LTU107" s="38"/>
      <c r="LTV107" s="38"/>
      <c r="LTW107" s="38"/>
      <c r="LTX107" s="38"/>
      <c r="LTY107" s="38"/>
      <c r="LTZ107" s="38"/>
      <c r="LUA107" s="38"/>
      <c r="LUB107" s="38"/>
      <c r="LUC107" s="36"/>
      <c r="LUD107" s="36"/>
      <c r="LUE107" s="37"/>
      <c r="LUF107" s="37"/>
      <c r="LUG107" s="50"/>
      <c r="LUH107" s="50"/>
      <c r="LUI107" s="38"/>
      <c r="LUJ107" s="38"/>
      <c r="LUK107" s="38"/>
      <c r="LUL107" s="38"/>
      <c r="LUM107" s="38"/>
      <c r="LUN107" s="38"/>
      <c r="LUO107" s="38"/>
      <c r="LUP107" s="38"/>
      <c r="LUQ107" s="38"/>
      <c r="LUR107" s="38"/>
      <c r="LUS107" s="38"/>
      <c r="LUT107" s="38"/>
      <c r="LUU107" s="38"/>
      <c r="LUV107" s="38"/>
      <c r="LUW107" s="36"/>
      <c r="LUX107" s="36"/>
      <c r="LUY107" s="37"/>
      <c r="LUZ107" s="37"/>
      <c r="LVA107" s="50"/>
      <c r="LVB107" s="50"/>
      <c r="LVC107" s="38"/>
      <c r="LVD107" s="38"/>
      <c r="LVE107" s="38"/>
      <c r="LVF107" s="38"/>
      <c r="LVG107" s="38"/>
      <c r="LVH107" s="38"/>
      <c r="LVI107" s="38"/>
      <c r="LVJ107" s="38"/>
      <c r="LVK107" s="38"/>
      <c r="LVL107" s="38"/>
      <c r="LVM107" s="38"/>
      <c r="LVN107" s="38"/>
      <c r="LVO107" s="38"/>
      <c r="LVP107" s="38"/>
      <c r="LVQ107" s="36"/>
      <c r="LVR107" s="36"/>
      <c r="LVS107" s="37"/>
      <c r="LVT107" s="37"/>
      <c r="LVU107" s="50"/>
      <c r="LVV107" s="50"/>
      <c r="LVW107" s="38"/>
      <c r="LVX107" s="38"/>
      <c r="LVY107" s="38"/>
      <c r="LVZ107" s="38"/>
      <c r="LWA107" s="38"/>
      <c r="LWB107" s="38"/>
      <c r="LWC107" s="38"/>
      <c r="LWD107" s="38"/>
      <c r="LWE107" s="38"/>
      <c r="LWF107" s="38"/>
      <c r="LWG107" s="38"/>
      <c r="LWH107" s="38"/>
      <c r="LWI107" s="38"/>
      <c r="LWJ107" s="38"/>
      <c r="LWK107" s="36"/>
      <c r="LWL107" s="36"/>
      <c r="LWM107" s="37"/>
      <c r="LWN107" s="37"/>
      <c r="LWO107" s="50"/>
      <c r="LWP107" s="50"/>
      <c r="LWQ107" s="38"/>
      <c r="LWR107" s="38"/>
      <c r="LWS107" s="38"/>
      <c r="LWT107" s="38"/>
      <c r="LWU107" s="38"/>
      <c r="LWV107" s="38"/>
      <c r="LWW107" s="38"/>
      <c r="LWX107" s="38"/>
      <c r="LWY107" s="38"/>
      <c r="LWZ107" s="38"/>
      <c r="LXA107" s="38"/>
      <c r="LXB107" s="38"/>
      <c r="LXC107" s="38"/>
      <c r="LXD107" s="38"/>
      <c r="LXE107" s="36"/>
      <c r="LXF107" s="36"/>
      <c r="LXG107" s="37"/>
      <c r="LXH107" s="37"/>
      <c r="LXI107" s="50"/>
      <c r="LXJ107" s="50"/>
      <c r="LXK107" s="38"/>
      <c r="LXL107" s="38"/>
      <c r="LXM107" s="38"/>
      <c r="LXN107" s="38"/>
      <c r="LXO107" s="38"/>
      <c r="LXP107" s="38"/>
      <c r="LXQ107" s="38"/>
      <c r="LXR107" s="38"/>
      <c r="LXS107" s="38"/>
      <c r="LXT107" s="38"/>
      <c r="LXU107" s="38"/>
      <c r="LXV107" s="38"/>
      <c r="LXW107" s="38"/>
      <c r="LXX107" s="38"/>
      <c r="LXY107" s="36"/>
      <c r="LXZ107" s="36"/>
      <c r="LYA107" s="37"/>
      <c r="LYB107" s="37"/>
      <c r="LYC107" s="50"/>
      <c r="LYD107" s="50"/>
      <c r="LYE107" s="38"/>
      <c r="LYF107" s="38"/>
      <c r="LYG107" s="38"/>
      <c r="LYH107" s="38"/>
      <c r="LYI107" s="38"/>
      <c r="LYJ107" s="38"/>
      <c r="LYK107" s="38"/>
      <c r="LYL107" s="38"/>
      <c r="LYM107" s="38"/>
      <c r="LYN107" s="38"/>
      <c r="LYO107" s="38"/>
      <c r="LYP107" s="38"/>
      <c r="LYQ107" s="38"/>
      <c r="LYR107" s="38"/>
      <c r="LYS107" s="36"/>
      <c r="LYT107" s="36"/>
      <c r="LYU107" s="37"/>
      <c r="LYV107" s="37"/>
      <c r="LYW107" s="50"/>
      <c r="LYX107" s="50"/>
      <c r="LYY107" s="38"/>
      <c r="LYZ107" s="38"/>
      <c r="LZA107" s="38"/>
      <c r="LZB107" s="38"/>
      <c r="LZC107" s="38"/>
      <c r="LZD107" s="38"/>
      <c r="LZE107" s="38"/>
      <c r="LZF107" s="38"/>
      <c r="LZG107" s="38"/>
      <c r="LZH107" s="38"/>
      <c r="LZI107" s="38"/>
      <c r="LZJ107" s="38"/>
      <c r="LZK107" s="38"/>
      <c r="LZL107" s="38"/>
      <c r="LZM107" s="36"/>
      <c r="LZN107" s="36"/>
      <c r="LZO107" s="37"/>
      <c r="LZP107" s="37"/>
      <c r="LZQ107" s="50"/>
      <c r="LZR107" s="50"/>
      <c r="LZS107" s="38"/>
      <c r="LZT107" s="38"/>
      <c r="LZU107" s="38"/>
      <c r="LZV107" s="38"/>
      <c r="LZW107" s="38"/>
      <c r="LZX107" s="38"/>
      <c r="LZY107" s="38"/>
      <c r="LZZ107" s="38"/>
      <c r="MAA107" s="38"/>
      <c r="MAB107" s="38"/>
      <c r="MAC107" s="38"/>
      <c r="MAD107" s="38"/>
      <c r="MAE107" s="38"/>
      <c r="MAF107" s="38"/>
      <c r="MAG107" s="36"/>
      <c r="MAH107" s="36"/>
      <c r="MAI107" s="37"/>
      <c r="MAJ107" s="37"/>
      <c r="MAK107" s="50"/>
      <c r="MAL107" s="50"/>
      <c r="MAM107" s="38"/>
      <c r="MAN107" s="38"/>
      <c r="MAO107" s="38"/>
      <c r="MAP107" s="38"/>
      <c r="MAQ107" s="38"/>
      <c r="MAR107" s="38"/>
      <c r="MAS107" s="38"/>
      <c r="MAT107" s="38"/>
      <c r="MAU107" s="38"/>
      <c r="MAV107" s="38"/>
      <c r="MAW107" s="38"/>
      <c r="MAX107" s="38"/>
      <c r="MAY107" s="38"/>
      <c r="MAZ107" s="38"/>
      <c r="MBA107" s="36"/>
      <c r="MBB107" s="36"/>
      <c r="MBC107" s="37"/>
      <c r="MBD107" s="37"/>
      <c r="MBE107" s="50"/>
      <c r="MBF107" s="50"/>
      <c r="MBG107" s="38"/>
      <c r="MBH107" s="38"/>
      <c r="MBI107" s="38"/>
      <c r="MBJ107" s="38"/>
      <c r="MBK107" s="38"/>
      <c r="MBL107" s="38"/>
      <c r="MBM107" s="38"/>
      <c r="MBN107" s="38"/>
      <c r="MBO107" s="38"/>
      <c r="MBP107" s="38"/>
      <c r="MBQ107" s="38"/>
      <c r="MBR107" s="38"/>
      <c r="MBS107" s="38"/>
      <c r="MBT107" s="38"/>
      <c r="MBU107" s="36"/>
      <c r="MBV107" s="36"/>
      <c r="MBW107" s="37"/>
      <c r="MBX107" s="37"/>
      <c r="MBY107" s="50"/>
      <c r="MBZ107" s="50"/>
      <c r="MCA107" s="38"/>
      <c r="MCB107" s="38"/>
      <c r="MCC107" s="38"/>
      <c r="MCD107" s="38"/>
      <c r="MCE107" s="38"/>
      <c r="MCF107" s="38"/>
      <c r="MCG107" s="38"/>
      <c r="MCH107" s="38"/>
      <c r="MCI107" s="38"/>
      <c r="MCJ107" s="38"/>
      <c r="MCK107" s="38"/>
      <c r="MCL107" s="38"/>
      <c r="MCM107" s="38"/>
      <c r="MCN107" s="38"/>
      <c r="MCO107" s="36"/>
      <c r="MCP107" s="36"/>
      <c r="MCQ107" s="37"/>
      <c r="MCR107" s="37"/>
      <c r="MCS107" s="50"/>
      <c r="MCT107" s="50"/>
      <c r="MCU107" s="38"/>
      <c r="MCV107" s="38"/>
      <c r="MCW107" s="38"/>
      <c r="MCX107" s="38"/>
      <c r="MCY107" s="38"/>
      <c r="MCZ107" s="38"/>
      <c r="MDA107" s="38"/>
      <c r="MDB107" s="38"/>
      <c r="MDC107" s="38"/>
      <c r="MDD107" s="38"/>
      <c r="MDE107" s="38"/>
      <c r="MDF107" s="38"/>
      <c r="MDG107" s="38"/>
      <c r="MDH107" s="38"/>
      <c r="MDI107" s="36"/>
      <c r="MDJ107" s="36"/>
      <c r="MDK107" s="37"/>
      <c r="MDL107" s="37"/>
      <c r="MDM107" s="50"/>
      <c r="MDN107" s="50"/>
      <c r="MDO107" s="38"/>
      <c r="MDP107" s="38"/>
      <c r="MDQ107" s="38"/>
      <c r="MDR107" s="38"/>
      <c r="MDS107" s="38"/>
      <c r="MDT107" s="38"/>
      <c r="MDU107" s="38"/>
      <c r="MDV107" s="38"/>
      <c r="MDW107" s="38"/>
      <c r="MDX107" s="38"/>
      <c r="MDY107" s="38"/>
      <c r="MDZ107" s="38"/>
      <c r="MEA107" s="38"/>
      <c r="MEB107" s="38"/>
      <c r="MEC107" s="36"/>
      <c r="MED107" s="36"/>
      <c r="MEE107" s="37"/>
      <c r="MEF107" s="37"/>
      <c r="MEG107" s="50"/>
      <c r="MEH107" s="50"/>
      <c r="MEI107" s="38"/>
      <c r="MEJ107" s="38"/>
      <c r="MEK107" s="38"/>
      <c r="MEL107" s="38"/>
      <c r="MEM107" s="38"/>
      <c r="MEN107" s="38"/>
      <c r="MEO107" s="38"/>
      <c r="MEP107" s="38"/>
      <c r="MEQ107" s="38"/>
      <c r="MER107" s="38"/>
      <c r="MES107" s="38"/>
      <c r="MET107" s="38"/>
      <c r="MEU107" s="38"/>
      <c r="MEV107" s="38"/>
      <c r="MEW107" s="36"/>
      <c r="MEX107" s="36"/>
      <c r="MEY107" s="37"/>
      <c r="MEZ107" s="37"/>
      <c r="MFA107" s="50"/>
      <c r="MFB107" s="50"/>
      <c r="MFC107" s="38"/>
      <c r="MFD107" s="38"/>
      <c r="MFE107" s="38"/>
      <c r="MFF107" s="38"/>
      <c r="MFG107" s="38"/>
      <c r="MFH107" s="38"/>
      <c r="MFI107" s="38"/>
      <c r="MFJ107" s="38"/>
      <c r="MFK107" s="38"/>
      <c r="MFL107" s="38"/>
      <c r="MFM107" s="38"/>
      <c r="MFN107" s="38"/>
      <c r="MFO107" s="38"/>
      <c r="MFP107" s="38"/>
      <c r="MFQ107" s="36"/>
      <c r="MFR107" s="36"/>
      <c r="MFS107" s="37"/>
      <c r="MFT107" s="37"/>
      <c r="MFU107" s="50"/>
      <c r="MFV107" s="50"/>
      <c r="MFW107" s="38"/>
      <c r="MFX107" s="38"/>
      <c r="MFY107" s="38"/>
      <c r="MFZ107" s="38"/>
      <c r="MGA107" s="38"/>
      <c r="MGB107" s="38"/>
      <c r="MGC107" s="38"/>
      <c r="MGD107" s="38"/>
      <c r="MGE107" s="38"/>
      <c r="MGF107" s="38"/>
      <c r="MGG107" s="38"/>
      <c r="MGH107" s="38"/>
      <c r="MGI107" s="38"/>
      <c r="MGJ107" s="38"/>
      <c r="MGK107" s="36"/>
      <c r="MGL107" s="36"/>
      <c r="MGM107" s="37"/>
      <c r="MGN107" s="37"/>
      <c r="MGO107" s="50"/>
      <c r="MGP107" s="50"/>
      <c r="MGQ107" s="38"/>
      <c r="MGR107" s="38"/>
      <c r="MGS107" s="38"/>
      <c r="MGT107" s="38"/>
      <c r="MGU107" s="38"/>
      <c r="MGV107" s="38"/>
      <c r="MGW107" s="38"/>
      <c r="MGX107" s="38"/>
      <c r="MGY107" s="38"/>
      <c r="MGZ107" s="38"/>
      <c r="MHA107" s="38"/>
      <c r="MHB107" s="38"/>
      <c r="MHC107" s="38"/>
      <c r="MHD107" s="38"/>
      <c r="MHE107" s="36"/>
      <c r="MHF107" s="36"/>
      <c r="MHG107" s="37"/>
      <c r="MHH107" s="37"/>
      <c r="MHI107" s="50"/>
      <c r="MHJ107" s="50"/>
      <c r="MHK107" s="38"/>
      <c r="MHL107" s="38"/>
      <c r="MHM107" s="38"/>
      <c r="MHN107" s="38"/>
      <c r="MHO107" s="38"/>
      <c r="MHP107" s="38"/>
      <c r="MHQ107" s="38"/>
      <c r="MHR107" s="38"/>
      <c r="MHS107" s="38"/>
      <c r="MHT107" s="38"/>
      <c r="MHU107" s="38"/>
      <c r="MHV107" s="38"/>
      <c r="MHW107" s="38"/>
      <c r="MHX107" s="38"/>
      <c r="MHY107" s="36"/>
      <c r="MHZ107" s="36"/>
      <c r="MIA107" s="37"/>
      <c r="MIB107" s="37"/>
      <c r="MIC107" s="50"/>
      <c r="MID107" s="50"/>
      <c r="MIE107" s="38"/>
      <c r="MIF107" s="38"/>
      <c r="MIG107" s="38"/>
      <c r="MIH107" s="38"/>
      <c r="MII107" s="38"/>
      <c r="MIJ107" s="38"/>
      <c r="MIK107" s="38"/>
      <c r="MIL107" s="38"/>
      <c r="MIM107" s="38"/>
      <c r="MIN107" s="38"/>
      <c r="MIO107" s="38"/>
      <c r="MIP107" s="38"/>
      <c r="MIQ107" s="38"/>
      <c r="MIR107" s="38"/>
      <c r="MIS107" s="36"/>
      <c r="MIT107" s="36"/>
      <c r="MIU107" s="37"/>
      <c r="MIV107" s="37"/>
      <c r="MIW107" s="50"/>
      <c r="MIX107" s="50"/>
      <c r="MIY107" s="38"/>
      <c r="MIZ107" s="38"/>
      <c r="MJA107" s="38"/>
      <c r="MJB107" s="38"/>
      <c r="MJC107" s="38"/>
      <c r="MJD107" s="38"/>
      <c r="MJE107" s="38"/>
      <c r="MJF107" s="38"/>
      <c r="MJG107" s="38"/>
      <c r="MJH107" s="38"/>
      <c r="MJI107" s="38"/>
      <c r="MJJ107" s="38"/>
      <c r="MJK107" s="38"/>
      <c r="MJL107" s="38"/>
      <c r="MJM107" s="36"/>
      <c r="MJN107" s="36"/>
      <c r="MJO107" s="37"/>
      <c r="MJP107" s="37"/>
      <c r="MJQ107" s="50"/>
      <c r="MJR107" s="50"/>
      <c r="MJS107" s="38"/>
      <c r="MJT107" s="38"/>
      <c r="MJU107" s="38"/>
      <c r="MJV107" s="38"/>
      <c r="MJW107" s="38"/>
      <c r="MJX107" s="38"/>
      <c r="MJY107" s="38"/>
      <c r="MJZ107" s="38"/>
      <c r="MKA107" s="38"/>
      <c r="MKB107" s="38"/>
      <c r="MKC107" s="38"/>
      <c r="MKD107" s="38"/>
      <c r="MKE107" s="38"/>
      <c r="MKF107" s="38"/>
      <c r="MKG107" s="36"/>
      <c r="MKH107" s="36"/>
      <c r="MKI107" s="37"/>
      <c r="MKJ107" s="37"/>
      <c r="MKK107" s="50"/>
      <c r="MKL107" s="50"/>
      <c r="MKM107" s="38"/>
      <c r="MKN107" s="38"/>
      <c r="MKO107" s="38"/>
      <c r="MKP107" s="38"/>
      <c r="MKQ107" s="38"/>
      <c r="MKR107" s="38"/>
      <c r="MKS107" s="38"/>
      <c r="MKT107" s="38"/>
      <c r="MKU107" s="38"/>
      <c r="MKV107" s="38"/>
      <c r="MKW107" s="38"/>
      <c r="MKX107" s="38"/>
      <c r="MKY107" s="38"/>
      <c r="MKZ107" s="38"/>
      <c r="MLA107" s="36"/>
      <c r="MLB107" s="36"/>
      <c r="MLC107" s="37"/>
      <c r="MLD107" s="37"/>
      <c r="MLE107" s="50"/>
      <c r="MLF107" s="50"/>
      <c r="MLG107" s="38"/>
      <c r="MLH107" s="38"/>
      <c r="MLI107" s="38"/>
      <c r="MLJ107" s="38"/>
      <c r="MLK107" s="38"/>
      <c r="MLL107" s="38"/>
      <c r="MLM107" s="38"/>
      <c r="MLN107" s="38"/>
      <c r="MLO107" s="38"/>
      <c r="MLP107" s="38"/>
      <c r="MLQ107" s="38"/>
      <c r="MLR107" s="38"/>
      <c r="MLS107" s="38"/>
      <c r="MLT107" s="38"/>
      <c r="MLU107" s="36"/>
      <c r="MLV107" s="36"/>
      <c r="MLW107" s="37"/>
      <c r="MLX107" s="37"/>
      <c r="MLY107" s="50"/>
      <c r="MLZ107" s="50"/>
      <c r="MMA107" s="38"/>
      <c r="MMB107" s="38"/>
      <c r="MMC107" s="38"/>
      <c r="MMD107" s="38"/>
      <c r="MME107" s="38"/>
      <c r="MMF107" s="38"/>
      <c r="MMG107" s="38"/>
      <c r="MMH107" s="38"/>
      <c r="MMI107" s="38"/>
      <c r="MMJ107" s="38"/>
      <c r="MMK107" s="38"/>
      <c r="MML107" s="38"/>
      <c r="MMM107" s="38"/>
      <c r="MMN107" s="38"/>
      <c r="MMO107" s="36"/>
      <c r="MMP107" s="36"/>
      <c r="MMQ107" s="37"/>
      <c r="MMR107" s="37"/>
      <c r="MMS107" s="50"/>
      <c r="MMT107" s="50"/>
      <c r="MMU107" s="38"/>
      <c r="MMV107" s="38"/>
      <c r="MMW107" s="38"/>
      <c r="MMX107" s="38"/>
      <c r="MMY107" s="38"/>
      <c r="MMZ107" s="38"/>
      <c r="MNA107" s="38"/>
      <c r="MNB107" s="38"/>
      <c r="MNC107" s="38"/>
      <c r="MND107" s="38"/>
      <c r="MNE107" s="38"/>
      <c r="MNF107" s="38"/>
      <c r="MNG107" s="38"/>
      <c r="MNH107" s="38"/>
      <c r="MNI107" s="36"/>
      <c r="MNJ107" s="36"/>
      <c r="MNK107" s="37"/>
      <c r="MNL107" s="37"/>
      <c r="MNM107" s="50"/>
      <c r="MNN107" s="50"/>
      <c r="MNO107" s="38"/>
      <c r="MNP107" s="38"/>
      <c r="MNQ107" s="38"/>
      <c r="MNR107" s="38"/>
      <c r="MNS107" s="38"/>
      <c r="MNT107" s="38"/>
      <c r="MNU107" s="38"/>
      <c r="MNV107" s="38"/>
      <c r="MNW107" s="38"/>
      <c r="MNX107" s="38"/>
      <c r="MNY107" s="38"/>
      <c r="MNZ107" s="38"/>
      <c r="MOA107" s="38"/>
      <c r="MOB107" s="38"/>
      <c r="MOC107" s="36"/>
      <c r="MOD107" s="36"/>
      <c r="MOE107" s="37"/>
      <c r="MOF107" s="37"/>
      <c r="MOG107" s="50"/>
      <c r="MOH107" s="50"/>
      <c r="MOI107" s="38"/>
      <c r="MOJ107" s="38"/>
      <c r="MOK107" s="38"/>
      <c r="MOL107" s="38"/>
      <c r="MOM107" s="38"/>
      <c r="MON107" s="38"/>
      <c r="MOO107" s="38"/>
      <c r="MOP107" s="38"/>
      <c r="MOQ107" s="38"/>
      <c r="MOR107" s="38"/>
      <c r="MOS107" s="38"/>
      <c r="MOT107" s="38"/>
      <c r="MOU107" s="38"/>
      <c r="MOV107" s="38"/>
      <c r="MOW107" s="36"/>
      <c r="MOX107" s="36"/>
      <c r="MOY107" s="37"/>
      <c r="MOZ107" s="37"/>
      <c r="MPA107" s="50"/>
      <c r="MPB107" s="50"/>
      <c r="MPC107" s="38"/>
      <c r="MPD107" s="38"/>
      <c r="MPE107" s="38"/>
      <c r="MPF107" s="38"/>
      <c r="MPG107" s="38"/>
      <c r="MPH107" s="38"/>
      <c r="MPI107" s="38"/>
      <c r="MPJ107" s="38"/>
      <c r="MPK107" s="38"/>
      <c r="MPL107" s="38"/>
      <c r="MPM107" s="38"/>
      <c r="MPN107" s="38"/>
      <c r="MPO107" s="38"/>
      <c r="MPP107" s="38"/>
      <c r="MPQ107" s="36"/>
      <c r="MPR107" s="36"/>
      <c r="MPS107" s="37"/>
      <c r="MPT107" s="37"/>
      <c r="MPU107" s="50"/>
      <c r="MPV107" s="50"/>
      <c r="MPW107" s="38"/>
      <c r="MPX107" s="38"/>
      <c r="MPY107" s="38"/>
      <c r="MPZ107" s="38"/>
      <c r="MQA107" s="38"/>
      <c r="MQB107" s="38"/>
      <c r="MQC107" s="38"/>
      <c r="MQD107" s="38"/>
      <c r="MQE107" s="38"/>
      <c r="MQF107" s="38"/>
      <c r="MQG107" s="38"/>
      <c r="MQH107" s="38"/>
      <c r="MQI107" s="38"/>
      <c r="MQJ107" s="38"/>
      <c r="MQK107" s="36"/>
      <c r="MQL107" s="36"/>
      <c r="MQM107" s="37"/>
      <c r="MQN107" s="37"/>
      <c r="MQO107" s="50"/>
      <c r="MQP107" s="50"/>
      <c r="MQQ107" s="38"/>
      <c r="MQR107" s="38"/>
      <c r="MQS107" s="38"/>
      <c r="MQT107" s="38"/>
      <c r="MQU107" s="38"/>
      <c r="MQV107" s="38"/>
      <c r="MQW107" s="38"/>
      <c r="MQX107" s="38"/>
      <c r="MQY107" s="38"/>
      <c r="MQZ107" s="38"/>
      <c r="MRA107" s="38"/>
      <c r="MRB107" s="38"/>
      <c r="MRC107" s="38"/>
      <c r="MRD107" s="38"/>
      <c r="MRE107" s="36"/>
      <c r="MRF107" s="36"/>
      <c r="MRG107" s="37"/>
      <c r="MRH107" s="37"/>
      <c r="MRI107" s="50"/>
      <c r="MRJ107" s="50"/>
      <c r="MRK107" s="38"/>
      <c r="MRL107" s="38"/>
      <c r="MRM107" s="38"/>
      <c r="MRN107" s="38"/>
      <c r="MRO107" s="38"/>
      <c r="MRP107" s="38"/>
      <c r="MRQ107" s="38"/>
      <c r="MRR107" s="38"/>
      <c r="MRS107" s="38"/>
      <c r="MRT107" s="38"/>
      <c r="MRU107" s="38"/>
      <c r="MRV107" s="38"/>
      <c r="MRW107" s="38"/>
      <c r="MRX107" s="38"/>
      <c r="MRY107" s="36"/>
      <c r="MRZ107" s="36"/>
      <c r="MSA107" s="37"/>
      <c r="MSB107" s="37"/>
      <c r="MSC107" s="50"/>
      <c r="MSD107" s="50"/>
      <c r="MSE107" s="38"/>
      <c r="MSF107" s="38"/>
      <c r="MSG107" s="38"/>
      <c r="MSH107" s="38"/>
      <c r="MSI107" s="38"/>
      <c r="MSJ107" s="38"/>
      <c r="MSK107" s="38"/>
      <c r="MSL107" s="38"/>
      <c r="MSM107" s="38"/>
      <c r="MSN107" s="38"/>
      <c r="MSO107" s="38"/>
      <c r="MSP107" s="38"/>
      <c r="MSQ107" s="38"/>
      <c r="MSR107" s="38"/>
      <c r="MSS107" s="36"/>
      <c r="MST107" s="36"/>
      <c r="MSU107" s="37"/>
      <c r="MSV107" s="37"/>
      <c r="MSW107" s="50"/>
      <c r="MSX107" s="50"/>
      <c r="MSY107" s="38"/>
      <c r="MSZ107" s="38"/>
      <c r="MTA107" s="38"/>
      <c r="MTB107" s="38"/>
      <c r="MTC107" s="38"/>
      <c r="MTD107" s="38"/>
      <c r="MTE107" s="38"/>
      <c r="MTF107" s="38"/>
      <c r="MTG107" s="38"/>
      <c r="MTH107" s="38"/>
      <c r="MTI107" s="38"/>
      <c r="MTJ107" s="38"/>
      <c r="MTK107" s="38"/>
      <c r="MTL107" s="38"/>
      <c r="MTM107" s="36"/>
      <c r="MTN107" s="36"/>
      <c r="MTO107" s="37"/>
      <c r="MTP107" s="37"/>
      <c r="MTQ107" s="50"/>
      <c r="MTR107" s="50"/>
      <c r="MTS107" s="38"/>
      <c r="MTT107" s="38"/>
      <c r="MTU107" s="38"/>
      <c r="MTV107" s="38"/>
      <c r="MTW107" s="38"/>
      <c r="MTX107" s="38"/>
      <c r="MTY107" s="38"/>
      <c r="MTZ107" s="38"/>
      <c r="MUA107" s="38"/>
      <c r="MUB107" s="38"/>
      <c r="MUC107" s="38"/>
      <c r="MUD107" s="38"/>
      <c r="MUE107" s="38"/>
      <c r="MUF107" s="38"/>
      <c r="MUG107" s="36"/>
      <c r="MUH107" s="36"/>
      <c r="MUI107" s="37"/>
      <c r="MUJ107" s="37"/>
      <c r="MUK107" s="50"/>
      <c r="MUL107" s="50"/>
      <c r="MUM107" s="38"/>
      <c r="MUN107" s="38"/>
      <c r="MUO107" s="38"/>
      <c r="MUP107" s="38"/>
      <c r="MUQ107" s="38"/>
      <c r="MUR107" s="38"/>
      <c r="MUS107" s="38"/>
      <c r="MUT107" s="38"/>
      <c r="MUU107" s="38"/>
      <c r="MUV107" s="38"/>
      <c r="MUW107" s="38"/>
      <c r="MUX107" s="38"/>
      <c r="MUY107" s="38"/>
      <c r="MUZ107" s="38"/>
      <c r="MVA107" s="36"/>
      <c r="MVB107" s="36"/>
      <c r="MVC107" s="37"/>
      <c r="MVD107" s="37"/>
      <c r="MVE107" s="50"/>
      <c r="MVF107" s="50"/>
      <c r="MVG107" s="38"/>
      <c r="MVH107" s="38"/>
      <c r="MVI107" s="38"/>
      <c r="MVJ107" s="38"/>
      <c r="MVK107" s="38"/>
      <c r="MVL107" s="38"/>
      <c r="MVM107" s="38"/>
      <c r="MVN107" s="38"/>
      <c r="MVO107" s="38"/>
      <c r="MVP107" s="38"/>
      <c r="MVQ107" s="38"/>
      <c r="MVR107" s="38"/>
      <c r="MVS107" s="38"/>
      <c r="MVT107" s="38"/>
      <c r="MVU107" s="36"/>
      <c r="MVV107" s="36"/>
      <c r="MVW107" s="37"/>
      <c r="MVX107" s="37"/>
      <c r="MVY107" s="50"/>
      <c r="MVZ107" s="50"/>
      <c r="MWA107" s="38"/>
      <c r="MWB107" s="38"/>
      <c r="MWC107" s="38"/>
      <c r="MWD107" s="38"/>
      <c r="MWE107" s="38"/>
      <c r="MWF107" s="38"/>
      <c r="MWG107" s="38"/>
      <c r="MWH107" s="38"/>
      <c r="MWI107" s="38"/>
      <c r="MWJ107" s="38"/>
      <c r="MWK107" s="38"/>
      <c r="MWL107" s="38"/>
      <c r="MWM107" s="38"/>
      <c r="MWN107" s="38"/>
      <c r="MWO107" s="36"/>
      <c r="MWP107" s="36"/>
      <c r="MWQ107" s="37"/>
      <c r="MWR107" s="37"/>
      <c r="MWS107" s="50"/>
      <c r="MWT107" s="50"/>
      <c r="MWU107" s="38"/>
      <c r="MWV107" s="38"/>
      <c r="MWW107" s="38"/>
      <c r="MWX107" s="38"/>
      <c r="MWY107" s="38"/>
      <c r="MWZ107" s="38"/>
      <c r="MXA107" s="38"/>
      <c r="MXB107" s="38"/>
      <c r="MXC107" s="38"/>
      <c r="MXD107" s="38"/>
      <c r="MXE107" s="38"/>
      <c r="MXF107" s="38"/>
      <c r="MXG107" s="38"/>
      <c r="MXH107" s="38"/>
      <c r="MXI107" s="36"/>
      <c r="MXJ107" s="36"/>
      <c r="MXK107" s="37"/>
      <c r="MXL107" s="37"/>
      <c r="MXM107" s="50"/>
      <c r="MXN107" s="50"/>
      <c r="MXO107" s="38"/>
      <c r="MXP107" s="38"/>
      <c r="MXQ107" s="38"/>
      <c r="MXR107" s="38"/>
      <c r="MXS107" s="38"/>
      <c r="MXT107" s="38"/>
      <c r="MXU107" s="38"/>
      <c r="MXV107" s="38"/>
      <c r="MXW107" s="38"/>
      <c r="MXX107" s="38"/>
      <c r="MXY107" s="38"/>
      <c r="MXZ107" s="38"/>
      <c r="MYA107" s="38"/>
      <c r="MYB107" s="38"/>
      <c r="MYC107" s="36"/>
      <c r="MYD107" s="36"/>
      <c r="MYE107" s="37"/>
      <c r="MYF107" s="37"/>
      <c r="MYG107" s="50"/>
      <c r="MYH107" s="50"/>
      <c r="MYI107" s="38"/>
      <c r="MYJ107" s="38"/>
      <c r="MYK107" s="38"/>
      <c r="MYL107" s="38"/>
      <c r="MYM107" s="38"/>
      <c r="MYN107" s="38"/>
      <c r="MYO107" s="38"/>
      <c r="MYP107" s="38"/>
      <c r="MYQ107" s="38"/>
      <c r="MYR107" s="38"/>
      <c r="MYS107" s="38"/>
      <c r="MYT107" s="38"/>
      <c r="MYU107" s="38"/>
      <c r="MYV107" s="38"/>
      <c r="MYW107" s="36"/>
      <c r="MYX107" s="36"/>
      <c r="MYY107" s="37"/>
      <c r="MYZ107" s="37"/>
      <c r="MZA107" s="50"/>
      <c r="MZB107" s="50"/>
      <c r="MZC107" s="38"/>
      <c r="MZD107" s="38"/>
      <c r="MZE107" s="38"/>
      <c r="MZF107" s="38"/>
      <c r="MZG107" s="38"/>
      <c r="MZH107" s="38"/>
      <c r="MZI107" s="38"/>
      <c r="MZJ107" s="38"/>
      <c r="MZK107" s="38"/>
      <c r="MZL107" s="38"/>
      <c r="MZM107" s="38"/>
      <c r="MZN107" s="38"/>
      <c r="MZO107" s="38"/>
      <c r="MZP107" s="38"/>
      <c r="MZQ107" s="36"/>
      <c r="MZR107" s="36"/>
      <c r="MZS107" s="37"/>
      <c r="MZT107" s="37"/>
      <c r="MZU107" s="50"/>
      <c r="MZV107" s="50"/>
      <c r="MZW107" s="38"/>
      <c r="MZX107" s="38"/>
      <c r="MZY107" s="38"/>
      <c r="MZZ107" s="38"/>
      <c r="NAA107" s="38"/>
      <c r="NAB107" s="38"/>
      <c r="NAC107" s="38"/>
      <c r="NAD107" s="38"/>
      <c r="NAE107" s="38"/>
      <c r="NAF107" s="38"/>
      <c r="NAG107" s="38"/>
      <c r="NAH107" s="38"/>
      <c r="NAI107" s="38"/>
      <c r="NAJ107" s="38"/>
      <c r="NAK107" s="36"/>
      <c r="NAL107" s="36"/>
      <c r="NAM107" s="37"/>
      <c r="NAN107" s="37"/>
      <c r="NAO107" s="50"/>
      <c r="NAP107" s="50"/>
      <c r="NAQ107" s="38"/>
      <c r="NAR107" s="38"/>
      <c r="NAS107" s="38"/>
      <c r="NAT107" s="38"/>
      <c r="NAU107" s="38"/>
      <c r="NAV107" s="38"/>
      <c r="NAW107" s="38"/>
      <c r="NAX107" s="38"/>
      <c r="NAY107" s="38"/>
      <c r="NAZ107" s="38"/>
      <c r="NBA107" s="38"/>
      <c r="NBB107" s="38"/>
      <c r="NBC107" s="38"/>
      <c r="NBD107" s="38"/>
      <c r="NBE107" s="36"/>
      <c r="NBF107" s="36"/>
      <c r="NBG107" s="37"/>
      <c r="NBH107" s="37"/>
      <c r="NBI107" s="50"/>
      <c r="NBJ107" s="50"/>
      <c r="NBK107" s="38"/>
      <c r="NBL107" s="38"/>
      <c r="NBM107" s="38"/>
      <c r="NBN107" s="38"/>
      <c r="NBO107" s="38"/>
      <c r="NBP107" s="38"/>
      <c r="NBQ107" s="38"/>
      <c r="NBR107" s="38"/>
      <c r="NBS107" s="38"/>
      <c r="NBT107" s="38"/>
      <c r="NBU107" s="38"/>
      <c r="NBV107" s="38"/>
      <c r="NBW107" s="38"/>
      <c r="NBX107" s="38"/>
      <c r="NBY107" s="36"/>
      <c r="NBZ107" s="36"/>
      <c r="NCA107" s="37"/>
      <c r="NCB107" s="37"/>
      <c r="NCC107" s="50"/>
      <c r="NCD107" s="50"/>
      <c r="NCE107" s="38"/>
      <c r="NCF107" s="38"/>
      <c r="NCG107" s="38"/>
      <c r="NCH107" s="38"/>
      <c r="NCI107" s="38"/>
      <c r="NCJ107" s="38"/>
      <c r="NCK107" s="38"/>
      <c r="NCL107" s="38"/>
      <c r="NCM107" s="38"/>
      <c r="NCN107" s="38"/>
      <c r="NCO107" s="38"/>
      <c r="NCP107" s="38"/>
      <c r="NCQ107" s="38"/>
      <c r="NCR107" s="38"/>
      <c r="NCS107" s="36"/>
      <c r="NCT107" s="36"/>
      <c r="NCU107" s="37"/>
      <c r="NCV107" s="37"/>
      <c r="NCW107" s="50"/>
      <c r="NCX107" s="50"/>
      <c r="NCY107" s="38"/>
      <c r="NCZ107" s="38"/>
      <c r="NDA107" s="38"/>
      <c r="NDB107" s="38"/>
      <c r="NDC107" s="38"/>
      <c r="NDD107" s="38"/>
      <c r="NDE107" s="38"/>
      <c r="NDF107" s="38"/>
      <c r="NDG107" s="38"/>
      <c r="NDH107" s="38"/>
      <c r="NDI107" s="38"/>
      <c r="NDJ107" s="38"/>
      <c r="NDK107" s="38"/>
      <c r="NDL107" s="38"/>
      <c r="NDM107" s="36"/>
      <c r="NDN107" s="36"/>
      <c r="NDO107" s="37"/>
      <c r="NDP107" s="37"/>
      <c r="NDQ107" s="50"/>
      <c r="NDR107" s="50"/>
      <c r="NDS107" s="38"/>
      <c r="NDT107" s="38"/>
      <c r="NDU107" s="38"/>
      <c r="NDV107" s="38"/>
      <c r="NDW107" s="38"/>
      <c r="NDX107" s="38"/>
      <c r="NDY107" s="38"/>
      <c r="NDZ107" s="38"/>
      <c r="NEA107" s="38"/>
      <c r="NEB107" s="38"/>
      <c r="NEC107" s="38"/>
      <c r="NED107" s="38"/>
      <c r="NEE107" s="38"/>
      <c r="NEF107" s="38"/>
      <c r="NEG107" s="36"/>
      <c r="NEH107" s="36"/>
      <c r="NEI107" s="37"/>
      <c r="NEJ107" s="37"/>
      <c r="NEK107" s="50"/>
      <c r="NEL107" s="50"/>
      <c r="NEM107" s="38"/>
      <c r="NEN107" s="38"/>
      <c r="NEO107" s="38"/>
      <c r="NEP107" s="38"/>
      <c r="NEQ107" s="38"/>
      <c r="NER107" s="38"/>
      <c r="NES107" s="38"/>
      <c r="NET107" s="38"/>
      <c r="NEU107" s="38"/>
      <c r="NEV107" s="38"/>
      <c r="NEW107" s="38"/>
      <c r="NEX107" s="38"/>
      <c r="NEY107" s="38"/>
      <c r="NEZ107" s="38"/>
      <c r="NFA107" s="36"/>
      <c r="NFB107" s="36"/>
      <c r="NFC107" s="37"/>
      <c r="NFD107" s="37"/>
      <c r="NFE107" s="50"/>
      <c r="NFF107" s="50"/>
      <c r="NFG107" s="38"/>
      <c r="NFH107" s="38"/>
      <c r="NFI107" s="38"/>
      <c r="NFJ107" s="38"/>
      <c r="NFK107" s="38"/>
      <c r="NFL107" s="38"/>
      <c r="NFM107" s="38"/>
      <c r="NFN107" s="38"/>
      <c r="NFO107" s="38"/>
      <c r="NFP107" s="38"/>
      <c r="NFQ107" s="38"/>
      <c r="NFR107" s="38"/>
      <c r="NFS107" s="38"/>
      <c r="NFT107" s="38"/>
      <c r="NFU107" s="36"/>
      <c r="NFV107" s="36"/>
      <c r="NFW107" s="37"/>
      <c r="NFX107" s="37"/>
      <c r="NFY107" s="50"/>
      <c r="NFZ107" s="50"/>
      <c r="NGA107" s="38"/>
      <c r="NGB107" s="38"/>
      <c r="NGC107" s="38"/>
      <c r="NGD107" s="38"/>
      <c r="NGE107" s="38"/>
      <c r="NGF107" s="38"/>
      <c r="NGG107" s="38"/>
      <c r="NGH107" s="38"/>
      <c r="NGI107" s="38"/>
      <c r="NGJ107" s="38"/>
      <c r="NGK107" s="38"/>
      <c r="NGL107" s="38"/>
      <c r="NGM107" s="38"/>
      <c r="NGN107" s="38"/>
      <c r="NGO107" s="36"/>
      <c r="NGP107" s="36"/>
      <c r="NGQ107" s="37"/>
      <c r="NGR107" s="37"/>
      <c r="NGS107" s="50"/>
      <c r="NGT107" s="50"/>
      <c r="NGU107" s="38"/>
      <c r="NGV107" s="38"/>
      <c r="NGW107" s="38"/>
      <c r="NGX107" s="38"/>
      <c r="NGY107" s="38"/>
      <c r="NGZ107" s="38"/>
      <c r="NHA107" s="38"/>
      <c r="NHB107" s="38"/>
      <c r="NHC107" s="38"/>
      <c r="NHD107" s="38"/>
      <c r="NHE107" s="38"/>
      <c r="NHF107" s="38"/>
      <c r="NHG107" s="38"/>
      <c r="NHH107" s="38"/>
      <c r="NHI107" s="36"/>
      <c r="NHJ107" s="36"/>
      <c r="NHK107" s="37"/>
      <c r="NHL107" s="37"/>
      <c r="NHM107" s="50"/>
      <c r="NHN107" s="50"/>
      <c r="NHO107" s="38"/>
      <c r="NHP107" s="38"/>
      <c r="NHQ107" s="38"/>
      <c r="NHR107" s="38"/>
      <c r="NHS107" s="38"/>
      <c r="NHT107" s="38"/>
      <c r="NHU107" s="38"/>
      <c r="NHV107" s="38"/>
      <c r="NHW107" s="38"/>
      <c r="NHX107" s="38"/>
      <c r="NHY107" s="38"/>
      <c r="NHZ107" s="38"/>
      <c r="NIA107" s="38"/>
      <c r="NIB107" s="38"/>
      <c r="NIC107" s="36"/>
      <c r="NID107" s="36"/>
      <c r="NIE107" s="37"/>
      <c r="NIF107" s="37"/>
      <c r="NIG107" s="50"/>
      <c r="NIH107" s="50"/>
      <c r="NII107" s="38"/>
      <c r="NIJ107" s="38"/>
      <c r="NIK107" s="38"/>
      <c r="NIL107" s="38"/>
      <c r="NIM107" s="38"/>
      <c r="NIN107" s="38"/>
      <c r="NIO107" s="38"/>
      <c r="NIP107" s="38"/>
      <c r="NIQ107" s="38"/>
      <c r="NIR107" s="38"/>
      <c r="NIS107" s="38"/>
      <c r="NIT107" s="38"/>
      <c r="NIU107" s="38"/>
      <c r="NIV107" s="38"/>
      <c r="NIW107" s="36"/>
      <c r="NIX107" s="36"/>
      <c r="NIY107" s="37"/>
      <c r="NIZ107" s="37"/>
      <c r="NJA107" s="50"/>
      <c r="NJB107" s="50"/>
      <c r="NJC107" s="38"/>
      <c r="NJD107" s="38"/>
      <c r="NJE107" s="38"/>
      <c r="NJF107" s="38"/>
      <c r="NJG107" s="38"/>
      <c r="NJH107" s="38"/>
      <c r="NJI107" s="38"/>
      <c r="NJJ107" s="38"/>
      <c r="NJK107" s="38"/>
      <c r="NJL107" s="38"/>
      <c r="NJM107" s="38"/>
      <c r="NJN107" s="38"/>
      <c r="NJO107" s="38"/>
      <c r="NJP107" s="38"/>
      <c r="NJQ107" s="36"/>
      <c r="NJR107" s="36"/>
      <c r="NJS107" s="37"/>
      <c r="NJT107" s="37"/>
      <c r="NJU107" s="50"/>
      <c r="NJV107" s="50"/>
      <c r="NJW107" s="38"/>
      <c r="NJX107" s="38"/>
      <c r="NJY107" s="38"/>
      <c r="NJZ107" s="38"/>
      <c r="NKA107" s="38"/>
      <c r="NKB107" s="38"/>
      <c r="NKC107" s="38"/>
      <c r="NKD107" s="38"/>
      <c r="NKE107" s="38"/>
      <c r="NKF107" s="38"/>
      <c r="NKG107" s="38"/>
      <c r="NKH107" s="38"/>
      <c r="NKI107" s="38"/>
      <c r="NKJ107" s="38"/>
      <c r="NKK107" s="36"/>
      <c r="NKL107" s="36"/>
      <c r="NKM107" s="37"/>
      <c r="NKN107" s="37"/>
      <c r="NKO107" s="50"/>
      <c r="NKP107" s="50"/>
      <c r="NKQ107" s="38"/>
      <c r="NKR107" s="38"/>
      <c r="NKS107" s="38"/>
      <c r="NKT107" s="38"/>
      <c r="NKU107" s="38"/>
      <c r="NKV107" s="38"/>
      <c r="NKW107" s="38"/>
      <c r="NKX107" s="38"/>
      <c r="NKY107" s="38"/>
      <c r="NKZ107" s="38"/>
      <c r="NLA107" s="38"/>
      <c r="NLB107" s="38"/>
      <c r="NLC107" s="38"/>
      <c r="NLD107" s="38"/>
      <c r="NLE107" s="36"/>
      <c r="NLF107" s="36"/>
      <c r="NLG107" s="37"/>
      <c r="NLH107" s="37"/>
      <c r="NLI107" s="50"/>
      <c r="NLJ107" s="50"/>
      <c r="NLK107" s="38"/>
      <c r="NLL107" s="38"/>
      <c r="NLM107" s="38"/>
      <c r="NLN107" s="38"/>
      <c r="NLO107" s="38"/>
      <c r="NLP107" s="38"/>
      <c r="NLQ107" s="38"/>
      <c r="NLR107" s="38"/>
      <c r="NLS107" s="38"/>
      <c r="NLT107" s="38"/>
      <c r="NLU107" s="38"/>
      <c r="NLV107" s="38"/>
      <c r="NLW107" s="38"/>
      <c r="NLX107" s="38"/>
      <c r="NLY107" s="36"/>
      <c r="NLZ107" s="36"/>
      <c r="NMA107" s="37"/>
      <c r="NMB107" s="37"/>
      <c r="NMC107" s="50"/>
      <c r="NMD107" s="50"/>
      <c r="NME107" s="38"/>
      <c r="NMF107" s="38"/>
      <c r="NMG107" s="38"/>
      <c r="NMH107" s="38"/>
      <c r="NMI107" s="38"/>
      <c r="NMJ107" s="38"/>
      <c r="NMK107" s="38"/>
      <c r="NML107" s="38"/>
      <c r="NMM107" s="38"/>
      <c r="NMN107" s="38"/>
      <c r="NMO107" s="38"/>
      <c r="NMP107" s="38"/>
      <c r="NMQ107" s="38"/>
      <c r="NMR107" s="38"/>
      <c r="NMS107" s="36"/>
      <c r="NMT107" s="36"/>
      <c r="NMU107" s="37"/>
      <c r="NMV107" s="37"/>
      <c r="NMW107" s="50"/>
      <c r="NMX107" s="50"/>
      <c r="NMY107" s="38"/>
      <c r="NMZ107" s="38"/>
      <c r="NNA107" s="38"/>
      <c r="NNB107" s="38"/>
      <c r="NNC107" s="38"/>
      <c r="NND107" s="38"/>
      <c r="NNE107" s="38"/>
      <c r="NNF107" s="38"/>
      <c r="NNG107" s="38"/>
      <c r="NNH107" s="38"/>
      <c r="NNI107" s="38"/>
      <c r="NNJ107" s="38"/>
      <c r="NNK107" s="38"/>
      <c r="NNL107" s="38"/>
      <c r="NNM107" s="36"/>
      <c r="NNN107" s="36"/>
      <c r="NNO107" s="37"/>
      <c r="NNP107" s="37"/>
      <c r="NNQ107" s="50"/>
      <c r="NNR107" s="50"/>
      <c r="NNS107" s="38"/>
      <c r="NNT107" s="38"/>
      <c r="NNU107" s="38"/>
      <c r="NNV107" s="38"/>
      <c r="NNW107" s="38"/>
      <c r="NNX107" s="38"/>
      <c r="NNY107" s="38"/>
      <c r="NNZ107" s="38"/>
      <c r="NOA107" s="38"/>
      <c r="NOB107" s="38"/>
      <c r="NOC107" s="38"/>
      <c r="NOD107" s="38"/>
      <c r="NOE107" s="38"/>
      <c r="NOF107" s="38"/>
      <c r="NOG107" s="36"/>
      <c r="NOH107" s="36"/>
      <c r="NOI107" s="37"/>
      <c r="NOJ107" s="37"/>
      <c r="NOK107" s="50"/>
      <c r="NOL107" s="50"/>
      <c r="NOM107" s="38"/>
      <c r="NON107" s="38"/>
      <c r="NOO107" s="38"/>
      <c r="NOP107" s="38"/>
      <c r="NOQ107" s="38"/>
      <c r="NOR107" s="38"/>
      <c r="NOS107" s="38"/>
      <c r="NOT107" s="38"/>
      <c r="NOU107" s="38"/>
      <c r="NOV107" s="38"/>
      <c r="NOW107" s="38"/>
      <c r="NOX107" s="38"/>
      <c r="NOY107" s="38"/>
      <c r="NOZ107" s="38"/>
      <c r="NPA107" s="36"/>
      <c r="NPB107" s="36"/>
      <c r="NPC107" s="37"/>
      <c r="NPD107" s="37"/>
      <c r="NPE107" s="50"/>
      <c r="NPF107" s="50"/>
      <c r="NPG107" s="38"/>
      <c r="NPH107" s="38"/>
      <c r="NPI107" s="38"/>
      <c r="NPJ107" s="38"/>
      <c r="NPK107" s="38"/>
      <c r="NPL107" s="38"/>
      <c r="NPM107" s="38"/>
      <c r="NPN107" s="38"/>
      <c r="NPO107" s="38"/>
      <c r="NPP107" s="38"/>
      <c r="NPQ107" s="38"/>
      <c r="NPR107" s="38"/>
      <c r="NPS107" s="38"/>
      <c r="NPT107" s="38"/>
      <c r="NPU107" s="36"/>
      <c r="NPV107" s="36"/>
      <c r="NPW107" s="37"/>
      <c r="NPX107" s="37"/>
      <c r="NPY107" s="50"/>
      <c r="NPZ107" s="50"/>
      <c r="NQA107" s="38"/>
      <c r="NQB107" s="38"/>
      <c r="NQC107" s="38"/>
      <c r="NQD107" s="38"/>
      <c r="NQE107" s="38"/>
      <c r="NQF107" s="38"/>
      <c r="NQG107" s="38"/>
      <c r="NQH107" s="38"/>
      <c r="NQI107" s="38"/>
      <c r="NQJ107" s="38"/>
      <c r="NQK107" s="38"/>
      <c r="NQL107" s="38"/>
      <c r="NQM107" s="38"/>
      <c r="NQN107" s="38"/>
      <c r="NQO107" s="36"/>
      <c r="NQP107" s="36"/>
      <c r="NQQ107" s="37"/>
      <c r="NQR107" s="37"/>
      <c r="NQS107" s="50"/>
      <c r="NQT107" s="50"/>
      <c r="NQU107" s="38"/>
      <c r="NQV107" s="38"/>
      <c r="NQW107" s="38"/>
      <c r="NQX107" s="38"/>
      <c r="NQY107" s="38"/>
      <c r="NQZ107" s="38"/>
      <c r="NRA107" s="38"/>
      <c r="NRB107" s="38"/>
      <c r="NRC107" s="38"/>
      <c r="NRD107" s="38"/>
      <c r="NRE107" s="38"/>
      <c r="NRF107" s="38"/>
      <c r="NRG107" s="38"/>
      <c r="NRH107" s="38"/>
      <c r="NRI107" s="36"/>
      <c r="NRJ107" s="36"/>
      <c r="NRK107" s="37"/>
      <c r="NRL107" s="37"/>
      <c r="NRM107" s="50"/>
      <c r="NRN107" s="50"/>
      <c r="NRO107" s="38"/>
      <c r="NRP107" s="38"/>
      <c r="NRQ107" s="38"/>
      <c r="NRR107" s="38"/>
      <c r="NRS107" s="38"/>
      <c r="NRT107" s="38"/>
      <c r="NRU107" s="38"/>
      <c r="NRV107" s="38"/>
      <c r="NRW107" s="38"/>
      <c r="NRX107" s="38"/>
      <c r="NRY107" s="38"/>
      <c r="NRZ107" s="38"/>
      <c r="NSA107" s="38"/>
      <c r="NSB107" s="38"/>
      <c r="NSC107" s="36"/>
      <c r="NSD107" s="36"/>
      <c r="NSE107" s="37"/>
      <c r="NSF107" s="37"/>
      <c r="NSG107" s="50"/>
      <c r="NSH107" s="50"/>
      <c r="NSI107" s="38"/>
      <c r="NSJ107" s="38"/>
      <c r="NSK107" s="38"/>
      <c r="NSL107" s="38"/>
      <c r="NSM107" s="38"/>
      <c r="NSN107" s="38"/>
      <c r="NSO107" s="38"/>
      <c r="NSP107" s="38"/>
      <c r="NSQ107" s="38"/>
      <c r="NSR107" s="38"/>
      <c r="NSS107" s="38"/>
      <c r="NST107" s="38"/>
      <c r="NSU107" s="38"/>
      <c r="NSV107" s="38"/>
      <c r="NSW107" s="36"/>
      <c r="NSX107" s="36"/>
      <c r="NSY107" s="37"/>
      <c r="NSZ107" s="37"/>
      <c r="NTA107" s="50"/>
      <c r="NTB107" s="50"/>
      <c r="NTC107" s="38"/>
      <c r="NTD107" s="38"/>
      <c r="NTE107" s="38"/>
      <c r="NTF107" s="38"/>
      <c r="NTG107" s="38"/>
      <c r="NTH107" s="38"/>
      <c r="NTI107" s="38"/>
      <c r="NTJ107" s="38"/>
      <c r="NTK107" s="38"/>
      <c r="NTL107" s="38"/>
      <c r="NTM107" s="38"/>
      <c r="NTN107" s="38"/>
      <c r="NTO107" s="38"/>
      <c r="NTP107" s="38"/>
      <c r="NTQ107" s="36"/>
      <c r="NTR107" s="36"/>
      <c r="NTS107" s="37"/>
      <c r="NTT107" s="37"/>
      <c r="NTU107" s="50"/>
      <c r="NTV107" s="50"/>
      <c r="NTW107" s="38"/>
      <c r="NTX107" s="38"/>
      <c r="NTY107" s="38"/>
      <c r="NTZ107" s="38"/>
      <c r="NUA107" s="38"/>
      <c r="NUB107" s="38"/>
      <c r="NUC107" s="38"/>
      <c r="NUD107" s="38"/>
      <c r="NUE107" s="38"/>
      <c r="NUF107" s="38"/>
      <c r="NUG107" s="38"/>
      <c r="NUH107" s="38"/>
      <c r="NUI107" s="38"/>
      <c r="NUJ107" s="38"/>
      <c r="NUK107" s="36"/>
      <c r="NUL107" s="36"/>
      <c r="NUM107" s="37"/>
      <c r="NUN107" s="37"/>
      <c r="NUO107" s="50"/>
      <c r="NUP107" s="50"/>
      <c r="NUQ107" s="38"/>
      <c r="NUR107" s="38"/>
      <c r="NUS107" s="38"/>
      <c r="NUT107" s="38"/>
      <c r="NUU107" s="38"/>
      <c r="NUV107" s="38"/>
      <c r="NUW107" s="38"/>
      <c r="NUX107" s="38"/>
      <c r="NUY107" s="38"/>
      <c r="NUZ107" s="38"/>
      <c r="NVA107" s="38"/>
      <c r="NVB107" s="38"/>
      <c r="NVC107" s="38"/>
      <c r="NVD107" s="38"/>
      <c r="NVE107" s="36"/>
      <c r="NVF107" s="36"/>
      <c r="NVG107" s="37"/>
      <c r="NVH107" s="37"/>
      <c r="NVI107" s="50"/>
      <c r="NVJ107" s="50"/>
      <c r="NVK107" s="38"/>
      <c r="NVL107" s="38"/>
      <c r="NVM107" s="38"/>
      <c r="NVN107" s="38"/>
      <c r="NVO107" s="38"/>
      <c r="NVP107" s="38"/>
      <c r="NVQ107" s="38"/>
      <c r="NVR107" s="38"/>
      <c r="NVS107" s="38"/>
      <c r="NVT107" s="38"/>
      <c r="NVU107" s="38"/>
      <c r="NVV107" s="38"/>
      <c r="NVW107" s="38"/>
      <c r="NVX107" s="38"/>
      <c r="NVY107" s="36"/>
      <c r="NVZ107" s="36"/>
      <c r="NWA107" s="37"/>
      <c r="NWB107" s="37"/>
      <c r="NWC107" s="50"/>
      <c r="NWD107" s="50"/>
      <c r="NWE107" s="38"/>
      <c r="NWF107" s="38"/>
      <c r="NWG107" s="38"/>
      <c r="NWH107" s="38"/>
      <c r="NWI107" s="38"/>
      <c r="NWJ107" s="38"/>
      <c r="NWK107" s="38"/>
      <c r="NWL107" s="38"/>
      <c r="NWM107" s="38"/>
      <c r="NWN107" s="38"/>
      <c r="NWO107" s="38"/>
      <c r="NWP107" s="38"/>
      <c r="NWQ107" s="38"/>
      <c r="NWR107" s="38"/>
      <c r="NWS107" s="36"/>
      <c r="NWT107" s="36"/>
      <c r="NWU107" s="37"/>
      <c r="NWV107" s="37"/>
      <c r="NWW107" s="50"/>
      <c r="NWX107" s="50"/>
      <c r="NWY107" s="38"/>
      <c r="NWZ107" s="38"/>
      <c r="NXA107" s="38"/>
      <c r="NXB107" s="38"/>
      <c r="NXC107" s="38"/>
      <c r="NXD107" s="38"/>
      <c r="NXE107" s="38"/>
      <c r="NXF107" s="38"/>
      <c r="NXG107" s="38"/>
      <c r="NXH107" s="38"/>
      <c r="NXI107" s="38"/>
      <c r="NXJ107" s="38"/>
      <c r="NXK107" s="38"/>
      <c r="NXL107" s="38"/>
      <c r="NXM107" s="36"/>
      <c r="NXN107" s="36"/>
      <c r="NXO107" s="37"/>
      <c r="NXP107" s="37"/>
      <c r="NXQ107" s="50"/>
      <c r="NXR107" s="50"/>
      <c r="NXS107" s="38"/>
      <c r="NXT107" s="38"/>
      <c r="NXU107" s="38"/>
      <c r="NXV107" s="38"/>
      <c r="NXW107" s="38"/>
      <c r="NXX107" s="38"/>
      <c r="NXY107" s="38"/>
      <c r="NXZ107" s="38"/>
      <c r="NYA107" s="38"/>
      <c r="NYB107" s="38"/>
      <c r="NYC107" s="38"/>
      <c r="NYD107" s="38"/>
      <c r="NYE107" s="38"/>
      <c r="NYF107" s="38"/>
      <c r="NYG107" s="36"/>
      <c r="NYH107" s="36"/>
      <c r="NYI107" s="37"/>
      <c r="NYJ107" s="37"/>
      <c r="NYK107" s="50"/>
      <c r="NYL107" s="50"/>
      <c r="NYM107" s="38"/>
      <c r="NYN107" s="38"/>
      <c r="NYO107" s="38"/>
      <c r="NYP107" s="38"/>
      <c r="NYQ107" s="38"/>
      <c r="NYR107" s="38"/>
      <c r="NYS107" s="38"/>
      <c r="NYT107" s="38"/>
      <c r="NYU107" s="38"/>
      <c r="NYV107" s="38"/>
      <c r="NYW107" s="38"/>
      <c r="NYX107" s="38"/>
      <c r="NYY107" s="38"/>
      <c r="NYZ107" s="38"/>
      <c r="NZA107" s="36"/>
      <c r="NZB107" s="36"/>
      <c r="NZC107" s="37"/>
      <c r="NZD107" s="37"/>
      <c r="NZE107" s="50"/>
      <c r="NZF107" s="50"/>
      <c r="NZG107" s="38"/>
      <c r="NZH107" s="38"/>
      <c r="NZI107" s="38"/>
      <c r="NZJ107" s="38"/>
      <c r="NZK107" s="38"/>
      <c r="NZL107" s="38"/>
      <c r="NZM107" s="38"/>
      <c r="NZN107" s="38"/>
      <c r="NZO107" s="38"/>
      <c r="NZP107" s="38"/>
      <c r="NZQ107" s="38"/>
      <c r="NZR107" s="38"/>
      <c r="NZS107" s="38"/>
      <c r="NZT107" s="38"/>
      <c r="NZU107" s="36"/>
      <c r="NZV107" s="36"/>
      <c r="NZW107" s="37"/>
      <c r="NZX107" s="37"/>
      <c r="NZY107" s="50"/>
      <c r="NZZ107" s="50"/>
      <c r="OAA107" s="38"/>
      <c r="OAB107" s="38"/>
      <c r="OAC107" s="38"/>
      <c r="OAD107" s="38"/>
      <c r="OAE107" s="38"/>
      <c r="OAF107" s="38"/>
      <c r="OAG107" s="38"/>
      <c r="OAH107" s="38"/>
      <c r="OAI107" s="38"/>
      <c r="OAJ107" s="38"/>
      <c r="OAK107" s="38"/>
      <c r="OAL107" s="38"/>
      <c r="OAM107" s="38"/>
      <c r="OAN107" s="38"/>
      <c r="OAO107" s="36"/>
      <c r="OAP107" s="36"/>
      <c r="OAQ107" s="37"/>
      <c r="OAR107" s="37"/>
      <c r="OAS107" s="50"/>
      <c r="OAT107" s="50"/>
      <c r="OAU107" s="38"/>
      <c r="OAV107" s="38"/>
      <c r="OAW107" s="38"/>
      <c r="OAX107" s="38"/>
      <c r="OAY107" s="38"/>
      <c r="OAZ107" s="38"/>
      <c r="OBA107" s="38"/>
      <c r="OBB107" s="38"/>
      <c r="OBC107" s="38"/>
      <c r="OBD107" s="38"/>
      <c r="OBE107" s="38"/>
      <c r="OBF107" s="38"/>
      <c r="OBG107" s="38"/>
      <c r="OBH107" s="38"/>
      <c r="OBI107" s="36"/>
      <c r="OBJ107" s="36"/>
      <c r="OBK107" s="37"/>
      <c r="OBL107" s="37"/>
      <c r="OBM107" s="50"/>
      <c r="OBN107" s="50"/>
      <c r="OBO107" s="38"/>
      <c r="OBP107" s="38"/>
      <c r="OBQ107" s="38"/>
      <c r="OBR107" s="38"/>
      <c r="OBS107" s="38"/>
      <c r="OBT107" s="38"/>
      <c r="OBU107" s="38"/>
      <c r="OBV107" s="38"/>
      <c r="OBW107" s="38"/>
      <c r="OBX107" s="38"/>
      <c r="OBY107" s="38"/>
      <c r="OBZ107" s="38"/>
      <c r="OCA107" s="38"/>
      <c r="OCB107" s="38"/>
      <c r="OCC107" s="36"/>
      <c r="OCD107" s="36"/>
      <c r="OCE107" s="37"/>
      <c r="OCF107" s="37"/>
      <c r="OCG107" s="50"/>
      <c r="OCH107" s="50"/>
      <c r="OCI107" s="38"/>
      <c r="OCJ107" s="38"/>
      <c r="OCK107" s="38"/>
      <c r="OCL107" s="38"/>
      <c r="OCM107" s="38"/>
      <c r="OCN107" s="38"/>
      <c r="OCO107" s="38"/>
      <c r="OCP107" s="38"/>
      <c r="OCQ107" s="38"/>
      <c r="OCR107" s="38"/>
      <c r="OCS107" s="38"/>
      <c r="OCT107" s="38"/>
      <c r="OCU107" s="38"/>
      <c r="OCV107" s="38"/>
      <c r="OCW107" s="36"/>
      <c r="OCX107" s="36"/>
      <c r="OCY107" s="37"/>
      <c r="OCZ107" s="37"/>
      <c r="ODA107" s="50"/>
      <c r="ODB107" s="50"/>
      <c r="ODC107" s="38"/>
      <c r="ODD107" s="38"/>
      <c r="ODE107" s="38"/>
      <c r="ODF107" s="38"/>
      <c r="ODG107" s="38"/>
      <c r="ODH107" s="38"/>
      <c r="ODI107" s="38"/>
      <c r="ODJ107" s="38"/>
      <c r="ODK107" s="38"/>
      <c r="ODL107" s="38"/>
      <c r="ODM107" s="38"/>
      <c r="ODN107" s="38"/>
      <c r="ODO107" s="38"/>
      <c r="ODP107" s="38"/>
      <c r="ODQ107" s="36"/>
      <c r="ODR107" s="36"/>
      <c r="ODS107" s="37"/>
      <c r="ODT107" s="37"/>
      <c r="ODU107" s="50"/>
      <c r="ODV107" s="50"/>
      <c r="ODW107" s="38"/>
      <c r="ODX107" s="38"/>
      <c r="ODY107" s="38"/>
      <c r="ODZ107" s="38"/>
      <c r="OEA107" s="38"/>
      <c r="OEB107" s="38"/>
      <c r="OEC107" s="38"/>
      <c r="OED107" s="38"/>
      <c r="OEE107" s="38"/>
      <c r="OEF107" s="38"/>
      <c r="OEG107" s="38"/>
      <c r="OEH107" s="38"/>
      <c r="OEI107" s="38"/>
      <c r="OEJ107" s="38"/>
      <c r="OEK107" s="36"/>
      <c r="OEL107" s="36"/>
      <c r="OEM107" s="37"/>
      <c r="OEN107" s="37"/>
      <c r="OEO107" s="50"/>
      <c r="OEP107" s="50"/>
      <c r="OEQ107" s="38"/>
      <c r="OER107" s="38"/>
      <c r="OES107" s="38"/>
      <c r="OET107" s="38"/>
      <c r="OEU107" s="38"/>
      <c r="OEV107" s="38"/>
      <c r="OEW107" s="38"/>
      <c r="OEX107" s="38"/>
      <c r="OEY107" s="38"/>
      <c r="OEZ107" s="38"/>
      <c r="OFA107" s="38"/>
      <c r="OFB107" s="38"/>
      <c r="OFC107" s="38"/>
      <c r="OFD107" s="38"/>
      <c r="OFE107" s="36"/>
      <c r="OFF107" s="36"/>
      <c r="OFG107" s="37"/>
      <c r="OFH107" s="37"/>
      <c r="OFI107" s="50"/>
      <c r="OFJ107" s="50"/>
      <c r="OFK107" s="38"/>
      <c r="OFL107" s="38"/>
      <c r="OFM107" s="38"/>
      <c r="OFN107" s="38"/>
      <c r="OFO107" s="38"/>
      <c r="OFP107" s="38"/>
      <c r="OFQ107" s="38"/>
      <c r="OFR107" s="38"/>
      <c r="OFS107" s="38"/>
      <c r="OFT107" s="38"/>
      <c r="OFU107" s="38"/>
      <c r="OFV107" s="38"/>
      <c r="OFW107" s="38"/>
      <c r="OFX107" s="38"/>
      <c r="OFY107" s="36"/>
      <c r="OFZ107" s="36"/>
      <c r="OGA107" s="37"/>
      <c r="OGB107" s="37"/>
      <c r="OGC107" s="50"/>
      <c r="OGD107" s="50"/>
      <c r="OGE107" s="38"/>
      <c r="OGF107" s="38"/>
      <c r="OGG107" s="38"/>
      <c r="OGH107" s="38"/>
      <c r="OGI107" s="38"/>
      <c r="OGJ107" s="38"/>
      <c r="OGK107" s="38"/>
      <c r="OGL107" s="38"/>
      <c r="OGM107" s="38"/>
      <c r="OGN107" s="38"/>
      <c r="OGO107" s="38"/>
      <c r="OGP107" s="38"/>
      <c r="OGQ107" s="38"/>
      <c r="OGR107" s="38"/>
      <c r="OGS107" s="36"/>
      <c r="OGT107" s="36"/>
      <c r="OGU107" s="37"/>
      <c r="OGV107" s="37"/>
      <c r="OGW107" s="50"/>
      <c r="OGX107" s="50"/>
      <c r="OGY107" s="38"/>
      <c r="OGZ107" s="38"/>
      <c r="OHA107" s="38"/>
      <c r="OHB107" s="38"/>
      <c r="OHC107" s="38"/>
      <c r="OHD107" s="38"/>
      <c r="OHE107" s="38"/>
      <c r="OHF107" s="38"/>
      <c r="OHG107" s="38"/>
      <c r="OHH107" s="38"/>
      <c r="OHI107" s="38"/>
      <c r="OHJ107" s="38"/>
      <c r="OHK107" s="38"/>
      <c r="OHL107" s="38"/>
      <c r="OHM107" s="36"/>
      <c r="OHN107" s="36"/>
      <c r="OHO107" s="37"/>
      <c r="OHP107" s="37"/>
      <c r="OHQ107" s="50"/>
      <c r="OHR107" s="50"/>
      <c r="OHS107" s="38"/>
      <c r="OHT107" s="38"/>
      <c r="OHU107" s="38"/>
      <c r="OHV107" s="38"/>
      <c r="OHW107" s="38"/>
      <c r="OHX107" s="38"/>
      <c r="OHY107" s="38"/>
      <c r="OHZ107" s="38"/>
      <c r="OIA107" s="38"/>
      <c r="OIB107" s="38"/>
      <c r="OIC107" s="38"/>
      <c r="OID107" s="38"/>
      <c r="OIE107" s="38"/>
      <c r="OIF107" s="38"/>
      <c r="OIG107" s="36"/>
      <c r="OIH107" s="36"/>
      <c r="OII107" s="37"/>
      <c r="OIJ107" s="37"/>
      <c r="OIK107" s="50"/>
      <c r="OIL107" s="50"/>
      <c r="OIM107" s="38"/>
      <c r="OIN107" s="38"/>
      <c r="OIO107" s="38"/>
      <c r="OIP107" s="38"/>
      <c r="OIQ107" s="38"/>
      <c r="OIR107" s="38"/>
      <c r="OIS107" s="38"/>
      <c r="OIT107" s="38"/>
      <c r="OIU107" s="38"/>
      <c r="OIV107" s="38"/>
      <c r="OIW107" s="38"/>
      <c r="OIX107" s="38"/>
      <c r="OIY107" s="38"/>
      <c r="OIZ107" s="38"/>
      <c r="OJA107" s="36"/>
      <c r="OJB107" s="36"/>
      <c r="OJC107" s="37"/>
      <c r="OJD107" s="37"/>
      <c r="OJE107" s="50"/>
      <c r="OJF107" s="50"/>
      <c r="OJG107" s="38"/>
      <c r="OJH107" s="38"/>
      <c r="OJI107" s="38"/>
      <c r="OJJ107" s="38"/>
      <c r="OJK107" s="38"/>
      <c r="OJL107" s="38"/>
      <c r="OJM107" s="38"/>
      <c r="OJN107" s="38"/>
      <c r="OJO107" s="38"/>
      <c r="OJP107" s="38"/>
      <c r="OJQ107" s="38"/>
      <c r="OJR107" s="38"/>
      <c r="OJS107" s="38"/>
      <c r="OJT107" s="38"/>
      <c r="OJU107" s="36"/>
      <c r="OJV107" s="36"/>
      <c r="OJW107" s="37"/>
      <c r="OJX107" s="37"/>
      <c r="OJY107" s="50"/>
      <c r="OJZ107" s="50"/>
      <c r="OKA107" s="38"/>
      <c r="OKB107" s="38"/>
      <c r="OKC107" s="38"/>
      <c r="OKD107" s="38"/>
      <c r="OKE107" s="38"/>
      <c r="OKF107" s="38"/>
      <c r="OKG107" s="38"/>
      <c r="OKH107" s="38"/>
      <c r="OKI107" s="38"/>
      <c r="OKJ107" s="38"/>
      <c r="OKK107" s="38"/>
      <c r="OKL107" s="38"/>
      <c r="OKM107" s="38"/>
      <c r="OKN107" s="38"/>
      <c r="OKO107" s="36"/>
      <c r="OKP107" s="36"/>
      <c r="OKQ107" s="37"/>
      <c r="OKR107" s="37"/>
      <c r="OKS107" s="50"/>
      <c r="OKT107" s="50"/>
      <c r="OKU107" s="38"/>
      <c r="OKV107" s="38"/>
      <c r="OKW107" s="38"/>
      <c r="OKX107" s="38"/>
      <c r="OKY107" s="38"/>
      <c r="OKZ107" s="38"/>
      <c r="OLA107" s="38"/>
      <c r="OLB107" s="38"/>
      <c r="OLC107" s="38"/>
      <c r="OLD107" s="38"/>
      <c r="OLE107" s="38"/>
      <c r="OLF107" s="38"/>
      <c r="OLG107" s="38"/>
      <c r="OLH107" s="38"/>
      <c r="OLI107" s="36"/>
      <c r="OLJ107" s="36"/>
      <c r="OLK107" s="37"/>
      <c r="OLL107" s="37"/>
      <c r="OLM107" s="50"/>
      <c r="OLN107" s="50"/>
      <c r="OLO107" s="38"/>
      <c r="OLP107" s="38"/>
      <c r="OLQ107" s="38"/>
      <c r="OLR107" s="38"/>
      <c r="OLS107" s="38"/>
      <c r="OLT107" s="38"/>
      <c r="OLU107" s="38"/>
      <c r="OLV107" s="38"/>
      <c r="OLW107" s="38"/>
      <c r="OLX107" s="38"/>
      <c r="OLY107" s="38"/>
      <c r="OLZ107" s="38"/>
      <c r="OMA107" s="38"/>
      <c r="OMB107" s="38"/>
      <c r="OMC107" s="36"/>
      <c r="OMD107" s="36"/>
      <c r="OME107" s="37"/>
      <c r="OMF107" s="37"/>
      <c r="OMG107" s="50"/>
      <c r="OMH107" s="50"/>
      <c r="OMI107" s="38"/>
      <c r="OMJ107" s="38"/>
      <c r="OMK107" s="38"/>
      <c r="OML107" s="38"/>
      <c r="OMM107" s="38"/>
      <c r="OMN107" s="38"/>
      <c r="OMO107" s="38"/>
      <c r="OMP107" s="38"/>
      <c r="OMQ107" s="38"/>
      <c r="OMR107" s="38"/>
      <c r="OMS107" s="38"/>
      <c r="OMT107" s="38"/>
      <c r="OMU107" s="38"/>
      <c r="OMV107" s="38"/>
      <c r="OMW107" s="36"/>
      <c r="OMX107" s="36"/>
      <c r="OMY107" s="37"/>
      <c r="OMZ107" s="37"/>
      <c r="ONA107" s="50"/>
      <c r="ONB107" s="50"/>
      <c r="ONC107" s="38"/>
      <c r="OND107" s="38"/>
      <c r="ONE107" s="38"/>
      <c r="ONF107" s="38"/>
      <c r="ONG107" s="38"/>
      <c r="ONH107" s="38"/>
      <c r="ONI107" s="38"/>
      <c r="ONJ107" s="38"/>
      <c r="ONK107" s="38"/>
      <c r="ONL107" s="38"/>
      <c r="ONM107" s="38"/>
      <c r="ONN107" s="38"/>
      <c r="ONO107" s="38"/>
      <c r="ONP107" s="38"/>
      <c r="ONQ107" s="36"/>
      <c r="ONR107" s="36"/>
      <c r="ONS107" s="37"/>
      <c r="ONT107" s="37"/>
      <c r="ONU107" s="50"/>
      <c r="ONV107" s="50"/>
      <c r="ONW107" s="38"/>
      <c r="ONX107" s="38"/>
      <c r="ONY107" s="38"/>
      <c r="ONZ107" s="38"/>
      <c r="OOA107" s="38"/>
      <c r="OOB107" s="38"/>
      <c r="OOC107" s="38"/>
      <c r="OOD107" s="38"/>
      <c r="OOE107" s="38"/>
      <c r="OOF107" s="38"/>
      <c r="OOG107" s="38"/>
      <c r="OOH107" s="38"/>
      <c r="OOI107" s="38"/>
      <c r="OOJ107" s="38"/>
      <c r="OOK107" s="36"/>
      <c r="OOL107" s="36"/>
      <c r="OOM107" s="37"/>
      <c r="OON107" s="37"/>
      <c r="OOO107" s="50"/>
      <c r="OOP107" s="50"/>
      <c r="OOQ107" s="38"/>
      <c r="OOR107" s="38"/>
      <c r="OOS107" s="38"/>
      <c r="OOT107" s="38"/>
      <c r="OOU107" s="38"/>
      <c r="OOV107" s="38"/>
      <c r="OOW107" s="38"/>
      <c r="OOX107" s="38"/>
      <c r="OOY107" s="38"/>
      <c r="OOZ107" s="38"/>
      <c r="OPA107" s="38"/>
      <c r="OPB107" s="38"/>
      <c r="OPC107" s="38"/>
      <c r="OPD107" s="38"/>
      <c r="OPE107" s="36"/>
      <c r="OPF107" s="36"/>
      <c r="OPG107" s="37"/>
      <c r="OPH107" s="37"/>
      <c r="OPI107" s="50"/>
      <c r="OPJ107" s="50"/>
      <c r="OPK107" s="38"/>
      <c r="OPL107" s="38"/>
      <c r="OPM107" s="38"/>
      <c r="OPN107" s="38"/>
      <c r="OPO107" s="38"/>
      <c r="OPP107" s="38"/>
      <c r="OPQ107" s="38"/>
      <c r="OPR107" s="38"/>
      <c r="OPS107" s="38"/>
      <c r="OPT107" s="38"/>
      <c r="OPU107" s="38"/>
      <c r="OPV107" s="38"/>
      <c r="OPW107" s="38"/>
      <c r="OPX107" s="38"/>
      <c r="OPY107" s="36"/>
      <c r="OPZ107" s="36"/>
      <c r="OQA107" s="37"/>
      <c r="OQB107" s="37"/>
      <c r="OQC107" s="50"/>
      <c r="OQD107" s="50"/>
      <c r="OQE107" s="38"/>
      <c r="OQF107" s="38"/>
      <c r="OQG107" s="38"/>
      <c r="OQH107" s="38"/>
      <c r="OQI107" s="38"/>
      <c r="OQJ107" s="38"/>
      <c r="OQK107" s="38"/>
      <c r="OQL107" s="38"/>
      <c r="OQM107" s="38"/>
      <c r="OQN107" s="38"/>
      <c r="OQO107" s="38"/>
      <c r="OQP107" s="38"/>
      <c r="OQQ107" s="38"/>
      <c r="OQR107" s="38"/>
      <c r="OQS107" s="36"/>
      <c r="OQT107" s="36"/>
      <c r="OQU107" s="37"/>
      <c r="OQV107" s="37"/>
      <c r="OQW107" s="50"/>
      <c r="OQX107" s="50"/>
      <c r="OQY107" s="38"/>
      <c r="OQZ107" s="38"/>
      <c r="ORA107" s="38"/>
      <c r="ORB107" s="38"/>
      <c r="ORC107" s="38"/>
      <c r="ORD107" s="38"/>
      <c r="ORE107" s="38"/>
      <c r="ORF107" s="38"/>
      <c r="ORG107" s="38"/>
      <c r="ORH107" s="38"/>
      <c r="ORI107" s="38"/>
      <c r="ORJ107" s="38"/>
      <c r="ORK107" s="38"/>
      <c r="ORL107" s="38"/>
      <c r="ORM107" s="36"/>
      <c r="ORN107" s="36"/>
      <c r="ORO107" s="37"/>
      <c r="ORP107" s="37"/>
      <c r="ORQ107" s="50"/>
      <c r="ORR107" s="50"/>
      <c r="ORS107" s="38"/>
      <c r="ORT107" s="38"/>
      <c r="ORU107" s="38"/>
      <c r="ORV107" s="38"/>
      <c r="ORW107" s="38"/>
      <c r="ORX107" s="38"/>
      <c r="ORY107" s="38"/>
      <c r="ORZ107" s="38"/>
      <c r="OSA107" s="38"/>
      <c r="OSB107" s="38"/>
      <c r="OSC107" s="38"/>
      <c r="OSD107" s="38"/>
      <c r="OSE107" s="38"/>
      <c r="OSF107" s="38"/>
      <c r="OSG107" s="36"/>
      <c r="OSH107" s="36"/>
      <c r="OSI107" s="37"/>
      <c r="OSJ107" s="37"/>
      <c r="OSK107" s="50"/>
      <c r="OSL107" s="50"/>
      <c r="OSM107" s="38"/>
      <c r="OSN107" s="38"/>
      <c r="OSO107" s="38"/>
      <c r="OSP107" s="38"/>
      <c r="OSQ107" s="38"/>
      <c r="OSR107" s="38"/>
      <c r="OSS107" s="38"/>
      <c r="OST107" s="38"/>
      <c r="OSU107" s="38"/>
      <c r="OSV107" s="38"/>
      <c r="OSW107" s="38"/>
      <c r="OSX107" s="38"/>
      <c r="OSY107" s="38"/>
      <c r="OSZ107" s="38"/>
      <c r="OTA107" s="36"/>
      <c r="OTB107" s="36"/>
      <c r="OTC107" s="37"/>
      <c r="OTD107" s="37"/>
      <c r="OTE107" s="50"/>
      <c r="OTF107" s="50"/>
      <c r="OTG107" s="38"/>
      <c r="OTH107" s="38"/>
      <c r="OTI107" s="38"/>
      <c r="OTJ107" s="38"/>
      <c r="OTK107" s="38"/>
      <c r="OTL107" s="38"/>
      <c r="OTM107" s="38"/>
      <c r="OTN107" s="38"/>
      <c r="OTO107" s="38"/>
      <c r="OTP107" s="38"/>
      <c r="OTQ107" s="38"/>
      <c r="OTR107" s="38"/>
      <c r="OTS107" s="38"/>
      <c r="OTT107" s="38"/>
      <c r="OTU107" s="36"/>
      <c r="OTV107" s="36"/>
      <c r="OTW107" s="37"/>
      <c r="OTX107" s="37"/>
      <c r="OTY107" s="50"/>
      <c r="OTZ107" s="50"/>
      <c r="OUA107" s="38"/>
      <c r="OUB107" s="38"/>
      <c r="OUC107" s="38"/>
      <c r="OUD107" s="38"/>
      <c r="OUE107" s="38"/>
      <c r="OUF107" s="38"/>
      <c r="OUG107" s="38"/>
      <c r="OUH107" s="38"/>
      <c r="OUI107" s="38"/>
      <c r="OUJ107" s="38"/>
      <c r="OUK107" s="38"/>
      <c r="OUL107" s="38"/>
      <c r="OUM107" s="38"/>
      <c r="OUN107" s="38"/>
      <c r="OUO107" s="36"/>
      <c r="OUP107" s="36"/>
      <c r="OUQ107" s="37"/>
      <c r="OUR107" s="37"/>
      <c r="OUS107" s="50"/>
      <c r="OUT107" s="50"/>
      <c r="OUU107" s="38"/>
      <c r="OUV107" s="38"/>
      <c r="OUW107" s="38"/>
      <c r="OUX107" s="38"/>
      <c r="OUY107" s="38"/>
      <c r="OUZ107" s="38"/>
      <c r="OVA107" s="38"/>
      <c r="OVB107" s="38"/>
      <c r="OVC107" s="38"/>
      <c r="OVD107" s="38"/>
      <c r="OVE107" s="38"/>
      <c r="OVF107" s="38"/>
      <c r="OVG107" s="38"/>
      <c r="OVH107" s="38"/>
      <c r="OVI107" s="36"/>
      <c r="OVJ107" s="36"/>
      <c r="OVK107" s="37"/>
      <c r="OVL107" s="37"/>
      <c r="OVM107" s="50"/>
      <c r="OVN107" s="50"/>
      <c r="OVO107" s="38"/>
      <c r="OVP107" s="38"/>
      <c r="OVQ107" s="38"/>
      <c r="OVR107" s="38"/>
      <c r="OVS107" s="38"/>
      <c r="OVT107" s="38"/>
      <c r="OVU107" s="38"/>
      <c r="OVV107" s="38"/>
      <c r="OVW107" s="38"/>
      <c r="OVX107" s="38"/>
      <c r="OVY107" s="38"/>
      <c r="OVZ107" s="38"/>
      <c r="OWA107" s="38"/>
      <c r="OWB107" s="38"/>
      <c r="OWC107" s="36"/>
      <c r="OWD107" s="36"/>
      <c r="OWE107" s="37"/>
      <c r="OWF107" s="37"/>
      <c r="OWG107" s="50"/>
      <c r="OWH107" s="50"/>
      <c r="OWI107" s="38"/>
      <c r="OWJ107" s="38"/>
      <c r="OWK107" s="38"/>
      <c r="OWL107" s="38"/>
      <c r="OWM107" s="38"/>
      <c r="OWN107" s="38"/>
      <c r="OWO107" s="38"/>
      <c r="OWP107" s="38"/>
      <c r="OWQ107" s="38"/>
      <c r="OWR107" s="38"/>
      <c r="OWS107" s="38"/>
      <c r="OWT107" s="38"/>
      <c r="OWU107" s="38"/>
      <c r="OWV107" s="38"/>
      <c r="OWW107" s="36"/>
      <c r="OWX107" s="36"/>
      <c r="OWY107" s="37"/>
      <c r="OWZ107" s="37"/>
      <c r="OXA107" s="50"/>
      <c r="OXB107" s="50"/>
      <c r="OXC107" s="38"/>
      <c r="OXD107" s="38"/>
      <c r="OXE107" s="38"/>
      <c r="OXF107" s="38"/>
      <c r="OXG107" s="38"/>
      <c r="OXH107" s="38"/>
      <c r="OXI107" s="38"/>
      <c r="OXJ107" s="38"/>
      <c r="OXK107" s="38"/>
      <c r="OXL107" s="38"/>
      <c r="OXM107" s="38"/>
      <c r="OXN107" s="38"/>
      <c r="OXO107" s="38"/>
      <c r="OXP107" s="38"/>
      <c r="OXQ107" s="36"/>
      <c r="OXR107" s="36"/>
      <c r="OXS107" s="37"/>
      <c r="OXT107" s="37"/>
      <c r="OXU107" s="50"/>
      <c r="OXV107" s="50"/>
      <c r="OXW107" s="38"/>
      <c r="OXX107" s="38"/>
      <c r="OXY107" s="38"/>
      <c r="OXZ107" s="38"/>
      <c r="OYA107" s="38"/>
      <c r="OYB107" s="38"/>
      <c r="OYC107" s="38"/>
      <c r="OYD107" s="38"/>
      <c r="OYE107" s="38"/>
      <c r="OYF107" s="38"/>
      <c r="OYG107" s="38"/>
      <c r="OYH107" s="38"/>
      <c r="OYI107" s="38"/>
      <c r="OYJ107" s="38"/>
      <c r="OYK107" s="36"/>
      <c r="OYL107" s="36"/>
      <c r="OYM107" s="37"/>
      <c r="OYN107" s="37"/>
      <c r="OYO107" s="50"/>
      <c r="OYP107" s="50"/>
      <c r="OYQ107" s="38"/>
      <c r="OYR107" s="38"/>
      <c r="OYS107" s="38"/>
      <c r="OYT107" s="38"/>
      <c r="OYU107" s="38"/>
      <c r="OYV107" s="38"/>
      <c r="OYW107" s="38"/>
      <c r="OYX107" s="38"/>
      <c r="OYY107" s="38"/>
      <c r="OYZ107" s="38"/>
      <c r="OZA107" s="38"/>
      <c r="OZB107" s="38"/>
      <c r="OZC107" s="38"/>
      <c r="OZD107" s="38"/>
      <c r="OZE107" s="36"/>
      <c r="OZF107" s="36"/>
      <c r="OZG107" s="37"/>
      <c r="OZH107" s="37"/>
      <c r="OZI107" s="50"/>
      <c r="OZJ107" s="50"/>
      <c r="OZK107" s="38"/>
      <c r="OZL107" s="38"/>
      <c r="OZM107" s="38"/>
      <c r="OZN107" s="38"/>
      <c r="OZO107" s="38"/>
      <c r="OZP107" s="38"/>
      <c r="OZQ107" s="38"/>
      <c r="OZR107" s="38"/>
      <c r="OZS107" s="38"/>
      <c r="OZT107" s="38"/>
      <c r="OZU107" s="38"/>
      <c r="OZV107" s="38"/>
      <c r="OZW107" s="38"/>
      <c r="OZX107" s="38"/>
      <c r="OZY107" s="36"/>
      <c r="OZZ107" s="36"/>
      <c r="PAA107" s="37"/>
      <c r="PAB107" s="37"/>
      <c r="PAC107" s="50"/>
      <c r="PAD107" s="50"/>
      <c r="PAE107" s="38"/>
      <c r="PAF107" s="38"/>
      <c r="PAG107" s="38"/>
      <c r="PAH107" s="38"/>
      <c r="PAI107" s="38"/>
      <c r="PAJ107" s="38"/>
      <c r="PAK107" s="38"/>
      <c r="PAL107" s="38"/>
      <c r="PAM107" s="38"/>
      <c r="PAN107" s="38"/>
      <c r="PAO107" s="38"/>
      <c r="PAP107" s="38"/>
      <c r="PAQ107" s="38"/>
      <c r="PAR107" s="38"/>
      <c r="PAS107" s="36"/>
      <c r="PAT107" s="36"/>
      <c r="PAU107" s="37"/>
      <c r="PAV107" s="37"/>
      <c r="PAW107" s="50"/>
      <c r="PAX107" s="50"/>
      <c r="PAY107" s="38"/>
      <c r="PAZ107" s="38"/>
      <c r="PBA107" s="38"/>
      <c r="PBB107" s="38"/>
      <c r="PBC107" s="38"/>
      <c r="PBD107" s="38"/>
      <c r="PBE107" s="38"/>
      <c r="PBF107" s="38"/>
      <c r="PBG107" s="38"/>
      <c r="PBH107" s="38"/>
      <c r="PBI107" s="38"/>
      <c r="PBJ107" s="38"/>
      <c r="PBK107" s="38"/>
      <c r="PBL107" s="38"/>
      <c r="PBM107" s="36"/>
      <c r="PBN107" s="36"/>
      <c r="PBO107" s="37"/>
      <c r="PBP107" s="37"/>
      <c r="PBQ107" s="50"/>
      <c r="PBR107" s="50"/>
      <c r="PBS107" s="38"/>
      <c r="PBT107" s="38"/>
      <c r="PBU107" s="38"/>
      <c r="PBV107" s="38"/>
      <c r="PBW107" s="38"/>
      <c r="PBX107" s="38"/>
      <c r="PBY107" s="38"/>
      <c r="PBZ107" s="38"/>
      <c r="PCA107" s="38"/>
      <c r="PCB107" s="38"/>
      <c r="PCC107" s="38"/>
      <c r="PCD107" s="38"/>
      <c r="PCE107" s="38"/>
      <c r="PCF107" s="38"/>
      <c r="PCG107" s="36"/>
      <c r="PCH107" s="36"/>
      <c r="PCI107" s="37"/>
      <c r="PCJ107" s="37"/>
      <c r="PCK107" s="50"/>
      <c r="PCL107" s="50"/>
      <c r="PCM107" s="38"/>
      <c r="PCN107" s="38"/>
      <c r="PCO107" s="38"/>
      <c r="PCP107" s="38"/>
      <c r="PCQ107" s="38"/>
      <c r="PCR107" s="38"/>
      <c r="PCS107" s="38"/>
      <c r="PCT107" s="38"/>
      <c r="PCU107" s="38"/>
      <c r="PCV107" s="38"/>
      <c r="PCW107" s="38"/>
      <c r="PCX107" s="38"/>
      <c r="PCY107" s="38"/>
      <c r="PCZ107" s="38"/>
      <c r="PDA107" s="36"/>
      <c r="PDB107" s="36"/>
      <c r="PDC107" s="37"/>
      <c r="PDD107" s="37"/>
      <c r="PDE107" s="50"/>
      <c r="PDF107" s="50"/>
      <c r="PDG107" s="38"/>
      <c r="PDH107" s="38"/>
      <c r="PDI107" s="38"/>
      <c r="PDJ107" s="38"/>
      <c r="PDK107" s="38"/>
      <c r="PDL107" s="38"/>
      <c r="PDM107" s="38"/>
      <c r="PDN107" s="38"/>
      <c r="PDO107" s="38"/>
      <c r="PDP107" s="38"/>
      <c r="PDQ107" s="38"/>
      <c r="PDR107" s="38"/>
      <c r="PDS107" s="38"/>
      <c r="PDT107" s="38"/>
      <c r="PDU107" s="36"/>
      <c r="PDV107" s="36"/>
      <c r="PDW107" s="37"/>
      <c r="PDX107" s="37"/>
      <c r="PDY107" s="50"/>
      <c r="PDZ107" s="50"/>
      <c r="PEA107" s="38"/>
      <c r="PEB107" s="38"/>
      <c r="PEC107" s="38"/>
      <c r="PED107" s="38"/>
      <c r="PEE107" s="38"/>
      <c r="PEF107" s="38"/>
      <c r="PEG107" s="38"/>
      <c r="PEH107" s="38"/>
      <c r="PEI107" s="38"/>
      <c r="PEJ107" s="38"/>
      <c r="PEK107" s="38"/>
      <c r="PEL107" s="38"/>
      <c r="PEM107" s="38"/>
      <c r="PEN107" s="38"/>
      <c r="PEO107" s="36"/>
      <c r="PEP107" s="36"/>
      <c r="PEQ107" s="37"/>
      <c r="PER107" s="37"/>
      <c r="PES107" s="50"/>
      <c r="PET107" s="50"/>
      <c r="PEU107" s="38"/>
      <c r="PEV107" s="38"/>
      <c r="PEW107" s="38"/>
      <c r="PEX107" s="38"/>
      <c r="PEY107" s="38"/>
      <c r="PEZ107" s="38"/>
      <c r="PFA107" s="38"/>
      <c r="PFB107" s="38"/>
      <c r="PFC107" s="38"/>
      <c r="PFD107" s="38"/>
      <c r="PFE107" s="38"/>
      <c r="PFF107" s="38"/>
      <c r="PFG107" s="38"/>
      <c r="PFH107" s="38"/>
      <c r="PFI107" s="36"/>
      <c r="PFJ107" s="36"/>
      <c r="PFK107" s="37"/>
      <c r="PFL107" s="37"/>
      <c r="PFM107" s="50"/>
      <c r="PFN107" s="50"/>
      <c r="PFO107" s="38"/>
      <c r="PFP107" s="38"/>
      <c r="PFQ107" s="38"/>
      <c r="PFR107" s="38"/>
      <c r="PFS107" s="38"/>
      <c r="PFT107" s="38"/>
      <c r="PFU107" s="38"/>
      <c r="PFV107" s="38"/>
      <c r="PFW107" s="38"/>
      <c r="PFX107" s="38"/>
      <c r="PFY107" s="38"/>
      <c r="PFZ107" s="38"/>
      <c r="PGA107" s="38"/>
      <c r="PGB107" s="38"/>
      <c r="PGC107" s="36"/>
      <c r="PGD107" s="36"/>
      <c r="PGE107" s="37"/>
      <c r="PGF107" s="37"/>
      <c r="PGG107" s="50"/>
      <c r="PGH107" s="50"/>
      <c r="PGI107" s="38"/>
      <c r="PGJ107" s="38"/>
      <c r="PGK107" s="38"/>
      <c r="PGL107" s="38"/>
      <c r="PGM107" s="38"/>
      <c r="PGN107" s="38"/>
      <c r="PGO107" s="38"/>
      <c r="PGP107" s="38"/>
      <c r="PGQ107" s="38"/>
      <c r="PGR107" s="38"/>
      <c r="PGS107" s="38"/>
      <c r="PGT107" s="38"/>
      <c r="PGU107" s="38"/>
      <c r="PGV107" s="38"/>
      <c r="PGW107" s="36"/>
      <c r="PGX107" s="36"/>
      <c r="PGY107" s="37"/>
      <c r="PGZ107" s="37"/>
      <c r="PHA107" s="50"/>
      <c r="PHB107" s="50"/>
      <c r="PHC107" s="38"/>
      <c r="PHD107" s="38"/>
      <c r="PHE107" s="38"/>
      <c r="PHF107" s="38"/>
      <c r="PHG107" s="38"/>
      <c r="PHH107" s="38"/>
      <c r="PHI107" s="38"/>
      <c r="PHJ107" s="38"/>
      <c r="PHK107" s="38"/>
      <c r="PHL107" s="38"/>
      <c r="PHM107" s="38"/>
      <c r="PHN107" s="38"/>
      <c r="PHO107" s="38"/>
      <c r="PHP107" s="38"/>
      <c r="PHQ107" s="36"/>
      <c r="PHR107" s="36"/>
      <c r="PHS107" s="37"/>
      <c r="PHT107" s="37"/>
      <c r="PHU107" s="50"/>
      <c r="PHV107" s="50"/>
      <c r="PHW107" s="38"/>
      <c r="PHX107" s="38"/>
      <c r="PHY107" s="38"/>
      <c r="PHZ107" s="38"/>
      <c r="PIA107" s="38"/>
      <c r="PIB107" s="38"/>
      <c r="PIC107" s="38"/>
      <c r="PID107" s="38"/>
      <c r="PIE107" s="38"/>
      <c r="PIF107" s="38"/>
      <c r="PIG107" s="38"/>
      <c r="PIH107" s="38"/>
      <c r="PII107" s="38"/>
      <c r="PIJ107" s="38"/>
      <c r="PIK107" s="36"/>
      <c r="PIL107" s="36"/>
      <c r="PIM107" s="37"/>
      <c r="PIN107" s="37"/>
      <c r="PIO107" s="50"/>
      <c r="PIP107" s="50"/>
      <c r="PIQ107" s="38"/>
      <c r="PIR107" s="38"/>
      <c r="PIS107" s="38"/>
      <c r="PIT107" s="38"/>
      <c r="PIU107" s="38"/>
      <c r="PIV107" s="38"/>
      <c r="PIW107" s="38"/>
      <c r="PIX107" s="38"/>
      <c r="PIY107" s="38"/>
      <c r="PIZ107" s="38"/>
      <c r="PJA107" s="38"/>
      <c r="PJB107" s="38"/>
      <c r="PJC107" s="38"/>
      <c r="PJD107" s="38"/>
      <c r="PJE107" s="36"/>
      <c r="PJF107" s="36"/>
      <c r="PJG107" s="37"/>
      <c r="PJH107" s="37"/>
      <c r="PJI107" s="50"/>
      <c r="PJJ107" s="50"/>
      <c r="PJK107" s="38"/>
      <c r="PJL107" s="38"/>
      <c r="PJM107" s="38"/>
      <c r="PJN107" s="38"/>
      <c r="PJO107" s="38"/>
      <c r="PJP107" s="38"/>
      <c r="PJQ107" s="38"/>
      <c r="PJR107" s="38"/>
      <c r="PJS107" s="38"/>
      <c r="PJT107" s="38"/>
      <c r="PJU107" s="38"/>
      <c r="PJV107" s="38"/>
      <c r="PJW107" s="38"/>
      <c r="PJX107" s="38"/>
      <c r="PJY107" s="36"/>
      <c r="PJZ107" s="36"/>
      <c r="PKA107" s="37"/>
      <c r="PKB107" s="37"/>
      <c r="PKC107" s="50"/>
      <c r="PKD107" s="50"/>
      <c r="PKE107" s="38"/>
      <c r="PKF107" s="38"/>
      <c r="PKG107" s="38"/>
      <c r="PKH107" s="38"/>
      <c r="PKI107" s="38"/>
      <c r="PKJ107" s="38"/>
      <c r="PKK107" s="38"/>
      <c r="PKL107" s="38"/>
      <c r="PKM107" s="38"/>
      <c r="PKN107" s="38"/>
      <c r="PKO107" s="38"/>
      <c r="PKP107" s="38"/>
      <c r="PKQ107" s="38"/>
      <c r="PKR107" s="38"/>
      <c r="PKS107" s="36"/>
      <c r="PKT107" s="36"/>
      <c r="PKU107" s="37"/>
      <c r="PKV107" s="37"/>
      <c r="PKW107" s="50"/>
      <c r="PKX107" s="50"/>
      <c r="PKY107" s="38"/>
      <c r="PKZ107" s="38"/>
      <c r="PLA107" s="38"/>
      <c r="PLB107" s="38"/>
      <c r="PLC107" s="38"/>
      <c r="PLD107" s="38"/>
      <c r="PLE107" s="38"/>
      <c r="PLF107" s="38"/>
      <c r="PLG107" s="38"/>
      <c r="PLH107" s="38"/>
      <c r="PLI107" s="38"/>
      <c r="PLJ107" s="38"/>
      <c r="PLK107" s="38"/>
      <c r="PLL107" s="38"/>
      <c r="PLM107" s="36"/>
      <c r="PLN107" s="36"/>
      <c r="PLO107" s="37"/>
      <c r="PLP107" s="37"/>
      <c r="PLQ107" s="50"/>
      <c r="PLR107" s="50"/>
      <c r="PLS107" s="38"/>
      <c r="PLT107" s="38"/>
      <c r="PLU107" s="38"/>
      <c r="PLV107" s="38"/>
      <c r="PLW107" s="38"/>
      <c r="PLX107" s="38"/>
      <c r="PLY107" s="38"/>
      <c r="PLZ107" s="38"/>
      <c r="PMA107" s="38"/>
      <c r="PMB107" s="38"/>
      <c r="PMC107" s="38"/>
      <c r="PMD107" s="38"/>
      <c r="PME107" s="38"/>
      <c r="PMF107" s="38"/>
      <c r="PMG107" s="36"/>
      <c r="PMH107" s="36"/>
      <c r="PMI107" s="37"/>
      <c r="PMJ107" s="37"/>
      <c r="PMK107" s="50"/>
      <c r="PML107" s="50"/>
      <c r="PMM107" s="38"/>
      <c r="PMN107" s="38"/>
      <c r="PMO107" s="38"/>
      <c r="PMP107" s="38"/>
      <c r="PMQ107" s="38"/>
      <c r="PMR107" s="38"/>
      <c r="PMS107" s="38"/>
      <c r="PMT107" s="38"/>
      <c r="PMU107" s="38"/>
      <c r="PMV107" s="38"/>
      <c r="PMW107" s="38"/>
      <c r="PMX107" s="38"/>
      <c r="PMY107" s="38"/>
      <c r="PMZ107" s="38"/>
      <c r="PNA107" s="36"/>
      <c r="PNB107" s="36"/>
      <c r="PNC107" s="37"/>
      <c r="PND107" s="37"/>
      <c r="PNE107" s="50"/>
      <c r="PNF107" s="50"/>
      <c r="PNG107" s="38"/>
      <c r="PNH107" s="38"/>
      <c r="PNI107" s="38"/>
      <c r="PNJ107" s="38"/>
      <c r="PNK107" s="38"/>
      <c r="PNL107" s="38"/>
      <c r="PNM107" s="38"/>
      <c r="PNN107" s="38"/>
      <c r="PNO107" s="38"/>
      <c r="PNP107" s="38"/>
      <c r="PNQ107" s="38"/>
      <c r="PNR107" s="38"/>
      <c r="PNS107" s="38"/>
      <c r="PNT107" s="38"/>
      <c r="PNU107" s="36"/>
      <c r="PNV107" s="36"/>
      <c r="PNW107" s="37"/>
      <c r="PNX107" s="37"/>
      <c r="PNY107" s="50"/>
      <c r="PNZ107" s="50"/>
      <c r="POA107" s="38"/>
      <c r="POB107" s="38"/>
      <c r="POC107" s="38"/>
      <c r="POD107" s="38"/>
      <c r="POE107" s="38"/>
      <c r="POF107" s="38"/>
      <c r="POG107" s="38"/>
      <c r="POH107" s="38"/>
      <c r="POI107" s="38"/>
      <c r="POJ107" s="38"/>
      <c r="POK107" s="38"/>
      <c r="POL107" s="38"/>
      <c r="POM107" s="38"/>
      <c r="PON107" s="38"/>
      <c r="POO107" s="36"/>
      <c r="POP107" s="36"/>
      <c r="POQ107" s="37"/>
      <c r="POR107" s="37"/>
      <c r="POS107" s="50"/>
      <c r="POT107" s="50"/>
      <c r="POU107" s="38"/>
      <c r="POV107" s="38"/>
      <c r="POW107" s="38"/>
      <c r="POX107" s="38"/>
      <c r="POY107" s="38"/>
      <c r="POZ107" s="38"/>
      <c r="PPA107" s="38"/>
      <c r="PPB107" s="38"/>
      <c r="PPC107" s="38"/>
      <c r="PPD107" s="38"/>
      <c r="PPE107" s="38"/>
      <c r="PPF107" s="38"/>
      <c r="PPG107" s="38"/>
      <c r="PPH107" s="38"/>
      <c r="PPI107" s="36"/>
      <c r="PPJ107" s="36"/>
      <c r="PPK107" s="37"/>
      <c r="PPL107" s="37"/>
      <c r="PPM107" s="50"/>
      <c r="PPN107" s="50"/>
      <c r="PPO107" s="38"/>
      <c r="PPP107" s="38"/>
      <c r="PPQ107" s="38"/>
      <c r="PPR107" s="38"/>
      <c r="PPS107" s="38"/>
      <c r="PPT107" s="38"/>
      <c r="PPU107" s="38"/>
      <c r="PPV107" s="38"/>
      <c r="PPW107" s="38"/>
      <c r="PPX107" s="38"/>
      <c r="PPY107" s="38"/>
      <c r="PPZ107" s="38"/>
      <c r="PQA107" s="38"/>
      <c r="PQB107" s="38"/>
      <c r="PQC107" s="36"/>
      <c r="PQD107" s="36"/>
      <c r="PQE107" s="37"/>
      <c r="PQF107" s="37"/>
      <c r="PQG107" s="50"/>
      <c r="PQH107" s="50"/>
      <c r="PQI107" s="38"/>
      <c r="PQJ107" s="38"/>
      <c r="PQK107" s="38"/>
      <c r="PQL107" s="38"/>
      <c r="PQM107" s="38"/>
      <c r="PQN107" s="38"/>
      <c r="PQO107" s="38"/>
      <c r="PQP107" s="38"/>
      <c r="PQQ107" s="38"/>
      <c r="PQR107" s="38"/>
      <c r="PQS107" s="38"/>
      <c r="PQT107" s="38"/>
      <c r="PQU107" s="38"/>
      <c r="PQV107" s="38"/>
      <c r="PQW107" s="36"/>
      <c r="PQX107" s="36"/>
      <c r="PQY107" s="37"/>
      <c r="PQZ107" s="37"/>
      <c r="PRA107" s="50"/>
      <c r="PRB107" s="50"/>
      <c r="PRC107" s="38"/>
      <c r="PRD107" s="38"/>
      <c r="PRE107" s="38"/>
      <c r="PRF107" s="38"/>
      <c r="PRG107" s="38"/>
      <c r="PRH107" s="38"/>
      <c r="PRI107" s="38"/>
      <c r="PRJ107" s="38"/>
      <c r="PRK107" s="38"/>
      <c r="PRL107" s="38"/>
      <c r="PRM107" s="38"/>
      <c r="PRN107" s="38"/>
      <c r="PRO107" s="38"/>
      <c r="PRP107" s="38"/>
      <c r="PRQ107" s="36"/>
      <c r="PRR107" s="36"/>
      <c r="PRS107" s="37"/>
      <c r="PRT107" s="37"/>
      <c r="PRU107" s="50"/>
      <c r="PRV107" s="50"/>
      <c r="PRW107" s="38"/>
      <c r="PRX107" s="38"/>
      <c r="PRY107" s="38"/>
      <c r="PRZ107" s="38"/>
      <c r="PSA107" s="38"/>
      <c r="PSB107" s="38"/>
      <c r="PSC107" s="38"/>
      <c r="PSD107" s="38"/>
      <c r="PSE107" s="38"/>
      <c r="PSF107" s="38"/>
      <c r="PSG107" s="38"/>
      <c r="PSH107" s="38"/>
      <c r="PSI107" s="38"/>
      <c r="PSJ107" s="38"/>
      <c r="PSK107" s="36"/>
      <c r="PSL107" s="36"/>
      <c r="PSM107" s="37"/>
      <c r="PSN107" s="37"/>
      <c r="PSO107" s="50"/>
      <c r="PSP107" s="50"/>
      <c r="PSQ107" s="38"/>
      <c r="PSR107" s="38"/>
      <c r="PSS107" s="38"/>
      <c r="PST107" s="38"/>
      <c r="PSU107" s="38"/>
      <c r="PSV107" s="38"/>
      <c r="PSW107" s="38"/>
      <c r="PSX107" s="38"/>
      <c r="PSY107" s="38"/>
      <c r="PSZ107" s="38"/>
      <c r="PTA107" s="38"/>
      <c r="PTB107" s="38"/>
      <c r="PTC107" s="38"/>
      <c r="PTD107" s="38"/>
      <c r="PTE107" s="36"/>
      <c r="PTF107" s="36"/>
      <c r="PTG107" s="37"/>
      <c r="PTH107" s="37"/>
      <c r="PTI107" s="50"/>
      <c r="PTJ107" s="50"/>
      <c r="PTK107" s="38"/>
      <c r="PTL107" s="38"/>
      <c r="PTM107" s="38"/>
      <c r="PTN107" s="38"/>
      <c r="PTO107" s="38"/>
      <c r="PTP107" s="38"/>
      <c r="PTQ107" s="38"/>
      <c r="PTR107" s="38"/>
      <c r="PTS107" s="38"/>
      <c r="PTT107" s="38"/>
      <c r="PTU107" s="38"/>
      <c r="PTV107" s="38"/>
      <c r="PTW107" s="38"/>
      <c r="PTX107" s="38"/>
      <c r="PTY107" s="36"/>
      <c r="PTZ107" s="36"/>
      <c r="PUA107" s="37"/>
      <c r="PUB107" s="37"/>
      <c r="PUC107" s="50"/>
      <c r="PUD107" s="50"/>
      <c r="PUE107" s="38"/>
      <c r="PUF107" s="38"/>
      <c r="PUG107" s="38"/>
      <c r="PUH107" s="38"/>
      <c r="PUI107" s="38"/>
      <c r="PUJ107" s="38"/>
      <c r="PUK107" s="38"/>
      <c r="PUL107" s="38"/>
      <c r="PUM107" s="38"/>
      <c r="PUN107" s="38"/>
      <c r="PUO107" s="38"/>
      <c r="PUP107" s="38"/>
      <c r="PUQ107" s="38"/>
      <c r="PUR107" s="38"/>
      <c r="PUS107" s="36"/>
      <c r="PUT107" s="36"/>
      <c r="PUU107" s="37"/>
      <c r="PUV107" s="37"/>
      <c r="PUW107" s="50"/>
      <c r="PUX107" s="50"/>
      <c r="PUY107" s="38"/>
      <c r="PUZ107" s="38"/>
      <c r="PVA107" s="38"/>
      <c r="PVB107" s="38"/>
      <c r="PVC107" s="38"/>
      <c r="PVD107" s="38"/>
      <c r="PVE107" s="38"/>
      <c r="PVF107" s="38"/>
      <c r="PVG107" s="38"/>
      <c r="PVH107" s="38"/>
      <c r="PVI107" s="38"/>
      <c r="PVJ107" s="38"/>
      <c r="PVK107" s="38"/>
      <c r="PVL107" s="38"/>
      <c r="PVM107" s="36"/>
      <c r="PVN107" s="36"/>
      <c r="PVO107" s="37"/>
      <c r="PVP107" s="37"/>
      <c r="PVQ107" s="50"/>
      <c r="PVR107" s="50"/>
      <c r="PVS107" s="38"/>
      <c r="PVT107" s="38"/>
      <c r="PVU107" s="38"/>
      <c r="PVV107" s="38"/>
      <c r="PVW107" s="38"/>
      <c r="PVX107" s="38"/>
      <c r="PVY107" s="38"/>
      <c r="PVZ107" s="38"/>
      <c r="PWA107" s="38"/>
      <c r="PWB107" s="38"/>
      <c r="PWC107" s="38"/>
      <c r="PWD107" s="38"/>
      <c r="PWE107" s="38"/>
      <c r="PWF107" s="38"/>
      <c r="PWG107" s="36"/>
      <c r="PWH107" s="36"/>
      <c r="PWI107" s="37"/>
      <c r="PWJ107" s="37"/>
      <c r="PWK107" s="50"/>
      <c r="PWL107" s="50"/>
      <c r="PWM107" s="38"/>
      <c r="PWN107" s="38"/>
      <c r="PWO107" s="38"/>
      <c r="PWP107" s="38"/>
      <c r="PWQ107" s="38"/>
      <c r="PWR107" s="38"/>
      <c r="PWS107" s="38"/>
      <c r="PWT107" s="38"/>
      <c r="PWU107" s="38"/>
      <c r="PWV107" s="38"/>
      <c r="PWW107" s="38"/>
      <c r="PWX107" s="38"/>
      <c r="PWY107" s="38"/>
      <c r="PWZ107" s="38"/>
      <c r="PXA107" s="36"/>
      <c r="PXB107" s="36"/>
      <c r="PXC107" s="37"/>
      <c r="PXD107" s="37"/>
      <c r="PXE107" s="50"/>
      <c r="PXF107" s="50"/>
      <c r="PXG107" s="38"/>
      <c r="PXH107" s="38"/>
      <c r="PXI107" s="38"/>
      <c r="PXJ107" s="38"/>
      <c r="PXK107" s="38"/>
      <c r="PXL107" s="38"/>
      <c r="PXM107" s="38"/>
      <c r="PXN107" s="38"/>
      <c r="PXO107" s="38"/>
      <c r="PXP107" s="38"/>
      <c r="PXQ107" s="38"/>
      <c r="PXR107" s="38"/>
      <c r="PXS107" s="38"/>
      <c r="PXT107" s="38"/>
      <c r="PXU107" s="36"/>
      <c r="PXV107" s="36"/>
      <c r="PXW107" s="37"/>
      <c r="PXX107" s="37"/>
      <c r="PXY107" s="50"/>
      <c r="PXZ107" s="50"/>
      <c r="PYA107" s="38"/>
      <c r="PYB107" s="38"/>
      <c r="PYC107" s="38"/>
      <c r="PYD107" s="38"/>
      <c r="PYE107" s="38"/>
      <c r="PYF107" s="38"/>
      <c r="PYG107" s="38"/>
      <c r="PYH107" s="38"/>
      <c r="PYI107" s="38"/>
      <c r="PYJ107" s="38"/>
      <c r="PYK107" s="38"/>
      <c r="PYL107" s="38"/>
      <c r="PYM107" s="38"/>
      <c r="PYN107" s="38"/>
      <c r="PYO107" s="36"/>
      <c r="PYP107" s="36"/>
      <c r="PYQ107" s="37"/>
      <c r="PYR107" s="37"/>
      <c r="PYS107" s="50"/>
      <c r="PYT107" s="50"/>
      <c r="PYU107" s="38"/>
      <c r="PYV107" s="38"/>
      <c r="PYW107" s="38"/>
      <c r="PYX107" s="38"/>
      <c r="PYY107" s="38"/>
      <c r="PYZ107" s="38"/>
      <c r="PZA107" s="38"/>
      <c r="PZB107" s="38"/>
      <c r="PZC107" s="38"/>
      <c r="PZD107" s="38"/>
      <c r="PZE107" s="38"/>
      <c r="PZF107" s="38"/>
      <c r="PZG107" s="38"/>
      <c r="PZH107" s="38"/>
      <c r="PZI107" s="36"/>
      <c r="PZJ107" s="36"/>
      <c r="PZK107" s="37"/>
      <c r="PZL107" s="37"/>
      <c r="PZM107" s="50"/>
      <c r="PZN107" s="50"/>
      <c r="PZO107" s="38"/>
      <c r="PZP107" s="38"/>
      <c r="PZQ107" s="38"/>
      <c r="PZR107" s="38"/>
      <c r="PZS107" s="38"/>
      <c r="PZT107" s="38"/>
      <c r="PZU107" s="38"/>
      <c r="PZV107" s="38"/>
      <c r="PZW107" s="38"/>
      <c r="PZX107" s="38"/>
      <c r="PZY107" s="38"/>
      <c r="PZZ107" s="38"/>
      <c r="QAA107" s="38"/>
      <c r="QAB107" s="38"/>
      <c r="QAC107" s="36"/>
      <c r="QAD107" s="36"/>
      <c r="QAE107" s="37"/>
      <c r="QAF107" s="37"/>
      <c r="QAG107" s="50"/>
      <c r="QAH107" s="50"/>
      <c r="QAI107" s="38"/>
      <c r="QAJ107" s="38"/>
      <c r="QAK107" s="38"/>
      <c r="QAL107" s="38"/>
      <c r="QAM107" s="38"/>
      <c r="QAN107" s="38"/>
      <c r="QAO107" s="38"/>
      <c r="QAP107" s="38"/>
      <c r="QAQ107" s="38"/>
      <c r="QAR107" s="38"/>
      <c r="QAS107" s="38"/>
      <c r="QAT107" s="38"/>
      <c r="QAU107" s="38"/>
      <c r="QAV107" s="38"/>
      <c r="QAW107" s="36"/>
      <c r="QAX107" s="36"/>
      <c r="QAY107" s="37"/>
      <c r="QAZ107" s="37"/>
      <c r="QBA107" s="50"/>
      <c r="QBB107" s="50"/>
      <c r="QBC107" s="38"/>
      <c r="QBD107" s="38"/>
      <c r="QBE107" s="38"/>
      <c r="QBF107" s="38"/>
      <c r="QBG107" s="38"/>
      <c r="QBH107" s="38"/>
      <c r="QBI107" s="38"/>
      <c r="QBJ107" s="38"/>
      <c r="QBK107" s="38"/>
      <c r="QBL107" s="38"/>
      <c r="QBM107" s="38"/>
      <c r="QBN107" s="38"/>
      <c r="QBO107" s="38"/>
      <c r="QBP107" s="38"/>
      <c r="QBQ107" s="36"/>
      <c r="QBR107" s="36"/>
      <c r="QBS107" s="37"/>
      <c r="QBT107" s="37"/>
      <c r="QBU107" s="50"/>
      <c r="QBV107" s="50"/>
      <c r="QBW107" s="38"/>
      <c r="QBX107" s="38"/>
      <c r="QBY107" s="38"/>
      <c r="QBZ107" s="38"/>
      <c r="QCA107" s="38"/>
      <c r="QCB107" s="38"/>
      <c r="QCC107" s="38"/>
      <c r="QCD107" s="38"/>
      <c r="QCE107" s="38"/>
      <c r="QCF107" s="38"/>
      <c r="QCG107" s="38"/>
      <c r="QCH107" s="38"/>
      <c r="QCI107" s="38"/>
      <c r="QCJ107" s="38"/>
      <c r="QCK107" s="36"/>
      <c r="QCL107" s="36"/>
      <c r="QCM107" s="37"/>
      <c r="QCN107" s="37"/>
      <c r="QCO107" s="50"/>
      <c r="QCP107" s="50"/>
      <c r="QCQ107" s="38"/>
      <c r="QCR107" s="38"/>
      <c r="QCS107" s="38"/>
      <c r="QCT107" s="38"/>
      <c r="QCU107" s="38"/>
      <c r="QCV107" s="38"/>
      <c r="QCW107" s="38"/>
      <c r="QCX107" s="38"/>
      <c r="QCY107" s="38"/>
      <c r="QCZ107" s="38"/>
      <c r="QDA107" s="38"/>
      <c r="QDB107" s="38"/>
      <c r="QDC107" s="38"/>
      <c r="QDD107" s="38"/>
      <c r="QDE107" s="36"/>
      <c r="QDF107" s="36"/>
      <c r="QDG107" s="37"/>
      <c r="QDH107" s="37"/>
      <c r="QDI107" s="50"/>
      <c r="QDJ107" s="50"/>
      <c r="QDK107" s="38"/>
      <c r="QDL107" s="38"/>
      <c r="QDM107" s="38"/>
      <c r="QDN107" s="38"/>
      <c r="QDO107" s="38"/>
      <c r="QDP107" s="38"/>
      <c r="QDQ107" s="38"/>
      <c r="QDR107" s="38"/>
      <c r="QDS107" s="38"/>
      <c r="QDT107" s="38"/>
      <c r="QDU107" s="38"/>
      <c r="QDV107" s="38"/>
      <c r="QDW107" s="38"/>
      <c r="QDX107" s="38"/>
      <c r="QDY107" s="36"/>
      <c r="QDZ107" s="36"/>
      <c r="QEA107" s="37"/>
      <c r="QEB107" s="37"/>
      <c r="QEC107" s="50"/>
      <c r="QED107" s="50"/>
      <c r="QEE107" s="38"/>
      <c r="QEF107" s="38"/>
      <c r="QEG107" s="38"/>
      <c r="QEH107" s="38"/>
      <c r="QEI107" s="38"/>
      <c r="QEJ107" s="38"/>
      <c r="QEK107" s="38"/>
      <c r="QEL107" s="38"/>
      <c r="QEM107" s="38"/>
      <c r="QEN107" s="38"/>
      <c r="QEO107" s="38"/>
      <c r="QEP107" s="38"/>
      <c r="QEQ107" s="38"/>
      <c r="QER107" s="38"/>
      <c r="QES107" s="36"/>
      <c r="QET107" s="36"/>
      <c r="QEU107" s="37"/>
      <c r="QEV107" s="37"/>
      <c r="QEW107" s="50"/>
      <c r="QEX107" s="50"/>
      <c r="QEY107" s="38"/>
      <c r="QEZ107" s="38"/>
      <c r="QFA107" s="38"/>
      <c r="QFB107" s="38"/>
      <c r="QFC107" s="38"/>
      <c r="QFD107" s="38"/>
      <c r="QFE107" s="38"/>
      <c r="QFF107" s="38"/>
      <c r="QFG107" s="38"/>
      <c r="QFH107" s="38"/>
      <c r="QFI107" s="38"/>
      <c r="QFJ107" s="38"/>
      <c r="QFK107" s="38"/>
      <c r="QFL107" s="38"/>
      <c r="QFM107" s="36"/>
      <c r="QFN107" s="36"/>
      <c r="QFO107" s="37"/>
      <c r="QFP107" s="37"/>
      <c r="QFQ107" s="50"/>
      <c r="QFR107" s="50"/>
      <c r="QFS107" s="38"/>
      <c r="QFT107" s="38"/>
      <c r="QFU107" s="38"/>
      <c r="QFV107" s="38"/>
      <c r="QFW107" s="38"/>
      <c r="QFX107" s="38"/>
      <c r="QFY107" s="38"/>
      <c r="QFZ107" s="38"/>
      <c r="QGA107" s="38"/>
      <c r="QGB107" s="38"/>
      <c r="QGC107" s="38"/>
      <c r="QGD107" s="38"/>
      <c r="QGE107" s="38"/>
      <c r="QGF107" s="38"/>
      <c r="QGG107" s="36"/>
      <c r="QGH107" s="36"/>
      <c r="QGI107" s="37"/>
      <c r="QGJ107" s="37"/>
      <c r="QGK107" s="50"/>
      <c r="QGL107" s="50"/>
      <c r="QGM107" s="38"/>
      <c r="QGN107" s="38"/>
      <c r="QGO107" s="38"/>
      <c r="QGP107" s="38"/>
      <c r="QGQ107" s="38"/>
      <c r="QGR107" s="38"/>
      <c r="QGS107" s="38"/>
      <c r="QGT107" s="38"/>
      <c r="QGU107" s="38"/>
      <c r="QGV107" s="38"/>
      <c r="QGW107" s="38"/>
      <c r="QGX107" s="38"/>
      <c r="QGY107" s="38"/>
      <c r="QGZ107" s="38"/>
      <c r="QHA107" s="36"/>
      <c r="QHB107" s="36"/>
      <c r="QHC107" s="37"/>
      <c r="QHD107" s="37"/>
      <c r="QHE107" s="50"/>
      <c r="QHF107" s="50"/>
      <c r="QHG107" s="38"/>
      <c r="QHH107" s="38"/>
      <c r="QHI107" s="38"/>
      <c r="QHJ107" s="38"/>
      <c r="QHK107" s="38"/>
      <c r="QHL107" s="38"/>
      <c r="QHM107" s="38"/>
      <c r="QHN107" s="38"/>
      <c r="QHO107" s="38"/>
      <c r="QHP107" s="38"/>
      <c r="QHQ107" s="38"/>
      <c r="QHR107" s="38"/>
      <c r="QHS107" s="38"/>
      <c r="QHT107" s="38"/>
      <c r="QHU107" s="36"/>
      <c r="QHV107" s="36"/>
      <c r="QHW107" s="37"/>
      <c r="QHX107" s="37"/>
      <c r="QHY107" s="50"/>
      <c r="QHZ107" s="50"/>
      <c r="QIA107" s="38"/>
      <c r="QIB107" s="38"/>
      <c r="QIC107" s="38"/>
      <c r="QID107" s="38"/>
      <c r="QIE107" s="38"/>
      <c r="QIF107" s="38"/>
      <c r="QIG107" s="38"/>
      <c r="QIH107" s="38"/>
      <c r="QII107" s="38"/>
      <c r="QIJ107" s="38"/>
      <c r="QIK107" s="38"/>
      <c r="QIL107" s="38"/>
      <c r="QIM107" s="38"/>
      <c r="QIN107" s="38"/>
      <c r="QIO107" s="36"/>
      <c r="QIP107" s="36"/>
      <c r="QIQ107" s="37"/>
      <c r="QIR107" s="37"/>
      <c r="QIS107" s="50"/>
      <c r="QIT107" s="50"/>
      <c r="QIU107" s="38"/>
      <c r="QIV107" s="38"/>
      <c r="QIW107" s="38"/>
      <c r="QIX107" s="38"/>
      <c r="QIY107" s="38"/>
      <c r="QIZ107" s="38"/>
      <c r="QJA107" s="38"/>
      <c r="QJB107" s="38"/>
      <c r="QJC107" s="38"/>
      <c r="QJD107" s="38"/>
      <c r="QJE107" s="38"/>
      <c r="QJF107" s="38"/>
      <c r="QJG107" s="38"/>
      <c r="QJH107" s="38"/>
      <c r="QJI107" s="36"/>
      <c r="QJJ107" s="36"/>
      <c r="QJK107" s="37"/>
      <c r="QJL107" s="37"/>
      <c r="QJM107" s="50"/>
      <c r="QJN107" s="50"/>
      <c r="QJO107" s="38"/>
      <c r="QJP107" s="38"/>
      <c r="QJQ107" s="38"/>
      <c r="QJR107" s="38"/>
      <c r="QJS107" s="38"/>
      <c r="QJT107" s="38"/>
      <c r="QJU107" s="38"/>
      <c r="QJV107" s="38"/>
      <c r="QJW107" s="38"/>
      <c r="QJX107" s="38"/>
      <c r="QJY107" s="38"/>
      <c r="QJZ107" s="38"/>
      <c r="QKA107" s="38"/>
      <c r="QKB107" s="38"/>
      <c r="QKC107" s="36"/>
      <c r="QKD107" s="36"/>
      <c r="QKE107" s="37"/>
      <c r="QKF107" s="37"/>
      <c r="QKG107" s="50"/>
      <c r="QKH107" s="50"/>
      <c r="QKI107" s="38"/>
      <c r="QKJ107" s="38"/>
      <c r="QKK107" s="38"/>
      <c r="QKL107" s="38"/>
      <c r="QKM107" s="38"/>
      <c r="QKN107" s="38"/>
      <c r="QKO107" s="38"/>
      <c r="QKP107" s="38"/>
      <c r="QKQ107" s="38"/>
      <c r="QKR107" s="38"/>
      <c r="QKS107" s="38"/>
      <c r="QKT107" s="38"/>
      <c r="QKU107" s="38"/>
      <c r="QKV107" s="38"/>
      <c r="QKW107" s="36"/>
      <c r="QKX107" s="36"/>
      <c r="QKY107" s="37"/>
      <c r="QKZ107" s="37"/>
      <c r="QLA107" s="50"/>
      <c r="QLB107" s="50"/>
      <c r="QLC107" s="38"/>
      <c r="QLD107" s="38"/>
      <c r="QLE107" s="38"/>
      <c r="QLF107" s="38"/>
      <c r="QLG107" s="38"/>
      <c r="QLH107" s="38"/>
      <c r="QLI107" s="38"/>
      <c r="QLJ107" s="38"/>
      <c r="QLK107" s="38"/>
      <c r="QLL107" s="38"/>
      <c r="QLM107" s="38"/>
      <c r="QLN107" s="38"/>
      <c r="QLO107" s="38"/>
      <c r="QLP107" s="38"/>
      <c r="QLQ107" s="36"/>
      <c r="QLR107" s="36"/>
      <c r="QLS107" s="37"/>
      <c r="QLT107" s="37"/>
      <c r="QLU107" s="50"/>
      <c r="QLV107" s="50"/>
      <c r="QLW107" s="38"/>
      <c r="QLX107" s="38"/>
      <c r="QLY107" s="38"/>
      <c r="QLZ107" s="38"/>
      <c r="QMA107" s="38"/>
      <c r="QMB107" s="38"/>
      <c r="QMC107" s="38"/>
      <c r="QMD107" s="38"/>
      <c r="QME107" s="38"/>
      <c r="QMF107" s="38"/>
      <c r="QMG107" s="38"/>
      <c r="QMH107" s="38"/>
      <c r="QMI107" s="38"/>
      <c r="QMJ107" s="38"/>
      <c r="QMK107" s="36"/>
      <c r="QML107" s="36"/>
      <c r="QMM107" s="37"/>
      <c r="QMN107" s="37"/>
      <c r="QMO107" s="50"/>
      <c r="QMP107" s="50"/>
      <c r="QMQ107" s="38"/>
      <c r="QMR107" s="38"/>
      <c r="QMS107" s="38"/>
      <c r="QMT107" s="38"/>
      <c r="QMU107" s="38"/>
      <c r="QMV107" s="38"/>
      <c r="QMW107" s="38"/>
      <c r="QMX107" s="38"/>
      <c r="QMY107" s="38"/>
      <c r="QMZ107" s="38"/>
      <c r="QNA107" s="38"/>
      <c r="QNB107" s="38"/>
      <c r="QNC107" s="38"/>
      <c r="QND107" s="38"/>
      <c r="QNE107" s="36"/>
      <c r="QNF107" s="36"/>
      <c r="QNG107" s="37"/>
      <c r="QNH107" s="37"/>
      <c r="QNI107" s="50"/>
      <c r="QNJ107" s="50"/>
      <c r="QNK107" s="38"/>
      <c r="QNL107" s="38"/>
      <c r="QNM107" s="38"/>
      <c r="QNN107" s="38"/>
      <c r="QNO107" s="38"/>
      <c r="QNP107" s="38"/>
      <c r="QNQ107" s="38"/>
      <c r="QNR107" s="38"/>
      <c r="QNS107" s="38"/>
      <c r="QNT107" s="38"/>
      <c r="QNU107" s="38"/>
      <c r="QNV107" s="38"/>
      <c r="QNW107" s="38"/>
      <c r="QNX107" s="38"/>
      <c r="QNY107" s="36"/>
      <c r="QNZ107" s="36"/>
      <c r="QOA107" s="37"/>
      <c r="QOB107" s="37"/>
      <c r="QOC107" s="50"/>
      <c r="QOD107" s="50"/>
      <c r="QOE107" s="38"/>
      <c r="QOF107" s="38"/>
      <c r="QOG107" s="38"/>
      <c r="QOH107" s="38"/>
      <c r="QOI107" s="38"/>
      <c r="QOJ107" s="38"/>
      <c r="QOK107" s="38"/>
      <c r="QOL107" s="38"/>
      <c r="QOM107" s="38"/>
      <c r="QON107" s="38"/>
      <c r="QOO107" s="38"/>
      <c r="QOP107" s="38"/>
      <c r="QOQ107" s="38"/>
      <c r="QOR107" s="38"/>
      <c r="QOS107" s="36"/>
      <c r="QOT107" s="36"/>
      <c r="QOU107" s="37"/>
      <c r="QOV107" s="37"/>
      <c r="QOW107" s="50"/>
      <c r="QOX107" s="50"/>
      <c r="QOY107" s="38"/>
      <c r="QOZ107" s="38"/>
      <c r="QPA107" s="38"/>
      <c r="QPB107" s="38"/>
      <c r="QPC107" s="38"/>
      <c r="QPD107" s="38"/>
      <c r="QPE107" s="38"/>
      <c r="QPF107" s="38"/>
      <c r="QPG107" s="38"/>
      <c r="QPH107" s="38"/>
      <c r="QPI107" s="38"/>
      <c r="QPJ107" s="38"/>
      <c r="QPK107" s="38"/>
      <c r="QPL107" s="38"/>
      <c r="QPM107" s="36"/>
      <c r="QPN107" s="36"/>
      <c r="QPO107" s="37"/>
      <c r="QPP107" s="37"/>
      <c r="QPQ107" s="50"/>
      <c r="QPR107" s="50"/>
      <c r="QPS107" s="38"/>
      <c r="QPT107" s="38"/>
      <c r="QPU107" s="38"/>
      <c r="QPV107" s="38"/>
      <c r="QPW107" s="38"/>
      <c r="QPX107" s="38"/>
      <c r="QPY107" s="38"/>
      <c r="QPZ107" s="38"/>
      <c r="QQA107" s="38"/>
      <c r="QQB107" s="38"/>
      <c r="QQC107" s="38"/>
      <c r="QQD107" s="38"/>
      <c r="QQE107" s="38"/>
      <c r="QQF107" s="38"/>
      <c r="QQG107" s="36"/>
      <c r="QQH107" s="36"/>
      <c r="QQI107" s="37"/>
      <c r="QQJ107" s="37"/>
      <c r="QQK107" s="50"/>
      <c r="QQL107" s="50"/>
      <c r="QQM107" s="38"/>
      <c r="QQN107" s="38"/>
      <c r="QQO107" s="38"/>
      <c r="QQP107" s="38"/>
      <c r="QQQ107" s="38"/>
      <c r="QQR107" s="38"/>
      <c r="QQS107" s="38"/>
      <c r="QQT107" s="38"/>
      <c r="QQU107" s="38"/>
      <c r="QQV107" s="38"/>
      <c r="QQW107" s="38"/>
      <c r="QQX107" s="38"/>
      <c r="QQY107" s="38"/>
      <c r="QQZ107" s="38"/>
      <c r="QRA107" s="36"/>
      <c r="QRB107" s="36"/>
      <c r="QRC107" s="37"/>
      <c r="QRD107" s="37"/>
      <c r="QRE107" s="50"/>
      <c r="QRF107" s="50"/>
      <c r="QRG107" s="38"/>
      <c r="QRH107" s="38"/>
      <c r="QRI107" s="38"/>
      <c r="QRJ107" s="38"/>
      <c r="QRK107" s="38"/>
      <c r="QRL107" s="38"/>
      <c r="QRM107" s="38"/>
      <c r="QRN107" s="38"/>
      <c r="QRO107" s="38"/>
      <c r="QRP107" s="38"/>
      <c r="QRQ107" s="38"/>
      <c r="QRR107" s="38"/>
      <c r="QRS107" s="38"/>
      <c r="QRT107" s="38"/>
      <c r="QRU107" s="36"/>
      <c r="QRV107" s="36"/>
      <c r="QRW107" s="37"/>
      <c r="QRX107" s="37"/>
      <c r="QRY107" s="50"/>
      <c r="QRZ107" s="50"/>
      <c r="QSA107" s="38"/>
      <c r="QSB107" s="38"/>
      <c r="QSC107" s="38"/>
      <c r="QSD107" s="38"/>
      <c r="QSE107" s="38"/>
      <c r="QSF107" s="38"/>
      <c r="QSG107" s="38"/>
      <c r="QSH107" s="38"/>
      <c r="QSI107" s="38"/>
      <c r="QSJ107" s="38"/>
      <c r="QSK107" s="38"/>
      <c r="QSL107" s="38"/>
      <c r="QSM107" s="38"/>
      <c r="QSN107" s="38"/>
      <c r="QSO107" s="36"/>
      <c r="QSP107" s="36"/>
      <c r="QSQ107" s="37"/>
      <c r="QSR107" s="37"/>
      <c r="QSS107" s="50"/>
      <c r="QST107" s="50"/>
      <c r="QSU107" s="38"/>
      <c r="QSV107" s="38"/>
      <c r="QSW107" s="38"/>
      <c r="QSX107" s="38"/>
      <c r="QSY107" s="38"/>
      <c r="QSZ107" s="38"/>
      <c r="QTA107" s="38"/>
      <c r="QTB107" s="38"/>
      <c r="QTC107" s="38"/>
      <c r="QTD107" s="38"/>
      <c r="QTE107" s="38"/>
      <c r="QTF107" s="38"/>
      <c r="QTG107" s="38"/>
      <c r="QTH107" s="38"/>
      <c r="QTI107" s="36"/>
      <c r="QTJ107" s="36"/>
      <c r="QTK107" s="37"/>
      <c r="QTL107" s="37"/>
      <c r="QTM107" s="50"/>
      <c r="QTN107" s="50"/>
      <c r="QTO107" s="38"/>
      <c r="QTP107" s="38"/>
      <c r="QTQ107" s="38"/>
      <c r="QTR107" s="38"/>
      <c r="QTS107" s="38"/>
      <c r="QTT107" s="38"/>
      <c r="QTU107" s="38"/>
      <c r="QTV107" s="38"/>
      <c r="QTW107" s="38"/>
      <c r="QTX107" s="38"/>
      <c r="QTY107" s="38"/>
      <c r="QTZ107" s="38"/>
      <c r="QUA107" s="38"/>
      <c r="QUB107" s="38"/>
      <c r="QUC107" s="36"/>
      <c r="QUD107" s="36"/>
      <c r="QUE107" s="37"/>
      <c r="QUF107" s="37"/>
      <c r="QUG107" s="50"/>
      <c r="QUH107" s="50"/>
      <c r="QUI107" s="38"/>
      <c r="QUJ107" s="38"/>
      <c r="QUK107" s="38"/>
      <c r="QUL107" s="38"/>
      <c r="QUM107" s="38"/>
      <c r="QUN107" s="38"/>
      <c r="QUO107" s="38"/>
      <c r="QUP107" s="38"/>
      <c r="QUQ107" s="38"/>
      <c r="QUR107" s="38"/>
      <c r="QUS107" s="38"/>
      <c r="QUT107" s="38"/>
      <c r="QUU107" s="38"/>
      <c r="QUV107" s="38"/>
      <c r="QUW107" s="36"/>
      <c r="QUX107" s="36"/>
      <c r="QUY107" s="37"/>
      <c r="QUZ107" s="37"/>
      <c r="QVA107" s="50"/>
      <c r="QVB107" s="50"/>
      <c r="QVC107" s="38"/>
      <c r="QVD107" s="38"/>
      <c r="QVE107" s="38"/>
      <c r="QVF107" s="38"/>
      <c r="QVG107" s="38"/>
      <c r="QVH107" s="38"/>
      <c r="QVI107" s="38"/>
      <c r="QVJ107" s="38"/>
      <c r="QVK107" s="38"/>
      <c r="QVL107" s="38"/>
      <c r="QVM107" s="38"/>
      <c r="QVN107" s="38"/>
      <c r="QVO107" s="38"/>
      <c r="QVP107" s="38"/>
      <c r="QVQ107" s="36"/>
      <c r="QVR107" s="36"/>
      <c r="QVS107" s="37"/>
      <c r="QVT107" s="37"/>
      <c r="QVU107" s="50"/>
      <c r="QVV107" s="50"/>
      <c r="QVW107" s="38"/>
      <c r="QVX107" s="38"/>
      <c r="QVY107" s="38"/>
      <c r="QVZ107" s="38"/>
      <c r="QWA107" s="38"/>
      <c r="QWB107" s="38"/>
      <c r="QWC107" s="38"/>
      <c r="QWD107" s="38"/>
      <c r="QWE107" s="38"/>
      <c r="QWF107" s="38"/>
      <c r="QWG107" s="38"/>
      <c r="QWH107" s="38"/>
      <c r="QWI107" s="38"/>
      <c r="QWJ107" s="38"/>
      <c r="QWK107" s="36"/>
      <c r="QWL107" s="36"/>
      <c r="QWM107" s="37"/>
      <c r="QWN107" s="37"/>
      <c r="QWO107" s="50"/>
      <c r="QWP107" s="50"/>
      <c r="QWQ107" s="38"/>
      <c r="QWR107" s="38"/>
      <c r="QWS107" s="38"/>
      <c r="QWT107" s="38"/>
      <c r="QWU107" s="38"/>
      <c r="QWV107" s="38"/>
      <c r="QWW107" s="38"/>
      <c r="QWX107" s="38"/>
      <c r="QWY107" s="38"/>
      <c r="QWZ107" s="38"/>
      <c r="QXA107" s="38"/>
      <c r="QXB107" s="38"/>
      <c r="QXC107" s="38"/>
      <c r="QXD107" s="38"/>
      <c r="QXE107" s="36"/>
      <c r="QXF107" s="36"/>
      <c r="QXG107" s="37"/>
      <c r="QXH107" s="37"/>
      <c r="QXI107" s="50"/>
      <c r="QXJ107" s="50"/>
      <c r="QXK107" s="38"/>
      <c r="QXL107" s="38"/>
      <c r="QXM107" s="38"/>
      <c r="QXN107" s="38"/>
      <c r="QXO107" s="38"/>
      <c r="QXP107" s="38"/>
      <c r="QXQ107" s="38"/>
      <c r="QXR107" s="38"/>
      <c r="QXS107" s="38"/>
      <c r="QXT107" s="38"/>
      <c r="QXU107" s="38"/>
      <c r="QXV107" s="38"/>
      <c r="QXW107" s="38"/>
      <c r="QXX107" s="38"/>
      <c r="QXY107" s="36"/>
      <c r="QXZ107" s="36"/>
      <c r="QYA107" s="37"/>
      <c r="QYB107" s="37"/>
      <c r="QYC107" s="50"/>
      <c r="QYD107" s="50"/>
      <c r="QYE107" s="38"/>
      <c r="QYF107" s="38"/>
      <c r="QYG107" s="38"/>
      <c r="QYH107" s="38"/>
      <c r="QYI107" s="38"/>
      <c r="QYJ107" s="38"/>
      <c r="QYK107" s="38"/>
      <c r="QYL107" s="38"/>
      <c r="QYM107" s="38"/>
      <c r="QYN107" s="38"/>
      <c r="QYO107" s="38"/>
      <c r="QYP107" s="38"/>
      <c r="QYQ107" s="38"/>
      <c r="QYR107" s="38"/>
      <c r="QYS107" s="36"/>
      <c r="QYT107" s="36"/>
      <c r="QYU107" s="37"/>
      <c r="QYV107" s="37"/>
      <c r="QYW107" s="50"/>
      <c r="QYX107" s="50"/>
      <c r="QYY107" s="38"/>
      <c r="QYZ107" s="38"/>
      <c r="QZA107" s="38"/>
      <c r="QZB107" s="38"/>
      <c r="QZC107" s="38"/>
      <c r="QZD107" s="38"/>
      <c r="QZE107" s="38"/>
      <c r="QZF107" s="38"/>
      <c r="QZG107" s="38"/>
      <c r="QZH107" s="38"/>
      <c r="QZI107" s="38"/>
      <c r="QZJ107" s="38"/>
      <c r="QZK107" s="38"/>
      <c r="QZL107" s="38"/>
      <c r="QZM107" s="36"/>
      <c r="QZN107" s="36"/>
      <c r="QZO107" s="37"/>
      <c r="QZP107" s="37"/>
      <c r="QZQ107" s="50"/>
      <c r="QZR107" s="50"/>
      <c r="QZS107" s="38"/>
      <c r="QZT107" s="38"/>
      <c r="QZU107" s="38"/>
      <c r="QZV107" s="38"/>
      <c r="QZW107" s="38"/>
      <c r="QZX107" s="38"/>
      <c r="QZY107" s="38"/>
      <c r="QZZ107" s="38"/>
      <c r="RAA107" s="38"/>
      <c r="RAB107" s="38"/>
      <c r="RAC107" s="38"/>
      <c r="RAD107" s="38"/>
      <c r="RAE107" s="38"/>
      <c r="RAF107" s="38"/>
      <c r="RAG107" s="36"/>
      <c r="RAH107" s="36"/>
      <c r="RAI107" s="37"/>
      <c r="RAJ107" s="37"/>
      <c r="RAK107" s="50"/>
      <c r="RAL107" s="50"/>
      <c r="RAM107" s="38"/>
      <c r="RAN107" s="38"/>
      <c r="RAO107" s="38"/>
      <c r="RAP107" s="38"/>
      <c r="RAQ107" s="38"/>
      <c r="RAR107" s="38"/>
      <c r="RAS107" s="38"/>
      <c r="RAT107" s="38"/>
      <c r="RAU107" s="38"/>
      <c r="RAV107" s="38"/>
      <c r="RAW107" s="38"/>
      <c r="RAX107" s="38"/>
      <c r="RAY107" s="38"/>
      <c r="RAZ107" s="38"/>
      <c r="RBA107" s="36"/>
      <c r="RBB107" s="36"/>
      <c r="RBC107" s="37"/>
      <c r="RBD107" s="37"/>
      <c r="RBE107" s="50"/>
      <c r="RBF107" s="50"/>
      <c r="RBG107" s="38"/>
      <c r="RBH107" s="38"/>
      <c r="RBI107" s="38"/>
      <c r="RBJ107" s="38"/>
      <c r="RBK107" s="38"/>
      <c r="RBL107" s="38"/>
      <c r="RBM107" s="38"/>
      <c r="RBN107" s="38"/>
      <c r="RBO107" s="38"/>
      <c r="RBP107" s="38"/>
      <c r="RBQ107" s="38"/>
      <c r="RBR107" s="38"/>
      <c r="RBS107" s="38"/>
      <c r="RBT107" s="38"/>
      <c r="RBU107" s="36"/>
      <c r="RBV107" s="36"/>
      <c r="RBW107" s="37"/>
      <c r="RBX107" s="37"/>
      <c r="RBY107" s="50"/>
      <c r="RBZ107" s="50"/>
      <c r="RCA107" s="38"/>
      <c r="RCB107" s="38"/>
      <c r="RCC107" s="38"/>
      <c r="RCD107" s="38"/>
      <c r="RCE107" s="38"/>
      <c r="RCF107" s="38"/>
      <c r="RCG107" s="38"/>
      <c r="RCH107" s="38"/>
      <c r="RCI107" s="38"/>
      <c r="RCJ107" s="38"/>
      <c r="RCK107" s="38"/>
      <c r="RCL107" s="38"/>
      <c r="RCM107" s="38"/>
      <c r="RCN107" s="38"/>
      <c r="RCO107" s="36"/>
      <c r="RCP107" s="36"/>
      <c r="RCQ107" s="37"/>
      <c r="RCR107" s="37"/>
      <c r="RCS107" s="50"/>
      <c r="RCT107" s="50"/>
      <c r="RCU107" s="38"/>
      <c r="RCV107" s="38"/>
      <c r="RCW107" s="38"/>
      <c r="RCX107" s="38"/>
      <c r="RCY107" s="38"/>
      <c r="RCZ107" s="38"/>
      <c r="RDA107" s="38"/>
      <c r="RDB107" s="38"/>
      <c r="RDC107" s="38"/>
      <c r="RDD107" s="38"/>
      <c r="RDE107" s="38"/>
      <c r="RDF107" s="38"/>
      <c r="RDG107" s="38"/>
      <c r="RDH107" s="38"/>
      <c r="RDI107" s="36"/>
      <c r="RDJ107" s="36"/>
      <c r="RDK107" s="37"/>
      <c r="RDL107" s="37"/>
      <c r="RDM107" s="50"/>
      <c r="RDN107" s="50"/>
      <c r="RDO107" s="38"/>
      <c r="RDP107" s="38"/>
      <c r="RDQ107" s="38"/>
      <c r="RDR107" s="38"/>
      <c r="RDS107" s="38"/>
      <c r="RDT107" s="38"/>
      <c r="RDU107" s="38"/>
      <c r="RDV107" s="38"/>
      <c r="RDW107" s="38"/>
      <c r="RDX107" s="38"/>
      <c r="RDY107" s="38"/>
      <c r="RDZ107" s="38"/>
      <c r="REA107" s="38"/>
      <c r="REB107" s="38"/>
      <c r="REC107" s="36"/>
      <c r="RED107" s="36"/>
      <c r="REE107" s="37"/>
      <c r="REF107" s="37"/>
      <c r="REG107" s="50"/>
      <c r="REH107" s="50"/>
      <c r="REI107" s="38"/>
      <c r="REJ107" s="38"/>
      <c r="REK107" s="38"/>
      <c r="REL107" s="38"/>
      <c r="REM107" s="38"/>
      <c r="REN107" s="38"/>
      <c r="REO107" s="38"/>
      <c r="REP107" s="38"/>
      <c r="REQ107" s="38"/>
      <c r="RER107" s="38"/>
      <c r="RES107" s="38"/>
      <c r="RET107" s="38"/>
      <c r="REU107" s="38"/>
      <c r="REV107" s="38"/>
      <c r="REW107" s="36"/>
      <c r="REX107" s="36"/>
      <c r="REY107" s="37"/>
      <c r="REZ107" s="37"/>
      <c r="RFA107" s="50"/>
      <c r="RFB107" s="50"/>
      <c r="RFC107" s="38"/>
      <c r="RFD107" s="38"/>
      <c r="RFE107" s="38"/>
      <c r="RFF107" s="38"/>
      <c r="RFG107" s="38"/>
      <c r="RFH107" s="38"/>
      <c r="RFI107" s="38"/>
      <c r="RFJ107" s="38"/>
      <c r="RFK107" s="38"/>
      <c r="RFL107" s="38"/>
      <c r="RFM107" s="38"/>
      <c r="RFN107" s="38"/>
      <c r="RFO107" s="38"/>
      <c r="RFP107" s="38"/>
      <c r="RFQ107" s="36"/>
      <c r="RFR107" s="36"/>
      <c r="RFS107" s="37"/>
      <c r="RFT107" s="37"/>
      <c r="RFU107" s="50"/>
      <c r="RFV107" s="50"/>
      <c r="RFW107" s="38"/>
      <c r="RFX107" s="38"/>
      <c r="RFY107" s="38"/>
      <c r="RFZ107" s="38"/>
      <c r="RGA107" s="38"/>
      <c r="RGB107" s="38"/>
      <c r="RGC107" s="38"/>
      <c r="RGD107" s="38"/>
      <c r="RGE107" s="38"/>
      <c r="RGF107" s="38"/>
      <c r="RGG107" s="38"/>
      <c r="RGH107" s="38"/>
      <c r="RGI107" s="38"/>
      <c r="RGJ107" s="38"/>
      <c r="RGK107" s="36"/>
      <c r="RGL107" s="36"/>
      <c r="RGM107" s="37"/>
      <c r="RGN107" s="37"/>
      <c r="RGO107" s="50"/>
      <c r="RGP107" s="50"/>
      <c r="RGQ107" s="38"/>
      <c r="RGR107" s="38"/>
      <c r="RGS107" s="38"/>
      <c r="RGT107" s="38"/>
      <c r="RGU107" s="38"/>
      <c r="RGV107" s="38"/>
      <c r="RGW107" s="38"/>
      <c r="RGX107" s="38"/>
      <c r="RGY107" s="38"/>
      <c r="RGZ107" s="38"/>
      <c r="RHA107" s="38"/>
      <c r="RHB107" s="38"/>
      <c r="RHC107" s="38"/>
      <c r="RHD107" s="38"/>
      <c r="RHE107" s="36"/>
      <c r="RHF107" s="36"/>
      <c r="RHG107" s="37"/>
      <c r="RHH107" s="37"/>
      <c r="RHI107" s="50"/>
      <c r="RHJ107" s="50"/>
      <c r="RHK107" s="38"/>
      <c r="RHL107" s="38"/>
      <c r="RHM107" s="38"/>
      <c r="RHN107" s="38"/>
      <c r="RHO107" s="38"/>
      <c r="RHP107" s="38"/>
      <c r="RHQ107" s="38"/>
      <c r="RHR107" s="38"/>
      <c r="RHS107" s="38"/>
      <c r="RHT107" s="38"/>
      <c r="RHU107" s="38"/>
      <c r="RHV107" s="38"/>
      <c r="RHW107" s="38"/>
      <c r="RHX107" s="38"/>
      <c r="RHY107" s="36"/>
      <c r="RHZ107" s="36"/>
      <c r="RIA107" s="37"/>
      <c r="RIB107" s="37"/>
      <c r="RIC107" s="50"/>
      <c r="RID107" s="50"/>
      <c r="RIE107" s="38"/>
      <c r="RIF107" s="38"/>
      <c r="RIG107" s="38"/>
      <c r="RIH107" s="38"/>
      <c r="RII107" s="38"/>
      <c r="RIJ107" s="38"/>
      <c r="RIK107" s="38"/>
      <c r="RIL107" s="38"/>
      <c r="RIM107" s="38"/>
      <c r="RIN107" s="38"/>
      <c r="RIO107" s="38"/>
      <c r="RIP107" s="38"/>
      <c r="RIQ107" s="38"/>
      <c r="RIR107" s="38"/>
      <c r="RIS107" s="36"/>
      <c r="RIT107" s="36"/>
      <c r="RIU107" s="37"/>
      <c r="RIV107" s="37"/>
      <c r="RIW107" s="50"/>
      <c r="RIX107" s="50"/>
      <c r="RIY107" s="38"/>
      <c r="RIZ107" s="38"/>
      <c r="RJA107" s="38"/>
      <c r="RJB107" s="38"/>
      <c r="RJC107" s="38"/>
      <c r="RJD107" s="38"/>
      <c r="RJE107" s="38"/>
      <c r="RJF107" s="38"/>
      <c r="RJG107" s="38"/>
      <c r="RJH107" s="38"/>
      <c r="RJI107" s="38"/>
      <c r="RJJ107" s="38"/>
      <c r="RJK107" s="38"/>
      <c r="RJL107" s="38"/>
      <c r="RJM107" s="36"/>
      <c r="RJN107" s="36"/>
      <c r="RJO107" s="37"/>
      <c r="RJP107" s="37"/>
      <c r="RJQ107" s="50"/>
      <c r="RJR107" s="50"/>
      <c r="RJS107" s="38"/>
      <c r="RJT107" s="38"/>
      <c r="RJU107" s="38"/>
      <c r="RJV107" s="38"/>
      <c r="RJW107" s="38"/>
      <c r="RJX107" s="38"/>
      <c r="RJY107" s="38"/>
      <c r="RJZ107" s="38"/>
      <c r="RKA107" s="38"/>
      <c r="RKB107" s="38"/>
      <c r="RKC107" s="38"/>
      <c r="RKD107" s="38"/>
      <c r="RKE107" s="38"/>
      <c r="RKF107" s="38"/>
      <c r="RKG107" s="36"/>
      <c r="RKH107" s="36"/>
      <c r="RKI107" s="37"/>
      <c r="RKJ107" s="37"/>
      <c r="RKK107" s="50"/>
      <c r="RKL107" s="50"/>
      <c r="RKM107" s="38"/>
      <c r="RKN107" s="38"/>
      <c r="RKO107" s="38"/>
      <c r="RKP107" s="38"/>
      <c r="RKQ107" s="38"/>
      <c r="RKR107" s="38"/>
      <c r="RKS107" s="38"/>
      <c r="RKT107" s="38"/>
      <c r="RKU107" s="38"/>
      <c r="RKV107" s="38"/>
      <c r="RKW107" s="38"/>
      <c r="RKX107" s="38"/>
      <c r="RKY107" s="38"/>
      <c r="RKZ107" s="38"/>
      <c r="RLA107" s="36"/>
      <c r="RLB107" s="36"/>
      <c r="RLC107" s="37"/>
      <c r="RLD107" s="37"/>
      <c r="RLE107" s="50"/>
      <c r="RLF107" s="50"/>
      <c r="RLG107" s="38"/>
      <c r="RLH107" s="38"/>
      <c r="RLI107" s="38"/>
      <c r="RLJ107" s="38"/>
      <c r="RLK107" s="38"/>
      <c r="RLL107" s="38"/>
      <c r="RLM107" s="38"/>
      <c r="RLN107" s="38"/>
      <c r="RLO107" s="38"/>
      <c r="RLP107" s="38"/>
      <c r="RLQ107" s="38"/>
      <c r="RLR107" s="38"/>
      <c r="RLS107" s="38"/>
      <c r="RLT107" s="38"/>
      <c r="RLU107" s="36"/>
      <c r="RLV107" s="36"/>
      <c r="RLW107" s="37"/>
      <c r="RLX107" s="37"/>
      <c r="RLY107" s="50"/>
      <c r="RLZ107" s="50"/>
      <c r="RMA107" s="38"/>
      <c r="RMB107" s="38"/>
      <c r="RMC107" s="38"/>
      <c r="RMD107" s="38"/>
      <c r="RME107" s="38"/>
      <c r="RMF107" s="38"/>
      <c r="RMG107" s="38"/>
      <c r="RMH107" s="38"/>
      <c r="RMI107" s="38"/>
      <c r="RMJ107" s="38"/>
      <c r="RMK107" s="38"/>
      <c r="RML107" s="38"/>
      <c r="RMM107" s="38"/>
      <c r="RMN107" s="38"/>
      <c r="RMO107" s="36"/>
      <c r="RMP107" s="36"/>
      <c r="RMQ107" s="37"/>
      <c r="RMR107" s="37"/>
      <c r="RMS107" s="50"/>
      <c r="RMT107" s="50"/>
      <c r="RMU107" s="38"/>
      <c r="RMV107" s="38"/>
      <c r="RMW107" s="38"/>
      <c r="RMX107" s="38"/>
      <c r="RMY107" s="38"/>
      <c r="RMZ107" s="38"/>
      <c r="RNA107" s="38"/>
      <c r="RNB107" s="38"/>
      <c r="RNC107" s="38"/>
      <c r="RND107" s="38"/>
      <c r="RNE107" s="38"/>
      <c r="RNF107" s="38"/>
      <c r="RNG107" s="38"/>
      <c r="RNH107" s="38"/>
      <c r="RNI107" s="36"/>
      <c r="RNJ107" s="36"/>
      <c r="RNK107" s="37"/>
      <c r="RNL107" s="37"/>
      <c r="RNM107" s="50"/>
      <c r="RNN107" s="50"/>
      <c r="RNO107" s="38"/>
      <c r="RNP107" s="38"/>
      <c r="RNQ107" s="38"/>
      <c r="RNR107" s="38"/>
      <c r="RNS107" s="38"/>
      <c r="RNT107" s="38"/>
      <c r="RNU107" s="38"/>
      <c r="RNV107" s="38"/>
      <c r="RNW107" s="38"/>
      <c r="RNX107" s="38"/>
      <c r="RNY107" s="38"/>
      <c r="RNZ107" s="38"/>
      <c r="ROA107" s="38"/>
      <c r="ROB107" s="38"/>
      <c r="ROC107" s="36"/>
      <c r="ROD107" s="36"/>
      <c r="ROE107" s="37"/>
      <c r="ROF107" s="37"/>
      <c r="ROG107" s="50"/>
      <c r="ROH107" s="50"/>
      <c r="ROI107" s="38"/>
      <c r="ROJ107" s="38"/>
      <c r="ROK107" s="38"/>
      <c r="ROL107" s="38"/>
      <c r="ROM107" s="38"/>
      <c r="RON107" s="38"/>
      <c r="ROO107" s="38"/>
      <c r="ROP107" s="38"/>
      <c r="ROQ107" s="38"/>
      <c r="ROR107" s="38"/>
      <c r="ROS107" s="38"/>
      <c r="ROT107" s="38"/>
      <c r="ROU107" s="38"/>
      <c r="ROV107" s="38"/>
      <c r="ROW107" s="36"/>
      <c r="ROX107" s="36"/>
      <c r="ROY107" s="37"/>
      <c r="ROZ107" s="37"/>
      <c r="RPA107" s="50"/>
      <c r="RPB107" s="50"/>
      <c r="RPC107" s="38"/>
      <c r="RPD107" s="38"/>
      <c r="RPE107" s="38"/>
      <c r="RPF107" s="38"/>
      <c r="RPG107" s="38"/>
      <c r="RPH107" s="38"/>
      <c r="RPI107" s="38"/>
      <c r="RPJ107" s="38"/>
      <c r="RPK107" s="38"/>
      <c r="RPL107" s="38"/>
      <c r="RPM107" s="38"/>
      <c r="RPN107" s="38"/>
      <c r="RPO107" s="38"/>
      <c r="RPP107" s="38"/>
      <c r="RPQ107" s="36"/>
      <c r="RPR107" s="36"/>
      <c r="RPS107" s="37"/>
      <c r="RPT107" s="37"/>
      <c r="RPU107" s="50"/>
      <c r="RPV107" s="50"/>
      <c r="RPW107" s="38"/>
      <c r="RPX107" s="38"/>
      <c r="RPY107" s="38"/>
      <c r="RPZ107" s="38"/>
      <c r="RQA107" s="38"/>
      <c r="RQB107" s="38"/>
      <c r="RQC107" s="38"/>
      <c r="RQD107" s="38"/>
      <c r="RQE107" s="38"/>
      <c r="RQF107" s="38"/>
      <c r="RQG107" s="38"/>
      <c r="RQH107" s="38"/>
      <c r="RQI107" s="38"/>
      <c r="RQJ107" s="38"/>
      <c r="RQK107" s="36"/>
      <c r="RQL107" s="36"/>
      <c r="RQM107" s="37"/>
      <c r="RQN107" s="37"/>
      <c r="RQO107" s="50"/>
      <c r="RQP107" s="50"/>
      <c r="RQQ107" s="38"/>
      <c r="RQR107" s="38"/>
      <c r="RQS107" s="38"/>
      <c r="RQT107" s="38"/>
      <c r="RQU107" s="38"/>
      <c r="RQV107" s="38"/>
      <c r="RQW107" s="38"/>
      <c r="RQX107" s="38"/>
      <c r="RQY107" s="38"/>
      <c r="RQZ107" s="38"/>
      <c r="RRA107" s="38"/>
      <c r="RRB107" s="38"/>
      <c r="RRC107" s="38"/>
      <c r="RRD107" s="38"/>
      <c r="RRE107" s="36"/>
      <c r="RRF107" s="36"/>
      <c r="RRG107" s="37"/>
      <c r="RRH107" s="37"/>
      <c r="RRI107" s="50"/>
      <c r="RRJ107" s="50"/>
      <c r="RRK107" s="38"/>
      <c r="RRL107" s="38"/>
      <c r="RRM107" s="38"/>
      <c r="RRN107" s="38"/>
      <c r="RRO107" s="38"/>
      <c r="RRP107" s="38"/>
      <c r="RRQ107" s="38"/>
      <c r="RRR107" s="38"/>
      <c r="RRS107" s="38"/>
      <c r="RRT107" s="38"/>
      <c r="RRU107" s="38"/>
      <c r="RRV107" s="38"/>
      <c r="RRW107" s="38"/>
      <c r="RRX107" s="38"/>
      <c r="RRY107" s="36"/>
      <c r="RRZ107" s="36"/>
      <c r="RSA107" s="37"/>
      <c r="RSB107" s="37"/>
      <c r="RSC107" s="50"/>
      <c r="RSD107" s="50"/>
      <c r="RSE107" s="38"/>
      <c r="RSF107" s="38"/>
      <c r="RSG107" s="38"/>
      <c r="RSH107" s="38"/>
      <c r="RSI107" s="38"/>
      <c r="RSJ107" s="38"/>
      <c r="RSK107" s="38"/>
      <c r="RSL107" s="38"/>
      <c r="RSM107" s="38"/>
      <c r="RSN107" s="38"/>
      <c r="RSO107" s="38"/>
      <c r="RSP107" s="38"/>
      <c r="RSQ107" s="38"/>
      <c r="RSR107" s="38"/>
      <c r="RSS107" s="36"/>
      <c r="RST107" s="36"/>
      <c r="RSU107" s="37"/>
      <c r="RSV107" s="37"/>
      <c r="RSW107" s="50"/>
      <c r="RSX107" s="50"/>
      <c r="RSY107" s="38"/>
      <c r="RSZ107" s="38"/>
      <c r="RTA107" s="38"/>
      <c r="RTB107" s="38"/>
      <c r="RTC107" s="38"/>
      <c r="RTD107" s="38"/>
      <c r="RTE107" s="38"/>
      <c r="RTF107" s="38"/>
      <c r="RTG107" s="38"/>
      <c r="RTH107" s="38"/>
      <c r="RTI107" s="38"/>
      <c r="RTJ107" s="38"/>
      <c r="RTK107" s="38"/>
      <c r="RTL107" s="38"/>
      <c r="RTM107" s="36"/>
      <c r="RTN107" s="36"/>
      <c r="RTO107" s="37"/>
      <c r="RTP107" s="37"/>
      <c r="RTQ107" s="50"/>
      <c r="RTR107" s="50"/>
      <c r="RTS107" s="38"/>
      <c r="RTT107" s="38"/>
      <c r="RTU107" s="38"/>
      <c r="RTV107" s="38"/>
      <c r="RTW107" s="38"/>
      <c r="RTX107" s="38"/>
      <c r="RTY107" s="38"/>
      <c r="RTZ107" s="38"/>
      <c r="RUA107" s="38"/>
      <c r="RUB107" s="38"/>
      <c r="RUC107" s="38"/>
      <c r="RUD107" s="38"/>
      <c r="RUE107" s="38"/>
      <c r="RUF107" s="38"/>
      <c r="RUG107" s="36"/>
      <c r="RUH107" s="36"/>
      <c r="RUI107" s="37"/>
      <c r="RUJ107" s="37"/>
      <c r="RUK107" s="50"/>
      <c r="RUL107" s="50"/>
      <c r="RUM107" s="38"/>
      <c r="RUN107" s="38"/>
      <c r="RUO107" s="38"/>
      <c r="RUP107" s="38"/>
      <c r="RUQ107" s="38"/>
      <c r="RUR107" s="38"/>
      <c r="RUS107" s="38"/>
      <c r="RUT107" s="38"/>
      <c r="RUU107" s="38"/>
      <c r="RUV107" s="38"/>
      <c r="RUW107" s="38"/>
      <c r="RUX107" s="38"/>
      <c r="RUY107" s="38"/>
      <c r="RUZ107" s="38"/>
      <c r="RVA107" s="36"/>
      <c r="RVB107" s="36"/>
      <c r="RVC107" s="37"/>
      <c r="RVD107" s="37"/>
      <c r="RVE107" s="50"/>
      <c r="RVF107" s="50"/>
      <c r="RVG107" s="38"/>
      <c r="RVH107" s="38"/>
      <c r="RVI107" s="38"/>
      <c r="RVJ107" s="38"/>
      <c r="RVK107" s="38"/>
      <c r="RVL107" s="38"/>
      <c r="RVM107" s="38"/>
      <c r="RVN107" s="38"/>
      <c r="RVO107" s="38"/>
      <c r="RVP107" s="38"/>
      <c r="RVQ107" s="38"/>
      <c r="RVR107" s="38"/>
      <c r="RVS107" s="38"/>
      <c r="RVT107" s="38"/>
      <c r="RVU107" s="36"/>
      <c r="RVV107" s="36"/>
      <c r="RVW107" s="37"/>
      <c r="RVX107" s="37"/>
      <c r="RVY107" s="50"/>
      <c r="RVZ107" s="50"/>
      <c r="RWA107" s="38"/>
      <c r="RWB107" s="38"/>
      <c r="RWC107" s="38"/>
      <c r="RWD107" s="38"/>
      <c r="RWE107" s="38"/>
      <c r="RWF107" s="38"/>
      <c r="RWG107" s="38"/>
      <c r="RWH107" s="38"/>
      <c r="RWI107" s="38"/>
      <c r="RWJ107" s="38"/>
      <c r="RWK107" s="38"/>
      <c r="RWL107" s="38"/>
      <c r="RWM107" s="38"/>
      <c r="RWN107" s="38"/>
      <c r="RWO107" s="36"/>
      <c r="RWP107" s="36"/>
      <c r="RWQ107" s="37"/>
      <c r="RWR107" s="37"/>
      <c r="RWS107" s="50"/>
      <c r="RWT107" s="50"/>
      <c r="RWU107" s="38"/>
      <c r="RWV107" s="38"/>
      <c r="RWW107" s="38"/>
      <c r="RWX107" s="38"/>
      <c r="RWY107" s="38"/>
      <c r="RWZ107" s="38"/>
      <c r="RXA107" s="38"/>
      <c r="RXB107" s="38"/>
      <c r="RXC107" s="38"/>
      <c r="RXD107" s="38"/>
      <c r="RXE107" s="38"/>
      <c r="RXF107" s="38"/>
      <c r="RXG107" s="38"/>
      <c r="RXH107" s="38"/>
      <c r="RXI107" s="36"/>
      <c r="RXJ107" s="36"/>
      <c r="RXK107" s="37"/>
      <c r="RXL107" s="37"/>
      <c r="RXM107" s="50"/>
      <c r="RXN107" s="50"/>
      <c r="RXO107" s="38"/>
      <c r="RXP107" s="38"/>
      <c r="RXQ107" s="38"/>
      <c r="RXR107" s="38"/>
      <c r="RXS107" s="38"/>
      <c r="RXT107" s="38"/>
      <c r="RXU107" s="38"/>
      <c r="RXV107" s="38"/>
      <c r="RXW107" s="38"/>
      <c r="RXX107" s="38"/>
      <c r="RXY107" s="38"/>
      <c r="RXZ107" s="38"/>
      <c r="RYA107" s="38"/>
      <c r="RYB107" s="38"/>
      <c r="RYC107" s="36"/>
      <c r="RYD107" s="36"/>
      <c r="RYE107" s="37"/>
      <c r="RYF107" s="37"/>
      <c r="RYG107" s="50"/>
      <c r="RYH107" s="50"/>
      <c r="RYI107" s="38"/>
      <c r="RYJ107" s="38"/>
      <c r="RYK107" s="38"/>
      <c r="RYL107" s="38"/>
      <c r="RYM107" s="38"/>
      <c r="RYN107" s="38"/>
      <c r="RYO107" s="38"/>
      <c r="RYP107" s="38"/>
      <c r="RYQ107" s="38"/>
      <c r="RYR107" s="38"/>
      <c r="RYS107" s="38"/>
      <c r="RYT107" s="38"/>
      <c r="RYU107" s="38"/>
      <c r="RYV107" s="38"/>
      <c r="RYW107" s="36"/>
      <c r="RYX107" s="36"/>
      <c r="RYY107" s="37"/>
      <c r="RYZ107" s="37"/>
      <c r="RZA107" s="50"/>
      <c r="RZB107" s="50"/>
      <c r="RZC107" s="38"/>
      <c r="RZD107" s="38"/>
      <c r="RZE107" s="38"/>
      <c r="RZF107" s="38"/>
      <c r="RZG107" s="38"/>
      <c r="RZH107" s="38"/>
      <c r="RZI107" s="38"/>
      <c r="RZJ107" s="38"/>
      <c r="RZK107" s="38"/>
      <c r="RZL107" s="38"/>
      <c r="RZM107" s="38"/>
      <c r="RZN107" s="38"/>
      <c r="RZO107" s="38"/>
      <c r="RZP107" s="38"/>
      <c r="RZQ107" s="36"/>
      <c r="RZR107" s="36"/>
      <c r="RZS107" s="37"/>
      <c r="RZT107" s="37"/>
      <c r="RZU107" s="50"/>
      <c r="RZV107" s="50"/>
      <c r="RZW107" s="38"/>
      <c r="RZX107" s="38"/>
      <c r="RZY107" s="38"/>
      <c r="RZZ107" s="38"/>
      <c r="SAA107" s="38"/>
      <c r="SAB107" s="38"/>
      <c r="SAC107" s="38"/>
      <c r="SAD107" s="38"/>
      <c r="SAE107" s="38"/>
      <c r="SAF107" s="38"/>
      <c r="SAG107" s="38"/>
      <c r="SAH107" s="38"/>
      <c r="SAI107" s="38"/>
      <c r="SAJ107" s="38"/>
      <c r="SAK107" s="36"/>
      <c r="SAL107" s="36"/>
      <c r="SAM107" s="37"/>
      <c r="SAN107" s="37"/>
      <c r="SAO107" s="50"/>
      <c r="SAP107" s="50"/>
      <c r="SAQ107" s="38"/>
      <c r="SAR107" s="38"/>
      <c r="SAS107" s="38"/>
      <c r="SAT107" s="38"/>
      <c r="SAU107" s="38"/>
      <c r="SAV107" s="38"/>
      <c r="SAW107" s="38"/>
      <c r="SAX107" s="38"/>
      <c r="SAY107" s="38"/>
      <c r="SAZ107" s="38"/>
      <c r="SBA107" s="38"/>
      <c r="SBB107" s="38"/>
      <c r="SBC107" s="38"/>
      <c r="SBD107" s="38"/>
      <c r="SBE107" s="36"/>
      <c r="SBF107" s="36"/>
      <c r="SBG107" s="37"/>
      <c r="SBH107" s="37"/>
      <c r="SBI107" s="50"/>
      <c r="SBJ107" s="50"/>
      <c r="SBK107" s="38"/>
      <c r="SBL107" s="38"/>
      <c r="SBM107" s="38"/>
      <c r="SBN107" s="38"/>
      <c r="SBO107" s="38"/>
      <c r="SBP107" s="38"/>
      <c r="SBQ107" s="38"/>
      <c r="SBR107" s="38"/>
      <c r="SBS107" s="38"/>
      <c r="SBT107" s="38"/>
      <c r="SBU107" s="38"/>
      <c r="SBV107" s="38"/>
      <c r="SBW107" s="38"/>
      <c r="SBX107" s="38"/>
      <c r="SBY107" s="36"/>
      <c r="SBZ107" s="36"/>
      <c r="SCA107" s="37"/>
      <c r="SCB107" s="37"/>
      <c r="SCC107" s="50"/>
      <c r="SCD107" s="50"/>
      <c r="SCE107" s="38"/>
      <c r="SCF107" s="38"/>
      <c r="SCG107" s="38"/>
      <c r="SCH107" s="38"/>
      <c r="SCI107" s="38"/>
      <c r="SCJ107" s="38"/>
      <c r="SCK107" s="38"/>
      <c r="SCL107" s="38"/>
      <c r="SCM107" s="38"/>
      <c r="SCN107" s="38"/>
      <c r="SCO107" s="38"/>
      <c r="SCP107" s="38"/>
      <c r="SCQ107" s="38"/>
      <c r="SCR107" s="38"/>
      <c r="SCS107" s="36"/>
      <c r="SCT107" s="36"/>
      <c r="SCU107" s="37"/>
      <c r="SCV107" s="37"/>
      <c r="SCW107" s="50"/>
      <c r="SCX107" s="50"/>
      <c r="SCY107" s="38"/>
      <c r="SCZ107" s="38"/>
      <c r="SDA107" s="38"/>
      <c r="SDB107" s="38"/>
      <c r="SDC107" s="38"/>
      <c r="SDD107" s="38"/>
      <c r="SDE107" s="38"/>
      <c r="SDF107" s="38"/>
      <c r="SDG107" s="38"/>
      <c r="SDH107" s="38"/>
      <c r="SDI107" s="38"/>
      <c r="SDJ107" s="38"/>
      <c r="SDK107" s="38"/>
      <c r="SDL107" s="38"/>
      <c r="SDM107" s="36"/>
      <c r="SDN107" s="36"/>
      <c r="SDO107" s="37"/>
      <c r="SDP107" s="37"/>
      <c r="SDQ107" s="50"/>
      <c r="SDR107" s="50"/>
      <c r="SDS107" s="38"/>
      <c r="SDT107" s="38"/>
      <c r="SDU107" s="38"/>
      <c r="SDV107" s="38"/>
      <c r="SDW107" s="38"/>
      <c r="SDX107" s="38"/>
      <c r="SDY107" s="38"/>
      <c r="SDZ107" s="38"/>
      <c r="SEA107" s="38"/>
      <c r="SEB107" s="38"/>
      <c r="SEC107" s="38"/>
      <c r="SED107" s="38"/>
      <c r="SEE107" s="38"/>
      <c r="SEF107" s="38"/>
      <c r="SEG107" s="36"/>
      <c r="SEH107" s="36"/>
      <c r="SEI107" s="37"/>
      <c r="SEJ107" s="37"/>
      <c r="SEK107" s="50"/>
      <c r="SEL107" s="50"/>
      <c r="SEM107" s="38"/>
      <c r="SEN107" s="38"/>
      <c r="SEO107" s="38"/>
      <c r="SEP107" s="38"/>
      <c r="SEQ107" s="38"/>
      <c r="SER107" s="38"/>
      <c r="SES107" s="38"/>
      <c r="SET107" s="38"/>
      <c r="SEU107" s="38"/>
      <c r="SEV107" s="38"/>
      <c r="SEW107" s="38"/>
      <c r="SEX107" s="38"/>
      <c r="SEY107" s="38"/>
      <c r="SEZ107" s="38"/>
      <c r="SFA107" s="36"/>
      <c r="SFB107" s="36"/>
      <c r="SFC107" s="37"/>
      <c r="SFD107" s="37"/>
      <c r="SFE107" s="50"/>
      <c r="SFF107" s="50"/>
      <c r="SFG107" s="38"/>
      <c r="SFH107" s="38"/>
      <c r="SFI107" s="38"/>
      <c r="SFJ107" s="38"/>
      <c r="SFK107" s="38"/>
      <c r="SFL107" s="38"/>
      <c r="SFM107" s="38"/>
      <c r="SFN107" s="38"/>
      <c r="SFO107" s="38"/>
      <c r="SFP107" s="38"/>
      <c r="SFQ107" s="38"/>
      <c r="SFR107" s="38"/>
      <c r="SFS107" s="38"/>
      <c r="SFT107" s="38"/>
      <c r="SFU107" s="36"/>
      <c r="SFV107" s="36"/>
      <c r="SFW107" s="37"/>
      <c r="SFX107" s="37"/>
      <c r="SFY107" s="50"/>
      <c r="SFZ107" s="50"/>
      <c r="SGA107" s="38"/>
      <c r="SGB107" s="38"/>
      <c r="SGC107" s="38"/>
      <c r="SGD107" s="38"/>
      <c r="SGE107" s="38"/>
      <c r="SGF107" s="38"/>
      <c r="SGG107" s="38"/>
      <c r="SGH107" s="38"/>
      <c r="SGI107" s="38"/>
      <c r="SGJ107" s="38"/>
      <c r="SGK107" s="38"/>
      <c r="SGL107" s="38"/>
      <c r="SGM107" s="38"/>
      <c r="SGN107" s="38"/>
      <c r="SGO107" s="36"/>
      <c r="SGP107" s="36"/>
      <c r="SGQ107" s="37"/>
      <c r="SGR107" s="37"/>
      <c r="SGS107" s="50"/>
      <c r="SGT107" s="50"/>
      <c r="SGU107" s="38"/>
      <c r="SGV107" s="38"/>
      <c r="SGW107" s="38"/>
      <c r="SGX107" s="38"/>
      <c r="SGY107" s="38"/>
      <c r="SGZ107" s="38"/>
      <c r="SHA107" s="38"/>
      <c r="SHB107" s="38"/>
      <c r="SHC107" s="38"/>
      <c r="SHD107" s="38"/>
      <c r="SHE107" s="38"/>
      <c r="SHF107" s="38"/>
      <c r="SHG107" s="38"/>
      <c r="SHH107" s="38"/>
      <c r="SHI107" s="36"/>
      <c r="SHJ107" s="36"/>
      <c r="SHK107" s="37"/>
      <c r="SHL107" s="37"/>
      <c r="SHM107" s="50"/>
      <c r="SHN107" s="50"/>
      <c r="SHO107" s="38"/>
      <c r="SHP107" s="38"/>
      <c r="SHQ107" s="38"/>
      <c r="SHR107" s="38"/>
      <c r="SHS107" s="38"/>
      <c r="SHT107" s="38"/>
      <c r="SHU107" s="38"/>
      <c r="SHV107" s="38"/>
      <c r="SHW107" s="38"/>
      <c r="SHX107" s="38"/>
      <c r="SHY107" s="38"/>
      <c r="SHZ107" s="38"/>
      <c r="SIA107" s="38"/>
      <c r="SIB107" s="38"/>
      <c r="SIC107" s="36"/>
      <c r="SID107" s="36"/>
      <c r="SIE107" s="37"/>
      <c r="SIF107" s="37"/>
      <c r="SIG107" s="50"/>
      <c r="SIH107" s="50"/>
      <c r="SII107" s="38"/>
      <c r="SIJ107" s="38"/>
      <c r="SIK107" s="38"/>
      <c r="SIL107" s="38"/>
      <c r="SIM107" s="38"/>
      <c r="SIN107" s="38"/>
      <c r="SIO107" s="38"/>
      <c r="SIP107" s="38"/>
      <c r="SIQ107" s="38"/>
      <c r="SIR107" s="38"/>
      <c r="SIS107" s="38"/>
      <c r="SIT107" s="38"/>
      <c r="SIU107" s="38"/>
      <c r="SIV107" s="38"/>
      <c r="SIW107" s="36"/>
      <c r="SIX107" s="36"/>
      <c r="SIY107" s="37"/>
      <c r="SIZ107" s="37"/>
      <c r="SJA107" s="50"/>
      <c r="SJB107" s="50"/>
      <c r="SJC107" s="38"/>
      <c r="SJD107" s="38"/>
      <c r="SJE107" s="38"/>
      <c r="SJF107" s="38"/>
      <c r="SJG107" s="38"/>
      <c r="SJH107" s="38"/>
      <c r="SJI107" s="38"/>
      <c r="SJJ107" s="38"/>
      <c r="SJK107" s="38"/>
      <c r="SJL107" s="38"/>
      <c r="SJM107" s="38"/>
      <c r="SJN107" s="38"/>
      <c r="SJO107" s="38"/>
      <c r="SJP107" s="38"/>
      <c r="SJQ107" s="36"/>
      <c r="SJR107" s="36"/>
      <c r="SJS107" s="37"/>
      <c r="SJT107" s="37"/>
      <c r="SJU107" s="50"/>
      <c r="SJV107" s="50"/>
      <c r="SJW107" s="38"/>
      <c r="SJX107" s="38"/>
      <c r="SJY107" s="38"/>
      <c r="SJZ107" s="38"/>
      <c r="SKA107" s="38"/>
      <c r="SKB107" s="38"/>
      <c r="SKC107" s="38"/>
      <c r="SKD107" s="38"/>
      <c r="SKE107" s="38"/>
      <c r="SKF107" s="38"/>
      <c r="SKG107" s="38"/>
      <c r="SKH107" s="38"/>
      <c r="SKI107" s="38"/>
      <c r="SKJ107" s="38"/>
      <c r="SKK107" s="36"/>
      <c r="SKL107" s="36"/>
      <c r="SKM107" s="37"/>
      <c r="SKN107" s="37"/>
      <c r="SKO107" s="50"/>
      <c r="SKP107" s="50"/>
      <c r="SKQ107" s="38"/>
      <c r="SKR107" s="38"/>
      <c r="SKS107" s="38"/>
      <c r="SKT107" s="38"/>
      <c r="SKU107" s="38"/>
      <c r="SKV107" s="38"/>
      <c r="SKW107" s="38"/>
      <c r="SKX107" s="38"/>
      <c r="SKY107" s="38"/>
      <c r="SKZ107" s="38"/>
      <c r="SLA107" s="38"/>
      <c r="SLB107" s="38"/>
      <c r="SLC107" s="38"/>
      <c r="SLD107" s="38"/>
      <c r="SLE107" s="36"/>
      <c r="SLF107" s="36"/>
      <c r="SLG107" s="37"/>
      <c r="SLH107" s="37"/>
      <c r="SLI107" s="50"/>
      <c r="SLJ107" s="50"/>
      <c r="SLK107" s="38"/>
      <c r="SLL107" s="38"/>
      <c r="SLM107" s="38"/>
      <c r="SLN107" s="38"/>
      <c r="SLO107" s="38"/>
      <c r="SLP107" s="38"/>
      <c r="SLQ107" s="38"/>
      <c r="SLR107" s="38"/>
      <c r="SLS107" s="38"/>
      <c r="SLT107" s="38"/>
      <c r="SLU107" s="38"/>
      <c r="SLV107" s="38"/>
      <c r="SLW107" s="38"/>
      <c r="SLX107" s="38"/>
      <c r="SLY107" s="36"/>
      <c r="SLZ107" s="36"/>
      <c r="SMA107" s="37"/>
      <c r="SMB107" s="37"/>
      <c r="SMC107" s="50"/>
      <c r="SMD107" s="50"/>
      <c r="SME107" s="38"/>
      <c r="SMF107" s="38"/>
      <c r="SMG107" s="38"/>
      <c r="SMH107" s="38"/>
      <c r="SMI107" s="38"/>
      <c r="SMJ107" s="38"/>
      <c r="SMK107" s="38"/>
      <c r="SML107" s="38"/>
      <c r="SMM107" s="38"/>
      <c r="SMN107" s="38"/>
      <c r="SMO107" s="38"/>
      <c r="SMP107" s="38"/>
      <c r="SMQ107" s="38"/>
      <c r="SMR107" s="38"/>
      <c r="SMS107" s="36"/>
      <c r="SMT107" s="36"/>
      <c r="SMU107" s="37"/>
      <c r="SMV107" s="37"/>
      <c r="SMW107" s="50"/>
      <c r="SMX107" s="50"/>
      <c r="SMY107" s="38"/>
      <c r="SMZ107" s="38"/>
      <c r="SNA107" s="38"/>
      <c r="SNB107" s="38"/>
      <c r="SNC107" s="38"/>
      <c r="SND107" s="38"/>
      <c r="SNE107" s="38"/>
      <c r="SNF107" s="38"/>
      <c r="SNG107" s="38"/>
      <c r="SNH107" s="38"/>
      <c r="SNI107" s="38"/>
      <c r="SNJ107" s="38"/>
      <c r="SNK107" s="38"/>
      <c r="SNL107" s="38"/>
      <c r="SNM107" s="36"/>
      <c r="SNN107" s="36"/>
      <c r="SNO107" s="37"/>
      <c r="SNP107" s="37"/>
      <c r="SNQ107" s="50"/>
      <c r="SNR107" s="50"/>
      <c r="SNS107" s="38"/>
      <c r="SNT107" s="38"/>
      <c r="SNU107" s="38"/>
      <c r="SNV107" s="38"/>
      <c r="SNW107" s="38"/>
      <c r="SNX107" s="38"/>
      <c r="SNY107" s="38"/>
      <c r="SNZ107" s="38"/>
      <c r="SOA107" s="38"/>
      <c r="SOB107" s="38"/>
      <c r="SOC107" s="38"/>
      <c r="SOD107" s="38"/>
      <c r="SOE107" s="38"/>
      <c r="SOF107" s="38"/>
      <c r="SOG107" s="36"/>
      <c r="SOH107" s="36"/>
      <c r="SOI107" s="37"/>
      <c r="SOJ107" s="37"/>
      <c r="SOK107" s="50"/>
      <c r="SOL107" s="50"/>
      <c r="SOM107" s="38"/>
      <c r="SON107" s="38"/>
      <c r="SOO107" s="38"/>
      <c r="SOP107" s="38"/>
      <c r="SOQ107" s="38"/>
      <c r="SOR107" s="38"/>
      <c r="SOS107" s="38"/>
      <c r="SOT107" s="38"/>
      <c r="SOU107" s="38"/>
      <c r="SOV107" s="38"/>
      <c r="SOW107" s="38"/>
      <c r="SOX107" s="38"/>
      <c r="SOY107" s="38"/>
      <c r="SOZ107" s="38"/>
      <c r="SPA107" s="36"/>
      <c r="SPB107" s="36"/>
      <c r="SPC107" s="37"/>
      <c r="SPD107" s="37"/>
      <c r="SPE107" s="50"/>
      <c r="SPF107" s="50"/>
      <c r="SPG107" s="38"/>
      <c r="SPH107" s="38"/>
      <c r="SPI107" s="38"/>
      <c r="SPJ107" s="38"/>
      <c r="SPK107" s="38"/>
      <c r="SPL107" s="38"/>
      <c r="SPM107" s="38"/>
      <c r="SPN107" s="38"/>
      <c r="SPO107" s="38"/>
      <c r="SPP107" s="38"/>
      <c r="SPQ107" s="38"/>
      <c r="SPR107" s="38"/>
      <c r="SPS107" s="38"/>
      <c r="SPT107" s="38"/>
      <c r="SPU107" s="36"/>
      <c r="SPV107" s="36"/>
      <c r="SPW107" s="37"/>
      <c r="SPX107" s="37"/>
      <c r="SPY107" s="50"/>
      <c r="SPZ107" s="50"/>
      <c r="SQA107" s="38"/>
      <c r="SQB107" s="38"/>
      <c r="SQC107" s="38"/>
      <c r="SQD107" s="38"/>
      <c r="SQE107" s="38"/>
      <c r="SQF107" s="38"/>
      <c r="SQG107" s="38"/>
      <c r="SQH107" s="38"/>
      <c r="SQI107" s="38"/>
      <c r="SQJ107" s="38"/>
      <c r="SQK107" s="38"/>
      <c r="SQL107" s="38"/>
      <c r="SQM107" s="38"/>
      <c r="SQN107" s="38"/>
      <c r="SQO107" s="36"/>
      <c r="SQP107" s="36"/>
      <c r="SQQ107" s="37"/>
      <c r="SQR107" s="37"/>
      <c r="SQS107" s="50"/>
      <c r="SQT107" s="50"/>
      <c r="SQU107" s="38"/>
      <c r="SQV107" s="38"/>
      <c r="SQW107" s="38"/>
      <c r="SQX107" s="38"/>
      <c r="SQY107" s="38"/>
      <c r="SQZ107" s="38"/>
      <c r="SRA107" s="38"/>
      <c r="SRB107" s="38"/>
      <c r="SRC107" s="38"/>
      <c r="SRD107" s="38"/>
      <c r="SRE107" s="38"/>
      <c r="SRF107" s="38"/>
      <c r="SRG107" s="38"/>
      <c r="SRH107" s="38"/>
      <c r="SRI107" s="36"/>
      <c r="SRJ107" s="36"/>
      <c r="SRK107" s="37"/>
      <c r="SRL107" s="37"/>
      <c r="SRM107" s="50"/>
      <c r="SRN107" s="50"/>
      <c r="SRO107" s="38"/>
      <c r="SRP107" s="38"/>
      <c r="SRQ107" s="38"/>
      <c r="SRR107" s="38"/>
      <c r="SRS107" s="38"/>
      <c r="SRT107" s="38"/>
      <c r="SRU107" s="38"/>
      <c r="SRV107" s="38"/>
      <c r="SRW107" s="38"/>
      <c r="SRX107" s="38"/>
      <c r="SRY107" s="38"/>
      <c r="SRZ107" s="38"/>
      <c r="SSA107" s="38"/>
      <c r="SSB107" s="38"/>
      <c r="SSC107" s="36"/>
      <c r="SSD107" s="36"/>
      <c r="SSE107" s="37"/>
      <c r="SSF107" s="37"/>
      <c r="SSG107" s="50"/>
      <c r="SSH107" s="50"/>
      <c r="SSI107" s="38"/>
      <c r="SSJ107" s="38"/>
      <c r="SSK107" s="38"/>
      <c r="SSL107" s="38"/>
      <c r="SSM107" s="38"/>
      <c r="SSN107" s="38"/>
      <c r="SSO107" s="38"/>
      <c r="SSP107" s="38"/>
      <c r="SSQ107" s="38"/>
      <c r="SSR107" s="38"/>
      <c r="SSS107" s="38"/>
      <c r="SST107" s="38"/>
      <c r="SSU107" s="38"/>
      <c r="SSV107" s="38"/>
      <c r="SSW107" s="36"/>
      <c r="SSX107" s="36"/>
      <c r="SSY107" s="37"/>
      <c r="SSZ107" s="37"/>
      <c r="STA107" s="50"/>
      <c r="STB107" s="50"/>
      <c r="STC107" s="38"/>
      <c r="STD107" s="38"/>
      <c r="STE107" s="38"/>
      <c r="STF107" s="38"/>
      <c r="STG107" s="38"/>
      <c r="STH107" s="38"/>
      <c r="STI107" s="38"/>
      <c r="STJ107" s="38"/>
      <c r="STK107" s="38"/>
      <c r="STL107" s="38"/>
      <c r="STM107" s="38"/>
      <c r="STN107" s="38"/>
      <c r="STO107" s="38"/>
      <c r="STP107" s="38"/>
      <c r="STQ107" s="36"/>
      <c r="STR107" s="36"/>
      <c r="STS107" s="37"/>
      <c r="STT107" s="37"/>
      <c r="STU107" s="50"/>
      <c r="STV107" s="50"/>
      <c r="STW107" s="38"/>
      <c r="STX107" s="38"/>
      <c r="STY107" s="38"/>
      <c r="STZ107" s="38"/>
      <c r="SUA107" s="38"/>
      <c r="SUB107" s="38"/>
      <c r="SUC107" s="38"/>
      <c r="SUD107" s="38"/>
      <c r="SUE107" s="38"/>
      <c r="SUF107" s="38"/>
      <c r="SUG107" s="38"/>
      <c r="SUH107" s="38"/>
      <c r="SUI107" s="38"/>
      <c r="SUJ107" s="38"/>
      <c r="SUK107" s="36"/>
      <c r="SUL107" s="36"/>
      <c r="SUM107" s="37"/>
      <c r="SUN107" s="37"/>
      <c r="SUO107" s="50"/>
      <c r="SUP107" s="50"/>
      <c r="SUQ107" s="38"/>
      <c r="SUR107" s="38"/>
      <c r="SUS107" s="38"/>
      <c r="SUT107" s="38"/>
      <c r="SUU107" s="38"/>
      <c r="SUV107" s="38"/>
      <c r="SUW107" s="38"/>
      <c r="SUX107" s="38"/>
      <c r="SUY107" s="38"/>
      <c r="SUZ107" s="38"/>
      <c r="SVA107" s="38"/>
      <c r="SVB107" s="38"/>
      <c r="SVC107" s="38"/>
      <c r="SVD107" s="38"/>
      <c r="SVE107" s="36"/>
      <c r="SVF107" s="36"/>
      <c r="SVG107" s="37"/>
      <c r="SVH107" s="37"/>
      <c r="SVI107" s="50"/>
      <c r="SVJ107" s="50"/>
      <c r="SVK107" s="38"/>
      <c r="SVL107" s="38"/>
      <c r="SVM107" s="38"/>
      <c r="SVN107" s="38"/>
      <c r="SVO107" s="38"/>
      <c r="SVP107" s="38"/>
      <c r="SVQ107" s="38"/>
      <c r="SVR107" s="38"/>
      <c r="SVS107" s="38"/>
      <c r="SVT107" s="38"/>
      <c r="SVU107" s="38"/>
      <c r="SVV107" s="38"/>
      <c r="SVW107" s="38"/>
      <c r="SVX107" s="38"/>
      <c r="SVY107" s="36"/>
      <c r="SVZ107" s="36"/>
      <c r="SWA107" s="37"/>
      <c r="SWB107" s="37"/>
      <c r="SWC107" s="50"/>
      <c r="SWD107" s="50"/>
      <c r="SWE107" s="38"/>
      <c r="SWF107" s="38"/>
      <c r="SWG107" s="38"/>
      <c r="SWH107" s="38"/>
      <c r="SWI107" s="38"/>
      <c r="SWJ107" s="38"/>
      <c r="SWK107" s="38"/>
      <c r="SWL107" s="38"/>
      <c r="SWM107" s="38"/>
      <c r="SWN107" s="38"/>
      <c r="SWO107" s="38"/>
      <c r="SWP107" s="38"/>
      <c r="SWQ107" s="38"/>
      <c r="SWR107" s="38"/>
      <c r="SWS107" s="36"/>
      <c r="SWT107" s="36"/>
      <c r="SWU107" s="37"/>
      <c r="SWV107" s="37"/>
      <c r="SWW107" s="50"/>
      <c r="SWX107" s="50"/>
      <c r="SWY107" s="38"/>
      <c r="SWZ107" s="38"/>
      <c r="SXA107" s="38"/>
      <c r="SXB107" s="38"/>
      <c r="SXC107" s="38"/>
      <c r="SXD107" s="38"/>
      <c r="SXE107" s="38"/>
      <c r="SXF107" s="38"/>
      <c r="SXG107" s="38"/>
      <c r="SXH107" s="38"/>
      <c r="SXI107" s="38"/>
      <c r="SXJ107" s="38"/>
      <c r="SXK107" s="38"/>
      <c r="SXL107" s="38"/>
      <c r="SXM107" s="36"/>
      <c r="SXN107" s="36"/>
      <c r="SXO107" s="37"/>
      <c r="SXP107" s="37"/>
      <c r="SXQ107" s="50"/>
      <c r="SXR107" s="50"/>
      <c r="SXS107" s="38"/>
      <c r="SXT107" s="38"/>
      <c r="SXU107" s="38"/>
      <c r="SXV107" s="38"/>
      <c r="SXW107" s="38"/>
      <c r="SXX107" s="38"/>
      <c r="SXY107" s="38"/>
      <c r="SXZ107" s="38"/>
      <c r="SYA107" s="38"/>
      <c r="SYB107" s="38"/>
      <c r="SYC107" s="38"/>
      <c r="SYD107" s="38"/>
      <c r="SYE107" s="38"/>
      <c r="SYF107" s="38"/>
      <c r="SYG107" s="36"/>
      <c r="SYH107" s="36"/>
      <c r="SYI107" s="37"/>
      <c r="SYJ107" s="37"/>
      <c r="SYK107" s="50"/>
      <c r="SYL107" s="50"/>
      <c r="SYM107" s="38"/>
      <c r="SYN107" s="38"/>
      <c r="SYO107" s="38"/>
      <c r="SYP107" s="38"/>
      <c r="SYQ107" s="38"/>
      <c r="SYR107" s="38"/>
      <c r="SYS107" s="38"/>
      <c r="SYT107" s="38"/>
      <c r="SYU107" s="38"/>
      <c r="SYV107" s="38"/>
      <c r="SYW107" s="38"/>
      <c r="SYX107" s="38"/>
      <c r="SYY107" s="38"/>
      <c r="SYZ107" s="38"/>
      <c r="SZA107" s="36"/>
      <c r="SZB107" s="36"/>
      <c r="SZC107" s="37"/>
      <c r="SZD107" s="37"/>
      <c r="SZE107" s="50"/>
      <c r="SZF107" s="50"/>
      <c r="SZG107" s="38"/>
      <c r="SZH107" s="38"/>
      <c r="SZI107" s="38"/>
      <c r="SZJ107" s="38"/>
      <c r="SZK107" s="38"/>
      <c r="SZL107" s="38"/>
      <c r="SZM107" s="38"/>
      <c r="SZN107" s="38"/>
      <c r="SZO107" s="38"/>
      <c r="SZP107" s="38"/>
      <c r="SZQ107" s="38"/>
      <c r="SZR107" s="38"/>
      <c r="SZS107" s="38"/>
      <c r="SZT107" s="38"/>
      <c r="SZU107" s="36"/>
      <c r="SZV107" s="36"/>
      <c r="SZW107" s="37"/>
      <c r="SZX107" s="37"/>
      <c r="SZY107" s="50"/>
      <c r="SZZ107" s="50"/>
      <c r="TAA107" s="38"/>
      <c r="TAB107" s="38"/>
      <c r="TAC107" s="38"/>
      <c r="TAD107" s="38"/>
      <c r="TAE107" s="38"/>
      <c r="TAF107" s="38"/>
      <c r="TAG107" s="38"/>
      <c r="TAH107" s="38"/>
      <c r="TAI107" s="38"/>
      <c r="TAJ107" s="38"/>
      <c r="TAK107" s="38"/>
      <c r="TAL107" s="38"/>
      <c r="TAM107" s="38"/>
      <c r="TAN107" s="38"/>
      <c r="TAO107" s="36"/>
      <c r="TAP107" s="36"/>
      <c r="TAQ107" s="37"/>
      <c r="TAR107" s="37"/>
      <c r="TAS107" s="50"/>
      <c r="TAT107" s="50"/>
      <c r="TAU107" s="38"/>
      <c r="TAV107" s="38"/>
      <c r="TAW107" s="38"/>
      <c r="TAX107" s="38"/>
      <c r="TAY107" s="38"/>
      <c r="TAZ107" s="38"/>
      <c r="TBA107" s="38"/>
      <c r="TBB107" s="38"/>
      <c r="TBC107" s="38"/>
      <c r="TBD107" s="38"/>
      <c r="TBE107" s="38"/>
      <c r="TBF107" s="38"/>
      <c r="TBG107" s="38"/>
      <c r="TBH107" s="38"/>
      <c r="TBI107" s="36"/>
      <c r="TBJ107" s="36"/>
      <c r="TBK107" s="37"/>
      <c r="TBL107" s="37"/>
      <c r="TBM107" s="50"/>
      <c r="TBN107" s="50"/>
      <c r="TBO107" s="38"/>
      <c r="TBP107" s="38"/>
      <c r="TBQ107" s="38"/>
      <c r="TBR107" s="38"/>
      <c r="TBS107" s="38"/>
      <c r="TBT107" s="38"/>
      <c r="TBU107" s="38"/>
      <c r="TBV107" s="38"/>
      <c r="TBW107" s="38"/>
      <c r="TBX107" s="38"/>
      <c r="TBY107" s="38"/>
      <c r="TBZ107" s="38"/>
      <c r="TCA107" s="38"/>
      <c r="TCB107" s="38"/>
      <c r="TCC107" s="36"/>
      <c r="TCD107" s="36"/>
      <c r="TCE107" s="37"/>
      <c r="TCF107" s="37"/>
      <c r="TCG107" s="50"/>
      <c r="TCH107" s="50"/>
      <c r="TCI107" s="38"/>
      <c r="TCJ107" s="38"/>
      <c r="TCK107" s="38"/>
      <c r="TCL107" s="38"/>
      <c r="TCM107" s="38"/>
      <c r="TCN107" s="38"/>
      <c r="TCO107" s="38"/>
      <c r="TCP107" s="38"/>
      <c r="TCQ107" s="38"/>
      <c r="TCR107" s="38"/>
      <c r="TCS107" s="38"/>
      <c r="TCT107" s="38"/>
      <c r="TCU107" s="38"/>
      <c r="TCV107" s="38"/>
      <c r="TCW107" s="36"/>
      <c r="TCX107" s="36"/>
      <c r="TCY107" s="37"/>
      <c r="TCZ107" s="37"/>
      <c r="TDA107" s="50"/>
      <c r="TDB107" s="50"/>
      <c r="TDC107" s="38"/>
      <c r="TDD107" s="38"/>
      <c r="TDE107" s="38"/>
      <c r="TDF107" s="38"/>
      <c r="TDG107" s="38"/>
      <c r="TDH107" s="38"/>
      <c r="TDI107" s="38"/>
      <c r="TDJ107" s="38"/>
      <c r="TDK107" s="38"/>
      <c r="TDL107" s="38"/>
      <c r="TDM107" s="38"/>
      <c r="TDN107" s="38"/>
      <c r="TDO107" s="38"/>
      <c r="TDP107" s="38"/>
      <c r="TDQ107" s="36"/>
      <c r="TDR107" s="36"/>
      <c r="TDS107" s="37"/>
      <c r="TDT107" s="37"/>
      <c r="TDU107" s="50"/>
      <c r="TDV107" s="50"/>
      <c r="TDW107" s="38"/>
      <c r="TDX107" s="38"/>
      <c r="TDY107" s="38"/>
      <c r="TDZ107" s="38"/>
      <c r="TEA107" s="38"/>
      <c r="TEB107" s="38"/>
      <c r="TEC107" s="38"/>
      <c r="TED107" s="38"/>
      <c r="TEE107" s="38"/>
      <c r="TEF107" s="38"/>
      <c r="TEG107" s="38"/>
      <c r="TEH107" s="38"/>
      <c r="TEI107" s="38"/>
      <c r="TEJ107" s="38"/>
      <c r="TEK107" s="36"/>
      <c r="TEL107" s="36"/>
      <c r="TEM107" s="37"/>
      <c r="TEN107" s="37"/>
      <c r="TEO107" s="50"/>
      <c r="TEP107" s="50"/>
      <c r="TEQ107" s="38"/>
      <c r="TER107" s="38"/>
      <c r="TES107" s="38"/>
      <c r="TET107" s="38"/>
      <c r="TEU107" s="38"/>
      <c r="TEV107" s="38"/>
      <c r="TEW107" s="38"/>
      <c r="TEX107" s="38"/>
      <c r="TEY107" s="38"/>
      <c r="TEZ107" s="38"/>
      <c r="TFA107" s="38"/>
      <c r="TFB107" s="38"/>
      <c r="TFC107" s="38"/>
      <c r="TFD107" s="38"/>
      <c r="TFE107" s="36"/>
      <c r="TFF107" s="36"/>
      <c r="TFG107" s="37"/>
      <c r="TFH107" s="37"/>
      <c r="TFI107" s="50"/>
      <c r="TFJ107" s="50"/>
      <c r="TFK107" s="38"/>
      <c r="TFL107" s="38"/>
      <c r="TFM107" s="38"/>
      <c r="TFN107" s="38"/>
      <c r="TFO107" s="38"/>
      <c r="TFP107" s="38"/>
      <c r="TFQ107" s="38"/>
      <c r="TFR107" s="38"/>
      <c r="TFS107" s="38"/>
      <c r="TFT107" s="38"/>
      <c r="TFU107" s="38"/>
      <c r="TFV107" s="38"/>
      <c r="TFW107" s="38"/>
      <c r="TFX107" s="38"/>
      <c r="TFY107" s="36"/>
      <c r="TFZ107" s="36"/>
      <c r="TGA107" s="37"/>
      <c r="TGB107" s="37"/>
      <c r="TGC107" s="50"/>
      <c r="TGD107" s="50"/>
      <c r="TGE107" s="38"/>
      <c r="TGF107" s="38"/>
      <c r="TGG107" s="38"/>
      <c r="TGH107" s="38"/>
      <c r="TGI107" s="38"/>
      <c r="TGJ107" s="38"/>
      <c r="TGK107" s="38"/>
      <c r="TGL107" s="38"/>
      <c r="TGM107" s="38"/>
      <c r="TGN107" s="38"/>
      <c r="TGO107" s="38"/>
      <c r="TGP107" s="38"/>
      <c r="TGQ107" s="38"/>
      <c r="TGR107" s="38"/>
      <c r="TGS107" s="36"/>
      <c r="TGT107" s="36"/>
      <c r="TGU107" s="37"/>
      <c r="TGV107" s="37"/>
      <c r="TGW107" s="50"/>
      <c r="TGX107" s="50"/>
      <c r="TGY107" s="38"/>
      <c r="TGZ107" s="38"/>
      <c r="THA107" s="38"/>
      <c r="THB107" s="38"/>
      <c r="THC107" s="38"/>
      <c r="THD107" s="38"/>
      <c r="THE107" s="38"/>
      <c r="THF107" s="38"/>
      <c r="THG107" s="38"/>
      <c r="THH107" s="38"/>
      <c r="THI107" s="38"/>
      <c r="THJ107" s="38"/>
      <c r="THK107" s="38"/>
      <c r="THL107" s="38"/>
      <c r="THM107" s="36"/>
      <c r="THN107" s="36"/>
      <c r="THO107" s="37"/>
      <c r="THP107" s="37"/>
      <c r="THQ107" s="50"/>
      <c r="THR107" s="50"/>
      <c r="THS107" s="38"/>
      <c r="THT107" s="38"/>
      <c r="THU107" s="38"/>
      <c r="THV107" s="38"/>
      <c r="THW107" s="38"/>
      <c r="THX107" s="38"/>
      <c r="THY107" s="38"/>
      <c r="THZ107" s="38"/>
      <c r="TIA107" s="38"/>
      <c r="TIB107" s="38"/>
      <c r="TIC107" s="38"/>
      <c r="TID107" s="38"/>
      <c r="TIE107" s="38"/>
      <c r="TIF107" s="38"/>
      <c r="TIG107" s="36"/>
      <c r="TIH107" s="36"/>
      <c r="TII107" s="37"/>
      <c r="TIJ107" s="37"/>
      <c r="TIK107" s="50"/>
      <c r="TIL107" s="50"/>
      <c r="TIM107" s="38"/>
      <c r="TIN107" s="38"/>
      <c r="TIO107" s="38"/>
      <c r="TIP107" s="38"/>
      <c r="TIQ107" s="38"/>
      <c r="TIR107" s="38"/>
      <c r="TIS107" s="38"/>
      <c r="TIT107" s="38"/>
      <c r="TIU107" s="38"/>
      <c r="TIV107" s="38"/>
      <c r="TIW107" s="38"/>
      <c r="TIX107" s="38"/>
      <c r="TIY107" s="38"/>
      <c r="TIZ107" s="38"/>
      <c r="TJA107" s="36"/>
      <c r="TJB107" s="36"/>
      <c r="TJC107" s="37"/>
      <c r="TJD107" s="37"/>
      <c r="TJE107" s="50"/>
      <c r="TJF107" s="50"/>
      <c r="TJG107" s="38"/>
      <c r="TJH107" s="38"/>
      <c r="TJI107" s="38"/>
      <c r="TJJ107" s="38"/>
      <c r="TJK107" s="38"/>
      <c r="TJL107" s="38"/>
      <c r="TJM107" s="38"/>
      <c r="TJN107" s="38"/>
      <c r="TJO107" s="38"/>
      <c r="TJP107" s="38"/>
      <c r="TJQ107" s="38"/>
      <c r="TJR107" s="38"/>
      <c r="TJS107" s="38"/>
      <c r="TJT107" s="38"/>
      <c r="TJU107" s="36"/>
      <c r="TJV107" s="36"/>
      <c r="TJW107" s="37"/>
      <c r="TJX107" s="37"/>
      <c r="TJY107" s="50"/>
      <c r="TJZ107" s="50"/>
      <c r="TKA107" s="38"/>
      <c r="TKB107" s="38"/>
      <c r="TKC107" s="38"/>
      <c r="TKD107" s="38"/>
      <c r="TKE107" s="38"/>
      <c r="TKF107" s="38"/>
      <c r="TKG107" s="38"/>
      <c r="TKH107" s="38"/>
      <c r="TKI107" s="38"/>
      <c r="TKJ107" s="38"/>
      <c r="TKK107" s="38"/>
      <c r="TKL107" s="38"/>
      <c r="TKM107" s="38"/>
      <c r="TKN107" s="38"/>
      <c r="TKO107" s="36"/>
      <c r="TKP107" s="36"/>
      <c r="TKQ107" s="37"/>
      <c r="TKR107" s="37"/>
      <c r="TKS107" s="50"/>
      <c r="TKT107" s="50"/>
      <c r="TKU107" s="38"/>
      <c r="TKV107" s="38"/>
      <c r="TKW107" s="38"/>
      <c r="TKX107" s="38"/>
      <c r="TKY107" s="38"/>
      <c r="TKZ107" s="38"/>
      <c r="TLA107" s="38"/>
      <c r="TLB107" s="38"/>
      <c r="TLC107" s="38"/>
      <c r="TLD107" s="38"/>
      <c r="TLE107" s="38"/>
      <c r="TLF107" s="38"/>
      <c r="TLG107" s="38"/>
      <c r="TLH107" s="38"/>
      <c r="TLI107" s="36"/>
      <c r="TLJ107" s="36"/>
      <c r="TLK107" s="37"/>
      <c r="TLL107" s="37"/>
      <c r="TLM107" s="50"/>
      <c r="TLN107" s="50"/>
      <c r="TLO107" s="38"/>
      <c r="TLP107" s="38"/>
      <c r="TLQ107" s="38"/>
      <c r="TLR107" s="38"/>
      <c r="TLS107" s="38"/>
      <c r="TLT107" s="38"/>
      <c r="TLU107" s="38"/>
      <c r="TLV107" s="38"/>
      <c r="TLW107" s="38"/>
      <c r="TLX107" s="38"/>
      <c r="TLY107" s="38"/>
      <c r="TLZ107" s="38"/>
      <c r="TMA107" s="38"/>
      <c r="TMB107" s="38"/>
      <c r="TMC107" s="36"/>
      <c r="TMD107" s="36"/>
      <c r="TME107" s="37"/>
      <c r="TMF107" s="37"/>
      <c r="TMG107" s="50"/>
      <c r="TMH107" s="50"/>
      <c r="TMI107" s="38"/>
      <c r="TMJ107" s="38"/>
      <c r="TMK107" s="38"/>
      <c r="TML107" s="38"/>
      <c r="TMM107" s="38"/>
      <c r="TMN107" s="38"/>
      <c r="TMO107" s="38"/>
      <c r="TMP107" s="38"/>
      <c r="TMQ107" s="38"/>
      <c r="TMR107" s="38"/>
      <c r="TMS107" s="38"/>
      <c r="TMT107" s="38"/>
      <c r="TMU107" s="38"/>
      <c r="TMV107" s="38"/>
      <c r="TMW107" s="36"/>
      <c r="TMX107" s="36"/>
      <c r="TMY107" s="37"/>
      <c r="TMZ107" s="37"/>
      <c r="TNA107" s="50"/>
      <c r="TNB107" s="50"/>
      <c r="TNC107" s="38"/>
      <c r="TND107" s="38"/>
      <c r="TNE107" s="38"/>
      <c r="TNF107" s="38"/>
      <c r="TNG107" s="38"/>
      <c r="TNH107" s="38"/>
      <c r="TNI107" s="38"/>
      <c r="TNJ107" s="38"/>
      <c r="TNK107" s="38"/>
      <c r="TNL107" s="38"/>
      <c r="TNM107" s="38"/>
      <c r="TNN107" s="38"/>
      <c r="TNO107" s="38"/>
      <c r="TNP107" s="38"/>
      <c r="TNQ107" s="36"/>
      <c r="TNR107" s="36"/>
      <c r="TNS107" s="37"/>
      <c r="TNT107" s="37"/>
      <c r="TNU107" s="50"/>
      <c r="TNV107" s="50"/>
      <c r="TNW107" s="38"/>
      <c r="TNX107" s="38"/>
      <c r="TNY107" s="38"/>
      <c r="TNZ107" s="38"/>
      <c r="TOA107" s="38"/>
      <c r="TOB107" s="38"/>
      <c r="TOC107" s="38"/>
      <c r="TOD107" s="38"/>
      <c r="TOE107" s="38"/>
      <c r="TOF107" s="38"/>
      <c r="TOG107" s="38"/>
      <c r="TOH107" s="38"/>
      <c r="TOI107" s="38"/>
      <c r="TOJ107" s="38"/>
      <c r="TOK107" s="36"/>
      <c r="TOL107" s="36"/>
      <c r="TOM107" s="37"/>
      <c r="TON107" s="37"/>
      <c r="TOO107" s="50"/>
      <c r="TOP107" s="50"/>
      <c r="TOQ107" s="38"/>
      <c r="TOR107" s="38"/>
      <c r="TOS107" s="38"/>
      <c r="TOT107" s="38"/>
      <c r="TOU107" s="38"/>
      <c r="TOV107" s="38"/>
      <c r="TOW107" s="38"/>
      <c r="TOX107" s="38"/>
      <c r="TOY107" s="38"/>
      <c r="TOZ107" s="38"/>
      <c r="TPA107" s="38"/>
      <c r="TPB107" s="38"/>
      <c r="TPC107" s="38"/>
      <c r="TPD107" s="38"/>
      <c r="TPE107" s="36"/>
      <c r="TPF107" s="36"/>
      <c r="TPG107" s="37"/>
      <c r="TPH107" s="37"/>
      <c r="TPI107" s="50"/>
      <c r="TPJ107" s="50"/>
      <c r="TPK107" s="38"/>
      <c r="TPL107" s="38"/>
      <c r="TPM107" s="38"/>
      <c r="TPN107" s="38"/>
      <c r="TPO107" s="38"/>
      <c r="TPP107" s="38"/>
      <c r="TPQ107" s="38"/>
      <c r="TPR107" s="38"/>
      <c r="TPS107" s="38"/>
      <c r="TPT107" s="38"/>
      <c r="TPU107" s="38"/>
      <c r="TPV107" s="38"/>
      <c r="TPW107" s="38"/>
      <c r="TPX107" s="38"/>
      <c r="TPY107" s="36"/>
      <c r="TPZ107" s="36"/>
      <c r="TQA107" s="37"/>
      <c r="TQB107" s="37"/>
      <c r="TQC107" s="50"/>
      <c r="TQD107" s="50"/>
      <c r="TQE107" s="38"/>
      <c r="TQF107" s="38"/>
      <c r="TQG107" s="38"/>
      <c r="TQH107" s="38"/>
      <c r="TQI107" s="38"/>
      <c r="TQJ107" s="38"/>
      <c r="TQK107" s="38"/>
      <c r="TQL107" s="38"/>
      <c r="TQM107" s="38"/>
      <c r="TQN107" s="38"/>
      <c r="TQO107" s="38"/>
      <c r="TQP107" s="38"/>
      <c r="TQQ107" s="38"/>
      <c r="TQR107" s="38"/>
      <c r="TQS107" s="36"/>
      <c r="TQT107" s="36"/>
      <c r="TQU107" s="37"/>
      <c r="TQV107" s="37"/>
      <c r="TQW107" s="50"/>
      <c r="TQX107" s="50"/>
      <c r="TQY107" s="38"/>
      <c r="TQZ107" s="38"/>
      <c r="TRA107" s="38"/>
      <c r="TRB107" s="38"/>
      <c r="TRC107" s="38"/>
      <c r="TRD107" s="38"/>
      <c r="TRE107" s="38"/>
      <c r="TRF107" s="38"/>
      <c r="TRG107" s="38"/>
      <c r="TRH107" s="38"/>
      <c r="TRI107" s="38"/>
      <c r="TRJ107" s="38"/>
      <c r="TRK107" s="38"/>
      <c r="TRL107" s="38"/>
      <c r="TRM107" s="36"/>
      <c r="TRN107" s="36"/>
      <c r="TRO107" s="37"/>
      <c r="TRP107" s="37"/>
      <c r="TRQ107" s="50"/>
      <c r="TRR107" s="50"/>
      <c r="TRS107" s="38"/>
      <c r="TRT107" s="38"/>
      <c r="TRU107" s="38"/>
      <c r="TRV107" s="38"/>
      <c r="TRW107" s="38"/>
      <c r="TRX107" s="38"/>
      <c r="TRY107" s="38"/>
      <c r="TRZ107" s="38"/>
      <c r="TSA107" s="38"/>
      <c r="TSB107" s="38"/>
      <c r="TSC107" s="38"/>
      <c r="TSD107" s="38"/>
      <c r="TSE107" s="38"/>
      <c r="TSF107" s="38"/>
      <c r="TSG107" s="36"/>
      <c r="TSH107" s="36"/>
      <c r="TSI107" s="37"/>
      <c r="TSJ107" s="37"/>
      <c r="TSK107" s="50"/>
      <c r="TSL107" s="50"/>
      <c r="TSM107" s="38"/>
      <c r="TSN107" s="38"/>
      <c r="TSO107" s="38"/>
      <c r="TSP107" s="38"/>
      <c r="TSQ107" s="38"/>
      <c r="TSR107" s="38"/>
      <c r="TSS107" s="38"/>
      <c r="TST107" s="38"/>
      <c r="TSU107" s="38"/>
      <c r="TSV107" s="38"/>
      <c r="TSW107" s="38"/>
      <c r="TSX107" s="38"/>
      <c r="TSY107" s="38"/>
      <c r="TSZ107" s="38"/>
      <c r="TTA107" s="36"/>
      <c r="TTB107" s="36"/>
      <c r="TTC107" s="37"/>
      <c r="TTD107" s="37"/>
      <c r="TTE107" s="50"/>
      <c r="TTF107" s="50"/>
      <c r="TTG107" s="38"/>
      <c r="TTH107" s="38"/>
      <c r="TTI107" s="38"/>
      <c r="TTJ107" s="38"/>
      <c r="TTK107" s="38"/>
      <c r="TTL107" s="38"/>
      <c r="TTM107" s="38"/>
      <c r="TTN107" s="38"/>
      <c r="TTO107" s="38"/>
      <c r="TTP107" s="38"/>
      <c r="TTQ107" s="38"/>
      <c r="TTR107" s="38"/>
      <c r="TTS107" s="38"/>
      <c r="TTT107" s="38"/>
      <c r="TTU107" s="36"/>
      <c r="TTV107" s="36"/>
      <c r="TTW107" s="37"/>
      <c r="TTX107" s="37"/>
      <c r="TTY107" s="50"/>
      <c r="TTZ107" s="50"/>
      <c r="TUA107" s="38"/>
      <c r="TUB107" s="38"/>
      <c r="TUC107" s="38"/>
      <c r="TUD107" s="38"/>
      <c r="TUE107" s="38"/>
      <c r="TUF107" s="38"/>
      <c r="TUG107" s="38"/>
      <c r="TUH107" s="38"/>
      <c r="TUI107" s="38"/>
      <c r="TUJ107" s="38"/>
      <c r="TUK107" s="38"/>
      <c r="TUL107" s="38"/>
      <c r="TUM107" s="38"/>
      <c r="TUN107" s="38"/>
      <c r="TUO107" s="36"/>
      <c r="TUP107" s="36"/>
      <c r="TUQ107" s="37"/>
      <c r="TUR107" s="37"/>
      <c r="TUS107" s="50"/>
      <c r="TUT107" s="50"/>
      <c r="TUU107" s="38"/>
      <c r="TUV107" s="38"/>
      <c r="TUW107" s="38"/>
      <c r="TUX107" s="38"/>
      <c r="TUY107" s="38"/>
      <c r="TUZ107" s="38"/>
      <c r="TVA107" s="38"/>
      <c r="TVB107" s="38"/>
      <c r="TVC107" s="38"/>
      <c r="TVD107" s="38"/>
      <c r="TVE107" s="38"/>
      <c r="TVF107" s="38"/>
      <c r="TVG107" s="38"/>
      <c r="TVH107" s="38"/>
      <c r="TVI107" s="36"/>
      <c r="TVJ107" s="36"/>
      <c r="TVK107" s="37"/>
      <c r="TVL107" s="37"/>
      <c r="TVM107" s="50"/>
      <c r="TVN107" s="50"/>
      <c r="TVO107" s="38"/>
      <c r="TVP107" s="38"/>
      <c r="TVQ107" s="38"/>
      <c r="TVR107" s="38"/>
      <c r="TVS107" s="38"/>
      <c r="TVT107" s="38"/>
      <c r="TVU107" s="38"/>
      <c r="TVV107" s="38"/>
      <c r="TVW107" s="38"/>
      <c r="TVX107" s="38"/>
      <c r="TVY107" s="38"/>
      <c r="TVZ107" s="38"/>
      <c r="TWA107" s="38"/>
      <c r="TWB107" s="38"/>
      <c r="TWC107" s="36"/>
      <c r="TWD107" s="36"/>
      <c r="TWE107" s="37"/>
      <c r="TWF107" s="37"/>
      <c r="TWG107" s="50"/>
      <c r="TWH107" s="50"/>
      <c r="TWI107" s="38"/>
      <c r="TWJ107" s="38"/>
      <c r="TWK107" s="38"/>
      <c r="TWL107" s="38"/>
      <c r="TWM107" s="38"/>
      <c r="TWN107" s="38"/>
      <c r="TWO107" s="38"/>
      <c r="TWP107" s="38"/>
      <c r="TWQ107" s="38"/>
      <c r="TWR107" s="38"/>
      <c r="TWS107" s="38"/>
      <c r="TWT107" s="38"/>
      <c r="TWU107" s="38"/>
      <c r="TWV107" s="38"/>
      <c r="TWW107" s="36"/>
      <c r="TWX107" s="36"/>
      <c r="TWY107" s="37"/>
      <c r="TWZ107" s="37"/>
      <c r="TXA107" s="50"/>
      <c r="TXB107" s="50"/>
      <c r="TXC107" s="38"/>
      <c r="TXD107" s="38"/>
      <c r="TXE107" s="38"/>
      <c r="TXF107" s="38"/>
      <c r="TXG107" s="38"/>
      <c r="TXH107" s="38"/>
      <c r="TXI107" s="38"/>
      <c r="TXJ107" s="38"/>
      <c r="TXK107" s="38"/>
      <c r="TXL107" s="38"/>
      <c r="TXM107" s="38"/>
      <c r="TXN107" s="38"/>
      <c r="TXO107" s="38"/>
      <c r="TXP107" s="38"/>
      <c r="TXQ107" s="36"/>
      <c r="TXR107" s="36"/>
      <c r="TXS107" s="37"/>
      <c r="TXT107" s="37"/>
      <c r="TXU107" s="50"/>
      <c r="TXV107" s="50"/>
      <c r="TXW107" s="38"/>
      <c r="TXX107" s="38"/>
      <c r="TXY107" s="38"/>
      <c r="TXZ107" s="38"/>
      <c r="TYA107" s="38"/>
      <c r="TYB107" s="38"/>
      <c r="TYC107" s="38"/>
      <c r="TYD107" s="38"/>
      <c r="TYE107" s="38"/>
      <c r="TYF107" s="38"/>
      <c r="TYG107" s="38"/>
      <c r="TYH107" s="38"/>
      <c r="TYI107" s="38"/>
      <c r="TYJ107" s="38"/>
      <c r="TYK107" s="36"/>
      <c r="TYL107" s="36"/>
      <c r="TYM107" s="37"/>
      <c r="TYN107" s="37"/>
      <c r="TYO107" s="50"/>
      <c r="TYP107" s="50"/>
      <c r="TYQ107" s="38"/>
      <c r="TYR107" s="38"/>
      <c r="TYS107" s="38"/>
      <c r="TYT107" s="38"/>
      <c r="TYU107" s="38"/>
      <c r="TYV107" s="38"/>
      <c r="TYW107" s="38"/>
      <c r="TYX107" s="38"/>
      <c r="TYY107" s="38"/>
      <c r="TYZ107" s="38"/>
      <c r="TZA107" s="38"/>
      <c r="TZB107" s="38"/>
      <c r="TZC107" s="38"/>
      <c r="TZD107" s="38"/>
      <c r="TZE107" s="36"/>
      <c r="TZF107" s="36"/>
      <c r="TZG107" s="37"/>
      <c r="TZH107" s="37"/>
      <c r="TZI107" s="50"/>
      <c r="TZJ107" s="50"/>
      <c r="TZK107" s="38"/>
      <c r="TZL107" s="38"/>
      <c r="TZM107" s="38"/>
      <c r="TZN107" s="38"/>
      <c r="TZO107" s="38"/>
      <c r="TZP107" s="38"/>
      <c r="TZQ107" s="38"/>
      <c r="TZR107" s="38"/>
      <c r="TZS107" s="38"/>
      <c r="TZT107" s="38"/>
      <c r="TZU107" s="38"/>
      <c r="TZV107" s="38"/>
      <c r="TZW107" s="38"/>
      <c r="TZX107" s="38"/>
      <c r="TZY107" s="36"/>
      <c r="TZZ107" s="36"/>
      <c r="UAA107" s="37"/>
      <c r="UAB107" s="37"/>
      <c r="UAC107" s="50"/>
      <c r="UAD107" s="50"/>
      <c r="UAE107" s="38"/>
      <c r="UAF107" s="38"/>
      <c r="UAG107" s="38"/>
      <c r="UAH107" s="38"/>
      <c r="UAI107" s="38"/>
      <c r="UAJ107" s="38"/>
      <c r="UAK107" s="38"/>
      <c r="UAL107" s="38"/>
      <c r="UAM107" s="38"/>
      <c r="UAN107" s="38"/>
      <c r="UAO107" s="38"/>
      <c r="UAP107" s="38"/>
      <c r="UAQ107" s="38"/>
      <c r="UAR107" s="38"/>
      <c r="UAS107" s="36"/>
      <c r="UAT107" s="36"/>
      <c r="UAU107" s="37"/>
      <c r="UAV107" s="37"/>
      <c r="UAW107" s="50"/>
      <c r="UAX107" s="50"/>
      <c r="UAY107" s="38"/>
      <c r="UAZ107" s="38"/>
      <c r="UBA107" s="38"/>
      <c r="UBB107" s="38"/>
      <c r="UBC107" s="38"/>
      <c r="UBD107" s="38"/>
      <c r="UBE107" s="38"/>
      <c r="UBF107" s="38"/>
      <c r="UBG107" s="38"/>
      <c r="UBH107" s="38"/>
      <c r="UBI107" s="38"/>
      <c r="UBJ107" s="38"/>
      <c r="UBK107" s="38"/>
      <c r="UBL107" s="38"/>
      <c r="UBM107" s="36"/>
      <c r="UBN107" s="36"/>
      <c r="UBO107" s="37"/>
      <c r="UBP107" s="37"/>
      <c r="UBQ107" s="50"/>
      <c r="UBR107" s="50"/>
      <c r="UBS107" s="38"/>
      <c r="UBT107" s="38"/>
      <c r="UBU107" s="38"/>
      <c r="UBV107" s="38"/>
      <c r="UBW107" s="38"/>
      <c r="UBX107" s="38"/>
      <c r="UBY107" s="38"/>
      <c r="UBZ107" s="38"/>
      <c r="UCA107" s="38"/>
      <c r="UCB107" s="38"/>
      <c r="UCC107" s="38"/>
      <c r="UCD107" s="38"/>
      <c r="UCE107" s="38"/>
      <c r="UCF107" s="38"/>
      <c r="UCG107" s="36"/>
      <c r="UCH107" s="36"/>
      <c r="UCI107" s="37"/>
      <c r="UCJ107" s="37"/>
      <c r="UCK107" s="50"/>
      <c r="UCL107" s="50"/>
      <c r="UCM107" s="38"/>
      <c r="UCN107" s="38"/>
      <c r="UCO107" s="38"/>
      <c r="UCP107" s="38"/>
      <c r="UCQ107" s="38"/>
      <c r="UCR107" s="38"/>
      <c r="UCS107" s="38"/>
      <c r="UCT107" s="38"/>
      <c r="UCU107" s="38"/>
      <c r="UCV107" s="38"/>
      <c r="UCW107" s="38"/>
      <c r="UCX107" s="38"/>
      <c r="UCY107" s="38"/>
      <c r="UCZ107" s="38"/>
      <c r="UDA107" s="36"/>
      <c r="UDB107" s="36"/>
      <c r="UDC107" s="37"/>
      <c r="UDD107" s="37"/>
      <c r="UDE107" s="50"/>
      <c r="UDF107" s="50"/>
      <c r="UDG107" s="38"/>
      <c r="UDH107" s="38"/>
      <c r="UDI107" s="38"/>
      <c r="UDJ107" s="38"/>
      <c r="UDK107" s="38"/>
      <c r="UDL107" s="38"/>
      <c r="UDM107" s="38"/>
      <c r="UDN107" s="38"/>
      <c r="UDO107" s="38"/>
      <c r="UDP107" s="38"/>
      <c r="UDQ107" s="38"/>
      <c r="UDR107" s="38"/>
      <c r="UDS107" s="38"/>
      <c r="UDT107" s="38"/>
      <c r="UDU107" s="36"/>
      <c r="UDV107" s="36"/>
      <c r="UDW107" s="37"/>
      <c r="UDX107" s="37"/>
      <c r="UDY107" s="50"/>
      <c r="UDZ107" s="50"/>
      <c r="UEA107" s="38"/>
      <c r="UEB107" s="38"/>
      <c r="UEC107" s="38"/>
      <c r="UED107" s="38"/>
      <c r="UEE107" s="38"/>
      <c r="UEF107" s="38"/>
      <c r="UEG107" s="38"/>
      <c r="UEH107" s="38"/>
      <c r="UEI107" s="38"/>
      <c r="UEJ107" s="38"/>
      <c r="UEK107" s="38"/>
      <c r="UEL107" s="38"/>
      <c r="UEM107" s="38"/>
      <c r="UEN107" s="38"/>
      <c r="UEO107" s="36"/>
      <c r="UEP107" s="36"/>
      <c r="UEQ107" s="37"/>
      <c r="UER107" s="37"/>
      <c r="UES107" s="50"/>
      <c r="UET107" s="50"/>
      <c r="UEU107" s="38"/>
      <c r="UEV107" s="38"/>
      <c r="UEW107" s="38"/>
      <c r="UEX107" s="38"/>
      <c r="UEY107" s="38"/>
      <c r="UEZ107" s="38"/>
      <c r="UFA107" s="38"/>
      <c r="UFB107" s="38"/>
      <c r="UFC107" s="38"/>
      <c r="UFD107" s="38"/>
      <c r="UFE107" s="38"/>
      <c r="UFF107" s="38"/>
      <c r="UFG107" s="38"/>
      <c r="UFH107" s="38"/>
      <c r="UFI107" s="36"/>
      <c r="UFJ107" s="36"/>
      <c r="UFK107" s="37"/>
      <c r="UFL107" s="37"/>
      <c r="UFM107" s="50"/>
      <c r="UFN107" s="50"/>
      <c r="UFO107" s="38"/>
      <c r="UFP107" s="38"/>
      <c r="UFQ107" s="38"/>
      <c r="UFR107" s="38"/>
      <c r="UFS107" s="38"/>
      <c r="UFT107" s="38"/>
      <c r="UFU107" s="38"/>
      <c r="UFV107" s="38"/>
      <c r="UFW107" s="38"/>
      <c r="UFX107" s="38"/>
      <c r="UFY107" s="38"/>
      <c r="UFZ107" s="38"/>
      <c r="UGA107" s="38"/>
      <c r="UGB107" s="38"/>
      <c r="UGC107" s="36"/>
      <c r="UGD107" s="36"/>
      <c r="UGE107" s="37"/>
      <c r="UGF107" s="37"/>
      <c r="UGG107" s="50"/>
      <c r="UGH107" s="50"/>
      <c r="UGI107" s="38"/>
      <c r="UGJ107" s="38"/>
      <c r="UGK107" s="38"/>
      <c r="UGL107" s="38"/>
      <c r="UGM107" s="38"/>
      <c r="UGN107" s="38"/>
      <c r="UGO107" s="38"/>
      <c r="UGP107" s="38"/>
      <c r="UGQ107" s="38"/>
      <c r="UGR107" s="38"/>
      <c r="UGS107" s="38"/>
      <c r="UGT107" s="38"/>
      <c r="UGU107" s="38"/>
      <c r="UGV107" s="38"/>
      <c r="UGW107" s="36"/>
      <c r="UGX107" s="36"/>
      <c r="UGY107" s="37"/>
      <c r="UGZ107" s="37"/>
      <c r="UHA107" s="50"/>
      <c r="UHB107" s="50"/>
      <c r="UHC107" s="38"/>
      <c r="UHD107" s="38"/>
      <c r="UHE107" s="38"/>
      <c r="UHF107" s="38"/>
      <c r="UHG107" s="38"/>
      <c r="UHH107" s="38"/>
      <c r="UHI107" s="38"/>
      <c r="UHJ107" s="38"/>
      <c r="UHK107" s="38"/>
      <c r="UHL107" s="38"/>
      <c r="UHM107" s="38"/>
      <c r="UHN107" s="38"/>
      <c r="UHO107" s="38"/>
      <c r="UHP107" s="38"/>
      <c r="UHQ107" s="36"/>
      <c r="UHR107" s="36"/>
      <c r="UHS107" s="37"/>
      <c r="UHT107" s="37"/>
      <c r="UHU107" s="50"/>
      <c r="UHV107" s="50"/>
      <c r="UHW107" s="38"/>
      <c r="UHX107" s="38"/>
      <c r="UHY107" s="38"/>
      <c r="UHZ107" s="38"/>
      <c r="UIA107" s="38"/>
      <c r="UIB107" s="38"/>
      <c r="UIC107" s="38"/>
      <c r="UID107" s="38"/>
      <c r="UIE107" s="38"/>
      <c r="UIF107" s="38"/>
      <c r="UIG107" s="38"/>
      <c r="UIH107" s="38"/>
      <c r="UII107" s="38"/>
      <c r="UIJ107" s="38"/>
      <c r="UIK107" s="36"/>
      <c r="UIL107" s="36"/>
      <c r="UIM107" s="37"/>
      <c r="UIN107" s="37"/>
      <c r="UIO107" s="50"/>
      <c r="UIP107" s="50"/>
      <c r="UIQ107" s="38"/>
      <c r="UIR107" s="38"/>
      <c r="UIS107" s="38"/>
      <c r="UIT107" s="38"/>
      <c r="UIU107" s="38"/>
      <c r="UIV107" s="38"/>
      <c r="UIW107" s="38"/>
      <c r="UIX107" s="38"/>
      <c r="UIY107" s="38"/>
      <c r="UIZ107" s="38"/>
      <c r="UJA107" s="38"/>
      <c r="UJB107" s="38"/>
      <c r="UJC107" s="38"/>
      <c r="UJD107" s="38"/>
      <c r="UJE107" s="36"/>
      <c r="UJF107" s="36"/>
      <c r="UJG107" s="37"/>
      <c r="UJH107" s="37"/>
      <c r="UJI107" s="50"/>
      <c r="UJJ107" s="50"/>
      <c r="UJK107" s="38"/>
      <c r="UJL107" s="38"/>
      <c r="UJM107" s="38"/>
      <c r="UJN107" s="38"/>
      <c r="UJO107" s="38"/>
      <c r="UJP107" s="38"/>
      <c r="UJQ107" s="38"/>
      <c r="UJR107" s="38"/>
      <c r="UJS107" s="38"/>
      <c r="UJT107" s="38"/>
      <c r="UJU107" s="38"/>
      <c r="UJV107" s="38"/>
      <c r="UJW107" s="38"/>
      <c r="UJX107" s="38"/>
      <c r="UJY107" s="36"/>
      <c r="UJZ107" s="36"/>
      <c r="UKA107" s="37"/>
      <c r="UKB107" s="37"/>
      <c r="UKC107" s="50"/>
      <c r="UKD107" s="50"/>
      <c r="UKE107" s="38"/>
      <c r="UKF107" s="38"/>
      <c r="UKG107" s="38"/>
      <c r="UKH107" s="38"/>
      <c r="UKI107" s="38"/>
      <c r="UKJ107" s="38"/>
      <c r="UKK107" s="38"/>
      <c r="UKL107" s="38"/>
      <c r="UKM107" s="38"/>
      <c r="UKN107" s="38"/>
      <c r="UKO107" s="38"/>
      <c r="UKP107" s="38"/>
      <c r="UKQ107" s="38"/>
      <c r="UKR107" s="38"/>
      <c r="UKS107" s="36"/>
      <c r="UKT107" s="36"/>
      <c r="UKU107" s="37"/>
      <c r="UKV107" s="37"/>
      <c r="UKW107" s="50"/>
      <c r="UKX107" s="50"/>
      <c r="UKY107" s="38"/>
      <c r="UKZ107" s="38"/>
      <c r="ULA107" s="38"/>
      <c r="ULB107" s="38"/>
      <c r="ULC107" s="38"/>
      <c r="ULD107" s="38"/>
      <c r="ULE107" s="38"/>
      <c r="ULF107" s="38"/>
      <c r="ULG107" s="38"/>
      <c r="ULH107" s="38"/>
      <c r="ULI107" s="38"/>
      <c r="ULJ107" s="38"/>
      <c r="ULK107" s="38"/>
      <c r="ULL107" s="38"/>
      <c r="ULM107" s="36"/>
      <c r="ULN107" s="36"/>
      <c r="ULO107" s="37"/>
      <c r="ULP107" s="37"/>
      <c r="ULQ107" s="50"/>
      <c r="ULR107" s="50"/>
      <c r="ULS107" s="38"/>
      <c r="ULT107" s="38"/>
      <c r="ULU107" s="38"/>
      <c r="ULV107" s="38"/>
      <c r="ULW107" s="38"/>
      <c r="ULX107" s="38"/>
      <c r="ULY107" s="38"/>
      <c r="ULZ107" s="38"/>
      <c r="UMA107" s="38"/>
      <c r="UMB107" s="38"/>
      <c r="UMC107" s="38"/>
      <c r="UMD107" s="38"/>
      <c r="UME107" s="38"/>
      <c r="UMF107" s="38"/>
      <c r="UMG107" s="36"/>
      <c r="UMH107" s="36"/>
      <c r="UMI107" s="37"/>
      <c r="UMJ107" s="37"/>
      <c r="UMK107" s="50"/>
      <c r="UML107" s="50"/>
      <c r="UMM107" s="38"/>
      <c r="UMN107" s="38"/>
      <c r="UMO107" s="38"/>
      <c r="UMP107" s="38"/>
      <c r="UMQ107" s="38"/>
      <c r="UMR107" s="38"/>
      <c r="UMS107" s="38"/>
      <c r="UMT107" s="38"/>
      <c r="UMU107" s="38"/>
      <c r="UMV107" s="38"/>
      <c r="UMW107" s="38"/>
      <c r="UMX107" s="38"/>
      <c r="UMY107" s="38"/>
      <c r="UMZ107" s="38"/>
      <c r="UNA107" s="36"/>
      <c r="UNB107" s="36"/>
      <c r="UNC107" s="37"/>
      <c r="UND107" s="37"/>
      <c r="UNE107" s="50"/>
      <c r="UNF107" s="50"/>
      <c r="UNG107" s="38"/>
      <c r="UNH107" s="38"/>
      <c r="UNI107" s="38"/>
      <c r="UNJ107" s="38"/>
      <c r="UNK107" s="38"/>
      <c r="UNL107" s="38"/>
      <c r="UNM107" s="38"/>
      <c r="UNN107" s="38"/>
      <c r="UNO107" s="38"/>
      <c r="UNP107" s="38"/>
      <c r="UNQ107" s="38"/>
      <c r="UNR107" s="38"/>
      <c r="UNS107" s="38"/>
      <c r="UNT107" s="38"/>
      <c r="UNU107" s="36"/>
      <c r="UNV107" s="36"/>
      <c r="UNW107" s="37"/>
      <c r="UNX107" s="37"/>
      <c r="UNY107" s="50"/>
      <c r="UNZ107" s="50"/>
      <c r="UOA107" s="38"/>
      <c r="UOB107" s="38"/>
      <c r="UOC107" s="38"/>
      <c r="UOD107" s="38"/>
      <c r="UOE107" s="38"/>
      <c r="UOF107" s="38"/>
      <c r="UOG107" s="38"/>
      <c r="UOH107" s="38"/>
      <c r="UOI107" s="38"/>
      <c r="UOJ107" s="38"/>
      <c r="UOK107" s="38"/>
      <c r="UOL107" s="38"/>
      <c r="UOM107" s="38"/>
      <c r="UON107" s="38"/>
      <c r="UOO107" s="36"/>
      <c r="UOP107" s="36"/>
      <c r="UOQ107" s="37"/>
      <c r="UOR107" s="37"/>
      <c r="UOS107" s="50"/>
      <c r="UOT107" s="50"/>
      <c r="UOU107" s="38"/>
      <c r="UOV107" s="38"/>
      <c r="UOW107" s="38"/>
      <c r="UOX107" s="38"/>
      <c r="UOY107" s="38"/>
      <c r="UOZ107" s="38"/>
      <c r="UPA107" s="38"/>
      <c r="UPB107" s="38"/>
      <c r="UPC107" s="38"/>
      <c r="UPD107" s="38"/>
      <c r="UPE107" s="38"/>
      <c r="UPF107" s="38"/>
      <c r="UPG107" s="38"/>
      <c r="UPH107" s="38"/>
      <c r="UPI107" s="36"/>
      <c r="UPJ107" s="36"/>
      <c r="UPK107" s="37"/>
      <c r="UPL107" s="37"/>
      <c r="UPM107" s="50"/>
      <c r="UPN107" s="50"/>
      <c r="UPO107" s="38"/>
      <c r="UPP107" s="38"/>
      <c r="UPQ107" s="38"/>
      <c r="UPR107" s="38"/>
      <c r="UPS107" s="38"/>
      <c r="UPT107" s="38"/>
      <c r="UPU107" s="38"/>
      <c r="UPV107" s="38"/>
      <c r="UPW107" s="38"/>
      <c r="UPX107" s="38"/>
      <c r="UPY107" s="38"/>
      <c r="UPZ107" s="38"/>
      <c r="UQA107" s="38"/>
      <c r="UQB107" s="38"/>
      <c r="UQC107" s="36"/>
      <c r="UQD107" s="36"/>
      <c r="UQE107" s="37"/>
      <c r="UQF107" s="37"/>
      <c r="UQG107" s="50"/>
      <c r="UQH107" s="50"/>
      <c r="UQI107" s="38"/>
      <c r="UQJ107" s="38"/>
      <c r="UQK107" s="38"/>
      <c r="UQL107" s="38"/>
      <c r="UQM107" s="38"/>
      <c r="UQN107" s="38"/>
      <c r="UQO107" s="38"/>
      <c r="UQP107" s="38"/>
      <c r="UQQ107" s="38"/>
      <c r="UQR107" s="38"/>
      <c r="UQS107" s="38"/>
      <c r="UQT107" s="38"/>
      <c r="UQU107" s="38"/>
      <c r="UQV107" s="38"/>
      <c r="UQW107" s="36"/>
      <c r="UQX107" s="36"/>
      <c r="UQY107" s="37"/>
      <c r="UQZ107" s="37"/>
      <c r="URA107" s="50"/>
      <c r="URB107" s="50"/>
      <c r="URC107" s="38"/>
      <c r="URD107" s="38"/>
      <c r="URE107" s="38"/>
      <c r="URF107" s="38"/>
      <c r="URG107" s="38"/>
      <c r="URH107" s="38"/>
      <c r="URI107" s="38"/>
      <c r="URJ107" s="38"/>
      <c r="URK107" s="38"/>
      <c r="URL107" s="38"/>
      <c r="URM107" s="38"/>
      <c r="URN107" s="38"/>
      <c r="URO107" s="38"/>
      <c r="URP107" s="38"/>
      <c r="URQ107" s="36"/>
      <c r="URR107" s="36"/>
      <c r="URS107" s="37"/>
      <c r="URT107" s="37"/>
      <c r="URU107" s="50"/>
      <c r="URV107" s="50"/>
      <c r="URW107" s="38"/>
      <c r="URX107" s="38"/>
      <c r="URY107" s="38"/>
      <c r="URZ107" s="38"/>
      <c r="USA107" s="38"/>
      <c r="USB107" s="38"/>
      <c r="USC107" s="38"/>
      <c r="USD107" s="38"/>
      <c r="USE107" s="38"/>
      <c r="USF107" s="38"/>
      <c r="USG107" s="38"/>
      <c r="USH107" s="38"/>
      <c r="USI107" s="38"/>
      <c r="USJ107" s="38"/>
      <c r="USK107" s="36"/>
      <c r="USL107" s="36"/>
      <c r="USM107" s="37"/>
      <c r="USN107" s="37"/>
      <c r="USO107" s="50"/>
      <c r="USP107" s="50"/>
      <c r="USQ107" s="38"/>
      <c r="USR107" s="38"/>
      <c r="USS107" s="38"/>
      <c r="UST107" s="38"/>
      <c r="USU107" s="38"/>
      <c r="USV107" s="38"/>
      <c r="USW107" s="38"/>
      <c r="USX107" s="38"/>
      <c r="USY107" s="38"/>
      <c r="USZ107" s="38"/>
      <c r="UTA107" s="38"/>
      <c r="UTB107" s="38"/>
      <c r="UTC107" s="38"/>
      <c r="UTD107" s="38"/>
      <c r="UTE107" s="36"/>
      <c r="UTF107" s="36"/>
      <c r="UTG107" s="37"/>
      <c r="UTH107" s="37"/>
      <c r="UTI107" s="50"/>
      <c r="UTJ107" s="50"/>
      <c r="UTK107" s="38"/>
      <c r="UTL107" s="38"/>
      <c r="UTM107" s="38"/>
      <c r="UTN107" s="38"/>
      <c r="UTO107" s="38"/>
      <c r="UTP107" s="38"/>
      <c r="UTQ107" s="38"/>
      <c r="UTR107" s="38"/>
      <c r="UTS107" s="38"/>
      <c r="UTT107" s="38"/>
      <c r="UTU107" s="38"/>
      <c r="UTV107" s="38"/>
      <c r="UTW107" s="38"/>
      <c r="UTX107" s="38"/>
      <c r="UTY107" s="36"/>
      <c r="UTZ107" s="36"/>
      <c r="UUA107" s="37"/>
      <c r="UUB107" s="37"/>
      <c r="UUC107" s="50"/>
      <c r="UUD107" s="50"/>
      <c r="UUE107" s="38"/>
      <c r="UUF107" s="38"/>
      <c r="UUG107" s="38"/>
      <c r="UUH107" s="38"/>
      <c r="UUI107" s="38"/>
      <c r="UUJ107" s="38"/>
      <c r="UUK107" s="38"/>
      <c r="UUL107" s="38"/>
      <c r="UUM107" s="38"/>
      <c r="UUN107" s="38"/>
      <c r="UUO107" s="38"/>
      <c r="UUP107" s="38"/>
      <c r="UUQ107" s="38"/>
      <c r="UUR107" s="38"/>
      <c r="UUS107" s="36"/>
      <c r="UUT107" s="36"/>
      <c r="UUU107" s="37"/>
      <c r="UUV107" s="37"/>
      <c r="UUW107" s="50"/>
      <c r="UUX107" s="50"/>
      <c r="UUY107" s="38"/>
      <c r="UUZ107" s="38"/>
      <c r="UVA107" s="38"/>
      <c r="UVB107" s="38"/>
      <c r="UVC107" s="38"/>
      <c r="UVD107" s="38"/>
      <c r="UVE107" s="38"/>
      <c r="UVF107" s="38"/>
      <c r="UVG107" s="38"/>
      <c r="UVH107" s="38"/>
      <c r="UVI107" s="38"/>
      <c r="UVJ107" s="38"/>
      <c r="UVK107" s="38"/>
      <c r="UVL107" s="38"/>
      <c r="UVM107" s="36"/>
      <c r="UVN107" s="36"/>
      <c r="UVO107" s="37"/>
      <c r="UVP107" s="37"/>
      <c r="UVQ107" s="50"/>
      <c r="UVR107" s="50"/>
      <c r="UVS107" s="38"/>
      <c r="UVT107" s="38"/>
      <c r="UVU107" s="38"/>
      <c r="UVV107" s="38"/>
      <c r="UVW107" s="38"/>
      <c r="UVX107" s="38"/>
      <c r="UVY107" s="38"/>
      <c r="UVZ107" s="38"/>
      <c r="UWA107" s="38"/>
      <c r="UWB107" s="38"/>
      <c r="UWC107" s="38"/>
      <c r="UWD107" s="38"/>
      <c r="UWE107" s="38"/>
      <c r="UWF107" s="38"/>
      <c r="UWG107" s="36"/>
      <c r="UWH107" s="36"/>
      <c r="UWI107" s="37"/>
      <c r="UWJ107" s="37"/>
      <c r="UWK107" s="50"/>
      <c r="UWL107" s="50"/>
      <c r="UWM107" s="38"/>
      <c r="UWN107" s="38"/>
      <c r="UWO107" s="38"/>
      <c r="UWP107" s="38"/>
      <c r="UWQ107" s="38"/>
      <c r="UWR107" s="38"/>
      <c r="UWS107" s="38"/>
      <c r="UWT107" s="38"/>
      <c r="UWU107" s="38"/>
      <c r="UWV107" s="38"/>
      <c r="UWW107" s="38"/>
      <c r="UWX107" s="38"/>
      <c r="UWY107" s="38"/>
      <c r="UWZ107" s="38"/>
      <c r="UXA107" s="36"/>
      <c r="UXB107" s="36"/>
      <c r="UXC107" s="37"/>
      <c r="UXD107" s="37"/>
      <c r="UXE107" s="50"/>
      <c r="UXF107" s="50"/>
      <c r="UXG107" s="38"/>
      <c r="UXH107" s="38"/>
      <c r="UXI107" s="38"/>
      <c r="UXJ107" s="38"/>
      <c r="UXK107" s="38"/>
      <c r="UXL107" s="38"/>
      <c r="UXM107" s="38"/>
      <c r="UXN107" s="38"/>
      <c r="UXO107" s="38"/>
      <c r="UXP107" s="38"/>
      <c r="UXQ107" s="38"/>
      <c r="UXR107" s="38"/>
      <c r="UXS107" s="38"/>
      <c r="UXT107" s="38"/>
      <c r="UXU107" s="36"/>
      <c r="UXV107" s="36"/>
      <c r="UXW107" s="37"/>
      <c r="UXX107" s="37"/>
      <c r="UXY107" s="50"/>
      <c r="UXZ107" s="50"/>
      <c r="UYA107" s="38"/>
      <c r="UYB107" s="38"/>
      <c r="UYC107" s="38"/>
      <c r="UYD107" s="38"/>
      <c r="UYE107" s="38"/>
      <c r="UYF107" s="38"/>
      <c r="UYG107" s="38"/>
      <c r="UYH107" s="38"/>
      <c r="UYI107" s="38"/>
      <c r="UYJ107" s="38"/>
      <c r="UYK107" s="38"/>
      <c r="UYL107" s="38"/>
      <c r="UYM107" s="38"/>
      <c r="UYN107" s="38"/>
      <c r="UYO107" s="36"/>
      <c r="UYP107" s="36"/>
      <c r="UYQ107" s="37"/>
      <c r="UYR107" s="37"/>
      <c r="UYS107" s="50"/>
      <c r="UYT107" s="50"/>
      <c r="UYU107" s="38"/>
      <c r="UYV107" s="38"/>
      <c r="UYW107" s="38"/>
      <c r="UYX107" s="38"/>
      <c r="UYY107" s="38"/>
      <c r="UYZ107" s="38"/>
      <c r="UZA107" s="38"/>
      <c r="UZB107" s="38"/>
      <c r="UZC107" s="38"/>
      <c r="UZD107" s="38"/>
      <c r="UZE107" s="38"/>
      <c r="UZF107" s="38"/>
      <c r="UZG107" s="38"/>
      <c r="UZH107" s="38"/>
      <c r="UZI107" s="36"/>
      <c r="UZJ107" s="36"/>
      <c r="UZK107" s="37"/>
      <c r="UZL107" s="37"/>
      <c r="UZM107" s="50"/>
      <c r="UZN107" s="50"/>
      <c r="UZO107" s="38"/>
      <c r="UZP107" s="38"/>
      <c r="UZQ107" s="38"/>
      <c r="UZR107" s="38"/>
      <c r="UZS107" s="38"/>
      <c r="UZT107" s="38"/>
      <c r="UZU107" s="38"/>
      <c r="UZV107" s="38"/>
      <c r="UZW107" s="38"/>
      <c r="UZX107" s="38"/>
      <c r="UZY107" s="38"/>
      <c r="UZZ107" s="38"/>
      <c r="VAA107" s="38"/>
      <c r="VAB107" s="38"/>
      <c r="VAC107" s="36"/>
      <c r="VAD107" s="36"/>
      <c r="VAE107" s="37"/>
      <c r="VAF107" s="37"/>
      <c r="VAG107" s="50"/>
      <c r="VAH107" s="50"/>
      <c r="VAI107" s="38"/>
      <c r="VAJ107" s="38"/>
      <c r="VAK107" s="38"/>
      <c r="VAL107" s="38"/>
      <c r="VAM107" s="38"/>
      <c r="VAN107" s="38"/>
      <c r="VAO107" s="38"/>
      <c r="VAP107" s="38"/>
      <c r="VAQ107" s="38"/>
      <c r="VAR107" s="38"/>
      <c r="VAS107" s="38"/>
      <c r="VAT107" s="38"/>
      <c r="VAU107" s="38"/>
      <c r="VAV107" s="38"/>
      <c r="VAW107" s="36"/>
      <c r="VAX107" s="36"/>
      <c r="VAY107" s="37"/>
      <c r="VAZ107" s="37"/>
      <c r="VBA107" s="50"/>
      <c r="VBB107" s="50"/>
      <c r="VBC107" s="38"/>
      <c r="VBD107" s="38"/>
      <c r="VBE107" s="38"/>
      <c r="VBF107" s="38"/>
      <c r="VBG107" s="38"/>
      <c r="VBH107" s="38"/>
      <c r="VBI107" s="38"/>
      <c r="VBJ107" s="38"/>
      <c r="VBK107" s="38"/>
      <c r="VBL107" s="38"/>
      <c r="VBM107" s="38"/>
      <c r="VBN107" s="38"/>
      <c r="VBO107" s="38"/>
      <c r="VBP107" s="38"/>
      <c r="VBQ107" s="36"/>
      <c r="VBR107" s="36"/>
      <c r="VBS107" s="37"/>
      <c r="VBT107" s="37"/>
      <c r="VBU107" s="50"/>
      <c r="VBV107" s="50"/>
      <c r="VBW107" s="38"/>
      <c r="VBX107" s="38"/>
      <c r="VBY107" s="38"/>
      <c r="VBZ107" s="38"/>
      <c r="VCA107" s="38"/>
      <c r="VCB107" s="38"/>
      <c r="VCC107" s="38"/>
      <c r="VCD107" s="38"/>
      <c r="VCE107" s="38"/>
      <c r="VCF107" s="38"/>
      <c r="VCG107" s="38"/>
      <c r="VCH107" s="38"/>
      <c r="VCI107" s="38"/>
      <c r="VCJ107" s="38"/>
      <c r="VCK107" s="36"/>
      <c r="VCL107" s="36"/>
      <c r="VCM107" s="37"/>
      <c r="VCN107" s="37"/>
      <c r="VCO107" s="50"/>
      <c r="VCP107" s="50"/>
      <c r="VCQ107" s="38"/>
      <c r="VCR107" s="38"/>
      <c r="VCS107" s="38"/>
      <c r="VCT107" s="38"/>
      <c r="VCU107" s="38"/>
      <c r="VCV107" s="38"/>
      <c r="VCW107" s="38"/>
      <c r="VCX107" s="38"/>
      <c r="VCY107" s="38"/>
      <c r="VCZ107" s="38"/>
      <c r="VDA107" s="38"/>
      <c r="VDB107" s="38"/>
      <c r="VDC107" s="38"/>
      <c r="VDD107" s="38"/>
      <c r="VDE107" s="36"/>
      <c r="VDF107" s="36"/>
      <c r="VDG107" s="37"/>
      <c r="VDH107" s="37"/>
      <c r="VDI107" s="50"/>
      <c r="VDJ107" s="50"/>
      <c r="VDK107" s="38"/>
      <c r="VDL107" s="38"/>
      <c r="VDM107" s="38"/>
      <c r="VDN107" s="38"/>
      <c r="VDO107" s="38"/>
      <c r="VDP107" s="38"/>
      <c r="VDQ107" s="38"/>
      <c r="VDR107" s="38"/>
      <c r="VDS107" s="38"/>
      <c r="VDT107" s="38"/>
      <c r="VDU107" s="38"/>
      <c r="VDV107" s="38"/>
      <c r="VDW107" s="38"/>
      <c r="VDX107" s="38"/>
      <c r="VDY107" s="36"/>
      <c r="VDZ107" s="36"/>
      <c r="VEA107" s="37"/>
      <c r="VEB107" s="37"/>
      <c r="VEC107" s="50"/>
      <c r="VED107" s="50"/>
      <c r="VEE107" s="38"/>
      <c r="VEF107" s="38"/>
      <c r="VEG107" s="38"/>
      <c r="VEH107" s="38"/>
      <c r="VEI107" s="38"/>
      <c r="VEJ107" s="38"/>
      <c r="VEK107" s="38"/>
      <c r="VEL107" s="38"/>
      <c r="VEM107" s="38"/>
      <c r="VEN107" s="38"/>
      <c r="VEO107" s="38"/>
      <c r="VEP107" s="38"/>
      <c r="VEQ107" s="38"/>
      <c r="VER107" s="38"/>
      <c r="VES107" s="36"/>
      <c r="VET107" s="36"/>
      <c r="VEU107" s="37"/>
      <c r="VEV107" s="37"/>
      <c r="VEW107" s="50"/>
      <c r="VEX107" s="50"/>
      <c r="VEY107" s="38"/>
      <c r="VEZ107" s="38"/>
      <c r="VFA107" s="38"/>
      <c r="VFB107" s="38"/>
      <c r="VFC107" s="38"/>
      <c r="VFD107" s="38"/>
      <c r="VFE107" s="38"/>
      <c r="VFF107" s="38"/>
      <c r="VFG107" s="38"/>
      <c r="VFH107" s="38"/>
      <c r="VFI107" s="38"/>
      <c r="VFJ107" s="38"/>
      <c r="VFK107" s="38"/>
      <c r="VFL107" s="38"/>
      <c r="VFM107" s="36"/>
      <c r="VFN107" s="36"/>
      <c r="VFO107" s="37"/>
      <c r="VFP107" s="37"/>
      <c r="VFQ107" s="50"/>
      <c r="VFR107" s="50"/>
      <c r="VFS107" s="38"/>
      <c r="VFT107" s="38"/>
      <c r="VFU107" s="38"/>
      <c r="VFV107" s="38"/>
      <c r="VFW107" s="38"/>
      <c r="VFX107" s="38"/>
      <c r="VFY107" s="38"/>
      <c r="VFZ107" s="38"/>
      <c r="VGA107" s="38"/>
      <c r="VGB107" s="38"/>
      <c r="VGC107" s="38"/>
      <c r="VGD107" s="38"/>
      <c r="VGE107" s="38"/>
      <c r="VGF107" s="38"/>
      <c r="VGG107" s="36"/>
      <c r="VGH107" s="36"/>
      <c r="VGI107" s="37"/>
      <c r="VGJ107" s="37"/>
      <c r="VGK107" s="50"/>
      <c r="VGL107" s="50"/>
      <c r="VGM107" s="38"/>
      <c r="VGN107" s="38"/>
      <c r="VGO107" s="38"/>
      <c r="VGP107" s="38"/>
      <c r="VGQ107" s="38"/>
      <c r="VGR107" s="38"/>
      <c r="VGS107" s="38"/>
      <c r="VGT107" s="38"/>
      <c r="VGU107" s="38"/>
      <c r="VGV107" s="38"/>
      <c r="VGW107" s="38"/>
      <c r="VGX107" s="38"/>
      <c r="VGY107" s="38"/>
      <c r="VGZ107" s="38"/>
      <c r="VHA107" s="36"/>
      <c r="VHB107" s="36"/>
      <c r="VHC107" s="37"/>
      <c r="VHD107" s="37"/>
      <c r="VHE107" s="50"/>
      <c r="VHF107" s="50"/>
      <c r="VHG107" s="38"/>
      <c r="VHH107" s="38"/>
      <c r="VHI107" s="38"/>
      <c r="VHJ107" s="38"/>
      <c r="VHK107" s="38"/>
      <c r="VHL107" s="38"/>
      <c r="VHM107" s="38"/>
      <c r="VHN107" s="38"/>
      <c r="VHO107" s="38"/>
      <c r="VHP107" s="38"/>
      <c r="VHQ107" s="38"/>
      <c r="VHR107" s="38"/>
      <c r="VHS107" s="38"/>
      <c r="VHT107" s="38"/>
      <c r="VHU107" s="36"/>
      <c r="VHV107" s="36"/>
      <c r="VHW107" s="37"/>
      <c r="VHX107" s="37"/>
      <c r="VHY107" s="50"/>
      <c r="VHZ107" s="50"/>
      <c r="VIA107" s="38"/>
      <c r="VIB107" s="38"/>
      <c r="VIC107" s="38"/>
      <c r="VID107" s="38"/>
      <c r="VIE107" s="38"/>
      <c r="VIF107" s="38"/>
      <c r="VIG107" s="38"/>
      <c r="VIH107" s="38"/>
      <c r="VII107" s="38"/>
      <c r="VIJ107" s="38"/>
      <c r="VIK107" s="38"/>
      <c r="VIL107" s="38"/>
      <c r="VIM107" s="38"/>
      <c r="VIN107" s="38"/>
      <c r="VIO107" s="36"/>
      <c r="VIP107" s="36"/>
      <c r="VIQ107" s="37"/>
      <c r="VIR107" s="37"/>
      <c r="VIS107" s="50"/>
      <c r="VIT107" s="50"/>
      <c r="VIU107" s="38"/>
      <c r="VIV107" s="38"/>
      <c r="VIW107" s="38"/>
      <c r="VIX107" s="38"/>
      <c r="VIY107" s="38"/>
      <c r="VIZ107" s="38"/>
      <c r="VJA107" s="38"/>
      <c r="VJB107" s="38"/>
      <c r="VJC107" s="38"/>
      <c r="VJD107" s="38"/>
      <c r="VJE107" s="38"/>
      <c r="VJF107" s="38"/>
      <c r="VJG107" s="38"/>
      <c r="VJH107" s="38"/>
      <c r="VJI107" s="36"/>
      <c r="VJJ107" s="36"/>
      <c r="VJK107" s="37"/>
      <c r="VJL107" s="37"/>
      <c r="VJM107" s="50"/>
      <c r="VJN107" s="50"/>
      <c r="VJO107" s="38"/>
      <c r="VJP107" s="38"/>
      <c r="VJQ107" s="38"/>
      <c r="VJR107" s="38"/>
      <c r="VJS107" s="38"/>
      <c r="VJT107" s="38"/>
      <c r="VJU107" s="38"/>
      <c r="VJV107" s="38"/>
      <c r="VJW107" s="38"/>
      <c r="VJX107" s="38"/>
      <c r="VJY107" s="38"/>
      <c r="VJZ107" s="38"/>
      <c r="VKA107" s="38"/>
      <c r="VKB107" s="38"/>
      <c r="VKC107" s="36"/>
      <c r="VKD107" s="36"/>
      <c r="VKE107" s="37"/>
      <c r="VKF107" s="37"/>
      <c r="VKG107" s="50"/>
      <c r="VKH107" s="50"/>
      <c r="VKI107" s="38"/>
      <c r="VKJ107" s="38"/>
      <c r="VKK107" s="38"/>
      <c r="VKL107" s="38"/>
      <c r="VKM107" s="38"/>
      <c r="VKN107" s="38"/>
      <c r="VKO107" s="38"/>
      <c r="VKP107" s="38"/>
      <c r="VKQ107" s="38"/>
      <c r="VKR107" s="38"/>
      <c r="VKS107" s="38"/>
      <c r="VKT107" s="38"/>
      <c r="VKU107" s="38"/>
      <c r="VKV107" s="38"/>
      <c r="VKW107" s="36"/>
      <c r="VKX107" s="36"/>
      <c r="VKY107" s="37"/>
      <c r="VKZ107" s="37"/>
      <c r="VLA107" s="50"/>
      <c r="VLB107" s="50"/>
      <c r="VLC107" s="38"/>
      <c r="VLD107" s="38"/>
      <c r="VLE107" s="38"/>
      <c r="VLF107" s="38"/>
      <c r="VLG107" s="38"/>
      <c r="VLH107" s="38"/>
      <c r="VLI107" s="38"/>
      <c r="VLJ107" s="38"/>
      <c r="VLK107" s="38"/>
      <c r="VLL107" s="38"/>
      <c r="VLM107" s="38"/>
      <c r="VLN107" s="38"/>
      <c r="VLO107" s="38"/>
      <c r="VLP107" s="38"/>
      <c r="VLQ107" s="36"/>
      <c r="VLR107" s="36"/>
      <c r="VLS107" s="37"/>
      <c r="VLT107" s="37"/>
      <c r="VLU107" s="50"/>
      <c r="VLV107" s="50"/>
      <c r="VLW107" s="38"/>
      <c r="VLX107" s="38"/>
      <c r="VLY107" s="38"/>
      <c r="VLZ107" s="38"/>
      <c r="VMA107" s="38"/>
      <c r="VMB107" s="38"/>
      <c r="VMC107" s="38"/>
      <c r="VMD107" s="38"/>
      <c r="VME107" s="38"/>
      <c r="VMF107" s="38"/>
      <c r="VMG107" s="38"/>
      <c r="VMH107" s="38"/>
      <c r="VMI107" s="38"/>
      <c r="VMJ107" s="38"/>
      <c r="VMK107" s="36"/>
      <c r="VML107" s="36"/>
      <c r="VMM107" s="37"/>
      <c r="VMN107" s="37"/>
      <c r="VMO107" s="50"/>
      <c r="VMP107" s="50"/>
      <c r="VMQ107" s="38"/>
      <c r="VMR107" s="38"/>
      <c r="VMS107" s="38"/>
      <c r="VMT107" s="38"/>
      <c r="VMU107" s="38"/>
      <c r="VMV107" s="38"/>
      <c r="VMW107" s="38"/>
      <c r="VMX107" s="38"/>
      <c r="VMY107" s="38"/>
      <c r="VMZ107" s="38"/>
      <c r="VNA107" s="38"/>
      <c r="VNB107" s="38"/>
      <c r="VNC107" s="38"/>
      <c r="VND107" s="38"/>
      <c r="VNE107" s="36"/>
      <c r="VNF107" s="36"/>
      <c r="VNG107" s="37"/>
      <c r="VNH107" s="37"/>
      <c r="VNI107" s="50"/>
      <c r="VNJ107" s="50"/>
      <c r="VNK107" s="38"/>
      <c r="VNL107" s="38"/>
      <c r="VNM107" s="38"/>
      <c r="VNN107" s="38"/>
      <c r="VNO107" s="38"/>
      <c r="VNP107" s="38"/>
      <c r="VNQ107" s="38"/>
      <c r="VNR107" s="38"/>
      <c r="VNS107" s="38"/>
      <c r="VNT107" s="38"/>
      <c r="VNU107" s="38"/>
      <c r="VNV107" s="38"/>
      <c r="VNW107" s="38"/>
      <c r="VNX107" s="38"/>
      <c r="VNY107" s="36"/>
      <c r="VNZ107" s="36"/>
      <c r="VOA107" s="37"/>
      <c r="VOB107" s="37"/>
      <c r="VOC107" s="50"/>
      <c r="VOD107" s="50"/>
      <c r="VOE107" s="38"/>
      <c r="VOF107" s="38"/>
      <c r="VOG107" s="38"/>
      <c r="VOH107" s="38"/>
      <c r="VOI107" s="38"/>
      <c r="VOJ107" s="38"/>
      <c r="VOK107" s="38"/>
      <c r="VOL107" s="38"/>
      <c r="VOM107" s="38"/>
      <c r="VON107" s="38"/>
      <c r="VOO107" s="38"/>
      <c r="VOP107" s="38"/>
      <c r="VOQ107" s="38"/>
      <c r="VOR107" s="38"/>
      <c r="VOS107" s="36"/>
      <c r="VOT107" s="36"/>
      <c r="VOU107" s="37"/>
      <c r="VOV107" s="37"/>
      <c r="VOW107" s="50"/>
      <c r="VOX107" s="50"/>
      <c r="VOY107" s="38"/>
      <c r="VOZ107" s="38"/>
      <c r="VPA107" s="38"/>
      <c r="VPB107" s="38"/>
      <c r="VPC107" s="38"/>
      <c r="VPD107" s="38"/>
      <c r="VPE107" s="38"/>
      <c r="VPF107" s="38"/>
      <c r="VPG107" s="38"/>
      <c r="VPH107" s="38"/>
      <c r="VPI107" s="38"/>
      <c r="VPJ107" s="38"/>
      <c r="VPK107" s="38"/>
      <c r="VPL107" s="38"/>
      <c r="VPM107" s="36"/>
      <c r="VPN107" s="36"/>
      <c r="VPO107" s="37"/>
      <c r="VPP107" s="37"/>
      <c r="VPQ107" s="50"/>
      <c r="VPR107" s="50"/>
      <c r="VPS107" s="38"/>
      <c r="VPT107" s="38"/>
      <c r="VPU107" s="38"/>
      <c r="VPV107" s="38"/>
      <c r="VPW107" s="38"/>
      <c r="VPX107" s="38"/>
      <c r="VPY107" s="38"/>
      <c r="VPZ107" s="38"/>
      <c r="VQA107" s="38"/>
      <c r="VQB107" s="38"/>
      <c r="VQC107" s="38"/>
      <c r="VQD107" s="38"/>
      <c r="VQE107" s="38"/>
      <c r="VQF107" s="38"/>
      <c r="VQG107" s="36"/>
      <c r="VQH107" s="36"/>
      <c r="VQI107" s="37"/>
      <c r="VQJ107" s="37"/>
      <c r="VQK107" s="50"/>
      <c r="VQL107" s="50"/>
      <c r="VQM107" s="38"/>
      <c r="VQN107" s="38"/>
      <c r="VQO107" s="38"/>
      <c r="VQP107" s="38"/>
      <c r="VQQ107" s="38"/>
      <c r="VQR107" s="38"/>
      <c r="VQS107" s="38"/>
      <c r="VQT107" s="38"/>
      <c r="VQU107" s="38"/>
      <c r="VQV107" s="38"/>
      <c r="VQW107" s="38"/>
      <c r="VQX107" s="38"/>
      <c r="VQY107" s="38"/>
      <c r="VQZ107" s="38"/>
      <c r="VRA107" s="36"/>
      <c r="VRB107" s="36"/>
      <c r="VRC107" s="37"/>
      <c r="VRD107" s="37"/>
      <c r="VRE107" s="50"/>
      <c r="VRF107" s="50"/>
      <c r="VRG107" s="38"/>
      <c r="VRH107" s="38"/>
      <c r="VRI107" s="38"/>
      <c r="VRJ107" s="38"/>
      <c r="VRK107" s="38"/>
      <c r="VRL107" s="38"/>
      <c r="VRM107" s="38"/>
      <c r="VRN107" s="38"/>
      <c r="VRO107" s="38"/>
      <c r="VRP107" s="38"/>
      <c r="VRQ107" s="38"/>
      <c r="VRR107" s="38"/>
      <c r="VRS107" s="38"/>
      <c r="VRT107" s="38"/>
      <c r="VRU107" s="36"/>
      <c r="VRV107" s="36"/>
      <c r="VRW107" s="37"/>
      <c r="VRX107" s="37"/>
      <c r="VRY107" s="50"/>
      <c r="VRZ107" s="50"/>
      <c r="VSA107" s="38"/>
      <c r="VSB107" s="38"/>
      <c r="VSC107" s="38"/>
      <c r="VSD107" s="38"/>
      <c r="VSE107" s="38"/>
      <c r="VSF107" s="38"/>
      <c r="VSG107" s="38"/>
      <c r="VSH107" s="38"/>
      <c r="VSI107" s="38"/>
      <c r="VSJ107" s="38"/>
      <c r="VSK107" s="38"/>
      <c r="VSL107" s="38"/>
      <c r="VSM107" s="38"/>
      <c r="VSN107" s="38"/>
      <c r="VSO107" s="36"/>
      <c r="VSP107" s="36"/>
      <c r="VSQ107" s="37"/>
      <c r="VSR107" s="37"/>
      <c r="VSS107" s="50"/>
      <c r="VST107" s="50"/>
      <c r="VSU107" s="38"/>
      <c r="VSV107" s="38"/>
      <c r="VSW107" s="38"/>
      <c r="VSX107" s="38"/>
      <c r="VSY107" s="38"/>
      <c r="VSZ107" s="38"/>
      <c r="VTA107" s="38"/>
      <c r="VTB107" s="38"/>
      <c r="VTC107" s="38"/>
      <c r="VTD107" s="38"/>
      <c r="VTE107" s="38"/>
      <c r="VTF107" s="38"/>
      <c r="VTG107" s="38"/>
      <c r="VTH107" s="38"/>
      <c r="VTI107" s="36"/>
      <c r="VTJ107" s="36"/>
      <c r="VTK107" s="37"/>
      <c r="VTL107" s="37"/>
      <c r="VTM107" s="50"/>
      <c r="VTN107" s="50"/>
      <c r="VTO107" s="38"/>
      <c r="VTP107" s="38"/>
      <c r="VTQ107" s="38"/>
      <c r="VTR107" s="38"/>
      <c r="VTS107" s="38"/>
      <c r="VTT107" s="38"/>
      <c r="VTU107" s="38"/>
      <c r="VTV107" s="38"/>
      <c r="VTW107" s="38"/>
      <c r="VTX107" s="38"/>
      <c r="VTY107" s="38"/>
      <c r="VTZ107" s="38"/>
      <c r="VUA107" s="38"/>
      <c r="VUB107" s="38"/>
      <c r="VUC107" s="36"/>
      <c r="VUD107" s="36"/>
      <c r="VUE107" s="37"/>
      <c r="VUF107" s="37"/>
      <c r="VUG107" s="50"/>
      <c r="VUH107" s="50"/>
      <c r="VUI107" s="38"/>
      <c r="VUJ107" s="38"/>
      <c r="VUK107" s="38"/>
      <c r="VUL107" s="38"/>
      <c r="VUM107" s="38"/>
      <c r="VUN107" s="38"/>
      <c r="VUO107" s="38"/>
      <c r="VUP107" s="38"/>
      <c r="VUQ107" s="38"/>
      <c r="VUR107" s="38"/>
      <c r="VUS107" s="38"/>
      <c r="VUT107" s="38"/>
      <c r="VUU107" s="38"/>
      <c r="VUV107" s="38"/>
      <c r="VUW107" s="36"/>
      <c r="VUX107" s="36"/>
      <c r="VUY107" s="37"/>
      <c r="VUZ107" s="37"/>
      <c r="VVA107" s="50"/>
      <c r="VVB107" s="50"/>
      <c r="VVC107" s="38"/>
      <c r="VVD107" s="38"/>
      <c r="VVE107" s="38"/>
      <c r="VVF107" s="38"/>
      <c r="VVG107" s="38"/>
      <c r="VVH107" s="38"/>
      <c r="VVI107" s="38"/>
      <c r="VVJ107" s="38"/>
      <c r="VVK107" s="38"/>
      <c r="VVL107" s="38"/>
      <c r="VVM107" s="38"/>
      <c r="VVN107" s="38"/>
      <c r="VVO107" s="38"/>
      <c r="VVP107" s="38"/>
      <c r="VVQ107" s="36"/>
      <c r="VVR107" s="36"/>
      <c r="VVS107" s="37"/>
      <c r="VVT107" s="37"/>
      <c r="VVU107" s="50"/>
      <c r="VVV107" s="50"/>
      <c r="VVW107" s="38"/>
      <c r="VVX107" s="38"/>
      <c r="VVY107" s="38"/>
      <c r="VVZ107" s="38"/>
      <c r="VWA107" s="38"/>
      <c r="VWB107" s="38"/>
      <c r="VWC107" s="38"/>
      <c r="VWD107" s="38"/>
      <c r="VWE107" s="38"/>
      <c r="VWF107" s="38"/>
      <c r="VWG107" s="38"/>
      <c r="VWH107" s="38"/>
      <c r="VWI107" s="38"/>
      <c r="VWJ107" s="38"/>
      <c r="VWK107" s="36"/>
      <c r="VWL107" s="36"/>
      <c r="VWM107" s="37"/>
      <c r="VWN107" s="37"/>
      <c r="VWO107" s="50"/>
      <c r="VWP107" s="50"/>
      <c r="VWQ107" s="38"/>
      <c r="VWR107" s="38"/>
      <c r="VWS107" s="38"/>
      <c r="VWT107" s="38"/>
      <c r="VWU107" s="38"/>
      <c r="VWV107" s="38"/>
      <c r="VWW107" s="38"/>
      <c r="VWX107" s="38"/>
      <c r="VWY107" s="38"/>
      <c r="VWZ107" s="38"/>
      <c r="VXA107" s="38"/>
      <c r="VXB107" s="38"/>
      <c r="VXC107" s="38"/>
      <c r="VXD107" s="38"/>
      <c r="VXE107" s="36"/>
      <c r="VXF107" s="36"/>
      <c r="VXG107" s="37"/>
      <c r="VXH107" s="37"/>
      <c r="VXI107" s="50"/>
      <c r="VXJ107" s="50"/>
      <c r="VXK107" s="38"/>
      <c r="VXL107" s="38"/>
      <c r="VXM107" s="38"/>
      <c r="VXN107" s="38"/>
      <c r="VXO107" s="38"/>
      <c r="VXP107" s="38"/>
      <c r="VXQ107" s="38"/>
      <c r="VXR107" s="38"/>
      <c r="VXS107" s="38"/>
      <c r="VXT107" s="38"/>
      <c r="VXU107" s="38"/>
      <c r="VXV107" s="38"/>
      <c r="VXW107" s="38"/>
      <c r="VXX107" s="38"/>
      <c r="VXY107" s="36"/>
      <c r="VXZ107" s="36"/>
      <c r="VYA107" s="37"/>
      <c r="VYB107" s="37"/>
      <c r="VYC107" s="50"/>
      <c r="VYD107" s="50"/>
      <c r="VYE107" s="38"/>
      <c r="VYF107" s="38"/>
      <c r="VYG107" s="38"/>
      <c r="VYH107" s="38"/>
      <c r="VYI107" s="38"/>
      <c r="VYJ107" s="38"/>
      <c r="VYK107" s="38"/>
      <c r="VYL107" s="38"/>
      <c r="VYM107" s="38"/>
      <c r="VYN107" s="38"/>
      <c r="VYO107" s="38"/>
      <c r="VYP107" s="38"/>
      <c r="VYQ107" s="38"/>
      <c r="VYR107" s="38"/>
      <c r="VYS107" s="36"/>
      <c r="VYT107" s="36"/>
      <c r="VYU107" s="37"/>
      <c r="VYV107" s="37"/>
      <c r="VYW107" s="50"/>
      <c r="VYX107" s="50"/>
      <c r="VYY107" s="38"/>
      <c r="VYZ107" s="38"/>
      <c r="VZA107" s="38"/>
      <c r="VZB107" s="38"/>
      <c r="VZC107" s="38"/>
      <c r="VZD107" s="38"/>
      <c r="VZE107" s="38"/>
      <c r="VZF107" s="38"/>
      <c r="VZG107" s="38"/>
      <c r="VZH107" s="38"/>
      <c r="VZI107" s="38"/>
      <c r="VZJ107" s="38"/>
      <c r="VZK107" s="38"/>
      <c r="VZL107" s="38"/>
      <c r="VZM107" s="36"/>
      <c r="VZN107" s="36"/>
      <c r="VZO107" s="37"/>
      <c r="VZP107" s="37"/>
      <c r="VZQ107" s="50"/>
      <c r="VZR107" s="50"/>
      <c r="VZS107" s="38"/>
      <c r="VZT107" s="38"/>
      <c r="VZU107" s="38"/>
      <c r="VZV107" s="38"/>
      <c r="VZW107" s="38"/>
      <c r="VZX107" s="38"/>
      <c r="VZY107" s="38"/>
      <c r="VZZ107" s="38"/>
      <c r="WAA107" s="38"/>
      <c r="WAB107" s="38"/>
      <c r="WAC107" s="38"/>
      <c r="WAD107" s="38"/>
      <c r="WAE107" s="38"/>
      <c r="WAF107" s="38"/>
      <c r="WAG107" s="36"/>
      <c r="WAH107" s="36"/>
      <c r="WAI107" s="37"/>
      <c r="WAJ107" s="37"/>
      <c r="WAK107" s="50"/>
      <c r="WAL107" s="50"/>
      <c r="WAM107" s="38"/>
      <c r="WAN107" s="38"/>
      <c r="WAO107" s="38"/>
      <c r="WAP107" s="38"/>
      <c r="WAQ107" s="38"/>
      <c r="WAR107" s="38"/>
      <c r="WAS107" s="38"/>
      <c r="WAT107" s="38"/>
      <c r="WAU107" s="38"/>
      <c r="WAV107" s="38"/>
      <c r="WAW107" s="38"/>
      <c r="WAX107" s="38"/>
      <c r="WAY107" s="38"/>
      <c r="WAZ107" s="38"/>
      <c r="WBA107" s="36"/>
      <c r="WBB107" s="36"/>
      <c r="WBC107" s="37"/>
      <c r="WBD107" s="37"/>
      <c r="WBE107" s="50"/>
      <c r="WBF107" s="50"/>
      <c r="WBG107" s="38"/>
      <c r="WBH107" s="38"/>
      <c r="WBI107" s="38"/>
      <c r="WBJ107" s="38"/>
      <c r="WBK107" s="38"/>
      <c r="WBL107" s="38"/>
      <c r="WBM107" s="38"/>
      <c r="WBN107" s="38"/>
      <c r="WBO107" s="38"/>
      <c r="WBP107" s="38"/>
      <c r="WBQ107" s="38"/>
      <c r="WBR107" s="38"/>
      <c r="WBS107" s="38"/>
      <c r="WBT107" s="38"/>
      <c r="WBU107" s="36"/>
      <c r="WBV107" s="36"/>
      <c r="WBW107" s="37"/>
      <c r="WBX107" s="37"/>
      <c r="WBY107" s="50"/>
      <c r="WBZ107" s="50"/>
      <c r="WCA107" s="38"/>
      <c r="WCB107" s="38"/>
      <c r="WCC107" s="38"/>
      <c r="WCD107" s="38"/>
      <c r="WCE107" s="38"/>
      <c r="WCF107" s="38"/>
      <c r="WCG107" s="38"/>
      <c r="WCH107" s="38"/>
      <c r="WCI107" s="38"/>
      <c r="WCJ107" s="38"/>
      <c r="WCK107" s="38"/>
      <c r="WCL107" s="38"/>
      <c r="WCM107" s="38"/>
      <c r="WCN107" s="38"/>
      <c r="WCO107" s="36"/>
      <c r="WCP107" s="36"/>
      <c r="WCQ107" s="37"/>
      <c r="WCR107" s="37"/>
      <c r="WCS107" s="50"/>
      <c r="WCT107" s="50"/>
      <c r="WCU107" s="38"/>
      <c r="WCV107" s="38"/>
      <c r="WCW107" s="38"/>
      <c r="WCX107" s="38"/>
      <c r="WCY107" s="38"/>
      <c r="WCZ107" s="38"/>
      <c r="WDA107" s="38"/>
      <c r="WDB107" s="38"/>
      <c r="WDC107" s="38"/>
      <c r="WDD107" s="38"/>
      <c r="WDE107" s="38"/>
      <c r="WDF107" s="38"/>
      <c r="WDG107" s="38"/>
      <c r="WDH107" s="38"/>
      <c r="WDI107" s="36"/>
      <c r="WDJ107" s="36"/>
      <c r="WDK107" s="37"/>
      <c r="WDL107" s="37"/>
      <c r="WDM107" s="50"/>
      <c r="WDN107" s="50"/>
      <c r="WDO107" s="38"/>
      <c r="WDP107" s="38"/>
      <c r="WDQ107" s="38"/>
      <c r="WDR107" s="38"/>
      <c r="WDS107" s="38"/>
      <c r="WDT107" s="38"/>
      <c r="WDU107" s="38"/>
      <c r="WDV107" s="38"/>
      <c r="WDW107" s="38"/>
      <c r="WDX107" s="38"/>
      <c r="WDY107" s="38"/>
      <c r="WDZ107" s="38"/>
      <c r="WEA107" s="38"/>
      <c r="WEB107" s="38"/>
      <c r="WEC107" s="36"/>
      <c r="WED107" s="36"/>
      <c r="WEE107" s="37"/>
      <c r="WEF107" s="37"/>
      <c r="WEG107" s="50"/>
      <c r="WEH107" s="50"/>
      <c r="WEI107" s="38"/>
      <c r="WEJ107" s="38"/>
      <c r="WEK107" s="38"/>
      <c r="WEL107" s="38"/>
      <c r="WEM107" s="38"/>
      <c r="WEN107" s="38"/>
      <c r="WEO107" s="38"/>
      <c r="WEP107" s="38"/>
      <c r="WEQ107" s="38"/>
      <c r="WER107" s="38"/>
      <c r="WES107" s="38"/>
      <c r="WET107" s="38"/>
      <c r="WEU107" s="38"/>
      <c r="WEV107" s="38"/>
      <c r="WEW107" s="36"/>
      <c r="WEX107" s="36"/>
      <c r="WEY107" s="37"/>
      <c r="WEZ107" s="37"/>
      <c r="WFA107" s="50"/>
      <c r="WFB107" s="50"/>
      <c r="WFC107" s="38"/>
      <c r="WFD107" s="38"/>
      <c r="WFE107" s="38"/>
      <c r="WFF107" s="38"/>
      <c r="WFG107" s="38"/>
      <c r="WFH107" s="38"/>
      <c r="WFI107" s="38"/>
      <c r="WFJ107" s="38"/>
      <c r="WFK107" s="38"/>
      <c r="WFL107" s="38"/>
      <c r="WFM107" s="38"/>
      <c r="WFN107" s="38"/>
      <c r="WFO107" s="38"/>
      <c r="WFP107" s="38"/>
      <c r="WFQ107" s="36"/>
      <c r="WFR107" s="36"/>
      <c r="WFS107" s="37"/>
      <c r="WFT107" s="37"/>
      <c r="WFU107" s="50"/>
      <c r="WFV107" s="50"/>
      <c r="WFW107" s="38"/>
      <c r="WFX107" s="38"/>
      <c r="WFY107" s="38"/>
      <c r="WFZ107" s="38"/>
      <c r="WGA107" s="38"/>
      <c r="WGB107" s="38"/>
      <c r="WGC107" s="38"/>
      <c r="WGD107" s="38"/>
      <c r="WGE107" s="38"/>
      <c r="WGF107" s="38"/>
      <c r="WGG107" s="38"/>
      <c r="WGH107" s="38"/>
      <c r="WGI107" s="38"/>
      <c r="WGJ107" s="38"/>
      <c r="WGK107" s="36"/>
      <c r="WGL107" s="36"/>
      <c r="WGM107" s="37"/>
      <c r="WGN107" s="37"/>
      <c r="WGO107" s="50"/>
      <c r="WGP107" s="50"/>
      <c r="WGQ107" s="38"/>
      <c r="WGR107" s="38"/>
      <c r="WGS107" s="38"/>
      <c r="WGT107" s="38"/>
      <c r="WGU107" s="38"/>
      <c r="WGV107" s="38"/>
      <c r="WGW107" s="38"/>
      <c r="WGX107" s="38"/>
      <c r="WGY107" s="38"/>
      <c r="WGZ107" s="38"/>
      <c r="WHA107" s="38"/>
      <c r="WHB107" s="38"/>
      <c r="WHC107" s="38"/>
      <c r="WHD107" s="38"/>
      <c r="WHE107" s="36"/>
      <c r="WHF107" s="36"/>
      <c r="WHG107" s="37"/>
      <c r="WHH107" s="37"/>
      <c r="WHI107" s="50"/>
      <c r="WHJ107" s="50"/>
      <c r="WHK107" s="38"/>
      <c r="WHL107" s="38"/>
      <c r="WHM107" s="38"/>
      <c r="WHN107" s="38"/>
      <c r="WHO107" s="38"/>
      <c r="WHP107" s="38"/>
      <c r="WHQ107" s="38"/>
      <c r="WHR107" s="38"/>
      <c r="WHS107" s="38"/>
      <c r="WHT107" s="38"/>
      <c r="WHU107" s="38"/>
      <c r="WHV107" s="38"/>
      <c r="WHW107" s="38"/>
      <c r="WHX107" s="38"/>
      <c r="WHY107" s="36"/>
      <c r="WHZ107" s="36"/>
      <c r="WIA107" s="37"/>
      <c r="WIB107" s="37"/>
      <c r="WIC107" s="50"/>
      <c r="WID107" s="50"/>
      <c r="WIE107" s="38"/>
      <c r="WIF107" s="38"/>
      <c r="WIG107" s="38"/>
      <c r="WIH107" s="38"/>
      <c r="WII107" s="38"/>
      <c r="WIJ107" s="38"/>
      <c r="WIK107" s="38"/>
      <c r="WIL107" s="38"/>
      <c r="WIM107" s="38"/>
      <c r="WIN107" s="38"/>
      <c r="WIO107" s="38"/>
      <c r="WIP107" s="38"/>
      <c r="WIQ107" s="38"/>
      <c r="WIR107" s="38"/>
      <c r="WIS107" s="36"/>
      <c r="WIT107" s="36"/>
      <c r="WIU107" s="37"/>
      <c r="WIV107" s="37"/>
      <c r="WIW107" s="50"/>
      <c r="WIX107" s="50"/>
      <c r="WIY107" s="38"/>
      <c r="WIZ107" s="38"/>
      <c r="WJA107" s="38"/>
      <c r="WJB107" s="38"/>
      <c r="WJC107" s="38"/>
      <c r="WJD107" s="38"/>
      <c r="WJE107" s="38"/>
      <c r="WJF107" s="38"/>
      <c r="WJG107" s="38"/>
      <c r="WJH107" s="38"/>
      <c r="WJI107" s="38"/>
      <c r="WJJ107" s="38"/>
      <c r="WJK107" s="38"/>
      <c r="WJL107" s="38"/>
      <c r="WJM107" s="36"/>
      <c r="WJN107" s="36"/>
      <c r="WJO107" s="37"/>
      <c r="WJP107" s="37"/>
      <c r="WJQ107" s="50"/>
      <c r="WJR107" s="50"/>
      <c r="WJS107" s="38"/>
      <c r="WJT107" s="38"/>
      <c r="WJU107" s="38"/>
      <c r="WJV107" s="38"/>
      <c r="WJW107" s="38"/>
      <c r="WJX107" s="38"/>
      <c r="WJY107" s="38"/>
      <c r="WJZ107" s="38"/>
      <c r="WKA107" s="38"/>
      <c r="WKB107" s="38"/>
      <c r="WKC107" s="38"/>
      <c r="WKD107" s="38"/>
      <c r="WKE107" s="38"/>
      <c r="WKF107" s="38"/>
      <c r="WKG107" s="36"/>
      <c r="WKH107" s="36"/>
      <c r="WKI107" s="37"/>
      <c r="WKJ107" s="37"/>
      <c r="WKK107" s="50"/>
      <c r="WKL107" s="50"/>
      <c r="WKM107" s="38"/>
      <c r="WKN107" s="38"/>
      <c r="WKO107" s="38"/>
      <c r="WKP107" s="38"/>
      <c r="WKQ107" s="38"/>
      <c r="WKR107" s="38"/>
      <c r="WKS107" s="38"/>
      <c r="WKT107" s="38"/>
      <c r="WKU107" s="38"/>
      <c r="WKV107" s="38"/>
      <c r="WKW107" s="38"/>
      <c r="WKX107" s="38"/>
      <c r="WKY107" s="38"/>
      <c r="WKZ107" s="38"/>
      <c r="WLA107" s="36"/>
      <c r="WLB107" s="36"/>
      <c r="WLC107" s="37"/>
      <c r="WLD107" s="37"/>
      <c r="WLE107" s="50"/>
      <c r="WLF107" s="50"/>
      <c r="WLG107" s="38"/>
      <c r="WLH107" s="38"/>
      <c r="WLI107" s="38"/>
      <c r="WLJ107" s="38"/>
      <c r="WLK107" s="38"/>
      <c r="WLL107" s="38"/>
      <c r="WLM107" s="38"/>
      <c r="WLN107" s="38"/>
      <c r="WLO107" s="38"/>
      <c r="WLP107" s="38"/>
      <c r="WLQ107" s="38"/>
      <c r="WLR107" s="38"/>
      <c r="WLS107" s="38"/>
      <c r="WLT107" s="38"/>
      <c r="WLU107" s="36"/>
      <c r="WLV107" s="36"/>
      <c r="WLW107" s="37"/>
      <c r="WLX107" s="37"/>
      <c r="WLY107" s="50"/>
      <c r="WLZ107" s="50"/>
      <c r="WMA107" s="38"/>
      <c r="WMB107" s="38"/>
      <c r="WMC107" s="38"/>
      <c r="WMD107" s="38"/>
      <c r="WME107" s="38"/>
      <c r="WMF107" s="38"/>
      <c r="WMG107" s="38"/>
      <c r="WMH107" s="38"/>
      <c r="WMI107" s="38"/>
      <c r="WMJ107" s="38"/>
      <c r="WMK107" s="38"/>
      <c r="WML107" s="38"/>
      <c r="WMM107" s="38"/>
      <c r="WMN107" s="38"/>
      <c r="WMO107" s="36"/>
      <c r="WMP107" s="36"/>
      <c r="WMQ107" s="37"/>
      <c r="WMR107" s="37"/>
      <c r="WMS107" s="50"/>
      <c r="WMT107" s="50"/>
      <c r="WMU107" s="38"/>
      <c r="WMV107" s="38"/>
      <c r="WMW107" s="38"/>
      <c r="WMX107" s="38"/>
      <c r="WMY107" s="38"/>
      <c r="WMZ107" s="38"/>
      <c r="WNA107" s="38"/>
      <c r="WNB107" s="38"/>
      <c r="WNC107" s="38"/>
      <c r="WND107" s="38"/>
      <c r="WNE107" s="38"/>
      <c r="WNF107" s="38"/>
      <c r="WNG107" s="38"/>
      <c r="WNH107" s="38"/>
      <c r="WNI107" s="36"/>
      <c r="WNJ107" s="36"/>
      <c r="WNK107" s="37"/>
      <c r="WNL107" s="37"/>
      <c r="WNM107" s="50"/>
      <c r="WNN107" s="50"/>
      <c r="WNO107" s="38"/>
      <c r="WNP107" s="38"/>
      <c r="WNQ107" s="38"/>
      <c r="WNR107" s="38"/>
      <c r="WNS107" s="38"/>
      <c r="WNT107" s="38"/>
      <c r="WNU107" s="38"/>
      <c r="WNV107" s="38"/>
      <c r="WNW107" s="38"/>
      <c r="WNX107" s="38"/>
      <c r="WNY107" s="38"/>
      <c r="WNZ107" s="38"/>
      <c r="WOA107" s="38"/>
      <c r="WOB107" s="38"/>
      <c r="WOC107" s="36"/>
      <c r="WOD107" s="36"/>
      <c r="WOE107" s="37"/>
      <c r="WOF107" s="37"/>
      <c r="WOG107" s="50"/>
      <c r="WOH107" s="50"/>
      <c r="WOI107" s="38"/>
      <c r="WOJ107" s="38"/>
      <c r="WOK107" s="38"/>
      <c r="WOL107" s="38"/>
      <c r="WOM107" s="38"/>
      <c r="WON107" s="38"/>
      <c r="WOO107" s="38"/>
      <c r="WOP107" s="38"/>
      <c r="WOQ107" s="38"/>
      <c r="WOR107" s="38"/>
      <c r="WOS107" s="38"/>
      <c r="WOT107" s="38"/>
      <c r="WOU107" s="38"/>
      <c r="WOV107" s="38"/>
      <c r="WOW107" s="36"/>
      <c r="WOX107" s="36"/>
      <c r="WOY107" s="37"/>
      <c r="WOZ107" s="37"/>
      <c r="WPA107" s="50"/>
      <c r="WPB107" s="50"/>
      <c r="WPC107" s="38"/>
      <c r="WPD107" s="38"/>
      <c r="WPE107" s="38"/>
      <c r="WPF107" s="38"/>
      <c r="WPG107" s="38"/>
      <c r="WPH107" s="38"/>
      <c r="WPI107" s="38"/>
      <c r="WPJ107" s="38"/>
      <c r="WPK107" s="38"/>
      <c r="WPL107" s="38"/>
      <c r="WPM107" s="38"/>
      <c r="WPN107" s="38"/>
      <c r="WPO107" s="38"/>
      <c r="WPP107" s="38"/>
      <c r="WPQ107" s="36"/>
      <c r="WPR107" s="36"/>
      <c r="WPS107" s="37"/>
      <c r="WPT107" s="37"/>
      <c r="WPU107" s="50"/>
      <c r="WPV107" s="50"/>
      <c r="WPW107" s="38"/>
      <c r="WPX107" s="38"/>
      <c r="WPY107" s="38"/>
      <c r="WPZ107" s="38"/>
      <c r="WQA107" s="38"/>
      <c r="WQB107" s="38"/>
      <c r="WQC107" s="38"/>
      <c r="WQD107" s="38"/>
      <c r="WQE107" s="38"/>
      <c r="WQF107" s="38"/>
      <c r="WQG107" s="38"/>
      <c r="WQH107" s="38"/>
      <c r="WQI107" s="38"/>
      <c r="WQJ107" s="38"/>
      <c r="WQK107" s="36"/>
      <c r="WQL107" s="36"/>
      <c r="WQM107" s="37"/>
      <c r="WQN107" s="37"/>
      <c r="WQO107" s="50"/>
      <c r="WQP107" s="50"/>
      <c r="WQQ107" s="38"/>
      <c r="WQR107" s="38"/>
      <c r="WQS107" s="38"/>
      <c r="WQT107" s="38"/>
      <c r="WQU107" s="38"/>
      <c r="WQV107" s="38"/>
      <c r="WQW107" s="38"/>
      <c r="WQX107" s="38"/>
      <c r="WQY107" s="38"/>
      <c r="WQZ107" s="38"/>
      <c r="WRA107" s="38"/>
      <c r="WRB107" s="38"/>
      <c r="WRC107" s="38"/>
      <c r="WRD107" s="38"/>
      <c r="WRE107" s="36"/>
      <c r="WRF107" s="36"/>
      <c r="WRG107" s="37"/>
      <c r="WRH107" s="37"/>
      <c r="WRI107" s="50"/>
      <c r="WRJ107" s="50"/>
      <c r="WRK107" s="38"/>
      <c r="WRL107" s="38"/>
      <c r="WRM107" s="38"/>
      <c r="WRN107" s="38"/>
      <c r="WRO107" s="38"/>
      <c r="WRP107" s="38"/>
      <c r="WRQ107" s="38"/>
      <c r="WRR107" s="38"/>
      <c r="WRS107" s="38"/>
      <c r="WRT107" s="38"/>
      <c r="WRU107" s="38"/>
      <c r="WRV107" s="38"/>
      <c r="WRW107" s="38"/>
      <c r="WRX107" s="38"/>
      <c r="WRY107" s="36"/>
      <c r="WRZ107" s="36"/>
      <c r="WSA107" s="37"/>
      <c r="WSB107" s="37"/>
      <c r="WSC107" s="50"/>
      <c r="WSD107" s="50"/>
      <c r="WSE107" s="38"/>
      <c r="WSF107" s="38"/>
      <c r="WSG107" s="38"/>
      <c r="WSH107" s="38"/>
      <c r="WSI107" s="38"/>
      <c r="WSJ107" s="38"/>
      <c r="WSK107" s="38"/>
      <c r="WSL107" s="38"/>
      <c r="WSM107" s="38"/>
      <c r="WSN107" s="38"/>
      <c r="WSO107" s="38"/>
      <c r="WSP107" s="38"/>
      <c r="WSQ107" s="38"/>
      <c r="WSR107" s="38"/>
      <c r="WSS107" s="36"/>
      <c r="WST107" s="36"/>
      <c r="WSU107" s="37"/>
      <c r="WSV107" s="37"/>
      <c r="WSW107" s="50"/>
      <c r="WSX107" s="50"/>
      <c r="WSY107" s="38"/>
      <c r="WSZ107" s="38"/>
      <c r="WTA107" s="38"/>
      <c r="WTB107" s="38"/>
      <c r="WTC107" s="38"/>
      <c r="WTD107" s="38"/>
      <c r="WTE107" s="38"/>
      <c r="WTF107" s="38"/>
      <c r="WTG107" s="38"/>
      <c r="WTH107" s="38"/>
      <c r="WTI107" s="38"/>
      <c r="WTJ107" s="38"/>
      <c r="WTK107" s="38"/>
      <c r="WTL107" s="38"/>
      <c r="WTM107" s="36"/>
      <c r="WTN107" s="36"/>
      <c r="WTO107" s="37"/>
      <c r="WTP107" s="37"/>
      <c r="WTQ107" s="50"/>
      <c r="WTR107" s="50"/>
      <c r="WTS107" s="38"/>
      <c r="WTT107" s="38"/>
      <c r="WTU107" s="38"/>
      <c r="WTV107" s="38"/>
      <c r="WTW107" s="38"/>
      <c r="WTX107" s="38"/>
      <c r="WTY107" s="38"/>
      <c r="WTZ107" s="38"/>
      <c r="WUA107" s="38"/>
      <c r="WUB107" s="38"/>
      <c r="WUC107" s="38"/>
      <c r="WUD107" s="38"/>
      <c r="WUE107" s="38"/>
      <c r="WUF107" s="38"/>
      <c r="WUG107" s="36"/>
      <c r="WUH107" s="36"/>
      <c r="WUI107" s="37"/>
      <c r="WUJ107" s="37"/>
      <c r="WUK107" s="50"/>
      <c r="WUL107" s="50"/>
      <c r="WUM107" s="38"/>
      <c r="WUN107" s="38"/>
      <c r="WUO107" s="38"/>
      <c r="WUP107" s="38"/>
      <c r="WUQ107" s="38"/>
      <c r="WUR107" s="38"/>
      <c r="WUS107" s="38"/>
      <c r="WUT107" s="38"/>
      <c r="WUU107" s="38"/>
      <c r="WUV107" s="38"/>
      <c r="WUW107" s="38"/>
      <c r="WUX107" s="38"/>
      <c r="WUY107" s="38"/>
      <c r="WUZ107" s="38"/>
      <c r="WVA107" s="36"/>
      <c r="WVB107" s="36"/>
      <c r="WVC107" s="37"/>
      <c r="WVD107" s="37"/>
      <c r="WVE107" s="50"/>
      <c r="WVF107" s="50"/>
      <c r="WVG107" s="38"/>
      <c r="WVH107" s="38"/>
      <c r="WVI107" s="38"/>
      <c r="WVJ107" s="38"/>
      <c r="WVK107" s="38"/>
      <c r="WVL107" s="38"/>
      <c r="WVM107" s="38"/>
      <c r="WVN107" s="38"/>
      <c r="WVO107" s="38"/>
      <c r="WVP107" s="38"/>
      <c r="WVQ107" s="38"/>
      <c r="WVR107" s="38"/>
      <c r="WVS107" s="38"/>
      <c r="WVT107" s="38"/>
      <c r="WVU107" s="36"/>
      <c r="WVV107" s="36"/>
      <c r="WVW107" s="37"/>
      <c r="WVX107" s="37"/>
      <c r="WVY107" s="50"/>
      <c r="WVZ107" s="50"/>
      <c r="WWA107" s="38"/>
      <c r="WWB107" s="38"/>
      <c r="WWC107" s="38"/>
      <c r="WWD107" s="38"/>
      <c r="WWE107" s="38"/>
      <c r="WWF107" s="38"/>
      <c r="WWG107" s="38"/>
      <c r="WWH107" s="38"/>
      <c r="WWI107" s="38"/>
      <c r="WWJ107" s="38"/>
      <c r="WWK107" s="38"/>
      <c r="WWL107" s="38"/>
      <c r="WWM107" s="38"/>
      <c r="WWN107" s="38"/>
      <c r="WWO107" s="36"/>
      <c r="WWP107" s="36"/>
      <c r="WWQ107" s="37"/>
      <c r="WWR107" s="37"/>
      <c r="WWS107" s="50"/>
      <c r="WWT107" s="50"/>
      <c r="WWU107" s="38"/>
      <c r="WWV107" s="38"/>
      <c r="WWW107" s="38"/>
      <c r="WWX107" s="38"/>
      <c r="WWY107" s="38"/>
      <c r="WWZ107" s="38"/>
      <c r="WXA107" s="38"/>
      <c r="WXB107" s="38"/>
      <c r="WXC107" s="38"/>
      <c r="WXD107" s="38"/>
      <c r="WXE107" s="38"/>
      <c r="WXF107" s="38"/>
      <c r="WXG107" s="38"/>
      <c r="WXH107" s="38"/>
      <c r="WXI107" s="36"/>
      <c r="WXJ107" s="36"/>
      <c r="WXK107" s="37"/>
      <c r="WXL107" s="37"/>
      <c r="WXM107" s="50"/>
      <c r="WXN107" s="50"/>
      <c r="WXO107" s="38"/>
      <c r="WXP107" s="38"/>
      <c r="WXQ107" s="38"/>
      <c r="WXR107" s="38"/>
      <c r="WXS107" s="38"/>
      <c r="WXT107" s="38"/>
      <c r="WXU107" s="38"/>
      <c r="WXV107" s="38"/>
      <c r="WXW107" s="38"/>
      <c r="WXX107" s="38"/>
      <c r="WXY107" s="38"/>
      <c r="WXZ107" s="38"/>
      <c r="WYA107" s="38"/>
      <c r="WYB107" s="38"/>
      <c r="WYC107" s="36"/>
      <c r="WYD107" s="36"/>
      <c r="WYE107" s="37"/>
      <c r="WYF107" s="37"/>
      <c r="WYG107" s="50"/>
      <c r="WYH107" s="50"/>
      <c r="WYI107" s="38"/>
      <c r="WYJ107" s="38"/>
      <c r="WYK107" s="38"/>
      <c r="WYL107" s="38"/>
      <c r="WYM107" s="38"/>
      <c r="WYN107" s="38"/>
      <c r="WYO107" s="38"/>
      <c r="WYP107" s="38"/>
      <c r="WYQ107" s="38"/>
      <c r="WYR107" s="38"/>
      <c r="WYS107" s="38"/>
      <c r="WYT107" s="38"/>
      <c r="WYU107" s="38"/>
      <c r="WYV107" s="38"/>
      <c r="WYW107" s="36"/>
      <c r="WYX107" s="36"/>
      <c r="WYY107" s="37"/>
      <c r="WYZ107" s="37"/>
      <c r="WZA107" s="50"/>
      <c r="WZB107" s="50"/>
      <c r="WZC107" s="38"/>
      <c r="WZD107" s="38"/>
      <c r="WZE107" s="38"/>
      <c r="WZF107" s="38"/>
      <c r="WZG107" s="38"/>
      <c r="WZH107" s="38"/>
      <c r="WZI107" s="38"/>
      <c r="WZJ107" s="38"/>
      <c r="WZK107" s="38"/>
      <c r="WZL107" s="38"/>
      <c r="WZM107" s="38"/>
      <c r="WZN107" s="38"/>
      <c r="WZO107" s="38"/>
      <c r="WZP107" s="38"/>
      <c r="WZQ107" s="36"/>
      <c r="WZR107" s="36"/>
      <c r="WZS107" s="37"/>
      <c r="WZT107" s="37"/>
      <c r="WZU107" s="50"/>
      <c r="WZV107" s="50"/>
      <c r="WZW107" s="38"/>
      <c r="WZX107" s="38"/>
      <c r="WZY107" s="38"/>
      <c r="WZZ107" s="38"/>
      <c r="XAA107" s="38"/>
      <c r="XAB107" s="38"/>
      <c r="XAC107" s="38"/>
      <c r="XAD107" s="38"/>
      <c r="XAE107" s="38"/>
      <c r="XAF107" s="38"/>
      <c r="XAG107" s="38"/>
      <c r="XAH107" s="38"/>
      <c r="XAI107" s="38"/>
      <c r="XAJ107" s="38"/>
      <c r="XAK107" s="36"/>
      <c r="XAL107" s="36"/>
      <c r="XAM107" s="37"/>
      <c r="XAN107" s="37"/>
      <c r="XAO107" s="50"/>
      <c r="XAP107" s="50"/>
      <c r="XAQ107" s="38"/>
      <c r="XAR107" s="38"/>
      <c r="XAS107" s="38"/>
      <c r="XAT107" s="38"/>
      <c r="XAU107" s="38"/>
      <c r="XAV107" s="38"/>
      <c r="XAW107" s="38"/>
      <c r="XAX107" s="38"/>
      <c r="XAY107" s="38"/>
      <c r="XAZ107" s="38"/>
      <c r="XBA107" s="38"/>
      <c r="XBB107" s="38"/>
      <c r="XBC107" s="38"/>
      <c r="XBD107" s="38"/>
      <c r="XBE107" s="36"/>
      <c r="XBF107" s="36"/>
      <c r="XBG107" s="37"/>
      <c r="XBH107" s="37"/>
      <c r="XBI107" s="50"/>
      <c r="XBJ107" s="50"/>
      <c r="XBK107" s="38"/>
      <c r="XBL107" s="38"/>
      <c r="XBM107" s="38"/>
      <c r="XBN107" s="38"/>
      <c r="XBO107" s="38"/>
      <c r="XBP107" s="38"/>
      <c r="XBQ107" s="38"/>
      <c r="XBR107" s="38"/>
      <c r="XBS107" s="38"/>
      <c r="XBT107" s="38"/>
      <c r="XBU107" s="38"/>
      <c r="XBV107" s="38"/>
      <c r="XBW107" s="38"/>
      <c r="XBX107" s="38"/>
      <c r="XBY107" s="36"/>
      <c r="XBZ107" s="36"/>
      <c r="XCA107" s="37"/>
      <c r="XCB107" s="37"/>
      <c r="XCC107" s="50"/>
      <c r="XCD107" s="50"/>
      <c r="XCE107" s="38"/>
      <c r="XCF107" s="38"/>
      <c r="XCG107" s="38"/>
      <c r="XCH107" s="38"/>
      <c r="XCI107" s="38"/>
      <c r="XCJ107" s="38"/>
      <c r="XCK107" s="38"/>
      <c r="XCL107" s="38"/>
      <c r="XCM107" s="38"/>
      <c r="XCN107" s="38"/>
      <c r="XCO107" s="38"/>
      <c r="XCP107" s="38"/>
      <c r="XCQ107" s="38"/>
      <c r="XCR107" s="38"/>
      <c r="XCS107" s="36"/>
      <c r="XCT107" s="36"/>
      <c r="XCU107" s="37"/>
      <c r="XCV107" s="37"/>
      <c r="XCW107" s="50"/>
      <c r="XCX107" s="50"/>
      <c r="XCY107" s="38"/>
      <c r="XCZ107" s="38"/>
      <c r="XDA107" s="38"/>
      <c r="XDB107" s="38"/>
      <c r="XDC107" s="38"/>
      <c r="XDD107" s="38"/>
      <c r="XDE107" s="38"/>
      <c r="XDF107" s="38"/>
      <c r="XDG107" s="38"/>
      <c r="XDH107" s="38"/>
      <c r="XDI107" s="38"/>
      <c r="XDJ107" s="38"/>
      <c r="XDK107" s="38"/>
      <c r="XDL107" s="38"/>
      <c r="XDM107" s="36"/>
      <c r="XDN107" s="36"/>
      <c r="XDO107" s="37"/>
      <c r="XDP107" s="37"/>
      <c r="XDQ107" s="50"/>
      <c r="XDR107" s="50"/>
      <c r="XDS107" s="38"/>
      <c r="XDT107" s="38"/>
      <c r="XDU107" s="38"/>
      <c r="XDV107" s="38"/>
      <c r="XDW107" s="38"/>
      <c r="XDX107" s="38"/>
      <c r="XDY107" s="38"/>
      <c r="XDZ107" s="38"/>
      <c r="XEA107" s="38"/>
      <c r="XEB107" s="38"/>
      <c r="XEC107" s="38"/>
      <c r="XED107" s="38"/>
      <c r="XEE107" s="38"/>
      <c r="XEF107" s="38"/>
      <c r="XEG107" s="36"/>
      <c r="XEH107" s="36"/>
      <c r="XEI107" s="37"/>
      <c r="XEJ107" s="37"/>
      <c r="XEK107" s="50"/>
      <c r="XEL107" s="50"/>
      <c r="XEM107" s="38"/>
      <c r="XEN107" s="38"/>
      <c r="XEO107" s="38"/>
      <c r="XEP107" s="38"/>
      <c r="XEQ107" s="38"/>
      <c r="XER107" s="38"/>
      <c r="XES107" s="38"/>
      <c r="XET107" s="38"/>
      <c r="XEU107" s="38"/>
      <c r="XEV107" s="38"/>
      <c r="XEW107" s="38"/>
      <c r="XEX107" s="38"/>
      <c r="XEY107" s="38"/>
      <c r="XEZ107" s="38"/>
      <c r="XFA107" s="36"/>
      <c r="XFB107" s="36"/>
      <c r="XFC107" s="37"/>
      <c r="XFD107" s="37"/>
    </row>
    <row r="108" spans="1:16384" s="47" customFormat="1" ht="17.399999999999999" x14ac:dyDescent="0.6">
      <c r="A108" s="36">
        <v>2.1</v>
      </c>
      <c r="B108" s="36" t="s">
        <v>248</v>
      </c>
      <c r="C108" s="37" t="s">
        <v>249</v>
      </c>
      <c r="D108" s="37" t="s">
        <v>250</v>
      </c>
      <c r="E108" s="23" t="s">
        <v>178</v>
      </c>
      <c r="F108" s="23"/>
      <c r="G108" s="35">
        <f>SUBTOTAL(9,G109:G119)</f>
        <v>14162610.456804186</v>
      </c>
      <c r="H108" s="35">
        <f>SUBTOTAL(9,H109:H119)</f>
        <v>1124276.0426371105</v>
      </c>
      <c r="I108" s="35">
        <f t="shared" ref="I108:S108" si="16">SUBTOTAL(9,I109:I119)</f>
        <v>1103074.8487955916</v>
      </c>
      <c r="J108" s="35">
        <f t="shared" si="16"/>
        <v>1045314.5754519016</v>
      </c>
      <c r="K108" s="35">
        <f t="shared" si="16"/>
        <v>1041655.8054865233</v>
      </c>
      <c r="L108" s="35">
        <f t="shared" si="16"/>
        <v>1079337.4427021993</v>
      </c>
      <c r="M108" s="35">
        <f t="shared" si="16"/>
        <v>1091713.7557102421</v>
      </c>
      <c r="N108" s="35">
        <f t="shared" si="16"/>
        <v>1298259.3486322779</v>
      </c>
      <c r="O108" s="35">
        <f t="shared" si="16"/>
        <v>1248333.0920043001</v>
      </c>
      <c r="P108" s="35">
        <f t="shared" si="16"/>
        <v>1226743.4147545781</v>
      </c>
      <c r="Q108" s="35">
        <f t="shared" si="16"/>
        <v>1249536.8857057369</v>
      </c>
      <c r="R108" s="35">
        <f t="shared" si="16"/>
        <v>1313193.3892162221</v>
      </c>
      <c r="S108" s="35">
        <f t="shared" si="16"/>
        <v>1341171.8557074973</v>
      </c>
      <c r="T108" s="54"/>
      <c r="U108" s="46"/>
    </row>
    <row r="109" spans="1:16384" s="47" customFormat="1" x14ac:dyDescent="0.25">
      <c r="A109" s="41">
        <v>2.1</v>
      </c>
      <c r="B109" s="42" t="s">
        <v>251</v>
      </c>
      <c r="C109" s="43" t="s">
        <v>252</v>
      </c>
      <c r="D109" s="43" t="s">
        <v>253</v>
      </c>
      <c r="E109" s="43"/>
      <c r="F109" s="43" t="s">
        <v>121</v>
      </c>
      <c r="G109" s="44">
        <f t="shared" si="12"/>
        <v>7758427.4618448559</v>
      </c>
      <c r="H109" s="44">
        <f>SUMIFS('[4]OPEX-ko gồm CP lương'!L:L,'[4]OPEX-ko gồm CP lương'!$I:$I,'Tong hop'!$B109)</f>
        <v>641938.14415927662</v>
      </c>
      <c r="I109" s="44">
        <f>SUMIFS('[4]OPEX-ko gồm CP lương'!M:M,'[4]OPEX-ko gồm CP lương'!$I:$I,'Tong hop'!$B109)</f>
        <v>585031.23855013424</v>
      </c>
      <c r="J109" s="44">
        <f>SUMIFS('[4]OPEX-ko gồm CP lương'!N:N,'[4]OPEX-ko gồm CP lương'!$I:$I,'Tong hop'!$B109)</f>
        <v>564037.90557396994</v>
      </c>
      <c r="K109" s="44">
        <f>SUMIFS('[4]OPEX-ko gồm CP lương'!O:O,'[4]OPEX-ko gồm CP lương'!$I:$I,'Tong hop'!$B109)</f>
        <v>555882.92841498437</v>
      </c>
      <c r="L109" s="44">
        <f>SUMIFS('[4]OPEX-ko gồm CP lương'!P:P,'[4]OPEX-ko gồm CP lương'!$I:$I,'Tong hop'!$B109)</f>
        <v>596034.03121817857</v>
      </c>
      <c r="M109" s="44">
        <f>SUMIFS('[4]OPEX-ko gồm CP lương'!Q:Q,'[4]OPEX-ko gồm CP lương'!$I:$I,'Tong hop'!$B109)</f>
        <v>605721.27356023912</v>
      </c>
      <c r="N109" s="44">
        <f>SUMIFS('[4]OPEX-ko gồm CP lương'!R:R,'[4]OPEX-ko gồm CP lương'!$I:$I,'Tong hop'!$B109)</f>
        <v>700739.32552362175</v>
      </c>
      <c r="O109" s="44">
        <f>SUMIFS('[4]OPEX-ko gồm CP lương'!S:S,'[4]OPEX-ko gồm CP lương'!$I:$I,'Tong hop'!$B109)</f>
        <v>700739.32552362175</v>
      </c>
      <c r="P109" s="44">
        <f>SUMIFS('[4]OPEX-ko gồm CP lương'!T:T,'[4]OPEX-ko gồm CP lương'!$I:$I,'Tong hop'!$B109)</f>
        <v>667266.81772942177</v>
      </c>
      <c r="Q109" s="44">
        <f>SUMIFS('[4]OPEX-ko gồm CP lương'!U:U,'[4]OPEX-ko gồm CP lương'!$I:$I,'Tong hop'!$B109)</f>
        <v>682399.52215630072</v>
      </c>
      <c r="R109" s="44">
        <f>SUMIFS('[4]OPEX-ko gồm CP lương'!V:V,'[4]OPEX-ko gồm CP lương'!$I:$I,'Tong hop'!$B109)</f>
        <v>717385.20281872491</v>
      </c>
      <c r="S109" s="44">
        <f>SUMIFS('[4]OPEX-ko gồm CP lương'!W:W,'[4]OPEX-ko gồm CP lương'!$I:$I,'Tong hop'!$B109)</f>
        <v>741251.74661638262</v>
      </c>
      <c r="T109" s="45"/>
      <c r="U109" s="46"/>
    </row>
    <row r="110" spans="1:16384" s="47" customFormat="1" x14ac:dyDescent="0.25">
      <c r="A110" s="41">
        <f t="shared" ref="A110:A119" si="17">A109+0.01</f>
        <v>2.11</v>
      </c>
      <c r="B110" s="42" t="s">
        <v>254</v>
      </c>
      <c r="C110" s="43" t="s">
        <v>255</v>
      </c>
      <c r="D110" s="43" t="s">
        <v>256</v>
      </c>
      <c r="E110" s="43"/>
      <c r="F110" s="43" t="s">
        <v>124</v>
      </c>
      <c r="G110" s="44">
        <f t="shared" si="12"/>
        <v>3409665.2234400008</v>
      </c>
      <c r="H110" s="44">
        <f>SUMIFS('[4]OPEX-ko gồm CP lương'!L:L,'[4]OPEX-ko gồm CP lương'!$I:$I,'Tong hop'!$B110)</f>
        <v>263313.76861999999</v>
      </c>
      <c r="I110" s="44">
        <f>SUMIFS('[4]OPEX-ko gồm CP lương'!M:M,'[4]OPEX-ko gồm CP lương'!$I:$I,'Tong hop'!$B110)</f>
        <v>263313.76861999999</v>
      </c>
      <c r="J110" s="44">
        <f>SUMIFS('[4]OPEX-ko gồm CP lương'!N:N,'[4]OPEX-ko gồm CP lương'!$I:$I,'Tong hop'!$B110)</f>
        <v>263313.76861999999</v>
      </c>
      <c r="K110" s="44">
        <f>SUMIFS('[4]OPEX-ko gồm CP lương'!O:O,'[4]OPEX-ko gồm CP lương'!$I:$I,'Tong hop'!$B110)</f>
        <v>263313.76861999999</v>
      </c>
      <c r="L110" s="44">
        <f>SUMIFS('[4]OPEX-ko gồm CP lương'!P:P,'[4]OPEX-ko gồm CP lương'!$I:$I,'Tong hop'!$B110)</f>
        <v>263313.76861999999</v>
      </c>
      <c r="M110" s="44">
        <f>SUMIFS('[4]OPEX-ko gồm CP lương'!Q:Q,'[4]OPEX-ko gồm CP lương'!$I:$I,'Tong hop'!$B110)</f>
        <v>263313.76861999999</v>
      </c>
      <c r="N110" s="44">
        <f>SUMIFS('[4]OPEX-ko gồm CP lương'!R:R,'[4]OPEX-ko gồm CP lương'!$I:$I,'Tong hop'!$B110)</f>
        <v>292713.76861999999</v>
      </c>
      <c r="O110" s="44">
        <f>SUMIFS('[4]OPEX-ko gồm CP lương'!S:S,'[4]OPEX-ko gồm CP lương'!$I:$I,'Tong hop'!$B110)</f>
        <v>292713.76861999999</v>
      </c>
      <c r="P110" s="44">
        <f>SUMIFS('[4]OPEX-ko gồm CP lương'!T:T,'[4]OPEX-ko gồm CP lương'!$I:$I,'Tong hop'!$B110)</f>
        <v>300063.76861999999</v>
      </c>
      <c r="Q110" s="44">
        <f>SUMIFS('[4]OPEX-ko gồm CP lương'!U:U,'[4]OPEX-ko gồm CP lương'!$I:$I,'Tong hop'!$B110)</f>
        <v>300063.76861999999</v>
      </c>
      <c r="R110" s="44">
        <f>SUMIFS('[4]OPEX-ko gồm CP lương'!V:V,'[4]OPEX-ko gồm CP lương'!$I:$I,'Tong hop'!$B110)</f>
        <v>322113.76861999999</v>
      </c>
      <c r="S110" s="44">
        <f>SUMIFS('[4]OPEX-ko gồm CP lương'!W:W,'[4]OPEX-ko gồm CP lương'!$I:$I,'Tong hop'!$B110)</f>
        <v>322113.76861999999</v>
      </c>
      <c r="T110" s="45"/>
      <c r="U110" s="46"/>
    </row>
    <row r="111" spans="1:16384" s="47" customFormat="1" x14ac:dyDescent="0.25">
      <c r="A111" s="41">
        <f t="shared" si="17"/>
        <v>2.1199999999999997</v>
      </c>
      <c r="B111" s="42" t="s">
        <v>257</v>
      </c>
      <c r="C111" s="43" t="s">
        <v>258</v>
      </c>
      <c r="D111" s="43" t="s">
        <v>259</v>
      </c>
      <c r="E111" s="43"/>
      <c r="F111" s="43" t="s">
        <v>124</v>
      </c>
      <c r="G111" s="44">
        <f t="shared" si="12"/>
        <v>0</v>
      </c>
      <c r="H111" s="44">
        <f>SUMIFS('[4]OPEX-ko gồm CP lương'!L:L,'[4]OPEX-ko gồm CP lương'!$I:$I,'Tong hop'!$B111)</f>
        <v>0</v>
      </c>
      <c r="I111" s="44">
        <f>SUMIFS('[4]OPEX-ko gồm CP lương'!M:M,'[4]OPEX-ko gồm CP lương'!$I:$I,'Tong hop'!$B111)</f>
        <v>0</v>
      </c>
      <c r="J111" s="44">
        <f>SUMIFS('[4]OPEX-ko gồm CP lương'!N:N,'[4]OPEX-ko gồm CP lương'!$I:$I,'Tong hop'!$B111)</f>
        <v>0</v>
      </c>
      <c r="K111" s="44">
        <f>SUMIFS('[4]OPEX-ko gồm CP lương'!O:O,'[4]OPEX-ko gồm CP lương'!$I:$I,'Tong hop'!$B111)</f>
        <v>0</v>
      </c>
      <c r="L111" s="44">
        <f>SUMIFS('[4]OPEX-ko gồm CP lương'!P:P,'[4]OPEX-ko gồm CP lương'!$I:$I,'Tong hop'!$B111)</f>
        <v>0</v>
      </c>
      <c r="M111" s="44">
        <f>SUMIFS('[4]OPEX-ko gồm CP lương'!Q:Q,'[4]OPEX-ko gồm CP lương'!$I:$I,'Tong hop'!$B111)</f>
        <v>0</v>
      </c>
      <c r="N111" s="44">
        <f>SUMIFS('[4]OPEX-ko gồm CP lương'!R:R,'[4]OPEX-ko gồm CP lương'!$I:$I,'Tong hop'!$B111)</f>
        <v>0</v>
      </c>
      <c r="O111" s="44">
        <f>SUMIFS('[4]OPEX-ko gồm CP lương'!S:S,'[4]OPEX-ko gồm CP lương'!$I:$I,'Tong hop'!$B111)</f>
        <v>0</v>
      </c>
      <c r="P111" s="44">
        <f>SUMIFS('[4]OPEX-ko gồm CP lương'!T:T,'[4]OPEX-ko gồm CP lương'!$I:$I,'Tong hop'!$B111)</f>
        <v>0</v>
      </c>
      <c r="Q111" s="44">
        <f>SUMIFS('[4]OPEX-ko gồm CP lương'!U:U,'[4]OPEX-ko gồm CP lương'!$I:$I,'Tong hop'!$B111)</f>
        <v>0</v>
      </c>
      <c r="R111" s="44">
        <f>SUMIFS('[4]OPEX-ko gồm CP lương'!V:V,'[4]OPEX-ko gồm CP lương'!$I:$I,'Tong hop'!$B111)</f>
        <v>0</v>
      </c>
      <c r="S111" s="44">
        <f>SUMIFS('[4]OPEX-ko gồm CP lương'!W:W,'[4]OPEX-ko gồm CP lương'!$I:$I,'Tong hop'!$B111)</f>
        <v>0</v>
      </c>
      <c r="T111" s="45"/>
      <c r="U111" s="46"/>
    </row>
    <row r="112" spans="1:16384" s="47" customFormat="1" x14ac:dyDescent="0.25">
      <c r="A112" s="41">
        <f t="shared" si="17"/>
        <v>2.1299999999999994</v>
      </c>
      <c r="B112" s="42" t="s">
        <v>260</v>
      </c>
      <c r="C112" s="43" t="s">
        <v>261</v>
      </c>
      <c r="D112" s="43" t="s">
        <v>262</v>
      </c>
      <c r="E112" s="43"/>
      <c r="F112" s="43" t="s">
        <v>124</v>
      </c>
      <c r="G112" s="44">
        <f t="shared" si="12"/>
        <v>204343.71094337016</v>
      </c>
      <c r="H112" s="44">
        <f>SUMIFS('[4]OPEX-ko gồm CP lương'!L:L,'[4]OPEX-ko gồm CP lương'!$I:$I,'Tong hop'!$B112)</f>
        <v>15792.028039538331</v>
      </c>
      <c r="I112" s="44">
        <f>SUMIFS('[4]OPEX-ko gồm CP lương'!M:M,'[4]OPEX-ko gồm CP lương'!$I:$I,'Tong hop'!$B112)</f>
        <v>14289.27585311332</v>
      </c>
      <c r="J112" s="44">
        <f>SUMIFS('[4]OPEX-ko gồm CP lương'!N:N,'[4]OPEX-ko gồm CP lương'!$I:$I,'Tong hop'!$B112)</f>
        <v>15076.293669162444</v>
      </c>
      <c r="K112" s="44">
        <f>SUMIFS('[4]OPEX-ko gồm CP lương'!O:O,'[4]OPEX-ko gồm CP lương'!$I:$I,'Tong hop'!$B112)</f>
        <v>14752.967410041198</v>
      </c>
      <c r="L112" s="44">
        <f>SUMIFS('[4]OPEX-ko gồm CP lương'!P:P,'[4]OPEX-ko gồm CP lương'!$I:$I,'Tong hop'!$B112)</f>
        <v>15451.890790262689</v>
      </c>
      <c r="M112" s="44">
        <f>SUMIFS('[4]OPEX-ko gồm CP lương'!Q:Q,'[4]OPEX-ko gồm CP lương'!$I:$I,'Tong hop'!$B112)</f>
        <v>15265.86113824397</v>
      </c>
      <c r="N112" s="44">
        <f>SUMIFS('[4]OPEX-ko gồm CP lương'!R:R,'[4]OPEX-ko gồm CP lương'!$I:$I,'Tong hop'!$B112)</f>
        <v>18411.857325598699</v>
      </c>
      <c r="O112" s="44">
        <f>SUMIFS('[4]OPEX-ko gồm CP lương'!S:S,'[4]OPEX-ko gồm CP lương'!$I:$I,'Tong hop'!$B112)</f>
        <v>18323.549648607466</v>
      </c>
      <c r="P112" s="44">
        <f>SUMIFS('[4]OPEX-ko gồm CP lương'!T:T,'[4]OPEX-ko gồm CP lương'!$I:$I,'Tong hop'!$B112)</f>
        <v>20629.209198148041</v>
      </c>
      <c r="Q112" s="44">
        <f>SUMIFS('[4]OPEX-ko gồm CP lương'!U:U,'[4]OPEX-ko gồm CP lương'!$I:$I,'Tong hop'!$B112)</f>
        <v>18101.788174755049</v>
      </c>
      <c r="R112" s="44">
        <f>SUMIFS('[4]OPEX-ko gồm CP lương'!V:V,'[4]OPEX-ko gồm CP lương'!$I:$I,'Tong hop'!$B112)</f>
        <v>18821.32085698349</v>
      </c>
      <c r="S112" s="44">
        <f>SUMIFS('[4]OPEX-ko gồm CP lương'!W:W,'[4]OPEX-ko gồm CP lương'!$I:$I,'Tong hop'!$B112)</f>
        <v>19427.668838915444</v>
      </c>
      <c r="T112" s="45"/>
      <c r="U112" s="46"/>
    </row>
    <row r="113" spans="1:21" s="47" customFormat="1" x14ac:dyDescent="0.25">
      <c r="A113" s="41">
        <f t="shared" si="17"/>
        <v>2.1399999999999992</v>
      </c>
      <c r="B113" s="42" t="s">
        <v>263</v>
      </c>
      <c r="C113" s="43" t="s">
        <v>264</v>
      </c>
      <c r="D113" s="43" t="s">
        <v>265</v>
      </c>
      <c r="E113" s="43"/>
      <c r="F113" s="43" t="s">
        <v>121</v>
      </c>
      <c r="G113" s="44">
        <f t="shared" si="12"/>
        <v>788583.38595028827</v>
      </c>
      <c r="H113" s="44">
        <f>SUMIFS('[4]OPEX-ko gồm CP lương'!L:L,'[4]OPEX-ko gồm CP lương'!$I:$I,'Tong hop'!$B113)</f>
        <v>61153.854328559682</v>
      </c>
      <c r="I113" s="44">
        <f>SUMIFS('[4]OPEX-ko gồm CP lương'!M:M,'[4]OPEX-ko gồm CP lương'!$I:$I,'Tong hop'!$B113)</f>
        <v>55281.003956150693</v>
      </c>
      <c r="J113" s="44">
        <f>SUMIFS('[4]OPEX-ko gồm CP lương'!N:N,'[4]OPEX-ko gồm CP lương'!$I:$I,'Tong hop'!$B113)</f>
        <v>56677.552792988252</v>
      </c>
      <c r="K113" s="44">
        <f>SUMIFS('[4]OPEX-ko gồm CP lương'!O:O,'[4]OPEX-ko gồm CP lương'!$I:$I,'Tong hop'!$B113)</f>
        <v>56774.515282042397</v>
      </c>
      <c r="L113" s="44">
        <f>SUMIFS('[4]OPEX-ko gồm CP lương'!P:P,'[4]OPEX-ko gồm CP lương'!$I:$I,'Tong hop'!$B113)</f>
        <v>60829.384680015646</v>
      </c>
      <c r="M113" s="44">
        <f>SUMIFS('[4]OPEX-ko gồm CP lương'!Q:Q,'[4]OPEX-ko gồm CP lương'!$I:$I,'Tong hop'!$B113)</f>
        <v>57941.267122003257</v>
      </c>
      <c r="N113" s="44">
        <f>SUMIFS('[4]OPEX-ko gồm CP lương'!R:R,'[4]OPEX-ko gồm CP lương'!$I:$I,'Tong hop'!$B113)</f>
        <v>73053.171360281136</v>
      </c>
      <c r="O113" s="44">
        <f>SUMIFS('[4]OPEX-ko gồm CP lương'!S:S,'[4]OPEX-ko gồm CP lương'!$I:$I,'Tong hop'!$B113)</f>
        <v>68501.530163614472</v>
      </c>
      <c r="P113" s="44">
        <f>SUMIFS('[4]OPEX-ko gồm CP lương'!T:T,'[4]OPEX-ko gồm CP lương'!$I:$I,'Tong hop'!$B113)</f>
        <v>65221.092794423348</v>
      </c>
      <c r="Q113" s="44">
        <f>SUMIFS('[4]OPEX-ko gồm CP lương'!U:U,'[4]OPEX-ko gồm CP lương'!$I:$I,'Tong hop'!$B113)</f>
        <v>70055.304781893006</v>
      </c>
      <c r="R113" s="44">
        <f>SUMIFS('[4]OPEX-ko gồm CP lương'!V:V,'[4]OPEX-ko gồm CP lương'!$I:$I,'Tong hop'!$B113)</f>
        <v>80692.823681423339</v>
      </c>
      <c r="S113" s="44">
        <f>SUMIFS('[4]OPEX-ko gồm CP lương'!W:W,'[4]OPEX-ko gồm CP lương'!$I:$I,'Tong hop'!$B113)</f>
        <v>82401.885006893019</v>
      </c>
      <c r="T113" s="45"/>
      <c r="U113" s="46"/>
    </row>
    <row r="114" spans="1:21" s="47" customFormat="1" x14ac:dyDescent="0.25">
      <c r="A114" s="41">
        <f t="shared" si="17"/>
        <v>2.149999999999999</v>
      </c>
      <c r="B114" s="42" t="s">
        <v>266</v>
      </c>
      <c r="C114" s="43" t="s">
        <v>267</v>
      </c>
      <c r="D114" s="43" t="s">
        <v>268</v>
      </c>
      <c r="E114" s="43"/>
      <c r="F114" s="43" t="s">
        <v>121</v>
      </c>
      <c r="G114" s="55">
        <f t="shared" si="12"/>
        <v>1182905.7265414367</v>
      </c>
      <c r="H114" s="55">
        <f>SUMIF('[4]14. Lương'!$C:$C,'Tong hop'!$B114,'[4]14. Lương'!E:E)/1000000</f>
        <v>92750.529944506678</v>
      </c>
      <c r="I114" s="55">
        <f>SUMIF('[4]14. Lương'!$C:$C,'Tong hop'!$B114,'[4]14. Lương'!F:F)/1000000</f>
        <v>89083.652196306692</v>
      </c>
      <c r="J114" s="55">
        <f>SUMIF('[4]14. Lương'!$C:$C,'Tong hop'!$B114,'[4]14. Lương'!G:G)/1000000</f>
        <v>88519.035220006685</v>
      </c>
      <c r="K114" s="55">
        <f>SUMIF('[4]14. Lương'!$C:$C,'Tong hop'!$B114,'[4]14. Lương'!H:H)/1000000</f>
        <v>87616.789370186671</v>
      </c>
      <c r="L114" s="55">
        <f>SUMIF('[4]14. Lương'!$C:$C,'Tong hop'!$B114,'[4]14. Lương'!I:I)/1000000</f>
        <v>89572.562529846662</v>
      </c>
      <c r="M114" s="55">
        <f>SUMIF('[4]14. Lương'!$C:$C,'Tong hop'!$B114,'[4]14. Lương'!J:J)/1000000</f>
        <v>90193.528906806678</v>
      </c>
      <c r="N114" s="55">
        <f>SUMIF('[4]14. Lương'!$C:$C,'Tong hop'!$B114,'[4]14. Lương'!K:K)/1000000</f>
        <v>103875.970227</v>
      </c>
      <c r="O114" s="55">
        <f>SUMIF('[4]14. Lương'!$C:$C,'Tong hop'!$B114,'[4]14. Lương'!L:L)/1000000</f>
        <v>103875.970227</v>
      </c>
      <c r="P114" s="55">
        <f>SUMIF('[4]14. Lương'!$C:$C,'Tong hop'!$B114,'[4]14. Lương'!M:M)/1000000</f>
        <v>104792.65914490001</v>
      </c>
      <c r="Q114" s="55">
        <f>SUMIF('[4]14. Lương'!$C:$C,'Tong hop'!$B114,'[4]14. Lương'!N:N)/1000000</f>
        <v>105251.61605057001</v>
      </c>
      <c r="R114" s="55">
        <f>SUMIF('[4]14. Lương'!$C:$C,'Tong hop'!$B114,'[4]14. Lương'!O:O)/1000000</f>
        <v>113099.61481667338</v>
      </c>
      <c r="S114" s="55">
        <f>SUMIF('[4]14. Lương'!$C:$C,'Tong hop'!$B114,'[4]14. Lương'!P:P)/1000000</f>
        <v>114273.79790763333</v>
      </c>
      <c r="T114" s="45"/>
      <c r="U114" s="46"/>
    </row>
    <row r="115" spans="1:21" s="47" customFormat="1" x14ac:dyDescent="0.25">
      <c r="A115" s="41">
        <f t="shared" si="17"/>
        <v>2.1599999999999988</v>
      </c>
      <c r="B115" s="42" t="s">
        <v>269</v>
      </c>
      <c r="C115" s="43" t="s">
        <v>270</v>
      </c>
      <c r="D115" s="43" t="s">
        <v>271</v>
      </c>
      <c r="E115" s="43"/>
      <c r="F115" s="43" t="s">
        <v>121</v>
      </c>
      <c r="G115" s="55">
        <f t="shared" si="12"/>
        <v>323107.57918</v>
      </c>
      <c r="H115" s="55">
        <f>SUMIFS('[4]14. Lương'!E:E,'[4]14. Lương'!$C:$C,'Tong hop'!$B115)/10^6</f>
        <v>25656.718623333334</v>
      </c>
      <c r="I115" s="55">
        <f>SUMIFS('[4]14. Lương'!F:F,'[4]14. Lương'!$C:$C,'Tong hop'!$B115)/10^6</f>
        <v>23678.144623333334</v>
      </c>
      <c r="J115" s="55">
        <f>SUMIFS('[4]14. Lương'!G:G,'[4]14. Lương'!$C:$C,'Tong hop'!$B115)/10^6</f>
        <v>24404.246623333336</v>
      </c>
      <c r="K115" s="55">
        <f>SUMIFS('[4]14. Lương'!H:H,'[4]14. Lương'!$C:$C,'Tong hop'!$B115)/10^6</f>
        <v>24038.704623333331</v>
      </c>
      <c r="L115" s="55">
        <f>SUMIFS('[4]14. Lương'!I:I,'[4]14. Lương'!$C:$C,'Tong hop'!$B115)/10^6</f>
        <v>24702.400623333335</v>
      </c>
      <c r="M115" s="55">
        <f>SUMIFS('[4]14. Lương'!J:J,'[4]14. Lương'!$C:$C,'Tong hop'!$B115)/10^6</f>
        <v>24677.278623333335</v>
      </c>
      <c r="N115" s="55">
        <f>SUMIFS('[4]14. Lương'!K:K,'[4]14. Lương'!$C:$C,'Tong hop'!$B115)/10^6</f>
        <v>28435.95653333333</v>
      </c>
      <c r="O115" s="55">
        <f>SUMIFS('[4]14. Lương'!L:L,'[4]14. Lương'!$C:$C,'Tong hop'!$B115)/10^6</f>
        <v>28435.95653333333</v>
      </c>
      <c r="P115" s="55">
        <f>SUMIFS('[4]14. Lương'!M:M,'[4]14. Lương'!$C:$C,'Tong hop'!$B115)/10^6</f>
        <v>28800.533026666664</v>
      </c>
      <c r="Q115" s="55">
        <f>SUMIFS('[4]14. Lương'!N:N,'[4]14. Lương'!$C:$C,'Tong hop'!$B115)/10^6</f>
        <v>28996.037026666665</v>
      </c>
      <c r="R115" s="55">
        <f>SUMIFS('[4]14. Lương'!O:O,'[4]14. Lương'!$C:$C,'Tong hop'!$B115)/10^6</f>
        <v>30401.358660000002</v>
      </c>
      <c r="S115" s="55">
        <f>SUMIFS('[4]14. Lương'!P:P,'[4]14. Lương'!$C:$C,'Tong hop'!$B115)/10^6</f>
        <v>30880.24366</v>
      </c>
      <c r="T115" s="45"/>
      <c r="U115" s="46"/>
    </row>
    <row r="116" spans="1:21" s="47" customFormat="1" x14ac:dyDescent="0.25">
      <c r="A116" s="41">
        <f t="shared" si="17"/>
        <v>2.1699999999999986</v>
      </c>
      <c r="B116" s="42" t="s">
        <v>272</v>
      </c>
      <c r="C116" s="43" t="s">
        <v>273</v>
      </c>
      <c r="D116" s="43" t="s">
        <v>274</v>
      </c>
      <c r="E116" s="43"/>
      <c r="F116" s="43" t="s">
        <v>124</v>
      </c>
      <c r="G116" s="44">
        <f t="shared" si="12"/>
        <v>65448.284907239809</v>
      </c>
      <c r="H116" s="44">
        <f>SUMIFS('[4]OPEX-ko gồm CP lương'!L:L,'[4]OPEX-ko gồm CP lương'!$I:$I,'Tong hop'!$B116)</f>
        <v>4814.3687422699841</v>
      </c>
      <c r="I116" s="44">
        <f>SUMIFS('[4]OPEX-ko gồm CP lương'!M:M,'[4]OPEX-ko gồm CP lương'!$I:$I,'Tong hop'!$B116)</f>
        <v>4808.2187422699835</v>
      </c>
      <c r="J116" s="44">
        <f>SUMIFS('[4]OPEX-ko gồm CP lương'!N:N,'[4]OPEX-ko gồm CP lương'!$I:$I,'Tong hop'!$B116)</f>
        <v>5164.7687422699837</v>
      </c>
      <c r="K116" s="44">
        <f>SUMIFS('[4]OPEX-ko gồm CP lương'!O:O,'[4]OPEX-ko gồm CP lương'!$I:$I,'Tong hop'!$B116)</f>
        <v>4830.1687422699833</v>
      </c>
      <c r="L116" s="44">
        <f>SUMIFS('[4]OPEX-ko gồm CP lương'!P:P,'[4]OPEX-ko gồm CP lương'!$I:$I,'Tong hop'!$B116)</f>
        <v>5084.5687422699839</v>
      </c>
      <c r="M116" s="44">
        <f>SUMIFS('[4]OPEX-ko gồm CP lương'!Q:Q,'[4]OPEX-ko gồm CP lương'!$I:$I,'Tong hop'!$B116)</f>
        <v>5575.6687422699843</v>
      </c>
      <c r="N116" s="44">
        <f>SUMIFS('[4]OPEX-ko gồm CP lương'!R:R,'[4]OPEX-ko gồm CP lương'!$I:$I,'Tong hop'!$B116)</f>
        <v>5663.5687422699839</v>
      </c>
      <c r="O116" s="44">
        <f>SUMIFS('[4]OPEX-ko gồm CP lương'!S:S,'[4]OPEX-ko gồm CP lương'!$I:$I,'Tong hop'!$B116)</f>
        <v>5922.5187422699837</v>
      </c>
      <c r="P116" s="44">
        <f>SUMIFS('[4]OPEX-ko gồm CP lương'!T:T,'[4]OPEX-ko gồm CP lương'!$I:$I,'Tong hop'!$B116)</f>
        <v>6141.8187422699839</v>
      </c>
      <c r="Q116" s="44">
        <f>SUMIFS('[4]OPEX-ko gồm CP lương'!U:U,'[4]OPEX-ko gồm CP lương'!$I:$I,'Tong hop'!$B116)</f>
        <v>5668.2187422699835</v>
      </c>
      <c r="R116" s="44">
        <f>SUMIFS('[4]OPEX-ko gồm CP lương'!V:V,'[4]OPEX-ko gồm CP lương'!$I:$I,'Tong hop'!$B116)</f>
        <v>5819.2487422699833</v>
      </c>
      <c r="S116" s="44">
        <f>SUMIFS('[4]OPEX-ko gồm CP lương'!W:W,'[4]OPEX-ko gồm CP lương'!$I:$I,'Tong hop'!$B116)</f>
        <v>5955.1487422699838</v>
      </c>
      <c r="T116" s="45"/>
      <c r="U116" s="46"/>
    </row>
    <row r="117" spans="1:21" s="47" customFormat="1" x14ac:dyDescent="0.25">
      <c r="A117" s="41">
        <f t="shared" si="17"/>
        <v>2.1799999999999984</v>
      </c>
      <c r="B117" s="56" t="s">
        <v>275</v>
      </c>
      <c r="C117" s="43" t="s">
        <v>276</v>
      </c>
      <c r="D117" s="43" t="s">
        <v>277</v>
      </c>
      <c r="E117" s="43"/>
      <c r="F117" s="43" t="s">
        <v>124</v>
      </c>
      <c r="G117" s="55">
        <f>SUM(H117:S117)</f>
        <v>130252.80168851757</v>
      </c>
      <c r="H117" s="55">
        <f>SUMIFS('[4]14. Lương'!E:E,'[4]14. Lương'!$C:$C,'Tong hop'!$B117,'[4]14. Lương'!$B:$B,"250000")/10^6+SUMIFS('[4]14. Lương'!E:E,'[4]14. Lương'!$C:$C,'Tong hop'!$B117,'[4]14. Lương'!$B:$B,"270000")/10^6</f>
        <v>10279.520891421671</v>
      </c>
      <c r="I117" s="55">
        <f>SUMIFS('[4]14. Lương'!F:F,'[4]14. Lương'!$C:$C,'Tong hop'!$B117,'[4]14. Lương'!$B:$B,"250000")/10^6+SUMIFS('[4]14. Lương'!F:F,'[4]14. Lương'!$C:$C,'Tong hop'!$B117,'[4]14. Lương'!$B:$B,"270000")/10^6</f>
        <v>10179.713338650443</v>
      </c>
      <c r="J117" s="55">
        <f>SUMIFS('[4]14. Lương'!G:G,'[4]14. Lương'!$C:$C,'Tong hop'!$B117,'[4]14. Lương'!$B:$B,"250000")/10^6+SUMIFS('[4]14. Lương'!G:G,'[4]14. Lương'!$C:$C,'Tong hop'!$B117,'[4]14. Lương'!$B:$B,"270000")/10^6</f>
        <v>10520.880435228963</v>
      </c>
      <c r="K117" s="55">
        <f>SUMIFS('[4]14. Lương'!H:H,'[4]14. Lương'!$C:$C,'Tong hop'!$B117,'[4]14. Lương'!$B:$B,"250000")/10^6+SUMIFS('[4]14. Lương'!H:H,'[4]14. Lương'!$C:$C,'Tong hop'!$B117,'[4]14. Lương'!$B:$B,"270000")/10^6</f>
        <v>10739.067940435456</v>
      </c>
      <c r="L117" s="55">
        <f>SUMIFS('[4]14. Lương'!I:I,'[4]14. Lương'!$C:$C,'Tong hop'!$B117,'[4]14. Lương'!$B:$B,"250000")/10^6+SUMIFS('[4]14. Lương'!I:I,'[4]14. Lương'!$C:$C,'Tong hop'!$B117,'[4]14. Lương'!$B:$B,"270000")/10^6</f>
        <v>10666.665490435455</v>
      </c>
      <c r="M117" s="55">
        <f>SUMIFS('[4]14. Lương'!J:J,'[4]14. Lương'!$C:$C,'Tong hop'!$B117,'[4]14. Lương'!$B:$B,"250000")/10^6+SUMIFS('[4]14. Lương'!J:J,'[4]14. Lương'!$C:$C,'Tong hop'!$B117,'[4]14. Lương'!$B:$B,"270000")/10^6</f>
        <v>11055.136882756236</v>
      </c>
      <c r="N117" s="55">
        <f>SUMIFS('[4]14. Lương'!K:K,'[4]14. Lương'!$C:$C,'Tong hop'!$B117,'[4]14. Lương'!$B:$B,"250000")/10^6+SUMIFS('[4]14. Lương'!K:K,'[4]14. Lương'!$C:$C,'Tong hop'!$B117,'[4]14. Lương'!$B:$B,"270000")/10^6</f>
        <v>10850.78771608957</v>
      </c>
      <c r="O117" s="55">
        <f>SUMIFS('[4]14. Lương'!L:L,'[4]14. Lương'!$C:$C,'Tong hop'!$B117,'[4]14. Lương'!$B:$B,"250000")/10^6+SUMIFS('[4]14. Lương'!L:L,'[4]14. Lương'!$C:$C,'Tong hop'!$B117,'[4]14. Lương'!$B:$B,"270000")/10^6</f>
        <v>10897.442562305785</v>
      </c>
      <c r="P117" s="55">
        <f>SUMIFS('[4]14. Lương'!M:M,'[4]14. Lương'!$C:$C,'Tong hop'!$B117,'[4]14. Lương'!$B:$B,"250000")/10^6+SUMIFS('[4]14. Lương'!M:M,'[4]14. Lương'!$C:$C,'Tong hop'!$B117,'[4]14. Lương'!$B:$B,"270000")/10^6</f>
        <v>11342.921715639121</v>
      </c>
      <c r="Q117" s="55">
        <f>SUMIFS('[4]14. Lương'!N:N,'[4]14. Lương'!$C:$C,'Tong hop'!$B117,'[4]14. Lương'!$B:$B,"250000")/10^6+SUMIFS('[4]14. Lương'!N:N,'[4]14. Lương'!$C:$C,'Tong hop'!$B117,'[4]14. Lương'!$B:$B,"270000")/10^6</f>
        <v>11086.222864629395</v>
      </c>
      <c r="R117" s="55">
        <f>SUMIFS('[4]14. Lương'!O:O,'[4]14. Lương'!$C:$C,'Tong hop'!$B117,'[4]14. Lương'!$B:$B,"250000")/10^6+SUMIFS('[4]14. Lương'!O:O,'[4]14. Lương'!$C:$C,'Tong hop'!$B117,'[4]14. Lương'!$B:$B,"270000")/10^6</f>
        <v>11148.953697962728</v>
      </c>
      <c r="S117" s="55">
        <f>SUMIFS('[4]14. Lương'!P:P,'[4]14. Lương'!$C:$C,'Tong hop'!$B117,'[4]14. Lương'!$B:$B,"250000")/10^6+SUMIFS('[4]14. Lương'!P:P,'[4]14. Lương'!$C:$C,'Tong hop'!$B117,'[4]14. Lương'!$B:$B,"270000")/10^6</f>
        <v>11485.488152962729</v>
      </c>
      <c r="T117" s="45"/>
      <c r="U117" s="49"/>
    </row>
    <row r="118" spans="1:21" s="47" customFormat="1" x14ac:dyDescent="0.25">
      <c r="A118" s="41">
        <f t="shared" si="17"/>
        <v>2.1899999999999982</v>
      </c>
      <c r="B118" s="57" t="s">
        <v>278</v>
      </c>
      <c r="C118" s="43" t="s">
        <v>279</v>
      </c>
      <c r="D118" s="43" t="s">
        <v>280</v>
      </c>
      <c r="E118" s="43" t="s">
        <v>281</v>
      </c>
      <c r="F118" s="43" t="s">
        <v>124</v>
      </c>
      <c r="G118" s="44">
        <f t="shared" si="12"/>
        <v>228936.41174813756</v>
      </c>
      <c r="H118" s="44">
        <f>SUMIFS('[4]OPEX-ko gồm CP lương'!L:L,'[4]OPEX-ko gồm CP lương'!$I:$I,'Tong hop'!$B118)</f>
        <v>3434.8372768974355</v>
      </c>
      <c r="I118" s="44">
        <f>SUMIFS('[4]OPEX-ko gồm CP lương'!M:M,'[4]OPEX-ko gồm CP lương'!$I:$I,'Tong hop'!$B118)</f>
        <v>52477.941436949746</v>
      </c>
      <c r="J118" s="44">
        <f>SUMIFS('[4]OPEX-ko gồm CP lương'!N:N,'[4]OPEX-ko gồm CP lương'!$I:$I,'Tong hop'!$B118)</f>
        <v>12531.363608027681</v>
      </c>
      <c r="K118" s="44">
        <f>SUMIFS('[4]OPEX-ko gồm CP lương'!O:O,'[4]OPEX-ko gồm CP lương'!$I:$I,'Tong hop'!$B118)</f>
        <v>18244.613241225776</v>
      </c>
      <c r="L118" s="44">
        <f>SUMIFS('[4]OPEX-ko gồm CP lương'!P:P,'[4]OPEX-ko gồm CP lương'!$I:$I,'Tong hop'!$B118)</f>
        <v>8639.7963276776572</v>
      </c>
      <c r="M118" s="44">
        <f>SUMIFS('[4]OPEX-ko gồm CP lương'!Q:Q,'[4]OPEX-ko gồm CP lương'!$I:$I,'Tong hop'!$B118)</f>
        <v>12456.391023389831</v>
      </c>
      <c r="N118" s="44">
        <f>SUMIFS('[4]OPEX-ko gồm CP lương'!R:R,'[4]OPEX-ko gồm CP lương'!$I:$I,'Tong hop'!$B118)</f>
        <v>58368.176431240609</v>
      </c>
      <c r="O118" s="44">
        <f>SUMIFS('[4]OPEX-ko gồm CP lương'!S:S,'[4]OPEX-ko gồm CP lương'!$I:$I,'Tong hop'!$B118)</f>
        <v>12775.226131549449</v>
      </c>
      <c r="P118" s="44">
        <f>SUMIFS('[4]OPEX-ko gồm CP lương'!T:T,'[4]OPEX-ko gồm CP lương'!$I:$I,'Tong hop'!$B118)</f>
        <v>16145.706791805858</v>
      </c>
      <c r="Q118" s="44">
        <f>SUMIFS('[4]OPEX-ko gồm CP lương'!U:U,'[4]OPEX-ko gồm CP lương'!$I:$I,'Tong hop'!$B118)</f>
        <v>20872.27187275824</v>
      </c>
      <c r="R118" s="44">
        <f>SUMIFS('[4]OPEX-ko gồm CP lương'!V:V,'[4]OPEX-ko gồm CP lương'!$I:$I,'Tong hop'!$B118)</f>
        <v>6804.1771289021872</v>
      </c>
      <c r="S118" s="44">
        <f>SUMIFS('[4]OPEX-ko gồm CP lương'!W:W,'[4]OPEX-ko gồm CP lương'!$I:$I,'Tong hop'!$B118)</f>
        <v>6185.9104777130642</v>
      </c>
      <c r="T118" s="45"/>
      <c r="U118" s="46"/>
    </row>
    <row r="119" spans="1:21" s="40" customFormat="1" x14ac:dyDescent="0.25">
      <c r="A119" s="41">
        <f t="shared" si="17"/>
        <v>2.199999999999998</v>
      </c>
      <c r="B119" s="57" t="s">
        <v>282</v>
      </c>
      <c r="C119" s="58" t="s">
        <v>283</v>
      </c>
      <c r="D119" s="58" t="s">
        <v>284</v>
      </c>
      <c r="E119" s="59"/>
      <c r="F119" s="59" t="s">
        <v>124</v>
      </c>
      <c r="G119" s="44">
        <f t="shared" si="12"/>
        <v>70939.870560335985</v>
      </c>
      <c r="H119" s="44">
        <f>SUMIFS('[4]OPEX-ko gồm CP lương'!L:L,'[4]OPEX-ko gồm CP lương'!$I:$I,'Tong hop'!$B119)</f>
        <v>5142.272011306939</v>
      </c>
      <c r="I119" s="44">
        <f>SUMIFS('[4]OPEX-ko gồm CP lương'!M:M,'[4]OPEX-ko gồm CP lương'!$I:$I,'Tong hop'!$B119)</f>
        <v>4931.8914786830319</v>
      </c>
      <c r="J119" s="44">
        <f>SUMIFS('[4]OPEX-ko gồm CP lương'!N:N,'[4]OPEX-ko gồm CP lương'!$I:$I,'Tong hop'!$B119)</f>
        <v>5068.7601669144724</v>
      </c>
      <c r="K119" s="44">
        <f>SUMIFS('[4]OPEX-ko gồm CP lương'!O:O,'[4]OPEX-ko gồm CP lương'!$I:$I,'Tong hop'!$B119)</f>
        <v>5462.2818420040767</v>
      </c>
      <c r="L119" s="44">
        <f>SUMIFS('[4]OPEX-ko gồm CP lương'!P:P,'[4]OPEX-ko gồm CP lương'!$I:$I,'Tong hop'!$B119)</f>
        <v>5042.3736801793893</v>
      </c>
      <c r="M119" s="44">
        <f>SUMIFS('[4]OPEX-ko gồm CP lương'!Q:Q,'[4]OPEX-ko gồm CP lương'!$I:$I,'Tong hop'!$B119)</f>
        <v>5513.5810911997223</v>
      </c>
      <c r="N119" s="44">
        <f>SUMIFS('[4]OPEX-ko gồm CP lương'!R:R,'[4]OPEX-ko gồm CP lương'!$I:$I,'Tong hop'!$B119)</f>
        <v>6146.766152843099</v>
      </c>
      <c r="O119" s="44">
        <f>SUMIFS('[4]OPEX-ko gồm CP lương'!S:S,'[4]OPEX-ko gồm CP lương'!$I:$I,'Tong hop'!$B119)</f>
        <v>6147.803851997689</v>
      </c>
      <c r="P119" s="44">
        <f>SUMIFS('[4]OPEX-ko gồm CP lương'!T:T,'[4]OPEX-ko gồm CP lương'!$I:$I,'Tong hop'!$B119)</f>
        <v>6338.886991303576</v>
      </c>
      <c r="Q119" s="44">
        <f>SUMIFS('[4]OPEX-ko gồm CP lương'!U:U,'[4]OPEX-ko gồm CP lương'!$I:$I,'Tong hop'!$B119)</f>
        <v>7042.135415894043</v>
      </c>
      <c r="R119" s="44">
        <f>SUMIFS('[4]OPEX-ko gồm CP lương'!V:V,'[4]OPEX-ko gồm CP lương'!$I:$I,'Tong hop'!$B119)</f>
        <v>6906.9201932822762</v>
      </c>
      <c r="S119" s="44">
        <f>SUMIFS('[4]OPEX-ko gồm CP lương'!W:W,'[4]OPEX-ko gồm CP lương'!$I:$I,'Tong hop'!$B119)</f>
        <v>7196.1976847276619</v>
      </c>
      <c r="T119" s="45"/>
      <c r="U119" s="46"/>
    </row>
    <row r="120" spans="1:21" s="47" customFormat="1" ht="17.399999999999999" x14ac:dyDescent="0.6">
      <c r="A120" s="36">
        <v>2.2000000000000002</v>
      </c>
      <c r="B120" s="36" t="s">
        <v>285</v>
      </c>
      <c r="C120" s="37" t="s">
        <v>286</v>
      </c>
      <c r="D120" s="37" t="s">
        <v>287</v>
      </c>
      <c r="E120" s="23" t="s">
        <v>178</v>
      </c>
      <c r="F120" s="23"/>
      <c r="G120" s="35">
        <f>SUBTOTAL(9,G121:G132)</f>
        <v>4902551.7023639381</v>
      </c>
      <c r="H120" s="35">
        <f t="shared" ref="H120:S120" si="18">SUBTOTAL(9,H121:H132)</f>
        <v>416288.98988224217</v>
      </c>
      <c r="I120" s="35">
        <f t="shared" si="18"/>
        <v>471950.62032035313</v>
      </c>
      <c r="J120" s="35">
        <f t="shared" si="18"/>
        <v>327781.35216640914</v>
      </c>
      <c r="K120" s="35">
        <f t="shared" si="18"/>
        <v>345806.89663274575</v>
      </c>
      <c r="L120" s="35">
        <f t="shared" si="18"/>
        <v>599430.05307397875</v>
      </c>
      <c r="M120" s="35">
        <f t="shared" si="18"/>
        <v>358675.46797327354</v>
      </c>
      <c r="N120" s="35">
        <f t="shared" si="18"/>
        <v>381360.22620443243</v>
      </c>
      <c r="O120" s="35">
        <f t="shared" si="18"/>
        <v>401362.588813968</v>
      </c>
      <c r="P120" s="35">
        <f t="shared" si="18"/>
        <v>402072.20095824637</v>
      </c>
      <c r="Q120" s="35">
        <f t="shared" si="18"/>
        <v>407720.592002013</v>
      </c>
      <c r="R120" s="35">
        <f t="shared" si="18"/>
        <v>408170.24800161226</v>
      </c>
      <c r="S120" s="35">
        <f t="shared" si="18"/>
        <v>381932.46633466502</v>
      </c>
      <c r="T120" s="54"/>
      <c r="U120" s="46"/>
    </row>
    <row r="121" spans="1:21" s="47" customFormat="1" x14ac:dyDescent="0.25">
      <c r="A121" s="43">
        <v>2.2000000000000002</v>
      </c>
      <c r="B121" s="56" t="s">
        <v>275</v>
      </c>
      <c r="C121" s="43" t="s">
        <v>288</v>
      </c>
      <c r="D121" s="51" t="s">
        <v>289</v>
      </c>
      <c r="E121" s="43"/>
      <c r="F121" s="43" t="s">
        <v>124</v>
      </c>
      <c r="G121" s="55">
        <f>SUM(H121:S121)</f>
        <v>201999.13172826503</v>
      </c>
      <c r="H121" s="55">
        <f>SUMIFS('[4]14. Lương'!E:E,'[4]14. Lương'!$C:$C,'Tong hop'!$B121,'[4]14. Lương'!$B:$B,"260000")/10^6</f>
        <v>14356.844313807514</v>
      </c>
      <c r="I121" s="55">
        <f>SUMIFS('[4]14. Lương'!F:F,'[4]14. Lương'!$C:$C,'Tong hop'!$B121,'[4]14. Lương'!$B:$B,"260000")/10^6</f>
        <v>14287.057378736426</v>
      </c>
      <c r="J121" s="55">
        <f>SUMIFS('[4]14. Lương'!G:G,'[4]14. Lương'!$C:$C,'Tong hop'!$B121,'[4]14. Lương'!$B:$B,"260000")/10^6</f>
        <v>15099.109707807354</v>
      </c>
      <c r="K121" s="55">
        <f>SUMIFS('[4]14. Lương'!H:H,'[4]14. Lương'!$C:$C,'Tong hop'!$B121,'[4]14. Lương'!$B:$B,"260000")/10^6</f>
        <v>16395.879207971491</v>
      </c>
      <c r="L121" s="55">
        <f>SUMIFS('[4]14. Lương'!I:I,'[4]14. Lương'!$C:$C,'Tong hop'!$B121,'[4]14. Lương'!$B:$B,"260000")/10^6</f>
        <v>16718.398961904019</v>
      </c>
      <c r="M121" s="55">
        <f>SUMIFS('[4]14. Lương'!J:J,'[4]14. Lương'!$C:$C,'Tong hop'!$B121,'[4]14. Lương'!$B:$B,"260000")/10^6</f>
        <v>17795.075469520223</v>
      </c>
      <c r="N121" s="55">
        <f>SUMIFS('[4]14. Lương'!K:K,'[4]14. Lương'!$C:$C,'Tong hop'!$B121,'[4]14. Lương'!$B:$B,"260000")/10^6</f>
        <v>17364.760375365291</v>
      </c>
      <c r="O121" s="55">
        <f>SUMIFS('[4]14. Lương'!L:L,'[4]14. Lương'!$C:$C,'Tong hop'!$B121,'[4]14. Lương'!$B:$B,"260000")/10^6</f>
        <v>17364.760375365291</v>
      </c>
      <c r="P121" s="55">
        <f>SUMIFS('[4]14. Lương'!M:M,'[4]14. Lương'!$C:$C,'Tong hop'!$B121,'[4]14. Lương'!$B:$B,"260000")/10^6</f>
        <v>18223.250514469728</v>
      </c>
      <c r="Q121" s="55">
        <f>SUMIFS('[4]14. Lương'!N:N,'[4]14. Lương'!$C:$C,'Tong hop'!$B121,'[4]14. Lương'!$B:$B,"260000")/10^6</f>
        <v>17635.39104537668</v>
      </c>
      <c r="R121" s="55">
        <f>SUMIFS('[4]14. Lương'!O:O,'[4]14. Lương'!$C:$C,'Tong hop'!$B121,'[4]14. Lương'!$B:$B,"260000")/10^6</f>
        <v>17945.358318464212</v>
      </c>
      <c r="S121" s="55">
        <f>SUMIFS('[4]14. Lương'!P:P,'[4]14. Lương'!$C:$C,'Tong hop'!$B121,'[4]14. Lương'!$B:$B,"260000")/10^6</f>
        <v>18813.246059476765</v>
      </c>
      <c r="T121" s="45"/>
      <c r="U121" s="49"/>
    </row>
    <row r="122" spans="1:21" s="65" customFormat="1" x14ac:dyDescent="0.25">
      <c r="A122" s="60">
        <f>A121+0.01</f>
        <v>2.21</v>
      </c>
      <c r="B122" s="61" t="s">
        <v>290</v>
      </c>
      <c r="C122" s="61" t="s">
        <v>291</v>
      </c>
      <c r="D122" s="61" t="s">
        <v>292</v>
      </c>
      <c r="E122" s="56"/>
      <c r="F122" s="56" t="s">
        <v>121</v>
      </c>
      <c r="G122" s="62">
        <f t="shared" si="12"/>
        <v>2976305.1823581778</v>
      </c>
      <c r="H122" s="62">
        <f>SUMIFS('[4]OPEX-ko gồm CP lương'!L:L,'[4]OPEX-ko gồm CP lương'!$I:$I,'Tong hop'!$B122)</f>
        <v>247255.40454566191</v>
      </c>
      <c r="I122" s="62">
        <f>SUMIFS('[4]OPEX-ko gồm CP lương'!M:M,'[4]OPEX-ko gồm CP lương'!$I:$I,'Tong hop'!$B122)</f>
        <v>226027.97599440106</v>
      </c>
      <c r="J122" s="62">
        <f>SUMIFS('[4]OPEX-ko gồm CP lương'!N:N,'[4]OPEX-ko gồm CP lương'!$I:$I,'Tong hop'!$B122)</f>
        <v>222386.89761778465</v>
      </c>
      <c r="K122" s="62">
        <f>SUMIFS('[4]OPEX-ko gồm CP lương'!O:O,'[4]OPEX-ko gồm CP lương'!$I:$I,'Tong hop'!$B122)</f>
        <v>215306.85373012317</v>
      </c>
      <c r="L122" s="62">
        <f>SUMIFS('[4]OPEX-ko gồm CP lương'!P:P,'[4]OPEX-ko gồm CP lương'!$I:$I,'Tong hop'!$B122)</f>
        <v>228419.79718086025</v>
      </c>
      <c r="M122" s="62">
        <f>SUMIFS('[4]OPEX-ko gồm CP lương'!Q:Q,'[4]OPEX-ko gồm CP lương'!$I:$I,'Tong hop'!$B122)</f>
        <v>233402.36697158698</v>
      </c>
      <c r="N122" s="62">
        <f>SUMIFS('[4]OPEX-ko gồm CP lương'!R:R,'[4]OPEX-ko gồm CP lương'!$I:$I,'Tong hop'!$B122)</f>
        <v>268487.84227304446</v>
      </c>
      <c r="O122" s="62">
        <f>SUMIFS('[4]OPEX-ko gồm CP lương'!S:S,'[4]OPEX-ko gồm CP lương'!$I:$I,'Tong hop'!$B122)</f>
        <v>268487.84227304446</v>
      </c>
      <c r="P122" s="62">
        <f>SUMIFS('[4]OPEX-ko gồm CP lương'!T:T,'[4]OPEX-ko gồm CP lương'!$I:$I,'Tong hop'!$B122)</f>
        <v>256533.38136065748</v>
      </c>
      <c r="Q122" s="62">
        <f>SUMIFS('[4]OPEX-ko gồm CP lương'!U:U,'[4]OPEX-ko gồm CP lương'!$I:$I,'Tong hop'!$B122)</f>
        <v>262182.45558441908</v>
      </c>
      <c r="R122" s="62">
        <f>SUMIFS('[4]OPEX-ko gồm CP lương'!V:V,'[4]OPEX-ko gồm CP lương'!$I:$I,'Tong hop'!$B122)</f>
        <v>269929.45512152807</v>
      </c>
      <c r="S122" s="62">
        <f>SUMIFS('[4]OPEX-ko gồm CP lương'!W:W,'[4]OPEX-ko gồm CP lương'!$I:$I,'Tong hop'!$B122)</f>
        <v>277884.9097050667</v>
      </c>
      <c r="T122" s="63"/>
      <c r="U122" s="64"/>
    </row>
    <row r="123" spans="1:21" s="47" customFormat="1" x14ac:dyDescent="0.25">
      <c r="A123" s="41">
        <f>A122+0.01</f>
        <v>2.2199999999999998</v>
      </c>
      <c r="B123" s="43" t="s">
        <v>293</v>
      </c>
      <c r="C123" s="43" t="s">
        <v>294</v>
      </c>
      <c r="D123" s="43" t="s">
        <v>295</v>
      </c>
      <c r="E123" s="43"/>
      <c r="F123" s="43" t="s">
        <v>121</v>
      </c>
      <c r="G123" s="44">
        <f t="shared" si="12"/>
        <v>28768.495882499999</v>
      </c>
      <c r="H123" s="44">
        <f>SUMIFS('[4]OPEX-ko gồm CP lương'!L:L,'[4]OPEX-ko gồm CP lương'!$I:$I,'Tong hop'!$B123)</f>
        <v>1871.2516049999999</v>
      </c>
      <c r="I123" s="44">
        <f>SUMIFS('[4]OPEX-ko gồm CP lương'!M:M,'[4]OPEX-ko gồm CP lương'!$I:$I,'Tong hop'!$B123)</f>
        <v>1650.1487299999999</v>
      </c>
      <c r="J123" s="44">
        <f>SUMIFS('[4]OPEX-ko gồm CP lương'!N:N,'[4]OPEX-ko gồm CP lương'!$I:$I,'Tong hop'!$B123)</f>
        <v>1830.3773174999999</v>
      </c>
      <c r="K123" s="44">
        <f>SUMIFS('[4]OPEX-ko gồm CP lương'!O:O,'[4]OPEX-ko gồm CP lương'!$I:$I,'Tong hop'!$B123)</f>
        <v>1841.6582087500001</v>
      </c>
      <c r="L123" s="44">
        <f>SUMIFS('[4]OPEX-ko gồm CP lương'!P:P,'[4]OPEX-ko gồm CP lương'!$I:$I,'Tong hop'!$B123)</f>
        <v>1901.1823175</v>
      </c>
      <c r="M123" s="44">
        <f>SUMIFS('[4]OPEX-ko gồm CP lương'!Q:Q,'[4]OPEX-ko gồm CP lương'!$I:$I,'Tong hop'!$B123)</f>
        <v>1841.6582087500001</v>
      </c>
      <c r="N123" s="44">
        <f>SUMIFS('[4]OPEX-ko gồm CP lương'!R:R,'[4]OPEX-ko gồm CP lương'!$I:$I,'Tong hop'!$B123)</f>
        <v>2661.7741599999999</v>
      </c>
      <c r="O123" s="44">
        <f>SUMIFS('[4]OPEX-ko gồm CP lương'!S:S,'[4]OPEX-ko gồm CP lương'!$I:$I,'Tong hop'!$B123)</f>
        <v>2661.7741599999999</v>
      </c>
      <c r="P123" s="44">
        <f>SUMIFS('[4]OPEX-ko gồm CP lương'!T:T,'[4]OPEX-ko gồm CP lương'!$I:$I,'Tong hop'!$B123)</f>
        <v>2576.1473837499998</v>
      </c>
      <c r="Q123" s="44">
        <f>SUMIFS('[4]OPEX-ko gồm CP lương'!U:U,'[4]OPEX-ko gồm CP lương'!$I:$I,'Tong hop'!$B123)</f>
        <v>2661.7741599999999</v>
      </c>
      <c r="R123" s="44">
        <f>SUMIFS('[4]OPEX-ko gồm CP lương'!V:V,'[4]OPEX-ko gồm CP lương'!$I:$I,'Tong hop'!$B123)</f>
        <v>3576.4223587500001</v>
      </c>
      <c r="S123" s="44">
        <f>SUMIFS('[4]OPEX-ko gồm CP lương'!W:W,'[4]OPEX-ko gồm CP lương'!$I:$I,'Tong hop'!$B123)</f>
        <v>3694.3272725000002</v>
      </c>
      <c r="T123" s="45"/>
      <c r="U123" s="46"/>
    </row>
    <row r="124" spans="1:21" s="47" customFormat="1" x14ac:dyDescent="0.25">
      <c r="A124" s="41">
        <f t="shared" ref="A124:A132" si="19">A123+0.01</f>
        <v>2.2299999999999995</v>
      </c>
      <c r="B124" s="43" t="s">
        <v>296</v>
      </c>
      <c r="C124" s="43" t="s">
        <v>297</v>
      </c>
      <c r="D124" s="43" t="s">
        <v>298</v>
      </c>
      <c r="E124" s="43"/>
      <c r="F124" s="43" t="s">
        <v>121</v>
      </c>
      <c r="G124" s="44">
        <f t="shared" si="12"/>
        <v>73440.515253999998</v>
      </c>
      <c r="H124" s="44">
        <f>SUMIFS('[4]OPEX-ko gồm CP lương'!L:L,'[4]OPEX-ko gồm CP lương'!$I:$I,'Tong hop'!$B124)</f>
        <v>0</v>
      </c>
      <c r="I124" s="44">
        <f>SUMIFS('[4]OPEX-ko gồm CP lương'!M:M,'[4]OPEX-ko gồm CP lương'!$I:$I,'Tong hop'!$B124)</f>
        <v>800</v>
      </c>
      <c r="J124" s="44">
        <f>SUMIFS('[4]OPEX-ko gồm CP lương'!N:N,'[4]OPEX-ko gồm CP lương'!$I:$I,'Tong hop'!$B124)</f>
        <v>800</v>
      </c>
      <c r="K124" s="44">
        <f>SUMIFS('[4]OPEX-ko gồm CP lương'!O:O,'[4]OPEX-ko gồm CP lương'!$I:$I,'Tong hop'!$B124)</f>
        <v>8161.3628760000001</v>
      </c>
      <c r="L124" s="44">
        <f>SUMIFS('[4]OPEX-ko gồm CP lương'!P:P,'[4]OPEX-ko gồm CP lương'!$I:$I,'Tong hop'!$B124)</f>
        <v>3012.589876</v>
      </c>
      <c r="M124" s="44">
        <f>SUMIFS('[4]OPEX-ko gồm CP lương'!Q:Q,'[4]OPEX-ko gồm CP lương'!$I:$I,'Tong hop'!$B124)</f>
        <v>0</v>
      </c>
      <c r="N124" s="44">
        <f>SUMIFS('[4]OPEX-ko gồm CP lương'!R:R,'[4]OPEX-ko gồm CP lương'!$I:$I,'Tong hop'!$B124)</f>
        <v>0</v>
      </c>
      <c r="O124" s="44">
        <f>SUMIFS('[4]OPEX-ko gồm CP lương'!S:S,'[4]OPEX-ko gồm CP lương'!$I:$I,'Tong hop'!$B124)</f>
        <v>0</v>
      </c>
      <c r="P124" s="44">
        <f>SUMIFS('[4]OPEX-ko gồm CP lương'!T:T,'[4]OPEX-ko gồm CP lương'!$I:$I,'Tong hop'!$B124)</f>
        <v>12837.572</v>
      </c>
      <c r="Q124" s="44">
        <f>SUMIFS('[4]OPEX-ko gồm CP lương'!U:U,'[4]OPEX-ko gồm CP lương'!$I:$I,'Tong hop'!$B124)</f>
        <v>15778.743376</v>
      </c>
      <c r="R124" s="44">
        <f>SUMIFS('[4]OPEX-ko gồm CP lương'!V:V,'[4]OPEX-ko gồm CP lương'!$I:$I,'Tong hop'!$B124)</f>
        <v>31050.247125999998</v>
      </c>
      <c r="S124" s="44">
        <f>SUMIFS('[4]OPEX-ko gồm CP lương'!W:W,'[4]OPEX-ko gồm CP lương'!$I:$I,'Tong hop'!$B124)</f>
        <v>1000</v>
      </c>
      <c r="T124" s="45"/>
      <c r="U124" s="46"/>
    </row>
    <row r="125" spans="1:21" s="47" customFormat="1" x14ac:dyDescent="0.25">
      <c r="A125" s="41">
        <f t="shared" si="19"/>
        <v>2.2399999999999993</v>
      </c>
      <c r="B125" s="43" t="s">
        <v>299</v>
      </c>
      <c r="C125" s="43" t="s">
        <v>300</v>
      </c>
      <c r="D125" s="43" t="s">
        <v>301</v>
      </c>
      <c r="E125" s="43"/>
      <c r="F125" s="43" t="s">
        <v>121</v>
      </c>
      <c r="G125" s="44">
        <f t="shared" si="12"/>
        <v>213179.18086466155</v>
      </c>
      <c r="H125" s="44">
        <f>SUMIFS('[4]OPEX-ko gồm CP lương'!L:L,'[4]OPEX-ko gồm CP lương'!$I:$I,'Tong hop'!$B125)</f>
        <v>16974.412534606901</v>
      </c>
      <c r="I125" s="44">
        <f>SUMIFS('[4]OPEX-ko gồm CP lương'!M:M,'[4]OPEX-ko gồm CP lương'!$I:$I,'Tong hop'!$B125)</f>
        <v>16423.600170902788</v>
      </c>
      <c r="J125" s="44">
        <f>SUMIFS('[4]OPEX-ko gồm CP lương'!N:N,'[4]OPEX-ko gồm CP lương'!$I:$I,'Tong hop'!$B125)</f>
        <v>15900.28286778523</v>
      </c>
      <c r="K125" s="44">
        <f>SUMIFS('[4]OPEX-ko gồm CP lương'!O:O,'[4]OPEX-ko gồm CP lương'!$I:$I,'Tong hop'!$B125)</f>
        <v>15438.957725967271</v>
      </c>
      <c r="L125" s="44">
        <f>SUMIFS('[4]OPEX-ko gồm CP lương'!P:P,'[4]OPEX-ko gồm CP lương'!$I:$I,'Tong hop'!$B125)</f>
        <v>16335.409673499518</v>
      </c>
      <c r="M125" s="44">
        <f>SUMIFS('[4]OPEX-ko gồm CP lương'!Q:Q,'[4]OPEX-ko gồm CP lương'!$I:$I,'Tong hop'!$B125)</f>
        <v>16953.192425967271</v>
      </c>
      <c r="N125" s="44">
        <f>SUMIFS('[4]OPEX-ko gồm CP lương'!R:R,'[4]OPEX-ko gồm CP lương'!$I:$I,'Tong hop'!$B125)</f>
        <v>19792.219673499516</v>
      </c>
      <c r="O125" s="44">
        <f>SUMIFS('[4]OPEX-ko gồm CP lương'!S:S,'[4]OPEX-ko gồm CP lương'!$I:$I,'Tong hop'!$B125)</f>
        <v>19792.219673499516</v>
      </c>
      <c r="P125" s="44">
        <f>SUMIFS('[4]OPEX-ko gồm CP lương'!T:T,'[4]OPEX-ko gồm CP lương'!$I:$I,'Tong hop'!$B125)</f>
        <v>18795.942425967267</v>
      </c>
      <c r="Q125" s="44">
        <f>SUMIFS('[4]OPEX-ko gồm CP lương'!U:U,'[4]OPEX-ko gồm CP lương'!$I:$I,'Tong hop'!$B125)</f>
        <v>19370.015483499516</v>
      </c>
      <c r="R125" s="44">
        <f>SUMIFS('[4]OPEX-ko gồm CP lương'!V:V,'[4]OPEX-ko gồm CP lương'!$I:$I,'Tong hop'!$B125)</f>
        <v>18394.882725967273</v>
      </c>
      <c r="S125" s="44">
        <f>SUMIFS('[4]OPEX-ko gồm CP lương'!W:W,'[4]OPEX-ko gồm CP lương'!$I:$I,'Tong hop'!$B125)</f>
        <v>19008.045483499514</v>
      </c>
      <c r="T125" s="45"/>
      <c r="U125" s="46"/>
    </row>
    <row r="126" spans="1:21" s="47" customFormat="1" x14ac:dyDescent="0.25">
      <c r="A126" s="41">
        <f t="shared" si="19"/>
        <v>2.2499999999999991</v>
      </c>
      <c r="B126" s="43" t="s">
        <v>302</v>
      </c>
      <c r="C126" s="43" t="s">
        <v>303</v>
      </c>
      <c r="D126" s="43" t="s">
        <v>304</v>
      </c>
      <c r="E126" s="43"/>
      <c r="F126" s="43" t="s">
        <v>121</v>
      </c>
      <c r="G126" s="44">
        <f t="shared" si="12"/>
        <v>768772.70334599994</v>
      </c>
      <c r="H126" s="44">
        <f>SUMIFS('[4]OPEX-ko gồm CP lương'!L:L,'[4]OPEX-ko gồm CP lương'!$I:$I,'Tong hop'!$B126)</f>
        <v>61837.850263</v>
      </c>
      <c r="I126" s="44">
        <f>SUMIFS('[4]OPEX-ko gồm CP lương'!M:M,'[4]OPEX-ko gồm CP lương'!$I:$I,'Tong hop'!$B126)</f>
        <v>166043.25926299999</v>
      </c>
      <c r="J126" s="44">
        <f>SUMIFS('[4]OPEX-ko gồm CP lương'!N:N,'[4]OPEX-ko gồm CP lương'!$I:$I,'Tong hop'!$B126)</f>
        <v>25259.350263</v>
      </c>
      <c r="K126" s="44">
        <f>SUMIFS('[4]OPEX-ko gồm CP lương'!O:O,'[4]OPEX-ko gồm CP lương'!$I:$I,'Tong hop'!$B126)</f>
        <v>44296.396853000006</v>
      </c>
      <c r="L126" s="44">
        <f>SUMIFS('[4]OPEX-ko gồm CP lương'!P:P,'[4]OPEX-ko gồm CP lương'!$I:$I,'Tong hop'!$B126)</f>
        <v>285825.275073</v>
      </c>
      <c r="M126" s="44">
        <f>SUMIFS('[4]OPEX-ko gồm CP lương'!Q:Q,'[4]OPEX-ko gồm CP lương'!$I:$I,'Tong hop'!$B126)</f>
        <v>23345.209602999999</v>
      </c>
      <c r="N126" s="44">
        <f>SUMIFS('[4]OPEX-ko gồm CP lương'!R:R,'[4]OPEX-ko gồm CP lương'!$I:$I,'Tong hop'!$B126)</f>
        <v>17283.911072999999</v>
      </c>
      <c r="O126" s="44">
        <f>SUMIFS('[4]OPEX-ko gồm CP lương'!S:S,'[4]OPEX-ko gồm CP lương'!$I:$I,'Tong hop'!$B126)</f>
        <v>41646.709603000003</v>
      </c>
      <c r="P126" s="44">
        <f>SUMIFS('[4]OPEX-ko gồm CP lương'!T:T,'[4]OPEX-ko gồm CP lương'!$I:$I,'Tong hop'!$B126)</f>
        <v>40142.411073000003</v>
      </c>
      <c r="Q126" s="44">
        <f>SUMIFS('[4]OPEX-ko gồm CP lương'!U:U,'[4]OPEX-ko gồm CP lương'!$I:$I,'Tong hop'!$B126)</f>
        <v>40421.709603000003</v>
      </c>
      <c r="R126" s="44">
        <f>SUMIFS('[4]OPEX-ko gồm CP lương'!V:V,'[4]OPEX-ko gồm CP lương'!$I:$I,'Tong hop'!$B126)</f>
        <v>12687.709603000001</v>
      </c>
      <c r="S126" s="44">
        <f>SUMIFS('[4]OPEX-ko gồm CP lương'!W:W,'[4]OPEX-ko gồm CP lương'!$I:$I,'Tong hop'!$B126)</f>
        <v>9982.9110730000011</v>
      </c>
      <c r="T126" s="45"/>
      <c r="U126" s="46"/>
    </row>
    <row r="127" spans="1:21" s="47" customFormat="1" x14ac:dyDescent="0.25">
      <c r="A127" s="41">
        <f t="shared" si="19"/>
        <v>2.2599999999999989</v>
      </c>
      <c r="B127" s="43" t="s">
        <v>305</v>
      </c>
      <c r="C127" s="43" t="s">
        <v>306</v>
      </c>
      <c r="D127" s="43" t="s">
        <v>307</v>
      </c>
      <c r="E127" s="43"/>
      <c r="F127" s="43" t="s">
        <v>121</v>
      </c>
      <c r="G127" s="44">
        <f t="shared" si="12"/>
        <v>234944.02975097109</v>
      </c>
      <c r="H127" s="44">
        <f>SUMIFS('[4]OPEX-ko gồm CP lương'!L:L,'[4]OPEX-ko gồm CP lương'!$I:$I,'Tong hop'!$B127)</f>
        <v>20703.726687745369</v>
      </c>
      <c r="I127" s="44">
        <f>SUMIFS('[4]OPEX-ko gồm CP lương'!M:M,'[4]OPEX-ko gồm CP lương'!$I:$I,'Tong hop'!$B127)</f>
        <v>18968.409258942054</v>
      </c>
      <c r="J127" s="44">
        <f>SUMIFS('[4]OPEX-ko gồm CP lương'!N:N,'[4]OPEX-ko gồm CP lương'!$I:$I,'Tong hop'!$B127)</f>
        <v>18460.791872010461</v>
      </c>
      <c r="K127" s="44">
        <f>SUMIFS('[4]OPEX-ko gồm CP lương'!O:O,'[4]OPEX-ko gồm CP lương'!$I:$I,'Tong hop'!$B127)</f>
        <v>17861.1521784258</v>
      </c>
      <c r="L127" s="44">
        <f>SUMIFS('[4]OPEX-ko gồm CP lương'!P:P,'[4]OPEX-ko gồm CP lương'!$I:$I,'Tong hop'!$B127)</f>
        <v>19122.858001846696</v>
      </c>
      <c r="M127" s="44">
        <f>SUMIFS('[4]OPEX-ko gồm CP lương'!Q:Q,'[4]OPEX-ko gồm CP lương'!$I:$I,'Tong hop'!$B127)</f>
        <v>19449.280586106979</v>
      </c>
      <c r="N127" s="44">
        <f>SUMIFS('[4]OPEX-ko gồm CP lương'!R:R,'[4]OPEX-ko gồm CP lương'!$I:$I,'Tong hop'!$B127)</f>
        <v>20164.011401320462</v>
      </c>
      <c r="O127" s="44">
        <f>SUMIFS('[4]OPEX-ko gồm CP lương'!S:S,'[4]OPEX-ko gồm CP lương'!$I:$I,'Tong hop'!$B127)</f>
        <v>20164.011401320462</v>
      </c>
      <c r="P127" s="44">
        <f>SUMIFS('[4]OPEX-ko gồm CP lương'!T:T,'[4]OPEX-ko gồm CP lương'!$I:$I,'Tong hop'!$B127)</f>
        <v>20040.529199988716</v>
      </c>
      <c r="Q127" s="44">
        <f>SUMIFS('[4]OPEX-ko gồm CP lương'!U:U,'[4]OPEX-ko gồm CP lương'!$I:$I,'Tong hop'!$B127)</f>
        <v>19965.624369102403</v>
      </c>
      <c r="R127" s="44">
        <f>SUMIFS('[4]OPEX-ko gồm CP lương'!V:V,'[4]OPEX-ko gồm CP lương'!$I:$I,'Tong hop'!$B127)</f>
        <v>19964.736373226435</v>
      </c>
      <c r="S127" s="44">
        <f>SUMIFS('[4]OPEX-ko gồm CP lương'!W:W,'[4]OPEX-ko gồm CP lương'!$I:$I,'Tong hop'!$B127)</f>
        <v>20078.898420935227</v>
      </c>
      <c r="T127" s="45"/>
      <c r="U127" s="46"/>
    </row>
    <row r="128" spans="1:21" s="47" customFormat="1" x14ac:dyDescent="0.25">
      <c r="A128" s="41">
        <f t="shared" si="19"/>
        <v>2.2699999999999987</v>
      </c>
      <c r="B128" s="43" t="s">
        <v>308</v>
      </c>
      <c r="C128" s="43" t="s">
        <v>309</v>
      </c>
      <c r="D128" s="43" t="s">
        <v>310</v>
      </c>
      <c r="E128" s="43"/>
      <c r="F128" s="43" t="s">
        <v>121</v>
      </c>
      <c r="G128" s="44">
        <f t="shared" si="12"/>
        <v>19502.50452223602</v>
      </c>
      <c r="H128" s="44">
        <f>SUMIFS('[4]OPEX-ko gồm CP lương'!L:L,'[4]OPEX-ko gồm CP lương'!$I:$I,'Tong hop'!$B128)</f>
        <v>1603.6978884746586</v>
      </c>
      <c r="I128" s="44">
        <f>SUMIFS('[4]OPEX-ko gồm CP lương'!M:M,'[4]OPEX-ko gồm CP lương'!$I:$I,'Tong hop'!$B128)</f>
        <v>1454.7038796498755</v>
      </c>
      <c r="J128" s="44">
        <f>SUMIFS('[4]OPEX-ko gồm CP lương'!N:N,'[4]OPEX-ko gồm CP lương'!$I:$I,'Tong hop'!$B128)</f>
        <v>1417.331850931972</v>
      </c>
      <c r="K128" s="44">
        <f>SUMIFS('[4]OPEX-ko gồm CP lương'!O:O,'[4]OPEX-ko gồm CP lương'!$I:$I,'Tong hop'!$B128)</f>
        <v>1366.4692924267436</v>
      </c>
      <c r="L128" s="44">
        <f>SUMIFS('[4]OPEX-ko gồm CP lương'!P:P,'[4]OPEX-ko gồm CP lương'!$I:$I,'Tong hop'!$B128)</f>
        <v>1467.1823825342894</v>
      </c>
      <c r="M128" s="44">
        <f>SUMIFS('[4]OPEX-ko gồm CP lương'!Q:Q,'[4]OPEX-ko gồm CP lương'!$I:$I,'Tong hop'!$B128)</f>
        <v>1492.869384011673</v>
      </c>
      <c r="N128" s="44">
        <f>SUMIFS('[4]OPEX-ko gồm CP lương'!R:R,'[4]OPEX-ko gồm CP lương'!$I:$I,'Tong hop'!$B128)</f>
        <v>1769.8825389060773</v>
      </c>
      <c r="O128" s="44">
        <f>SUMIFS('[4]OPEX-ko gồm CP lương'!S:S,'[4]OPEX-ko gồm CP lương'!$I:$I,'Tong hop'!$B128)</f>
        <v>1769.8825389060773</v>
      </c>
      <c r="P128" s="44">
        <f>SUMIFS('[4]OPEX-ko gồm CP lương'!T:T,'[4]OPEX-ko gồm CP lương'!$I:$I,'Tong hop'!$B128)</f>
        <v>1685.9117893271271</v>
      </c>
      <c r="Q128" s="44">
        <f>SUMIFS('[4]OPEX-ko gồm CP lương'!U:U,'[4]OPEX-ko gồm CP lương'!$I:$I,'Tong hop'!$B128)</f>
        <v>1722.8190847770481</v>
      </c>
      <c r="R128" s="44">
        <f>SUMIFS('[4]OPEX-ko gồm CP lương'!V:V,'[4]OPEX-ko gồm CP lương'!$I:$I,'Tong hop'!$B128)</f>
        <v>1845.1248650608932</v>
      </c>
      <c r="S128" s="44">
        <f>SUMIFS('[4]OPEX-ko gồm CP lương'!W:W,'[4]OPEX-ko gồm CP lương'!$I:$I,'Tong hop'!$B128)</f>
        <v>1906.6290272295887</v>
      </c>
      <c r="T128" s="45"/>
      <c r="U128" s="46"/>
    </row>
    <row r="129" spans="1:21" s="47" customFormat="1" x14ac:dyDescent="0.25">
      <c r="A129" s="41">
        <f t="shared" si="19"/>
        <v>2.2799999999999985</v>
      </c>
      <c r="B129" s="43" t="s">
        <v>311</v>
      </c>
      <c r="C129" s="43" t="s">
        <v>312</v>
      </c>
      <c r="D129" s="43" t="s">
        <v>313</v>
      </c>
      <c r="E129" s="43"/>
      <c r="F129" s="43" t="s">
        <v>121</v>
      </c>
      <c r="G129" s="44">
        <f t="shared" si="12"/>
        <v>207425.77703250977</v>
      </c>
      <c r="H129" s="44">
        <f>SUMIFS('[4]OPEX-ko gồm CP lương'!L:L,'[4]OPEX-ko gồm CP lương'!$I:$I,'Tong hop'!$B129)</f>
        <v>17162.119266781199</v>
      </c>
      <c r="I129" s="44">
        <f>SUMIFS('[4]OPEX-ko gồm CP lương'!M:M,'[4]OPEX-ko gồm CP lương'!$I:$I,'Tong hop'!$B129)</f>
        <v>16015.44800409663</v>
      </c>
      <c r="J129" s="44">
        <f>SUMIFS('[4]OPEX-ko gồm CP lương'!N:N,'[4]OPEX-ko gồm CP lương'!$I:$I,'Tong hop'!$B129)</f>
        <v>16183.616816914539</v>
      </c>
      <c r="K129" s="44">
        <f>SUMIFS('[4]OPEX-ko gồm CP lương'!O:O,'[4]OPEX-ko gồm CP lương'!$I:$I,'Tong hop'!$B129)</f>
        <v>15591.402758876382</v>
      </c>
      <c r="L129" s="44">
        <f>SUMIFS('[4]OPEX-ko gồm CP lương'!P:P,'[4]OPEX-ko gồm CP lương'!$I:$I,'Tong hop'!$B129)</f>
        <v>16591.374822534643</v>
      </c>
      <c r="M129" s="44">
        <f>SUMIFS('[4]OPEX-ko gồm CP lương'!Q:Q,'[4]OPEX-ko gồm CP lương'!$I:$I,'Tong hop'!$B129)</f>
        <v>16570.296736962442</v>
      </c>
      <c r="N129" s="44">
        <f>SUMIFS('[4]OPEX-ko gồm CP lương'!R:R,'[4]OPEX-ko gồm CP lương'!$I:$I,'Tong hop'!$B129)</f>
        <v>18263.274295883304</v>
      </c>
      <c r="O129" s="44">
        <f>SUMIFS('[4]OPEX-ko gồm CP lương'!S:S,'[4]OPEX-ko gồm CP lương'!$I:$I,'Tong hop'!$B129)</f>
        <v>18290.596519863302</v>
      </c>
      <c r="P129" s="44">
        <f>SUMIFS('[4]OPEX-ko gồm CP lương'!T:T,'[4]OPEX-ko gồm CP lương'!$I:$I,'Tong hop'!$B129)</f>
        <v>17647.176531853838</v>
      </c>
      <c r="Q129" s="44">
        <f>SUMIFS('[4]OPEX-ko gồm CP lương'!U:U,'[4]OPEX-ko gồm CP lương'!$I:$I,'Tong hop'!$B129)</f>
        <v>17781.134891780603</v>
      </c>
      <c r="R129" s="44">
        <f>SUMIFS('[4]OPEX-ko gồm CP lương'!V:V,'[4]OPEX-ko gồm CP lương'!$I:$I,'Tong hop'!$B129)</f>
        <v>18469.842927944701</v>
      </c>
      <c r="S129" s="44">
        <f>SUMIFS('[4]OPEX-ko gồm CP lương'!W:W,'[4]OPEX-ko gồm CP lương'!$I:$I,'Tong hop'!$B129)</f>
        <v>18859.493459018187</v>
      </c>
      <c r="T129" s="45"/>
      <c r="U129" s="46"/>
    </row>
    <row r="130" spans="1:21" s="47" customFormat="1" x14ac:dyDescent="0.25">
      <c r="A130" s="41">
        <f t="shared" si="19"/>
        <v>2.2899999999999983</v>
      </c>
      <c r="B130" s="43" t="s">
        <v>314</v>
      </c>
      <c r="C130" s="43" t="s">
        <v>315</v>
      </c>
      <c r="D130" s="43" t="s">
        <v>316</v>
      </c>
      <c r="E130" s="43"/>
      <c r="F130" s="43" t="s">
        <v>121</v>
      </c>
      <c r="G130" s="44">
        <f t="shared" si="12"/>
        <v>71128.243784252947</v>
      </c>
      <c r="H130" s="44">
        <f>SUMIFS('[4]OPEX-ko gồm CP lương'!L:L,'[4]OPEX-ko gồm CP lương'!$I:$I,'Tong hop'!$B130)</f>
        <v>5847.553727658179</v>
      </c>
      <c r="I130" s="44">
        <f>SUMIFS('[4]OPEX-ko gồm CP lương'!M:M,'[4]OPEX-ko gồm CP lương'!$I:$I,'Tong hop'!$B130)</f>
        <v>5303.8591067726948</v>
      </c>
      <c r="J130" s="44">
        <f>SUMIFS('[4]OPEX-ko gồm CP lương'!N:N,'[4]OPEX-ko gồm CP lương'!$I:$I,'Tong hop'!$B130)</f>
        <v>5180.5884568173897</v>
      </c>
      <c r="K130" s="44">
        <f>SUMIFS('[4]OPEX-ko gồm CP lương'!O:O,'[4]OPEX-ko gồm CP lương'!$I:$I,'Tong hop'!$B130)</f>
        <v>4993.6533471641615</v>
      </c>
      <c r="L130" s="44">
        <f>SUMIFS('[4]OPEX-ko gồm CP lương'!P:P,'[4]OPEX-ko gồm CP lương'!$I:$I,'Tong hop'!$B130)</f>
        <v>5371.9626611084495</v>
      </c>
      <c r="M130" s="44">
        <f>SUMIFS('[4]OPEX-ko gồm CP lương'!Q:Q,'[4]OPEX-ko gồm CP lương'!$I:$I,'Tong hop'!$B130)</f>
        <v>5459.9807013202189</v>
      </c>
      <c r="N130" s="44">
        <f>SUMIFS('[4]OPEX-ko gồm CP lương'!R:R,'[4]OPEX-ko gồm CP lương'!$I:$I,'Tong hop'!$B130)</f>
        <v>6455.2635373843432</v>
      </c>
      <c r="O130" s="44">
        <f>SUMIFS('[4]OPEX-ko gồm CP lương'!S:S,'[4]OPEX-ko gồm CP lương'!$I:$I,'Tong hop'!$B130)</f>
        <v>6455.2635373843432</v>
      </c>
      <c r="P130" s="44">
        <f>SUMIFS('[4]OPEX-ko gồm CP lương'!T:T,'[4]OPEX-ko gồm CP lương'!$I:$I,'Tong hop'!$B130)</f>
        <v>6150.8393032556096</v>
      </c>
      <c r="Q130" s="44">
        <f>SUMIFS('[4]OPEX-ko gồm CP lương'!U:U,'[4]OPEX-ko gồm CP lương'!$I:$I,'Tong hop'!$B130)</f>
        <v>6272.3999100736473</v>
      </c>
      <c r="R130" s="44">
        <f>SUMIFS('[4]OPEX-ko gồm CP lương'!V:V,'[4]OPEX-ko gồm CP lương'!$I:$I,'Tong hop'!$B130)</f>
        <v>6706.6620468756937</v>
      </c>
      <c r="S130" s="44">
        <f>SUMIFS('[4]OPEX-ko gồm CP lương'!W:W,'[4]OPEX-ko gồm CP lương'!$I:$I,'Tong hop'!$B130)</f>
        <v>6930.217448438214</v>
      </c>
      <c r="T130" s="45"/>
      <c r="U130" s="46"/>
    </row>
    <row r="131" spans="1:21" s="47" customFormat="1" x14ac:dyDescent="0.25">
      <c r="A131" s="41">
        <f t="shared" si="19"/>
        <v>2.299999999999998</v>
      </c>
      <c r="B131" s="43" t="s">
        <v>317</v>
      </c>
      <c r="C131" s="43" t="s">
        <v>318</v>
      </c>
      <c r="D131" s="43" t="s">
        <v>319</v>
      </c>
      <c r="E131" s="43"/>
      <c r="F131" s="43" t="s">
        <v>124</v>
      </c>
      <c r="G131" s="44">
        <f t="shared" si="12"/>
        <v>6213.839712</v>
      </c>
      <c r="H131" s="44">
        <f>SUMIFS('[4]OPEX-ko gồm CP lương'!L:L,'[4]OPEX-ko gồm CP lương'!$I:$I,'Tong hop'!$B131)</f>
        <v>473.71997599999997</v>
      </c>
      <c r="I131" s="44">
        <f>SUMIFS('[4]OPEX-ko gồm CP lương'!M:M,'[4]OPEX-ko gồm CP lương'!$I:$I,'Tong hop'!$B131)</f>
        <v>473.71997599999997</v>
      </c>
      <c r="J131" s="44">
        <f>SUMIFS('[4]OPEX-ko gồm CP lương'!N:N,'[4]OPEX-ko gồm CP lương'!$I:$I,'Tong hop'!$B131)</f>
        <v>473.71997599999997</v>
      </c>
      <c r="K131" s="44">
        <f>SUMIFS('[4]OPEX-ko gồm CP lương'!O:O,'[4]OPEX-ko gồm CP lương'!$I:$I,'Tong hop'!$B131)</f>
        <v>473.71997599999997</v>
      </c>
      <c r="L131" s="44">
        <f>SUMIFS('[4]OPEX-ko gồm CP lương'!P:P,'[4]OPEX-ko gồm CP lương'!$I:$I,'Tong hop'!$B131)</f>
        <v>473.71997599999997</v>
      </c>
      <c r="M131" s="44">
        <f>SUMIFS('[4]OPEX-ko gồm CP lương'!Q:Q,'[4]OPEX-ko gồm CP lương'!$I:$I,'Tong hop'!$B131)</f>
        <v>473.71997599999997</v>
      </c>
      <c r="N131" s="44">
        <f>SUMIFS('[4]OPEX-ko gồm CP lương'!R:R,'[4]OPEX-ko gồm CP lương'!$I:$I,'Tong hop'!$B131)</f>
        <v>738.319976</v>
      </c>
      <c r="O131" s="44">
        <f>SUMIFS('[4]OPEX-ko gồm CP lương'!S:S,'[4]OPEX-ko gồm CP lương'!$I:$I,'Tong hop'!$B131)</f>
        <v>473.71997599999997</v>
      </c>
      <c r="P131" s="44">
        <f>SUMIFS('[4]OPEX-ko gồm CP lương'!T:T,'[4]OPEX-ko gồm CP lương'!$I:$I,'Tong hop'!$B131)</f>
        <v>539.86997599999995</v>
      </c>
      <c r="Q131" s="44">
        <f>SUMIFS('[4]OPEX-ko gồm CP lương'!U:U,'[4]OPEX-ko gồm CP lương'!$I:$I,'Tong hop'!$B131)</f>
        <v>473.71997599999997</v>
      </c>
      <c r="R131" s="44">
        <f>SUMIFS('[4]OPEX-ko gồm CP lương'!V:V,'[4]OPEX-ko gồm CP lương'!$I:$I,'Tong hop'!$B131)</f>
        <v>672.16997599999991</v>
      </c>
      <c r="S131" s="44">
        <f>SUMIFS('[4]OPEX-ko gồm CP lương'!W:W,'[4]OPEX-ko gồm CP lương'!$I:$I,'Tong hop'!$B131)</f>
        <v>473.71997599999997</v>
      </c>
      <c r="T131" s="45"/>
      <c r="U131" s="46"/>
    </row>
    <row r="132" spans="1:21" s="47" customFormat="1" x14ac:dyDescent="0.25">
      <c r="A132" s="41">
        <f t="shared" si="19"/>
        <v>2.3099999999999978</v>
      </c>
      <c r="B132" s="43" t="s">
        <v>320</v>
      </c>
      <c r="C132" s="43" t="s">
        <v>321</v>
      </c>
      <c r="D132" s="43" t="s">
        <v>322</v>
      </c>
      <c r="E132" s="43"/>
      <c r="F132" s="43" t="s">
        <v>124</v>
      </c>
      <c r="G132" s="44">
        <f t="shared" si="12"/>
        <v>100872.09812836483</v>
      </c>
      <c r="H132" s="44">
        <f>SUMIFS('[4]OPEX-ko gồm CP lương'!L:L,'[4]OPEX-ko gồm CP lương'!$I:$I,'Tong hop'!$B132)</f>
        <v>28202.409073506413</v>
      </c>
      <c r="I132" s="44">
        <f>SUMIFS('[4]OPEX-ko gồm CP lương'!M:M,'[4]OPEX-ko gồm CP lương'!$I:$I,'Tong hop'!$B132)</f>
        <v>4502.4385578516167</v>
      </c>
      <c r="J132" s="44">
        <f>SUMIFS('[4]OPEX-ko gồm CP lương'!N:N,'[4]OPEX-ko gồm CP lương'!$I:$I,'Tong hop'!$B132)</f>
        <v>4789.2854198575242</v>
      </c>
      <c r="K132" s="44">
        <f>SUMIFS('[4]OPEX-ko gồm CP lương'!O:O,'[4]OPEX-ko gồm CP lương'!$I:$I,'Tong hop'!$B132)</f>
        <v>4079.3904780407406</v>
      </c>
      <c r="L132" s="44">
        <f>SUMIFS('[4]OPEX-ko gồm CP lương'!P:P,'[4]OPEX-ko gồm CP lương'!$I:$I,'Tong hop'!$B132)</f>
        <v>4190.3021471908569</v>
      </c>
      <c r="M132" s="44">
        <f>SUMIFS('[4]OPEX-ko gồm CP lương'!Q:Q,'[4]OPEX-ko gồm CP lương'!$I:$I,'Tong hop'!$B132)</f>
        <v>21891.817910047674</v>
      </c>
      <c r="N132" s="44">
        <f>SUMIFS('[4]OPEX-ko gồm CP lương'!R:R,'[4]OPEX-ko gồm CP lương'!$I:$I,'Tong hop'!$B132)</f>
        <v>8378.9669000290432</v>
      </c>
      <c r="O132" s="44">
        <f>SUMIFS('[4]OPEX-ko gồm CP lương'!S:S,'[4]OPEX-ko gồm CP lương'!$I:$I,'Tong hop'!$B132)</f>
        <v>4255.8087555845977</v>
      </c>
      <c r="P132" s="44">
        <f>SUMIFS('[4]OPEX-ko gồm CP lương'!T:T,'[4]OPEX-ko gồm CP lương'!$I:$I,'Tong hop'!$B132)</f>
        <v>6899.1693999766449</v>
      </c>
      <c r="Q132" s="44">
        <f>SUMIFS('[4]OPEX-ko gồm CP lương'!U:U,'[4]OPEX-ko gồm CP lương'!$I:$I,'Tong hop'!$B132)</f>
        <v>3454.8045179839864</v>
      </c>
      <c r="R132" s="44">
        <f>SUMIFS('[4]OPEX-ko gồm CP lương'!V:V,'[4]OPEX-ko gồm CP lương'!$I:$I,'Tong hop'!$B132)</f>
        <v>6927.636558794974</v>
      </c>
      <c r="S132" s="44">
        <f>SUMIFS('[4]OPEX-ko gồm CP lương'!W:W,'[4]OPEX-ko gồm CP lương'!$I:$I,'Tong hop'!$B132)</f>
        <v>3300.068409500765</v>
      </c>
      <c r="T132" s="45"/>
      <c r="U132" s="46"/>
    </row>
    <row r="133" spans="1:21" s="47" customFormat="1" ht="17.399999999999999" x14ac:dyDescent="0.6">
      <c r="A133" s="36">
        <v>2.2999999999999998</v>
      </c>
      <c r="B133" s="36" t="s">
        <v>323</v>
      </c>
      <c r="C133" s="37" t="s">
        <v>324</v>
      </c>
      <c r="D133" s="37" t="s">
        <v>325</v>
      </c>
      <c r="E133" s="23" t="s">
        <v>178</v>
      </c>
      <c r="F133" s="23"/>
      <c r="G133" s="35">
        <f>SUBTOTAL(9,G134:G142)</f>
        <v>1953388.5535525051</v>
      </c>
      <c r="H133" s="35">
        <f t="shared" ref="H133:S133" si="20">SUBTOTAL(9,H134:H142)</f>
        <v>158271.10655352962</v>
      </c>
      <c r="I133" s="35">
        <f t="shared" si="20"/>
        <v>141112.21411196969</v>
      </c>
      <c r="J133" s="35">
        <f t="shared" si="20"/>
        <v>140843.05037016113</v>
      </c>
      <c r="K133" s="35">
        <f t="shared" si="20"/>
        <v>138706.36666006449</v>
      </c>
      <c r="L133" s="35">
        <f t="shared" si="20"/>
        <v>143357.92753648592</v>
      </c>
      <c r="M133" s="35">
        <f t="shared" si="20"/>
        <v>149539.76953283805</v>
      </c>
      <c r="N133" s="35">
        <f t="shared" si="20"/>
        <v>178093.14963843173</v>
      </c>
      <c r="O133" s="35">
        <f t="shared" si="20"/>
        <v>176809.70533965481</v>
      </c>
      <c r="P133" s="35">
        <f t="shared" si="20"/>
        <v>168464.22897267967</v>
      </c>
      <c r="Q133" s="35">
        <f t="shared" si="20"/>
        <v>173243.95736450603</v>
      </c>
      <c r="R133" s="35">
        <f t="shared" si="20"/>
        <v>188544.78640313187</v>
      </c>
      <c r="S133" s="35">
        <f t="shared" si="20"/>
        <v>196402.29106905218</v>
      </c>
      <c r="T133" s="54"/>
      <c r="U133" s="46"/>
    </row>
    <row r="134" spans="1:21" s="47" customFormat="1" x14ac:dyDescent="0.25">
      <c r="A134" s="43"/>
      <c r="B134" s="56" t="s">
        <v>275</v>
      </c>
      <c r="C134" s="43" t="s">
        <v>326</v>
      </c>
      <c r="D134" s="43" t="s">
        <v>327</v>
      </c>
      <c r="E134" s="43"/>
      <c r="F134" s="43" t="s">
        <v>124</v>
      </c>
      <c r="G134" s="55">
        <f t="shared" si="12"/>
        <v>111128.51104928905</v>
      </c>
      <c r="H134" s="55">
        <f>SUMIFS('[4]14. Lương'!E:E,'[4]14. Lương'!$C:$C,'Tong hop'!$B134,'[4]14. Lương'!$B:$B,"240000")/10^6</f>
        <v>9050.3933431195401</v>
      </c>
      <c r="I134" s="55">
        <f>SUMIFS('[4]14. Lương'!F:F,'[4]14. Lương'!$C:$C,'Tong hop'!$B134,'[4]14. Lương'!$B:$B,"240000")/10^6</f>
        <v>8677.3353306195386</v>
      </c>
      <c r="J134" s="55">
        <f>SUMIFS('[4]14. Lương'!G:G,'[4]14. Lương'!$C:$C,'Tong hop'!$B134,'[4]14. Lương'!$B:$B,"240000")/10^6</f>
        <v>8747.9458968873969</v>
      </c>
      <c r="K134" s="55">
        <f>SUMIFS('[4]14. Lương'!H:H,'[4]14. Lương'!$C:$C,'Tong hop'!$B134,'[4]14. Lương'!$B:$B,"240000")/10^6</f>
        <v>8971.6923853840253</v>
      </c>
      <c r="L134" s="55">
        <f>SUMIFS('[4]14. Lương'!I:I,'[4]14. Lương'!$C:$C,'Tong hop'!$B134,'[4]14. Lương'!$B:$B,"240000")/10^6</f>
        <v>8836.6251853840258</v>
      </c>
      <c r="M134" s="55">
        <f>SUMIFS('[4]14. Lương'!J:J,'[4]14. Lương'!$C:$C,'Tong hop'!$B134,'[4]14. Lương'!$B:$B,"240000")/10^6</f>
        <v>9267.7037503334286</v>
      </c>
      <c r="N134" s="55">
        <f>SUMIFS('[4]14. Lương'!K:K,'[4]14. Lương'!$C:$C,'Tong hop'!$B134,'[4]14. Lương'!$B:$B,"240000")/10^6</f>
        <v>9122.1391821817451</v>
      </c>
      <c r="O134" s="55">
        <f>SUMIFS('[4]14. Lương'!L:L,'[4]14. Lương'!$C:$C,'Tong hop'!$B134,'[4]14. Lương'!$B:$B,"240000")/10^6</f>
        <v>9134.4289871817455</v>
      </c>
      <c r="P134" s="55">
        <f>SUMIFS('[4]14. Lương'!M:M,'[4]14. Lương'!$C:$C,'Tong hop'!$B134,'[4]14. Lương'!$B:$B,"240000")/10^6</f>
        <v>9872.8712371817455</v>
      </c>
      <c r="Q134" s="55">
        <f>SUMIFS('[4]14. Lương'!N:N,'[4]14. Lương'!$C:$C,'Tong hop'!$B134,'[4]14. Lương'!$B:$B,"240000")/10^6</f>
        <v>9241.6832246817448</v>
      </c>
      <c r="R134" s="55">
        <f>SUMIFS('[4]14. Lương'!O:O,'[4]14. Lương'!$C:$C,'Tong hop'!$B134,'[4]14. Lương'!$B:$B,"240000")/10^6</f>
        <v>9716.8462631670627</v>
      </c>
      <c r="S134" s="55">
        <f>SUMIFS('[4]14. Lương'!P:P,'[4]14. Lương'!$C:$C,'Tong hop'!$B134,'[4]14. Lương'!$B:$B,"240000")/10^6</f>
        <v>10488.846263167063</v>
      </c>
      <c r="T134" s="45"/>
      <c r="U134" s="49"/>
    </row>
    <row r="135" spans="1:21" s="47" customFormat="1" x14ac:dyDescent="0.25">
      <c r="A135" s="43"/>
      <c r="B135" s="43" t="s">
        <v>328</v>
      </c>
      <c r="C135" s="43" t="s">
        <v>329</v>
      </c>
      <c r="D135" s="43" t="s">
        <v>330</v>
      </c>
      <c r="E135" s="43"/>
      <c r="F135" s="43" t="s">
        <v>121</v>
      </c>
      <c r="G135" s="44">
        <f t="shared" si="12"/>
        <v>263585.12097847479</v>
      </c>
      <c r="H135" s="44">
        <f>SUMIFS('[4]OPEX-ko gồm CP lương'!L:L,'[4]OPEX-ko gồm CP lương'!$I:$I,'Tong hop'!$B135)</f>
        <v>20946.852285625635</v>
      </c>
      <c r="I135" s="44">
        <f>SUMIFS('[4]OPEX-ko gồm CP lương'!M:M,'[4]OPEX-ko gồm CP lương'!$I:$I,'Tong hop'!$B135)</f>
        <v>18996.951548307021</v>
      </c>
      <c r="J135" s="44">
        <f>SUMIFS('[4]OPEX-ko gồm CP lương'!N:N,'[4]OPEX-ko gồm CP lương'!$I:$I,'Tong hop'!$B135)</f>
        <v>18937.909464197055</v>
      </c>
      <c r="K135" s="44">
        <f>SUMIFS('[4]OPEX-ko gồm CP lương'!O:O,'[4]OPEX-ko gồm CP lương'!$I:$I,'Tong hop'!$B135)</f>
        <v>18361.330106900379</v>
      </c>
      <c r="L135" s="44">
        <f>SUMIFS('[4]OPEX-ko gồm CP lương'!P:P,'[4]OPEX-ko gồm CP lương'!$I:$I,'Tong hop'!$B135)</f>
        <v>19426.22554379706</v>
      </c>
      <c r="M135" s="44">
        <f>SUMIFS('[4]OPEX-ko gồm CP lương'!Q:Q,'[4]OPEX-ko gồm CP lương'!$I:$I,'Tong hop'!$B135)</f>
        <v>19875.053821186091</v>
      </c>
      <c r="N135" s="44">
        <f>SUMIFS('[4]OPEX-ko gồm CP lương'!R:R,'[4]OPEX-ko gồm CP lương'!$I:$I,'Tong hop'!$B135)</f>
        <v>24118.346135708889</v>
      </c>
      <c r="O135" s="44">
        <f>SUMIFS('[4]OPEX-ko gồm CP lương'!S:S,'[4]OPEX-ko gồm CP lương'!$I:$I,'Tong hop'!$B135)</f>
        <v>24118.346135708889</v>
      </c>
      <c r="P135" s="44">
        <f>SUMIFS('[4]OPEX-ko gồm CP lương'!T:T,'[4]OPEX-ko gồm CP lương'!$I:$I,'Tong hop'!$B135)</f>
        <v>22954.264970040851</v>
      </c>
      <c r="Q135" s="44">
        <f>SUMIFS('[4]OPEX-ko gồm CP lương'!U:U,'[4]OPEX-ko gồm CP lương'!$I:$I,'Tong hop'!$B135)</f>
        <v>23665.495035708886</v>
      </c>
      <c r="R135" s="44">
        <f>SUMIFS('[4]OPEX-ko gồm CP lương'!V:V,'[4]OPEX-ko gồm CP lương'!$I:$I,'Tong hop'!$B135)</f>
        <v>25664.432425226565</v>
      </c>
      <c r="S135" s="44">
        <f>SUMIFS('[4]OPEX-ko gồm CP lương'!W:W,'[4]OPEX-ko gồm CP lương'!$I:$I,'Tong hop'!$B135)</f>
        <v>26519.91350606746</v>
      </c>
      <c r="T135" s="45"/>
      <c r="U135" s="46"/>
    </row>
    <row r="136" spans="1:21" s="47" customFormat="1" x14ac:dyDescent="0.25">
      <c r="A136" s="43"/>
      <c r="B136" s="43" t="s">
        <v>331</v>
      </c>
      <c r="C136" s="43" t="s">
        <v>332</v>
      </c>
      <c r="D136" s="43" t="s">
        <v>333</v>
      </c>
      <c r="E136" s="43"/>
      <c r="F136" s="43" t="s">
        <v>121</v>
      </c>
      <c r="G136" s="44">
        <f>SUM(H136:S136)</f>
        <v>621765.28398655553</v>
      </c>
      <c r="H136" s="44">
        <f>SUMIFS('[4]OPEX-ko gồm CP lương'!L:L,'[4]OPEX-ko gồm CP lương'!$I:$I,'Tong hop'!$B136)</f>
        <v>49166.606486933029</v>
      </c>
      <c r="I136" s="44">
        <f>SUMIFS('[4]OPEX-ko gồm CP lương'!M:M,'[4]OPEX-ko gồm CP lương'!$I:$I,'Tong hop'!$B136)</f>
        <v>44574.576266159092</v>
      </c>
      <c r="J136" s="44">
        <f>SUMIFS('[4]OPEX-ko gồm CP lương'!N:N,'[4]OPEX-ko gồm CP lương'!$I:$I,'Tong hop'!$B136)</f>
        <v>44770.904996272591</v>
      </c>
      <c r="K136" s="44">
        <f>SUMIFS('[4]OPEX-ko gồm CP lương'!O:O,'[4]OPEX-ko gồm CP lương'!$I:$I,'Tong hop'!$B136)</f>
        <v>43171.660556943076</v>
      </c>
      <c r="L136" s="44">
        <f>SUMIFS('[4]OPEX-ko gồm CP lương'!P:P,'[4]OPEX-ko gồm CP lương'!$I:$I,'Tong hop'!$B136)</f>
        <v>45782.21478762621</v>
      </c>
      <c r="M136" s="44">
        <f>SUMIFS('[4]OPEX-ko gồm CP lương'!Q:Q,'[4]OPEX-ko gồm CP lương'!$I:$I,'Tong hop'!$B136)</f>
        <v>46709.839748033592</v>
      </c>
      <c r="N136" s="44">
        <f>SUMIFS('[4]OPEX-ko gồm CP lương'!R:R,'[4]OPEX-ko gồm CP lương'!$I:$I,'Tong hop'!$B136)</f>
        <v>56646.556887127495</v>
      </c>
      <c r="O136" s="44">
        <f>SUMIFS('[4]OPEX-ko gồm CP lương'!S:S,'[4]OPEX-ko gồm CP lương'!$I:$I,'Tong hop'!$B136)</f>
        <v>56646.556887127495</v>
      </c>
      <c r="P136" s="44">
        <f>SUMIFS('[4]OPEX-ko gồm CP lương'!T:T,'[4]OPEX-ko gồm CP lương'!$I:$I,'Tong hop'!$B136)</f>
        <v>53989.106242896487</v>
      </c>
      <c r="Q136" s="44">
        <f>SUMIFS('[4]OPEX-ko gồm CP lương'!U:U,'[4]OPEX-ko gồm CP lương'!$I:$I,'Tong hop'!$B136)</f>
        <v>55494.0571176597</v>
      </c>
      <c r="R136" s="44">
        <f>SUMIFS('[4]OPEX-ko gồm CP lương'!V:V,'[4]OPEX-ko gồm CP lương'!$I:$I,'Tong hop'!$B136)</f>
        <v>61383.542955627905</v>
      </c>
      <c r="S136" s="44">
        <f>SUMIFS('[4]OPEX-ko gồm CP lương'!W:W,'[4]OPEX-ko gồm CP lương'!$I:$I,'Tong hop'!$B136)</f>
        <v>63429.661054148841</v>
      </c>
      <c r="T136" s="45"/>
      <c r="U136" s="46"/>
    </row>
    <row r="137" spans="1:21" s="47" customFormat="1" x14ac:dyDescent="0.25">
      <c r="A137" s="43"/>
      <c r="B137" s="43" t="s">
        <v>334</v>
      </c>
      <c r="C137" s="43" t="s">
        <v>335</v>
      </c>
      <c r="D137" s="43" t="s">
        <v>336</v>
      </c>
      <c r="E137" s="43"/>
      <c r="F137" s="43" t="s">
        <v>121</v>
      </c>
      <c r="G137" s="44">
        <f t="shared" si="12"/>
        <v>504185.99881743168</v>
      </c>
      <c r="H137" s="44">
        <f>SUMIFS('[4]OPEX-ko gồm CP lương'!L:L,'[4]OPEX-ko gồm CP lương'!$I:$I,'Tong hop'!$B137)</f>
        <v>39995.88791804012</v>
      </c>
      <c r="I137" s="44">
        <f>SUMIFS('[4]OPEX-ko gồm CP lương'!M:M,'[4]OPEX-ko gồm CP lương'!$I:$I,'Tong hop'!$B137)</f>
        <v>36146.183714706531</v>
      </c>
      <c r="J137" s="44">
        <f>SUMIFS('[4]OPEX-ko gồm CP lương'!N:N,'[4]OPEX-ko gồm CP lương'!$I:$I,'Tong hop'!$B137)</f>
        <v>37048.750371808659</v>
      </c>
      <c r="K137" s="44">
        <f>SUMIFS('[4]OPEX-ko gồm CP lương'!O:O,'[4]OPEX-ko gồm CP lương'!$I:$I,'Tong hop'!$B137)</f>
        <v>36134.541815226679</v>
      </c>
      <c r="L137" s="44">
        <f>SUMIFS('[4]OPEX-ko gồm CP lương'!P:P,'[4]OPEX-ko gồm CP lương'!$I:$I,'Tong hop'!$B137)</f>
        <v>37810.327699812377</v>
      </c>
      <c r="M137" s="44">
        <f>SUMIFS('[4]OPEX-ko gồm CP lương'!Q:Q,'[4]OPEX-ko gồm CP lương'!$I:$I,'Tong hop'!$B137)</f>
        <v>38526.754451797853</v>
      </c>
      <c r="N137" s="44">
        <f>SUMIFS('[4]OPEX-ko gồm CP lương'!R:R,'[4]OPEX-ko gồm CP lương'!$I:$I,'Tong hop'!$B137)</f>
        <v>46464.400545235003</v>
      </c>
      <c r="O137" s="44">
        <f>SUMIFS('[4]OPEX-ko gồm CP lương'!S:S,'[4]OPEX-ko gồm CP lương'!$I:$I,'Tong hop'!$B137)</f>
        <v>45721.851501489051</v>
      </c>
      <c r="P137" s="44">
        <f>SUMIFS('[4]OPEX-ko gồm CP lương'!T:T,'[4]OPEX-ko gồm CP lương'!$I:$I,'Tong hop'!$B137)</f>
        <v>42451.252039805579</v>
      </c>
      <c r="Q137" s="44">
        <f>SUMIFS('[4]OPEX-ko gồm CP lương'!U:U,'[4]OPEX-ko gồm CP lương'!$I:$I,'Tong hop'!$B137)</f>
        <v>43582.23930517189</v>
      </c>
      <c r="R137" s="44">
        <f>SUMIFS('[4]OPEX-ko gồm CP lương'!V:V,'[4]OPEX-ko gồm CP lương'!$I:$I,'Tong hop'!$B137)</f>
        <v>49330.433829690788</v>
      </c>
      <c r="S137" s="44">
        <f>SUMIFS('[4]OPEX-ko gồm CP lương'!W:W,'[4]OPEX-ko gồm CP lương'!$I:$I,'Tong hop'!$B137)</f>
        <v>50973.375624647138</v>
      </c>
      <c r="T137" s="45"/>
      <c r="U137" s="46"/>
    </row>
    <row r="138" spans="1:21" s="47" customFormat="1" x14ac:dyDescent="0.25">
      <c r="A138" s="43"/>
      <c r="B138" s="43" t="s">
        <v>337</v>
      </c>
      <c r="C138" s="43" t="s">
        <v>338</v>
      </c>
      <c r="D138" s="43" t="s">
        <v>339</v>
      </c>
      <c r="E138" s="43"/>
      <c r="F138" s="43" t="s">
        <v>121</v>
      </c>
      <c r="G138" s="44">
        <f t="shared" si="12"/>
        <v>83540.660553911512</v>
      </c>
      <c r="H138" s="44">
        <f>SUMIFS('[4]OPEX-ko gồm CP lương'!L:L,'[4]OPEX-ko gồm CP lương'!$I:$I,'Tong hop'!$B138)</f>
        <v>7001.4123316894002</v>
      </c>
      <c r="I138" s="44">
        <f>SUMIFS('[4]OPEX-ko gồm CP lương'!M:M,'[4]OPEX-ko gồm CP lương'!$I:$I,'Tong hop'!$B138)</f>
        <v>6883.2097368773684</v>
      </c>
      <c r="J138" s="44">
        <f>SUMIFS('[4]OPEX-ko gồm CP lương'!N:N,'[4]OPEX-ko gồm CP lương'!$I:$I,'Tong hop'!$B138)</f>
        <v>6161.5196751830863</v>
      </c>
      <c r="K138" s="44">
        <f>SUMIFS('[4]OPEX-ko gồm CP lương'!O:O,'[4]OPEX-ko gồm CP lương'!$I:$I,'Tong hop'!$B138)</f>
        <v>6959.13681079245</v>
      </c>
      <c r="L138" s="44">
        <f>SUMIFS('[4]OPEX-ko gồm CP lương'!P:P,'[4]OPEX-ko gồm CP lương'!$I:$I,'Tong hop'!$B138)</f>
        <v>5958.9459031108254</v>
      </c>
      <c r="M138" s="44">
        <f>SUMIFS('[4]OPEX-ko gồm CP lương'!Q:Q,'[4]OPEX-ko gồm CP lương'!$I:$I,'Tong hop'!$B138)</f>
        <v>6889.0266952996608</v>
      </c>
      <c r="N138" s="44">
        <f>SUMIFS('[4]OPEX-ko gồm CP lương'!R:R,'[4]OPEX-ko gồm CP lương'!$I:$I,'Tong hop'!$B138)</f>
        <v>6989.0512500297</v>
      </c>
      <c r="O138" s="44">
        <f>SUMIFS('[4]OPEX-ko gồm CP lương'!S:S,'[4]OPEX-ko gồm CP lương'!$I:$I,'Tong hop'!$B138)</f>
        <v>7550.3934956587309</v>
      </c>
      <c r="P138" s="44">
        <f>SUMIFS('[4]OPEX-ko gồm CP lương'!T:T,'[4]OPEX-ko gồm CP lương'!$I:$I,'Tong hop'!$B138)</f>
        <v>6436.5179350027229</v>
      </c>
      <c r="Q138" s="44">
        <f>SUMIFS('[4]OPEX-ko gồm CP lương'!U:U,'[4]OPEX-ko gồm CP lương'!$I:$I,'Tong hop'!$B138)</f>
        <v>7780.7645503269159</v>
      </c>
      <c r="R138" s="44">
        <f>SUMIFS('[4]OPEX-ko gồm CP lương'!V:V,'[4]OPEX-ko gồm CP lương'!$I:$I,'Tong hop'!$B138)</f>
        <v>6953.6784922405586</v>
      </c>
      <c r="S138" s="44">
        <f>SUMIFS('[4]OPEX-ko gồm CP lương'!W:W,'[4]OPEX-ko gồm CP lương'!$I:$I,'Tong hop'!$B138)</f>
        <v>7977.0036777000932</v>
      </c>
      <c r="T138" s="45"/>
      <c r="U138" s="46"/>
    </row>
    <row r="139" spans="1:21" s="47" customFormat="1" x14ac:dyDescent="0.25">
      <c r="A139" s="43"/>
      <c r="B139" s="66" t="s">
        <v>340</v>
      </c>
      <c r="C139" s="43" t="s">
        <v>341</v>
      </c>
      <c r="D139" s="43" t="s">
        <v>342</v>
      </c>
      <c r="E139" s="43"/>
      <c r="F139" s="43" t="s">
        <v>121</v>
      </c>
      <c r="G139" s="44">
        <f t="shared" si="12"/>
        <v>58303.804140253982</v>
      </c>
      <c r="H139" s="44">
        <f>SUMIFS('[4]OPEX-ko gồm CP lương'!L:L,'[4]OPEX-ko gồm CP lương'!$I:$I,'Tong hop'!$B139)</f>
        <v>5133.03326081255</v>
      </c>
      <c r="I139" s="44">
        <f>SUMIFS('[4]OPEX-ko gồm CP lương'!M:M,'[4]OPEX-ko gồm CP lương'!$I:$I,'Tong hop'!$B139)</f>
        <v>4660.3389574494604</v>
      </c>
      <c r="J139" s="44">
        <f>SUMIFS('[4]OPEX-ko gồm CP lương'!N:N,'[4]OPEX-ko gồm CP lương'!$I:$I,'Tong hop'!$B139)</f>
        <v>3180.7190997869516</v>
      </c>
      <c r="K139" s="44">
        <f>SUMIFS('[4]OPEX-ko gồm CP lương'!O:O,'[4]OPEX-ko gồm CP lương'!$I:$I,'Tong hop'!$B139)</f>
        <v>3348.1953486659854</v>
      </c>
      <c r="L139" s="44">
        <f>SUMIFS('[4]OPEX-ko gồm CP lương'!P:P,'[4]OPEX-ko gồm CP lương'!$I:$I,'Tong hop'!$B139)</f>
        <v>2708.3632658450424</v>
      </c>
      <c r="M139" s="44">
        <f>SUMIFS('[4]OPEX-ko gồm CP lương'!Q:Q,'[4]OPEX-ko gồm CP lương'!$I:$I,'Tong hop'!$B139)</f>
        <v>3920.1859422538923</v>
      </c>
      <c r="N139" s="44">
        <f>SUMIFS('[4]OPEX-ko gồm CP lương'!R:R,'[4]OPEX-ko gồm CP lương'!$I:$I,'Tong hop'!$B139)</f>
        <v>6636.7343508676822</v>
      </c>
      <c r="O139" s="44">
        <f>SUMIFS('[4]OPEX-ko gồm CP lương'!S:S,'[4]OPEX-ko gồm CP lương'!$I:$I,'Tong hop'!$B139)</f>
        <v>5642.4993901776579</v>
      </c>
      <c r="P139" s="44">
        <f>SUMIFS('[4]OPEX-ko gồm CP lương'!T:T,'[4]OPEX-ko gồm CP lương'!$I:$I,'Tong hop'!$B139)</f>
        <v>5149.8164096894043</v>
      </c>
      <c r="Q139" s="44">
        <f>SUMIFS('[4]OPEX-ko gồm CP lương'!U:U,'[4]OPEX-ko gồm CP lương'!$I:$I,'Tong hop'!$B139)</f>
        <v>5321.476956679051</v>
      </c>
      <c r="R139" s="44">
        <f>SUMIFS('[4]OPEX-ko gồm CP lương'!V:V,'[4]OPEX-ko gồm CP lương'!$I:$I,'Tong hop'!$B139)</f>
        <v>6197.9218809965478</v>
      </c>
      <c r="S139" s="44">
        <f>SUMIFS('[4]OPEX-ko gồm CP lương'!W:W,'[4]OPEX-ko gồm CP lương'!$I:$I,'Tong hop'!$B139)</f>
        <v>6404.5192770297654</v>
      </c>
      <c r="T139" s="45"/>
      <c r="U139" s="46"/>
    </row>
    <row r="140" spans="1:21" s="47" customFormat="1" x14ac:dyDescent="0.25">
      <c r="A140" s="43"/>
      <c r="B140" s="43" t="s">
        <v>343</v>
      </c>
      <c r="C140" s="43" t="s">
        <v>344</v>
      </c>
      <c r="D140" s="43" t="s">
        <v>345</v>
      </c>
      <c r="E140" s="43"/>
      <c r="F140" s="43" t="s">
        <v>121</v>
      </c>
      <c r="G140" s="44">
        <f t="shared" si="12"/>
        <v>155299.74753646841</v>
      </c>
      <c r="H140" s="44">
        <f>SUMIFS('[4]OPEX-ko gồm CP lương'!L:L,'[4]OPEX-ko gồm CP lương'!$I:$I,'Tong hop'!$B140)</f>
        <v>12342.563025669591</v>
      </c>
      <c r="I140" s="44">
        <f>SUMIFS('[4]OPEX-ko gồm CP lương'!M:M,'[4]OPEX-ko gồm CP lương'!$I:$I,'Tong hop'!$B140)</f>
        <v>11247.27301840787</v>
      </c>
      <c r="J140" s="44">
        <f>SUMIFS('[4]OPEX-ko gồm CP lương'!N:N,'[4]OPEX-ko gồm CP lương'!$I:$I,'Tong hop'!$B140)</f>
        <v>11127.309777408953</v>
      </c>
      <c r="K140" s="44">
        <f>SUMIFS('[4]OPEX-ko gồm CP lương'!O:O,'[4]OPEX-ko gồm CP lương'!$I:$I,'Tong hop'!$B140)</f>
        <v>10844.486359357921</v>
      </c>
      <c r="L140" s="44">
        <f>SUMIFS('[4]OPEX-ko gồm CP lương'!P:P,'[4]OPEX-ko gồm CP lương'!$I:$I,'Tong hop'!$B140)</f>
        <v>11522.864220311929</v>
      </c>
      <c r="M140" s="44">
        <f>SUMIFS('[4]OPEX-ko gồm CP lương'!Q:Q,'[4]OPEX-ko gồm CP lương'!$I:$I,'Tong hop'!$B140)</f>
        <v>11950.925368351003</v>
      </c>
      <c r="N140" s="44">
        <f>SUMIFS('[4]OPEX-ko gồm CP lương'!R:R,'[4]OPEX-ko gồm CP lương'!$I:$I,'Tong hop'!$B140)</f>
        <v>14367.852047800328</v>
      </c>
      <c r="O140" s="44">
        <f>SUMIFS('[4]OPEX-ko gồm CP lương'!S:S,'[4]OPEX-ko gồm CP lương'!$I:$I,'Tong hop'!$B140)</f>
        <v>14362.205522290848</v>
      </c>
      <c r="P140" s="44">
        <f>SUMIFS('[4]OPEX-ko gồm CP lương'!T:T,'[4]OPEX-ko gồm CP lương'!$I:$I,'Tong hop'!$B140)</f>
        <v>13680.132852942625</v>
      </c>
      <c r="Q140" s="44">
        <f>SUMIFS('[4]OPEX-ko gồm CP lương'!U:U,'[4]OPEX-ko gồm CP lương'!$I:$I,'Tong hop'!$B140)</f>
        <v>14141.538513088472</v>
      </c>
      <c r="R140" s="44">
        <f>SUMIFS('[4]OPEX-ko gồm CP lương'!V:V,'[4]OPEX-ko gồm CP lương'!$I:$I,'Tong hop'!$B140)</f>
        <v>14619.627382488912</v>
      </c>
      <c r="S140" s="44">
        <f>SUMIFS('[4]OPEX-ko gồm CP lương'!W:W,'[4]OPEX-ko gồm CP lương'!$I:$I,'Tong hop'!$B140)</f>
        <v>15092.969448349939</v>
      </c>
      <c r="T140" s="45"/>
      <c r="U140" s="46"/>
    </row>
    <row r="141" spans="1:21" s="47" customFormat="1" x14ac:dyDescent="0.25">
      <c r="A141" s="43"/>
      <c r="B141" s="43" t="s">
        <v>346</v>
      </c>
      <c r="C141" s="43" t="s">
        <v>347</v>
      </c>
      <c r="D141" s="43" t="s">
        <v>348</v>
      </c>
      <c r="E141" s="43"/>
      <c r="F141" s="43" t="s">
        <v>121</v>
      </c>
      <c r="G141" s="44">
        <f t="shared" si="12"/>
        <v>44017.671015582659</v>
      </c>
      <c r="H141" s="44">
        <f>SUMIFS('[4]OPEX-ko gồm CP lương'!L:L,'[4]OPEX-ko gồm CP lương'!$I:$I,'Tong hop'!$B141)</f>
        <v>3196.5019478476856</v>
      </c>
      <c r="I141" s="44">
        <f>SUMIFS('[4]OPEX-ko gồm CP lương'!M:M,'[4]OPEX-ko gồm CP lương'!$I:$I,'Tong hop'!$B141)</f>
        <v>3178.7297927656514</v>
      </c>
      <c r="J141" s="44">
        <f>SUMIFS('[4]OPEX-ko gồm CP lương'!N:N,'[4]OPEX-ko gồm CP lương'!$I:$I,'Tong hop'!$B141)</f>
        <v>3432.7144061333997</v>
      </c>
      <c r="K141" s="44">
        <f>SUMIFS('[4]OPEX-ko gồm CP lương'!O:O,'[4]OPEX-ko gồm CP lương'!$I:$I,'Tong hop'!$B141)</f>
        <v>3425.2520829631981</v>
      </c>
      <c r="L141" s="44">
        <f>SUMIFS('[4]OPEX-ko gồm CP lương'!P:P,'[4]OPEX-ko gồm CP lương'!$I:$I,'Tong hop'!$B141)</f>
        <v>3473.5897415619716</v>
      </c>
      <c r="M141" s="44">
        <f>SUMIFS('[4]OPEX-ko gồm CP lương'!Q:Q,'[4]OPEX-ko gồm CP lương'!$I:$I,'Tong hop'!$B141)</f>
        <v>3441.9149401060558</v>
      </c>
      <c r="N141" s="44">
        <f>SUMIFS('[4]OPEX-ko gồm CP lương'!R:R,'[4]OPEX-ko gồm CP lương'!$I:$I,'Tong hop'!$B141)</f>
        <v>3863.9901065733075</v>
      </c>
      <c r="O141" s="44">
        <f>SUMIFS('[4]OPEX-ko gồm CP lương'!S:S,'[4]OPEX-ko gồm CP lương'!$I:$I,'Tong hop'!$B141)</f>
        <v>3863.9901065733075</v>
      </c>
      <c r="P141" s="44">
        <f>SUMIFS('[4]OPEX-ko gồm CP lương'!T:T,'[4]OPEX-ko gồm CP lương'!$I:$I,'Tong hop'!$B141)</f>
        <v>3805.2188878128782</v>
      </c>
      <c r="Q141" s="44">
        <f>SUMIFS('[4]OPEX-ko gồm CP lương'!U:U,'[4]OPEX-ko gồm CP lương'!$I:$I,'Tong hop'!$B141)</f>
        <v>3859.5261065733071</v>
      </c>
      <c r="R141" s="44">
        <f>SUMIFS('[4]OPEX-ko gồm CP lương'!V:V,'[4]OPEX-ko gồm CP lương'!$I:$I,'Tong hop'!$B141)</f>
        <v>4203.5844135271636</v>
      </c>
      <c r="S141" s="44">
        <f>SUMIFS('[4]OPEX-ko gồm CP lương'!W:W,'[4]OPEX-ko gồm CP lương'!$I:$I,'Tong hop'!$B141)</f>
        <v>4272.6584831447362</v>
      </c>
      <c r="T141" s="45"/>
      <c r="U141" s="46"/>
    </row>
    <row r="142" spans="1:21" s="47" customFormat="1" x14ac:dyDescent="0.25">
      <c r="A142" s="43"/>
      <c r="B142" s="43" t="s">
        <v>349</v>
      </c>
      <c r="C142" s="43" t="s">
        <v>350</v>
      </c>
      <c r="D142" s="43" t="s">
        <v>351</v>
      </c>
      <c r="E142" s="43"/>
      <c r="F142" s="43" t="s">
        <v>124</v>
      </c>
      <c r="G142" s="44">
        <f t="shared" si="12"/>
        <v>111561.75547453765</v>
      </c>
      <c r="H142" s="44">
        <f>SUMIFS('[4]OPEX-ko gồm CP lương'!L:L,'[4]OPEX-ko gồm CP lương'!$I:$I,'Tong hop'!$B142)</f>
        <v>11437.855953792056</v>
      </c>
      <c r="I142" s="44">
        <f>SUMIFS('[4]OPEX-ko gồm CP lương'!M:M,'[4]OPEX-ko gồm CP lương'!$I:$I,'Tong hop'!$B142)</f>
        <v>6747.6157466771556</v>
      </c>
      <c r="J142" s="44">
        <f>SUMIFS('[4]OPEX-ko gồm CP lương'!N:N,'[4]OPEX-ko gồm CP lương'!$I:$I,'Tong hop'!$B142)</f>
        <v>7435.2766824830578</v>
      </c>
      <c r="K142" s="44">
        <f>SUMIFS('[4]OPEX-ko gồm CP lương'!O:O,'[4]OPEX-ko gồm CP lương'!$I:$I,'Tong hop'!$B142)</f>
        <v>7490.0711938307359</v>
      </c>
      <c r="L142" s="44">
        <f>SUMIFS('[4]OPEX-ko gồm CP lương'!P:P,'[4]OPEX-ko gồm CP lương'!$I:$I,'Tong hop'!$B142)</f>
        <v>7838.7711890364972</v>
      </c>
      <c r="M142" s="44">
        <f>SUMIFS('[4]OPEX-ko gồm CP lương'!Q:Q,'[4]OPEX-ko gồm CP lương'!$I:$I,'Tong hop'!$B142)</f>
        <v>8958.3648154764851</v>
      </c>
      <c r="N142" s="44">
        <f>SUMIFS('[4]OPEX-ko gồm CP lương'!R:R,'[4]OPEX-ko gồm CP lương'!$I:$I,'Tong hop'!$B142)</f>
        <v>9884.0791329075855</v>
      </c>
      <c r="O142" s="44">
        <f>SUMIFS('[4]OPEX-ko gồm CP lương'!S:S,'[4]OPEX-ko gồm CP lương'!$I:$I,'Tong hop'!$B142)</f>
        <v>9769.4333134470999</v>
      </c>
      <c r="P142" s="44">
        <f>SUMIFS('[4]OPEX-ko gồm CP lương'!T:T,'[4]OPEX-ko gồm CP lương'!$I:$I,'Tong hop'!$B142)</f>
        <v>10125.048397307412</v>
      </c>
      <c r="Q142" s="44">
        <f>SUMIFS('[4]OPEX-ko gồm CP lương'!U:U,'[4]OPEX-ko gồm CP lương'!$I:$I,'Tong hop'!$B142)</f>
        <v>10157.176554616059</v>
      </c>
      <c r="R142" s="44">
        <f>SUMIFS('[4]OPEX-ko gồm CP lương'!V:V,'[4]OPEX-ko gồm CP lương'!$I:$I,'Tong hop'!$B142)</f>
        <v>10474.718760166383</v>
      </c>
      <c r="S142" s="44">
        <f>SUMIFS('[4]OPEX-ko gồm CP lương'!W:W,'[4]OPEX-ko gồm CP lương'!$I:$I,'Tong hop'!$B142)</f>
        <v>11243.343734797138</v>
      </c>
      <c r="T142" s="45"/>
      <c r="U142" s="46"/>
    </row>
    <row r="143" spans="1:21" s="47" customFormat="1" ht="17.399999999999999" x14ac:dyDescent="0.6">
      <c r="A143" s="36">
        <v>2.4</v>
      </c>
      <c r="B143" s="36" t="s">
        <v>352</v>
      </c>
      <c r="C143" s="37" t="s">
        <v>353</v>
      </c>
      <c r="D143" s="37" t="s">
        <v>354</v>
      </c>
      <c r="E143" s="23" t="s">
        <v>178</v>
      </c>
      <c r="F143" s="23"/>
      <c r="G143" s="35">
        <f>SUBTOTAL(9,G144:G145)</f>
        <v>34331.033385958632</v>
      </c>
      <c r="H143" s="35">
        <f t="shared" ref="H143:S143" si="21">SUBTOTAL(9,H144:H145)</f>
        <v>2939.7322573318497</v>
      </c>
      <c r="I143" s="35">
        <f t="shared" si="21"/>
        <v>1745.8319669985162</v>
      </c>
      <c r="J143" s="35">
        <f t="shared" si="21"/>
        <v>1917.7445836651827</v>
      </c>
      <c r="K143" s="35">
        <f t="shared" si="21"/>
        <v>2969.5526371881988</v>
      </c>
      <c r="L143" s="35">
        <f t="shared" si="21"/>
        <v>2974.4763705215319</v>
      </c>
      <c r="M143" s="35">
        <f t="shared" si="21"/>
        <v>2313.5726971241629</v>
      </c>
      <c r="N143" s="35">
        <f t="shared" si="21"/>
        <v>3810.3446038548655</v>
      </c>
      <c r="O143" s="35">
        <f t="shared" si="21"/>
        <v>2173.4169871881986</v>
      </c>
      <c r="P143" s="35">
        <f t="shared" si="21"/>
        <v>2645.1519871881987</v>
      </c>
      <c r="Q143" s="35">
        <f t="shared" si="21"/>
        <v>3220.0419871881986</v>
      </c>
      <c r="R143" s="35">
        <f t="shared" si="21"/>
        <v>3064.4661538548653</v>
      </c>
      <c r="S143" s="35">
        <f t="shared" si="21"/>
        <v>4556.7011538548659</v>
      </c>
      <c r="T143" s="54"/>
      <c r="U143" s="46"/>
    </row>
    <row r="144" spans="1:21" s="47" customFormat="1" x14ac:dyDescent="0.25">
      <c r="A144" s="43"/>
      <c r="B144" s="56" t="s">
        <v>275</v>
      </c>
      <c r="C144" s="43" t="s">
        <v>355</v>
      </c>
      <c r="D144" s="43" t="s">
        <v>356</v>
      </c>
      <c r="E144" s="43"/>
      <c r="F144" s="43" t="s">
        <v>124</v>
      </c>
      <c r="G144" s="55">
        <f>SUM(H144:S144)</f>
        <v>15589.093669625299</v>
      </c>
      <c r="H144" s="55">
        <f>SUMIFS('[4]14. Lương'!E:E,'[4]14. Lương'!$C:$C,'Tong hop'!$B144,'[4]14. Lương'!$B:$B,"130000")/10^6</f>
        <v>1275.0430273318495</v>
      </c>
      <c r="I144" s="55">
        <f>SUMIFS('[4]14. Lương'!F:F,'[4]14. Lương'!$C:$C,'Tong hop'!$B144,'[4]14. Lương'!$B:$B,"130000")/10^6</f>
        <v>1227.4064773318494</v>
      </c>
      <c r="J144" s="55">
        <f>SUMIFS('[4]14. Lương'!G:G,'[4]14. Lương'!$C:$C,'Tong hop'!$B144,'[4]14. Lương'!$B:$B,"130000")/10^6</f>
        <v>1215.4665939985161</v>
      </c>
      <c r="K144" s="55">
        <f>SUMIFS('[4]14. Lương'!H:H,'[4]14. Lương'!$C:$C,'Tong hop'!$B144,'[4]14. Lương'!$B:$B,"130000")/10^6</f>
        <v>1290.3942308548656</v>
      </c>
      <c r="L144" s="55">
        <f>SUMIFS('[4]14. Lương'!I:I,'[4]14. Lương'!$C:$C,'Tong hop'!$B144,'[4]14. Lương'!$B:$B,"130000")/10^6</f>
        <v>1295.1891141881988</v>
      </c>
      <c r="M144" s="55">
        <f>SUMIFS('[4]14. Lương'!J:J,'[4]14. Lương'!$C:$C,'Tong hop'!$B144,'[4]14. Lương'!$B:$B,"130000")/10^6</f>
        <v>1305.8501241241627</v>
      </c>
      <c r="N144" s="55">
        <f>SUMIFS('[4]14. Lương'!K:K,'[4]14. Lương'!$C:$C,'Tong hop'!$B144,'[4]14. Lương'!$B:$B,"130000")/10^6</f>
        <v>1295.1891141881988</v>
      </c>
      <c r="O144" s="55">
        <f>SUMIFS('[4]14. Lương'!L:L,'[4]14. Lương'!$C:$C,'Tong hop'!$B144,'[4]14. Lương'!$B:$B,"130000")/10^6</f>
        <v>1312.378997521532</v>
      </c>
      <c r="P144" s="55">
        <f>SUMIFS('[4]14. Lương'!M:M,'[4]14. Lương'!$C:$C,'Tong hop'!$B144,'[4]14. Lương'!$B:$B,"130000")/10^6</f>
        <v>1360.448997521532</v>
      </c>
      <c r="Q144" s="55">
        <f>SUMIFS('[4]14. Lương'!N:N,'[4]14. Lương'!$C:$C,'Tong hop'!$B144,'[4]14. Lương'!$B:$B,"130000")/10^6</f>
        <v>1318.4689975215319</v>
      </c>
      <c r="R144" s="55">
        <f>SUMIFS('[4]14. Lương'!O:O,'[4]14. Lương'!$C:$C,'Tong hop'!$B144,'[4]14. Lương'!$B:$B,"130000")/10^6</f>
        <v>1324.878997521532</v>
      </c>
      <c r="S144" s="55">
        <f>SUMIFS('[4]14. Lương'!P:P,'[4]14. Lương'!$C:$C,'Tong hop'!$B144,'[4]14. Lương'!$B:$B,"130000")/10^6</f>
        <v>1368.378997521532</v>
      </c>
      <c r="T144" s="45"/>
      <c r="U144" s="49"/>
    </row>
    <row r="145" spans="1:21" s="40" customFormat="1" x14ac:dyDescent="0.25">
      <c r="A145" s="43"/>
      <c r="B145" s="43" t="s">
        <v>357</v>
      </c>
      <c r="C145" s="43" t="s">
        <v>358</v>
      </c>
      <c r="D145" s="43" t="s">
        <v>359</v>
      </c>
      <c r="E145" s="43"/>
      <c r="F145" s="43" t="s">
        <v>124</v>
      </c>
      <c r="G145" s="44">
        <f t="shared" si="12"/>
        <v>18741.939716333334</v>
      </c>
      <c r="H145" s="44">
        <f>SUMIFS('[4]OPEX-ko gồm CP lương'!L:L,'[4]OPEX-ko gồm CP lương'!$I:$I,'Tong hop'!$B145)</f>
        <v>1664.68923</v>
      </c>
      <c r="I145" s="44">
        <f>SUMIFS('[4]OPEX-ko gồm CP lương'!M:M,'[4]OPEX-ko gồm CP lương'!$I:$I,'Tong hop'!$B145)</f>
        <v>518.42548966666675</v>
      </c>
      <c r="J145" s="44">
        <f>SUMIFS('[4]OPEX-ko gồm CP lương'!N:N,'[4]OPEX-ko gồm CP lương'!$I:$I,'Tong hop'!$B145)</f>
        <v>702.27798966666649</v>
      </c>
      <c r="K145" s="44">
        <f>SUMIFS('[4]OPEX-ko gồm CP lương'!O:O,'[4]OPEX-ko gồm CP lương'!$I:$I,'Tong hop'!$B145)</f>
        <v>1679.1584063333332</v>
      </c>
      <c r="L145" s="44">
        <f>SUMIFS('[4]OPEX-ko gồm CP lương'!P:P,'[4]OPEX-ko gồm CP lương'!$I:$I,'Tong hop'!$B145)</f>
        <v>1679.2872563333331</v>
      </c>
      <c r="M145" s="44">
        <f>SUMIFS('[4]OPEX-ko gồm CP lương'!Q:Q,'[4]OPEX-ko gồm CP lương'!$I:$I,'Tong hop'!$B145)</f>
        <v>1007.722573</v>
      </c>
      <c r="N145" s="44">
        <f>SUMIFS('[4]OPEX-ko gồm CP lương'!R:R,'[4]OPEX-ko gồm CP lương'!$I:$I,'Tong hop'!$B145)</f>
        <v>2515.1554896666667</v>
      </c>
      <c r="O145" s="44">
        <f>SUMIFS('[4]OPEX-ko gồm CP lương'!S:S,'[4]OPEX-ko gồm CP lương'!$I:$I,'Tong hop'!$B145)</f>
        <v>861.0379896666667</v>
      </c>
      <c r="P145" s="44">
        <f>SUMIFS('[4]OPEX-ko gồm CP lương'!T:T,'[4]OPEX-ko gồm CP lương'!$I:$I,'Tong hop'!$B145)</f>
        <v>1284.7029896666668</v>
      </c>
      <c r="Q145" s="44">
        <f>SUMIFS('[4]OPEX-ko gồm CP lương'!U:U,'[4]OPEX-ko gồm CP lương'!$I:$I,'Tong hop'!$B145)</f>
        <v>1901.5729896666667</v>
      </c>
      <c r="R145" s="44">
        <f>SUMIFS('[4]OPEX-ko gồm CP lương'!V:V,'[4]OPEX-ko gồm CP lương'!$I:$I,'Tong hop'!$B145)</f>
        <v>1739.587156333333</v>
      </c>
      <c r="S145" s="44">
        <f>SUMIFS('[4]OPEX-ko gồm CP lương'!W:W,'[4]OPEX-ko gồm CP lương'!$I:$I,'Tong hop'!$B145)</f>
        <v>3188.3221563333341</v>
      </c>
      <c r="T145" s="45"/>
      <c r="U145" s="46"/>
    </row>
    <row r="146" spans="1:21" s="47" customFormat="1" ht="17.399999999999999" x14ac:dyDescent="0.6">
      <c r="A146" s="36">
        <v>2.5</v>
      </c>
      <c r="B146" s="36" t="s">
        <v>360</v>
      </c>
      <c r="C146" s="37" t="s">
        <v>361</v>
      </c>
      <c r="D146" s="37"/>
      <c r="E146" s="23" t="s">
        <v>178</v>
      </c>
      <c r="F146" s="23"/>
      <c r="G146" s="35">
        <f>SUBTOTAL(9,G147:G149)</f>
        <v>125441.19407774258</v>
      </c>
      <c r="H146" s="35">
        <f t="shared" ref="H146:S146" si="22">SUBTOTAL(9,H147:H149)</f>
        <v>7231.2731019648199</v>
      </c>
      <c r="I146" s="35">
        <f t="shared" si="22"/>
        <v>7031.5879258142613</v>
      </c>
      <c r="J146" s="35">
        <f t="shared" si="22"/>
        <v>7527.1451447801765</v>
      </c>
      <c r="K146" s="35">
        <f t="shared" si="22"/>
        <v>9007.1740569716803</v>
      </c>
      <c r="L146" s="35">
        <f t="shared" si="22"/>
        <v>10216.751953036712</v>
      </c>
      <c r="M146" s="35">
        <f t="shared" si="22"/>
        <v>12431.608577534331</v>
      </c>
      <c r="N146" s="35">
        <f t="shared" si="22"/>
        <v>11991.766263931228</v>
      </c>
      <c r="O146" s="35">
        <f t="shared" si="22"/>
        <v>11671.749348399248</v>
      </c>
      <c r="P146" s="35">
        <f t="shared" si="22"/>
        <v>11667.253550216352</v>
      </c>
      <c r="Q146" s="35">
        <f t="shared" si="22"/>
        <v>11842.132215097881</v>
      </c>
      <c r="R146" s="35">
        <f t="shared" si="22"/>
        <v>12307.84624888894</v>
      </c>
      <c r="S146" s="35">
        <f t="shared" si="22"/>
        <v>12514.905691106942</v>
      </c>
      <c r="T146" s="54"/>
      <c r="U146" s="46"/>
    </row>
    <row r="147" spans="1:21" s="47" customFormat="1" x14ac:dyDescent="0.25">
      <c r="A147" s="43"/>
      <c r="B147" s="43" t="s">
        <v>362</v>
      </c>
      <c r="C147" s="43" t="s">
        <v>363</v>
      </c>
      <c r="D147" s="43" t="s">
        <v>364</v>
      </c>
      <c r="E147" s="43"/>
      <c r="F147" s="43" t="s">
        <v>121</v>
      </c>
      <c r="G147" s="44">
        <f t="shared" si="12"/>
        <v>74815.223033437651</v>
      </c>
      <c r="H147" s="44">
        <f>SUMIFS('[4]OPEX-ko gồm CP lương'!L:L,'[4]OPEX-ko gồm CP lương'!$I:$I,'Tong hop'!$B147)</f>
        <v>5579.3480626291421</v>
      </c>
      <c r="I147" s="44">
        <f>SUMIFS('[4]OPEX-ko gồm CP lương'!M:M,'[4]OPEX-ko gồm CP lương'!$I:$I,'Tong hop'!$B147)</f>
        <v>5180.7047444862856</v>
      </c>
      <c r="J147" s="44">
        <f>SUMIFS('[4]OPEX-ko gồm CP lương'!N:N,'[4]OPEX-ko gồm CP lương'!$I:$I,'Tong hop'!$B147)</f>
        <v>5475.2188881291422</v>
      </c>
      <c r="K147" s="44">
        <f>SUMIFS('[4]OPEX-ko gồm CP lương'!O:O,'[4]OPEX-ko gồm CP lương'!$I:$I,'Tong hop'!$B147)</f>
        <v>5968.5203313434286</v>
      </c>
      <c r="L147" s="44">
        <f>SUMIFS('[4]OPEX-ko gồm CP lương'!P:P,'[4]OPEX-ko gồm CP lương'!$I:$I,'Tong hop'!$B147)</f>
        <v>6007.4571306291427</v>
      </c>
      <c r="M147" s="44">
        <f>SUMIFS('[4]OPEX-ko gồm CP lương'!Q:Q,'[4]OPEX-ko gồm CP lương'!$I:$I,'Tong hop'!$B147)</f>
        <v>6017.8797956291419</v>
      </c>
      <c r="N147" s="44">
        <f>SUMIFS('[4]OPEX-ko gồm CP lương'!R:R,'[4]OPEX-ko gồm CP lương'!$I:$I,'Tong hop'!$B147)</f>
        <v>6727.4032500934281</v>
      </c>
      <c r="O147" s="44">
        <f>SUMIFS('[4]OPEX-ko gồm CP lương'!S:S,'[4]OPEX-ko gồm CP lương'!$I:$I,'Tong hop'!$B147)</f>
        <v>6353.4344220084531</v>
      </c>
      <c r="P147" s="44">
        <f>SUMIFS('[4]OPEX-ko gồm CP lương'!T:T,'[4]OPEX-ko gồm CP lương'!$I:$I,'Tong hop'!$B147)</f>
        <v>6447.841177033084</v>
      </c>
      <c r="Q147" s="44">
        <f>SUMIFS('[4]OPEX-ko gồm CP lương'!U:U,'[4]OPEX-ko gồm CP lương'!$I:$I,'Tong hop'!$B147)</f>
        <v>6895.7738620700293</v>
      </c>
      <c r="R147" s="44">
        <f>SUMIFS('[4]OPEX-ko gồm CP lương'!V:V,'[4]OPEX-ko gồm CP lương'!$I:$I,'Tong hop'!$B147)</f>
        <v>7112.3148626242173</v>
      </c>
      <c r="S147" s="44">
        <f>SUMIFS('[4]OPEX-ko gồm CP lương'!W:W,'[4]OPEX-ko gồm CP lương'!$I:$I,'Tong hop'!$B147)</f>
        <v>7049.3265067621478</v>
      </c>
      <c r="T147" s="45"/>
      <c r="U147" s="46"/>
    </row>
    <row r="148" spans="1:21" s="47" customFormat="1" x14ac:dyDescent="0.25">
      <c r="A148" s="43"/>
      <c r="B148" s="43" t="s">
        <v>365</v>
      </c>
      <c r="C148" s="43" t="s">
        <v>366</v>
      </c>
      <c r="D148" s="43" t="s">
        <v>367</v>
      </c>
      <c r="E148" s="43"/>
      <c r="F148" s="43" t="s">
        <v>121</v>
      </c>
      <c r="G148" s="44">
        <f t="shared" si="12"/>
        <v>50625.971044304933</v>
      </c>
      <c r="H148" s="44">
        <f>SUMIFS('[4]OPEX-ko gồm CP lương'!L:L,'[4]OPEX-ko gồm CP lương'!$I:$I,'Tong hop'!$B148)</f>
        <v>1651.9250393356781</v>
      </c>
      <c r="I148" s="44">
        <f>SUMIFS('[4]OPEX-ko gồm CP lương'!M:M,'[4]OPEX-ko gồm CP lương'!$I:$I,'Tong hop'!$B148)</f>
        <v>1850.8831813279762</v>
      </c>
      <c r="J148" s="44">
        <f>SUMIFS('[4]OPEX-ko gồm CP lương'!N:N,'[4]OPEX-ko gồm CP lương'!$I:$I,'Tong hop'!$B148)</f>
        <v>2051.9262566510342</v>
      </c>
      <c r="K148" s="44">
        <f>SUMIFS('[4]OPEX-ko gồm CP lương'!O:O,'[4]OPEX-ko gồm CP lương'!$I:$I,'Tong hop'!$B148)</f>
        <v>3038.6537256282513</v>
      </c>
      <c r="L148" s="44">
        <f>SUMIFS('[4]OPEX-ko gồm CP lương'!P:P,'[4]OPEX-ko gồm CP lương'!$I:$I,'Tong hop'!$B148)</f>
        <v>4209.294822407569</v>
      </c>
      <c r="M148" s="44">
        <f>SUMIFS('[4]OPEX-ko gồm CP lương'!Q:Q,'[4]OPEX-ko gồm CP lương'!$I:$I,'Tong hop'!$B148)</f>
        <v>6413.7287819051899</v>
      </c>
      <c r="N148" s="44">
        <f>SUMIFS('[4]OPEX-ko gồm CP lương'!R:R,'[4]OPEX-ko gồm CP lương'!$I:$I,'Tong hop'!$B148)</f>
        <v>5264.3630138377994</v>
      </c>
      <c r="O148" s="44">
        <f>SUMIFS('[4]OPEX-ko gồm CP lương'!S:S,'[4]OPEX-ko gồm CP lương'!$I:$I,'Tong hop'!$B148)</f>
        <v>5318.3149263907935</v>
      </c>
      <c r="P148" s="44">
        <f>SUMIFS('[4]OPEX-ko gồm CP lương'!T:T,'[4]OPEX-ko gồm CP lương'!$I:$I,'Tong hop'!$B148)</f>
        <v>5219.4123731832678</v>
      </c>
      <c r="Q148" s="44">
        <f>SUMIFS('[4]OPEX-ko gồm CP lương'!U:U,'[4]OPEX-ko gồm CP lương'!$I:$I,'Tong hop'!$B148)</f>
        <v>4946.358353027852</v>
      </c>
      <c r="R148" s="44">
        <f>SUMIFS('[4]OPEX-ko gồm CP lương'!V:V,'[4]OPEX-ko gồm CP lương'!$I:$I,'Tong hop'!$B148)</f>
        <v>5195.5313862647226</v>
      </c>
      <c r="S148" s="44">
        <f>SUMIFS('[4]OPEX-ko gồm CP lương'!W:W,'[4]OPEX-ko gồm CP lương'!$I:$I,'Tong hop'!$B148)</f>
        <v>5465.5791843447951</v>
      </c>
      <c r="T148" s="45"/>
      <c r="U148" s="46"/>
    </row>
    <row r="149" spans="1:21" s="47" customFormat="1" x14ac:dyDescent="0.25">
      <c r="A149" s="43"/>
      <c r="B149" s="43" t="s">
        <v>368</v>
      </c>
      <c r="C149" s="43" t="s">
        <v>369</v>
      </c>
      <c r="D149" s="43" t="s">
        <v>370</v>
      </c>
      <c r="E149" s="43"/>
      <c r="F149" s="43" t="s">
        <v>124</v>
      </c>
      <c r="G149" s="44">
        <f t="shared" ref="G149:G181" si="23">SUM(H149:S149)</f>
        <v>0</v>
      </c>
      <c r="H149" s="44">
        <f>SUMIFS('[4]OPEX-ko gồm CP lương'!L:L,'[4]OPEX-ko gồm CP lương'!$I:$I,'Tong hop'!$B149)</f>
        <v>0</v>
      </c>
      <c r="I149" s="44">
        <f>SUMIFS('[4]OPEX-ko gồm CP lương'!M:M,'[4]OPEX-ko gồm CP lương'!$I:$I,'Tong hop'!$B149)</f>
        <v>0</v>
      </c>
      <c r="J149" s="44">
        <f>SUMIFS('[4]OPEX-ko gồm CP lương'!N:N,'[4]OPEX-ko gồm CP lương'!$I:$I,'Tong hop'!$B149)</f>
        <v>0</v>
      </c>
      <c r="K149" s="44">
        <f>SUMIFS('[4]OPEX-ko gồm CP lương'!O:O,'[4]OPEX-ko gồm CP lương'!$I:$I,'Tong hop'!$B149)</f>
        <v>0</v>
      </c>
      <c r="L149" s="44">
        <f>SUMIFS('[4]OPEX-ko gồm CP lương'!P:P,'[4]OPEX-ko gồm CP lương'!$I:$I,'Tong hop'!$B149)</f>
        <v>0</v>
      </c>
      <c r="M149" s="44">
        <f>SUMIFS('[4]OPEX-ko gồm CP lương'!Q:Q,'[4]OPEX-ko gồm CP lương'!$I:$I,'Tong hop'!$B149)</f>
        <v>0</v>
      </c>
      <c r="N149" s="44">
        <f>SUMIFS('[4]OPEX-ko gồm CP lương'!R:R,'[4]OPEX-ko gồm CP lương'!$I:$I,'Tong hop'!$B149)</f>
        <v>0</v>
      </c>
      <c r="O149" s="44">
        <f>SUMIFS('[4]OPEX-ko gồm CP lương'!S:S,'[4]OPEX-ko gồm CP lương'!$I:$I,'Tong hop'!$B149)</f>
        <v>0</v>
      </c>
      <c r="P149" s="44">
        <f>SUMIFS('[4]OPEX-ko gồm CP lương'!T:T,'[4]OPEX-ko gồm CP lương'!$I:$I,'Tong hop'!$B149)</f>
        <v>0</v>
      </c>
      <c r="Q149" s="44">
        <f>SUMIFS('[4]OPEX-ko gồm CP lương'!U:U,'[4]OPEX-ko gồm CP lương'!$I:$I,'Tong hop'!$B149)</f>
        <v>0</v>
      </c>
      <c r="R149" s="44">
        <f>SUMIFS('[4]OPEX-ko gồm CP lương'!V:V,'[4]OPEX-ko gồm CP lương'!$I:$I,'Tong hop'!$B149)</f>
        <v>0</v>
      </c>
      <c r="S149" s="44">
        <f>SUMIFS('[4]OPEX-ko gồm CP lương'!W:W,'[4]OPEX-ko gồm CP lương'!$I:$I,'Tong hop'!$B149)</f>
        <v>0</v>
      </c>
      <c r="T149" s="45"/>
      <c r="U149" s="46"/>
    </row>
    <row r="150" spans="1:21" s="47" customFormat="1" ht="17.399999999999999" x14ac:dyDescent="0.6">
      <c r="A150" s="36">
        <v>2.6</v>
      </c>
      <c r="B150" s="36" t="s">
        <v>371</v>
      </c>
      <c r="C150" s="37" t="s">
        <v>372</v>
      </c>
      <c r="D150" s="37" t="s">
        <v>373</v>
      </c>
      <c r="E150" s="23" t="s">
        <v>178</v>
      </c>
      <c r="F150" s="23"/>
      <c r="G150" s="35" t="e">
        <f>SUBTOTAL(9,G151:G160)</f>
        <v>#VALUE!</v>
      </c>
      <c r="H150" s="35" t="e">
        <f t="shared" ref="H150:S150" si="24">SUBTOTAL(9,H151:H160)</f>
        <v>#VALUE!</v>
      </c>
      <c r="I150" s="35" t="e">
        <f t="shared" si="24"/>
        <v>#VALUE!</v>
      </c>
      <c r="J150" s="35" t="e">
        <f t="shared" si="24"/>
        <v>#VALUE!</v>
      </c>
      <c r="K150" s="35" t="e">
        <f t="shared" si="24"/>
        <v>#VALUE!</v>
      </c>
      <c r="L150" s="35" t="e">
        <f t="shared" si="24"/>
        <v>#VALUE!</v>
      </c>
      <c r="M150" s="35" t="e">
        <f t="shared" si="24"/>
        <v>#VALUE!</v>
      </c>
      <c r="N150" s="35" t="e">
        <f t="shared" si="24"/>
        <v>#VALUE!</v>
      </c>
      <c r="O150" s="35" t="e">
        <f t="shared" si="24"/>
        <v>#VALUE!</v>
      </c>
      <c r="P150" s="35" t="e">
        <f t="shared" si="24"/>
        <v>#VALUE!</v>
      </c>
      <c r="Q150" s="35" t="e">
        <f t="shared" si="24"/>
        <v>#VALUE!</v>
      </c>
      <c r="R150" s="35" t="e">
        <f t="shared" si="24"/>
        <v>#VALUE!</v>
      </c>
      <c r="S150" s="35" t="e">
        <f t="shared" si="24"/>
        <v>#VALUE!</v>
      </c>
      <c r="T150" s="54"/>
      <c r="U150" s="46"/>
    </row>
    <row r="151" spans="1:21" s="40" customFormat="1" x14ac:dyDescent="0.25">
      <c r="A151" s="43"/>
      <c r="B151" s="67" t="s">
        <v>374</v>
      </c>
      <c r="C151" s="43" t="s">
        <v>375</v>
      </c>
      <c r="D151" s="43" t="s">
        <v>376</v>
      </c>
      <c r="E151" s="43"/>
      <c r="F151" s="43" t="s">
        <v>124</v>
      </c>
      <c r="G151" s="55">
        <f t="shared" si="23"/>
        <v>139837.80337478692</v>
      </c>
      <c r="H151" s="55">
        <f>SUMIFS('[4]14. Lương'!E:E,'[4]14. Lương'!$C:$C,'Tong hop'!$B151)/10^6</f>
        <v>10728.240363376084</v>
      </c>
      <c r="I151" s="55">
        <f>SUMIFS('[4]14. Lương'!F:F,'[4]14. Lương'!$C:$C,'Tong hop'!$B151)/10^6</f>
        <v>10383.675394992155</v>
      </c>
      <c r="J151" s="55">
        <f>SUMIFS('[4]14. Lương'!G:G,'[4]14. Lương'!$C:$C,'Tong hop'!$B151)/10^6</f>
        <v>11121.170624361006</v>
      </c>
      <c r="K151" s="55">
        <f>SUMIFS('[4]14. Lương'!H:H,'[4]14. Lương'!$C:$C,'Tong hop'!$B151)/10^6</f>
        <v>11442.33647342213</v>
      </c>
      <c r="L151" s="55">
        <f>SUMIFS('[4]14. Lương'!I:I,'[4]14. Lương'!$C:$C,'Tong hop'!$B151)/10^6</f>
        <v>11332.901922971681</v>
      </c>
      <c r="M151" s="55">
        <f>SUMIFS('[4]14. Lương'!J:J,'[4]14. Lương'!$C:$C,'Tong hop'!$B151)/10^6</f>
        <v>12205.094645877418</v>
      </c>
      <c r="N151" s="55">
        <f>SUMIFS('[4]14. Lương'!K:K,'[4]14. Lương'!$C:$C,'Tong hop'!$B151)/10^6</f>
        <v>11965.382963056953</v>
      </c>
      <c r="O151" s="55">
        <f>SUMIFS('[4]14. Lương'!L:L,'[4]14. Lương'!$C:$C,'Tong hop'!$B151)/10^6</f>
        <v>12070.260526271239</v>
      </c>
      <c r="P151" s="55">
        <f>SUMIFS('[4]14. Lương'!M:M,'[4]14. Lương'!$C:$C,'Tong hop'!$B151)/10^6</f>
        <v>13138.305555166675</v>
      </c>
      <c r="Q151" s="55">
        <f>SUMIFS('[4]14. Lương'!N:N,'[4]14. Lương'!$C:$C,'Tong hop'!$B151)/10^6</f>
        <v>12330.255321833341</v>
      </c>
      <c r="R151" s="55">
        <f>SUMIFS('[4]14. Lương'!O:O,'[4]14. Lương'!$C:$C,'Tong hop'!$B151)/10^6</f>
        <v>11073.61886557288</v>
      </c>
      <c r="S151" s="55">
        <f>SUMIFS('[4]14. Lương'!P:P,'[4]14. Lương'!$C:$C,'Tong hop'!$B151)/10^6</f>
        <v>12046.560717885381</v>
      </c>
      <c r="T151" s="45"/>
      <c r="U151" s="46"/>
    </row>
    <row r="152" spans="1:21" s="47" customFormat="1" x14ac:dyDescent="0.25">
      <c r="A152" s="43"/>
      <c r="B152" s="43" t="s">
        <v>377</v>
      </c>
      <c r="C152" s="43" t="s">
        <v>378</v>
      </c>
      <c r="D152" s="43" t="s">
        <v>379</v>
      </c>
      <c r="E152" s="43"/>
      <c r="F152" s="43" t="s">
        <v>121</v>
      </c>
      <c r="G152" s="44" t="e">
        <f t="shared" si="23"/>
        <v>#VALUE!</v>
      </c>
      <c r="H152" s="44" t="e">
        <f>SUMIFS('[4]OPEX-ko gồm CP lương'!L:L,'[4]OPEX-ko gồm CP lương'!$I:$I,'Tong hop'!$B152)</f>
        <v>#VALUE!</v>
      </c>
      <c r="I152" s="44" t="e">
        <f>SUMIFS('[4]OPEX-ko gồm CP lương'!M:M,'[4]OPEX-ko gồm CP lương'!$I:$I,'Tong hop'!$B152)</f>
        <v>#VALUE!</v>
      </c>
      <c r="J152" s="44" t="e">
        <f>SUMIFS('[4]OPEX-ko gồm CP lương'!N:N,'[4]OPEX-ko gồm CP lương'!$I:$I,'Tong hop'!$B152)</f>
        <v>#VALUE!</v>
      </c>
      <c r="K152" s="44" t="e">
        <f>SUMIFS('[4]OPEX-ko gồm CP lương'!O:O,'[4]OPEX-ko gồm CP lương'!$I:$I,'Tong hop'!$B152)</f>
        <v>#VALUE!</v>
      </c>
      <c r="L152" s="44" t="e">
        <f>SUMIFS('[4]OPEX-ko gồm CP lương'!P:P,'[4]OPEX-ko gồm CP lương'!$I:$I,'Tong hop'!$B152)</f>
        <v>#VALUE!</v>
      </c>
      <c r="M152" s="44" t="e">
        <f>SUMIFS('[4]OPEX-ko gồm CP lương'!Q:Q,'[4]OPEX-ko gồm CP lương'!$I:$I,'Tong hop'!$B152)</f>
        <v>#VALUE!</v>
      </c>
      <c r="N152" s="44" t="e">
        <f>SUMIFS('[4]OPEX-ko gồm CP lương'!R:R,'[4]OPEX-ko gồm CP lương'!$I:$I,'Tong hop'!$B152)</f>
        <v>#VALUE!</v>
      </c>
      <c r="O152" s="44" t="e">
        <f>SUMIFS('[4]OPEX-ko gồm CP lương'!S:S,'[4]OPEX-ko gồm CP lương'!$I:$I,'Tong hop'!$B152)</f>
        <v>#VALUE!</v>
      </c>
      <c r="P152" s="44" t="e">
        <f>SUMIFS('[4]OPEX-ko gồm CP lương'!T:T,'[4]OPEX-ko gồm CP lương'!$I:$I,'Tong hop'!$B152)</f>
        <v>#VALUE!</v>
      </c>
      <c r="Q152" s="44" t="e">
        <f>SUMIFS('[4]OPEX-ko gồm CP lương'!U:U,'[4]OPEX-ko gồm CP lương'!$I:$I,'Tong hop'!$B152)</f>
        <v>#VALUE!</v>
      </c>
      <c r="R152" s="44" t="e">
        <f>SUMIFS('[4]OPEX-ko gồm CP lương'!V:V,'[4]OPEX-ko gồm CP lương'!$I:$I,'Tong hop'!$B152)</f>
        <v>#VALUE!</v>
      </c>
      <c r="S152" s="44" t="e">
        <f>SUMIFS('[4]OPEX-ko gồm CP lương'!W:W,'[4]OPEX-ko gồm CP lương'!$I:$I,'Tong hop'!$B152)</f>
        <v>#VALUE!</v>
      </c>
      <c r="T152" s="45"/>
      <c r="U152" s="46"/>
    </row>
    <row r="153" spans="1:21" s="40" customFormat="1" x14ac:dyDescent="0.25">
      <c r="A153" s="43"/>
      <c r="B153" s="43" t="s">
        <v>380</v>
      </c>
      <c r="C153" s="43" t="s">
        <v>381</v>
      </c>
      <c r="D153" s="43" t="s">
        <v>382</v>
      </c>
      <c r="E153" s="43"/>
      <c r="F153" s="43" t="s">
        <v>121</v>
      </c>
      <c r="G153" s="44" t="e">
        <f t="shared" si="23"/>
        <v>#VALUE!</v>
      </c>
      <c r="H153" s="44" t="e">
        <f>SUMIFS('[4]OPEX-ko gồm CP lương'!L:L,'[4]OPEX-ko gồm CP lương'!$I:$I,'Tong hop'!$B153)</f>
        <v>#VALUE!</v>
      </c>
      <c r="I153" s="44" t="e">
        <f>SUMIFS('[4]OPEX-ko gồm CP lương'!M:M,'[4]OPEX-ko gồm CP lương'!$I:$I,'Tong hop'!$B153)</f>
        <v>#VALUE!</v>
      </c>
      <c r="J153" s="44" t="e">
        <f>SUMIFS('[4]OPEX-ko gồm CP lương'!N:N,'[4]OPEX-ko gồm CP lương'!$I:$I,'Tong hop'!$B153)</f>
        <v>#VALUE!</v>
      </c>
      <c r="K153" s="44" t="e">
        <f>SUMIFS('[4]OPEX-ko gồm CP lương'!O:O,'[4]OPEX-ko gồm CP lương'!$I:$I,'Tong hop'!$B153)</f>
        <v>#VALUE!</v>
      </c>
      <c r="L153" s="44" t="e">
        <f>SUMIFS('[4]OPEX-ko gồm CP lương'!P:P,'[4]OPEX-ko gồm CP lương'!$I:$I,'Tong hop'!$B153)</f>
        <v>#VALUE!</v>
      </c>
      <c r="M153" s="44" t="e">
        <f>SUMIFS('[4]OPEX-ko gồm CP lương'!Q:Q,'[4]OPEX-ko gồm CP lương'!$I:$I,'Tong hop'!$B153)</f>
        <v>#VALUE!</v>
      </c>
      <c r="N153" s="44" t="e">
        <f>SUMIFS('[4]OPEX-ko gồm CP lương'!R:R,'[4]OPEX-ko gồm CP lương'!$I:$I,'Tong hop'!$B153)</f>
        <v>#VALUE!</v>
      </c>
      <c r="O153" s="44" t="e">
        <f>SUMIFS('[4]OPEX-ko gồm CP lương'!S:S,'[4]OPEX-ko gồm CP lương'!$I:$I,'Tong hop'!$B153)</f>
        <v>#VALUE!</v>
      </c>
      <c r="P153" s="44" t="e">
        <f>SUMIFS('[4]OPEX-ko gồm CP lương'!T:T,'[4]OPEX-ko gồm CP lương'!$I:$I,'Tong hop'!$B153)</f>
        <v>#VALUE!</v>
      </c>
      <c r="Q153" s="44" t="e">
        <f>SUMIFS('[4]OPEX-ko gồm CP lương'!U:U,'[4]OPEX-ko gồm CP lương'!$I:$I,'Tong hop'!$B153)</f>
        <v>#VALUE!</v>
      </c>
      <c r="R153" s="44" t="e">
        <f>SUMIFS('[4]OPEX-ko gồm CP lương'!V:V,'[4]OPEX-ko gồm CP lương'!$I:$I,'Tong hop'!$B153)</f>
        <v>#VALUE!</v>
      </c>
      <c r="S153" s="44" t="e">
        <f>SUMIFS('[4]OPEX-ko gồm CP lương'!W:W,'[4]OPEX-ko gồm CP lương'!$I:$I,'Tong hop'!$B153)</f>
        <v>#VALUE!</v>
      </c>
      <c r="T153" s="45"/>
      <c r="U153" s="46"/>
    </row>
    <row r="154" spans="1:21" s="40" customFormat="1" x14ac:dyDescent="0.25">
      <c r="A154" s="43"/>
      <c r="B154" s="43" t="s">
        <v>383</v>
      </c>
      <c r="C154" s="43" t="s">
        <v>384</v>
      </c>
      <c r="D154" s="43" t="s">
        <v>385</v>
      </c>
      <c r="E154" s="43"/>
      <c r="F154" s="43" t="s">
        <v>124</v>
      </c>
      <c r="G154" s="44" t="e">
        <f t="shared" si="23"/>
        <v>#VALUE!</v>
      </c>
      <c r="H154" s="44" t="e">
        <f>SUMIFS('[4]OPEX-ko gồm CP lương'!L:L,'[4]OPEX-ko gồm CP lương'!$I:$I,'Tong hop'!$B154)</f>
        <v>#VALUE!</v>
      </c>
      <c r="I154" s="44" t="e">
        <f>SUMIFS('[4]OPEX-ko gồm CP lương'!M:M,'[4]OPEX-ko gồm CP lương'!$I:$I,'Tong hop'!$B154)</f>
        <v>#VALUE!</v>
      </c>
      <c r="J154" s="44" t="e">
        <f>SUMIFS('[4]OPEX-ko gồm CP lương'!N:N,'[4]OPEX-ko gồm CP lương'!$I:$I,'Tong hop'!$B154)</f>
        <v>#VALUE!</v>
      </c>
      <c r="K154" s="44" t="e">
        <f>SUMIFS('[4]OPEX-ko gồm CP lương'!O:O,'[4]OPEX-ko gồm CP lương'!$I:$I,'Tong hop'!$B154)</f>
        <v>#VALUE!</v>
      </c>
      <c r="L154" s="44" t="e">
        <f>SUMIFS('[4]OPEX-ko gồm CP lương'!P:P,'[4]OPEX-ko gồm CP lương'!$I:$I,'Tong hop'!$B154)</f>
        <v>#VALUE!</v>
      </c>
      <c r="M154" s="44" t="e">
        <f>SUMIFS('[4]OPEX-ko gồm CP lương'!Q:Q,'[4]OPEX-ko gồm CP lương'!$I:$I,'Tong hop'!$B154)</f>
        <v>#VALUE!</v>
      </c>
      <c r="N154" s="44" t="e">
        <f>SUMIFS('[4]OPEX-ko gồm CP lương'!R:R,'[4]OPEX-ko gồm CP lương'!$I:$I,'Tong hop'!$B154)</f>
        <v>#VALUE!</v>
      </c>
      <c r="O154" s="44" t="e">
        <f>SUMIFS('[4]OPEX-ko gồm CP lương'!S:S,'[4]OPEX-ko gồm CP lương'!$I:$I,'Tong hop'!$B154)</f>
        <v>#VALUE!</v>
      </c>
      <c r="P154" s="44" t="e">
        <f>SUMIFS('[4]OPEX-ko gồm CP lương'!T:T,'[4]OPEX-ko gồm CP lương'!$I:$I,'Tong hop'!$B154)</f>
        <v>#VALUE!</v>
      </c>
      <c r="Q154" s="44" t="e">
        <f>SUMIFS('[4]OPEX-ko gồm CP lương'!U:U,'[4]OPEX-ko gồm CP lương'!$I:$I,'Tong hop'!$B154)</f>
        <v>#VALUE!</v>
      </c>
      <c r="R154" s="44" t="e">
        <f>SUMIFS('[4]OPEX-ko gồm CP lương'!V:V,'[4]OPEX-ko gồm CP lương'!$I:$I,'Tong hop'!$B154)</f>
        <v>#VALUE!</v>
      </c>
      <c r="S154" s="44" t="e">
        <f>SUMIFS('[4]OPEX-ko gồm CP lương'!W:W,'[4]OPEX-ko gồm CP lương'!$I:$I,'Tong hop'!$B154)</f>
        <v>#VALUE!</v>
      </c>
      <c r="T154" s="45"/>
      <c r="U154" s="46"/>
    </row>
    <row r="155" spans="1:21" s="40" customFormat="1" x14ac:dyDescent="0.25">
      <c r="A155" s="43"/>
      <c r="B155" s="43" t="s">
        <v>386</v>
      </c>
      <c r="C155" s="43" t="s">
        <v>387</v>
      </c>
      <c r="D155" s="43" t="s">
        <v>388</v>
      </c>
      <c r="E155" s="43"/>
      <c r="F155" s="43" t="s">
        <v>124</v>
      </c>
      <c r="G155" s="44" t="e">
        <f t="shared" si="23"/>
        <v>#VALUE!</v>
      </c>
      <c r="H155" s="44" t="e">
        <f>SUMIFS('[4]OPEX-ko gồm CP lương'!L:L,'[4]OPEX-ko gồm CP lương'!$I:$I,'Tong hop'!$B155)</f>
        <v>#VALUE!</v>
      </c>
      <c r="I155" s="44" t="e">
        <f>SUMIFS('[4]OPEX-ko gồm CP lương'!M:M,'[4]OPEX-ko gồm CP lương'!$I:$I,'Tong hop'!$B155)</f>
        <v>#VALUE!</v>
      </c>
      <c r="J155" s="44" t="e">
        <f>SUMIFS('[4]OPEX-ko gồm CP lương'!N:N,'[4]OPEX-ko gồm CP lương'!$I:$I,'Tong hop'!$B155)</f>
        <v>#VALUE!</v>
      </c>
      <c r="K155" s="44" t="e">
        <f>SUMIFS('[4]OPEX-ko gồm CP lương'!O:O,'[4]OPEX-ko gồm CP lương'!$I:$I,'Tong hop'!$B155)</f>
        <v>#VALUE!</v>
      </c>
      <c r="L155" s="44" t="e">
        <f>SUMIFS('[4]OPEX-ko gồm CP lương'!P:P,'[4]OPEX-ko gồm CP lương'!$I:$I,'Tong hop'!$B155)</f>
        <v>#VALUE!</v>
      </c>
      <c r="M155" s="44" t="e">
        <f>SUMIFS('[4]OPEX-ko gồm CP lương'!Q:Q,'[4]OPEX-ko gồm CP lương'!$I:$I,'Tong hop'!$B155)</f>
        <v>#VALUE!</v>
      </c>
      <c r="N155" s="44" t="e">
        <f>SUMIFS('[4]OPEX-ko gồm CP lương'!R:R,'[4]OPEX-ko gồm CP lương'!$I:$I,'Tong hop'!$B155)</f>
        <v>#VALUE!</v>
      </c>
      <c r="O155" s="44" t="e">
        <f>SUMIFS('[4]OPEX-ko gồm CP lương'!S:S,'[4]OPEX-ko gồm CP lương'!$I:$I,'Tong hop'!$B155)</f>
        <v>#VALUE!</v>
      </c>
      <c r="P155" s="44" t="e">
        <f>SUMIFS('[4]OPEX-ko gồm CP lương'!T:T,'[4]OPEX-ko gồm CP lương'!$I:$I,'Tong hop'!$B155)</f>
        <v>#VALUE!</v>
      </c>
      <c r="Q155" s="44" t="e">
        <f>SUMIFS('[4]OPEX-ko gồm CP lương'!U:U,'[4]OPEX-ko gồm CP lương'!$I:$I,'Tong hop'!$B155)</f>
        <v>#VALUE!</v>
      </c>
      <c r="R155" s="44" t="e">
        <f>SUMIFS('[4]OPEX-ko gồm CP lương'!V:V,'[4]OPEX-ko gồm CP lương'!$I:$I,'Tong hop'!$B155)</f>
        <v>#VALUE!</v>
      </c>
      <c r="S155" s="44" t="e">
        <f>SUMIFS('[4]OPEX-ko gồm CP lương'!W:W,'[4]OPEX-ko gồm CP lương'!$I:$I,'Tong hop'!$B155)</f>
        <v>#VALUE!</v>
      </c>
      <c r="T155" s="45"/>
      <c r="U155" s="46"/>
    </row>
    <row r="156" spans="1:21" s="40" customFormat="1" x14ac:dyDescent="0.25">
      <c r="A156" s="43"/>
      <c r="B156" s="43" t="s">
        <v>389</v>
      </c>
      <c r="C156" s="43" t="s">
        <v>390</v>
      </c>
      <c r="D156" s="43" t="s">
        <v>391</v>
      </c>
      <c r="E156" s="43"/>
      <c r="F156" s="43" t="s">
        <v>121</v>
      </c>
      <c r="G156" s="44" t="e">
        <f t="shared" si="23"/>
        <v>#VALUE!</v>
      </c>
      <c r="H156" s="44" t="e">
        <f>SUMIFS('[4]OPEX-ko gồm CP lương'!L:L,'[4]OPEX-ko gồm CP lương'!$I:$I,'Tong hop'!$B156)</f>
        <v>#VALUE!</v>
      </c>
      <c r="I156" s="44" t="e">
        <f>SUMIFS('[4]OPEX-ko gồm CP lương'!M:M,'[4]OPEX-ko gồm CP lương'!$I:$I,'Tong hop'!$B156)</f>
        <v>#VALUE!</v>
      </c>
      <c r="J156" s="44" t="e">
        <f>SUMIFS('[4]OPEX-ko gồm CP lương'!N:N,'[4]OPEX-ko gồm CP lương'!$I:$I,'Tong hop'!$B156)</f>
        <v>#VALUE!</v>
      </c>
      <c r="K156" s="44" t="e">
        <f>SUMIFS('[4]OPEX-ko gồm CP lương'!O:O,'[4]OPEX-ko gồm CP lương'!$I:$I,'Tong hop'!$B156)</f>
        <v>#VALUE!</v>
      </c>
      <c r="L156" s="44" t="e">
        <f>SUMIFS('[4]OPEX-ko gồm CP lương'!P:P,'[4]OPEX-ko gồm CP lương'!$I:$I,'Tong hop'!$B156)</f>
        <v>#VALUE!</v>
      </c>
      <c r="M156" s="44" t="e">
        <f>SUMIFS('[4]OPEX-ko gồm CP lương'!Q:Q,'[4]OPEX-ko gồm CP lương'!$I:$I,'Tong hop'!$B156)</f>
        <v>#VALUE!</v>
      </c>
      <c r="N156" s="44" t="e">
        <f>SUMIFS('[4]OPEX-ko gồm CP lương'!R:R,'[4]OPEX-ko gồm CP lương'!$I:$I,'Tong hop'!$B156)</f>
        <v>#VALUE!</v>
      </c>
      <c r="O156" s="44" t="e">
        <f>SUMIFS('[4]OPEX-ko gồm CP lương'!S:S,'[4]OPEX-ko gồm CP lương'!$I:$I,'Tong hop'!$B156)</f>
        <v>#VALUE!</v>
      </c>
      <c r="P156" s="44" t="e">
        <f>SUMIFS('[4]OPEX-ko gồm CP lương'!T:T,'[4]OPEX-ko gồm CP lương'!$I:$I,'Tong hop'!$B156)</f>
        <v>#VALUE!</v>
      </c>
      <c r="Q156" s="44" t="e">
        <f>SUMIFS('[4]OPEX-ko gồm CP lương'!U:U,'[4]OPEX-ko gồm CP lương'!$I:$I,'Tong hop'!$B156)</f>
        <v>#VALUE!</v>
      </c>
      <c r="R156" s="44" t="e">
        <f>SUMIFS('[4]OPEX-ko gồm CP lương'!V:V,'[4]OPEX-ko gồm CP lương'!$I:$I,'Tong hop'!$B156)</f>
        <v>#VALUE!</v>
      </c>
      <c r="S156" s="44" t="e">
        <f>SUMIFS('[4]OPEX-ko gồm CP lương'!W:W,'[4]OPEX-ko gồm CP lương'!$I:$I,'Tong hop'!$B156)</f>
        <v>#VALUE!</v>
      </c>
      <c r="T156" s="45"/>
      <c r="U156" s="46"/>
    </row>
    <row r="157" spans="1:21" s="47" customFormat="1" x14ac:dyDescent="0.25">
      <c r="A157" s="43"/>
      <c r="B157" s="43" t="s">
        <v>392</v>
      </c>
      <c r="C157" s="43" t="s">
        <v>393</v>
      </c>
      <c r="D157" s="43" t="s">
        <v>394</v>
      </c>
      <c r="E157" s="43"/>
      <c r="F157" s="43" t="s">
        <v>124</v>
      </c>
      <c r="G157" s="44" t="e">
        <f t="shared" si="23"/>
        <v>#VALUE!</v>
      </c>
      <c r="H157" s="44" t="e">
        <f>SUMIFS('[4]OPEX-ko gồm CP lương'!L:L,'[4]OPEX-ko gồm CP lương'!$I:$I,'Tong hop'!$B157)</f>
        <v>#VALUE!</v>
      </c>
      <c r="I157" s="44" t="e">
        <f>SUMIFS('[4]OPEX-ko gồm CP lương'!M:M,'[4]OPEX-ko gồm CP lương'!$I:$I,'Tong hop'!$B157)</f>
        <v>#VALUE!</v>
      </c>
      <c r="J157" s="44" t="e">
        <f>SUMIFS('[4]OPEX-ko gồm CP lương'!N:N,'[4]OPEX-ko gồm CP lương'!$I:$I,'Tong hop'!$B157)</f>
        <v>#VALUE!</v>
      </c>
      <c r="K157" s="44" t="e">
        <f>SUMIFS('[4]OPEX-ko gồm CP lương'!O:O,'[4]OPEX-ko gồm CP lương'!$I:$I,'Tong hop'!$B157)</f>
        <v>#VALUE!</v>
      </c>
      <c r="L157" s="44" t="e">
        <f>SUMIFS('[4]OPEX-ko gồm CP lương'!P:P,'[4]OPEX-ko gồm CP lương'!$I:$I,'Tong hop'!$B157)</f>
        <v>#VALUE!</v>
      </c>
      <c r="M157" s="44" t="e">
        <f>SUMIFS('[4]OPEX-ko gồm CP lương'!Q:Q,'[4]OPEX-ko gồm CP lương'!$I:$I,'Tong hop'!$B157)</f>
        <v>#VALUE!</v>
      </c>
      <c r="N157" s="44" t="e">
        <f>SUMIFS('[4]OPEX-ko gồm CP lương'!R:R,'[4]OPEX-ko gồm CP lương'!$I:$I,'Tong hop'!$B157)</f>
        <v>#VALUE!</v>
      </c>
      <c r="O157" s="44" t="e">
        <f>SUMIFS('[4]OPEX-ko gồm CP lương'!S:S,'[4]OPEX-ko gồm CP lương'!$I:$I,'Tong hop'!$B157)</f>
        <v>#VALUE!</v>
      </c>
      <c r="P157" s="44" t="e">
        <f>SUMIFS('[4]OPEX-ko gồm CP lương'!T:T,'[4]OPEX-ko gồm CP lương'!$I:$I,'Tong hop'!$B157)</f>
        <v>#VALUE!</v>
      </c>
      <c r="Q157" s="44" t="e">
        <f>SUMIFS('[4]OPEX-ko gồm CP lương'!U:U,'[4]OPEX-ko gồm CP lương'!$I:$I,'Tong hop'!$B157)</f>
        <v>#VALUE!</v>
      </c>
      <c r="R157" s="44" t="e">
        <f>SUMIFS('[4]OPEX-ko gồm CP lương'!V:V,'[4]OPEX-ko gồm CP lương'!$I:$I,'Tong hop'!$B157)</f>
        <v>#VALUE!</v>
      </c>
      <c r="S157" s="44" t="e">
        <f>SUMIFS('[4]OPEX-ko gồm CP lương'!W:W,'[4]OPEX-ko gồm CP lương'!$I:$I,'Tong hop'!$B157)</f>
        <v>#VALUE!</v>
      </c>
      <c r="T157" s="45"/>
      <c r="U157" s="46"/>
    </row>
    <row r="158" spans="1:21" s="47" customFormat="1" ht="14.4" x14ac:dyDescent="0.3">
      <c r="A158" s="43"/>
      <c r="B158" s="43" t="s">
        <v>395</v>
      </c>
      <c r="C158" s="43" t="s">
        <v>396</v>
      </c>
      <c r="D158" s="68" t="s">
        <v>397</v>
      </c>
      <c r="E158" s="43"/>
      <c r="F158" s="69" t="s">
        <v>124</v>
      </c>
      <c r="G158" s="44" t="e">
        <f t="shared" si="23"/>
        <v>#VALUE!</v>
      </c>
      <c r="H158" s="44" t="e">
        <f>SUMIFS('[4]OPEX-ko gồm CP lương'!L:L,'[4]OPEX-ko gồm CP lương'!$I:$I,'Tong hop'!$B158)</f>
        <v>#VALUE!</v>
      </c>
      <c r="I158" s="44" t="e">
        <f>SUMIFS('[4]OPEX-ko gồm CP lương'!M:M,'[4]OPEX-ko gồm CP lương'!$I:$I,'Tong hop'!$B158)</f>
        <v>#VALUE!</v>
      </c>
      <c r="J158" s="44" t="e">
        <f>SUMIFS('[4]OPEX-ko gồm CP lương'!N:N,'[4]OPEX-ko gồm CP lương'!$I:$I,'Tong hop'!$B158)</f>
        <v>#VALUE!</v>
      </c>
      <c r="K158" s="44" t="e">
        <f>SUMIFS('[4]OPEX-ko gồm CP lương'!O:O,'[4]OPEX-ko gồm CP lương'!$I:$I,'Tong hop'!$B158)</f>
        <v>#VALUE!</v>
      </c>
      <c r="L158" s="44" t="e">
        <f>SUMIFS('[4]OPEX-ko gồm CP lương'!P:P,'[4]OPEX-ko gồm CP lương'!$I:$I,'Tong hop'!$B158)</f>
        <v>#VALUE!</v>
      </c>
      <c r="M158" s="44" t="e">
        <f>SUMIFS('[4]OPEX-ko gồm CP lương'!Q:Q,'[4]OPEX-ko gồm CP lương'!$I:$I,'Tong hop'!$B158)</f>
        <v>#VALUE!</v>
      </c>
      <c r="N158" s="44" t="e">
        <f>SUMIFS('[4]OPEX-ko gồm CP lương'!R:R,'[4]OPEX-ko gồm CP lương'!$I:$I,'Tong hop'!$B158)</f>
        <v>#VALUE!</v>
      </c>
      <c r="O158" s="44" t="e">
        <f>SUMIFS('[4]OPEX-ko gồm CP lương'!S:S,'[4]OPEX-ko gồm CP lương'!$I:$I,'Tong hop'!$B158)</f>
        <v>#VALUE!</v>
      </c>
      <c r="P158" s="44" t="e">
        <f>SUMIFS('[4]OPEX-ko gồm CP lương'!T:T,'[4]OPEX-ko gồm CP lương'!$I:$I,'Tong hop'!$B158)</f>
        <v>#VALUE!</v>
      </c>
      <c r="Q158" s="44" t="e">
        <f>SUMIFS('[4]OPEX-ko gồm CP lương'!U:U,'[4]OPEX-ko gồm CP lương'!$I:$I,'Tong hop'!$B158)</f>
        <v>#VALUE!</v>
      </c>
      <c r="R158" s="44" t="e">
        <f>SUMIFS('[4]OPEX-ko gồm CP lương'!V:V,'[4]OPEX-ko gồm CP lương'!$I:$I,'Tong hop'!$B158)</f>
        <v>#VALUE!</v>
      </c>
      <c r="S158" s="44" t="e">
        <f>SUMIFS('[4]OPEX-ko gồm CP lương'!W:W,'[4]OPEX-ko gồm CP lương'!$I:$I,'Tong hop'!$B158)</f>
        <v>#VALUE!</v>
      </c>
      <c r="T158" s="70"/>
      <c r="U158" s="46"/>
    </row>
    <row r="159" spans="1:21" s="47" customFormat="1" ht="14.4" x14ac:dyDescent="0.3">
      <c r="A159" s="43"/>
      <c r="B159" s="43" t="s">
        <v>398</v>
      </c>
      <c r="C159" s="43" t="s">
        <v>399</v>
      </c>
      <c r="D159" s="68" t="s">
        <v>400</v>
      </c>
      <c r="E159" s="43"/>
      <c r="F159" s="69" t="s">
        <v>124</v>
      </c>
      <c r="G159" s="44" t="e">
        <f t="shared" si="23"/>
        <v>#VALUE!</v>
      </c>
      <c r="H159" s="44" t="e">
        <f>SUMIFS('[4]OPEX-ko gồm CP lương'!L:L,'[4]OPEX-ko gồm CP lương'!$I:$I,'Tong hop'!$B159)</f>
        <v>#VALUE!</v>
      </c>
      <c r="I159" s="44" t="e">
        <f>SUMIFS('[4]OPEX-ko gồm CP lương'!M:M,'[4]OPEX-ko gồm CP lương'!$I:$I,'Tong hop'!$B159)</f>
        <v>#VALUE!</v>
      </c>
      <c r="J159" s="44" t="e">
        <f>SUMIFS('[4]OPEX-ko gồm CP lương'!N:N,'[4]OPEX-ko gồm CP lương'!$I:$I,'Tong hop'!$B159)</f>
        <v>#VALUE!</v>
      </c>
      <c r="K159" s="44" t="e">
        <f>SUMIFS('[4]OPEX-ko gồm CP lương'!O:O,'[4]OPEX-ko gồm CP lương'!$I:$I,'Tong hop'!$B159)</f>
        <v>#VALUE!</v>
      </c>
      <c r="L159" s="44" t="e">
        <f>SUMIFS('[4]OPEX-ko gồm CP lương'!P:P,'[4]OPEX-ko gồm CP lương'!$I:$I,'Tong hop'!$B159)</f>
        <v>#VALUE!</v>
      </c>
      <c r="M159" s="44" t="e">
        <f>SUMIFS('[4]OPEX-ko gồm CP lương'!Q:Q,'[4]OPEX-ko gồm CP lương'!$I:$I,'Tong hop'!$B159)</f>
        <v>#VALUE!</v>
      </c>
      <c r="N159" s="44" t="e">
        <f>SUMIFS('[4]OPEX-ko gồm CP lương'!R:R,'[4]OPEX-ko gồm CP lương'!$I:$I,'Tong hop'!$B159)</f>
        <v>#VALUE!</v>
      </c>
      <c r="O159" s="44" t="e">
        <f>SUMIFS('[4]OPEX-ko gồm CP lương'!S:S,'[4]OPEX-ko gồm CP lương'!$I:$I,'Tong hop'!$B159)</f>
        <v>#VALUE!</v>
      </c>
      <c r="P159" s="44" t="e">
        <f>SUMIFS('[4]OPEX-ko gồm CP lương'!T:T,'[4]OPEX-ko gồm CP lương'!$I:$I,'Tong hop'!$B159)</f>
        <v>#VALUE!</v>
      </c>
      <c r="Q159" s="44" t="e">
        <f>SUMIFS('[4]OPEX-ko gồm CP lương'!U:U,'[4]OPEX-ko gồm CP lương'!$I:$I,'Tong hop'!$B159)</f>
        <v>#VALUE!</v>
      </c>
      <c r="R159" s="44" t="e">
        <f>SUMIFS('[4]OPEX-ko gồm CP lương'!V:V,'[4]OPEX-ko gồm CP lương'!$I:$I,'Tong hop'!$B159)</f>
        <v>#VALUE!</v>
      </c>
      <c r="S159" s="44" t="e">
        <f>SUMIFS('[4]OPEX-ko gồm CP lương'!W:W,'[4]OPEX-ko gồm CP lương'!$I:$I,'Tong hop'!$B159)</f>
        <v>#VALUE!</v>
      </c>
      <c r="T159" s="70"/>
      <c r="U159" s="46"/>
    </row>
    <row r="160" spans="1:21" s="47" customFormat="1" x14ac:dyDescent="0.25">
      <c r="A160" s="43"/>
      <c r="B160" s="43" t="s">
        <v>401</v>
      </c>
      <c r="C160" s="43" t="s">
        <v>402</v>
      </c>
      <c r="D160" s="43" t="s">
        <v>403</v>
      </c>
      <c r="E160" s="43"/>
      <c r="F160" s="43" t="s">
        <v>124</v>
      </c>
      <c r="G160" s="44" t="e">
        <f t="shared" si="23"/>
        <v>#VALUE!</v>
      </c>
      <c r="H160" s="44" t="e">
        <f>SUMIFS('[4]OPEX-ko gồm CP lương'!L:L,'[4]OPEX-ko gồm CP lương'!$I:$I,'Tong hop'!$B160)</f>
        <v>#VALUE!</v>
      </c>
      <c r="I160" s="44" t="e">
        <f>SUMIFS('[4]OPEX-ko gồm CP lương'!M:M,'[4]OPEX-ko gồm CP lương'!$I:$I,'Tong hop'!$B160)</f>
        <v>#VALUE!</v>
      </c>
      <c r="J160" s="44" t="e">
        <f>SUMIFS('[4]OPEX-ko gồm CP lương'!N:N,'[4]OPEX-ko gồm CP lương'!$I:$I,'Tong hop'!$B160)</f>
        <v>#VALUE!</v>
      </c>
      <c r="K160" s="44" t="e">
        <f>SUMIFS('[4]OPEX-ko gồm CP lương'!O:O,'[4]OPEX-ko gồm CP lương'!$I:$I,'Tong hop'!$B160)</f>
        <v>#VALUE!</v>
      </c>
      <c r="L160" s="44" t="e">
        <f>SUMIFS('[4]OPEX-ko gồm CP lương'!P:P,'[4]OPEX-ko gồm CP lương'!$I:$I,'Tong hop'!$B160)</f>
        <v>#VALUE!</v>
      </c>
      <c r="M160" s="44" t="e">
        <f>SUMIFS('[4]OPEX-ko gồm CP lương'!Q:Q,'[4]OPEX-ko gồm CP lương'!$I:$I,'Tong hop'!$B160)</f>
        <v>#VALUE!</v>
      </c>
      <c r="N160" s="44" t="e">
        <f>SUMIFS('[4]OPEX-ko gồm CP lương'!R:R,'[4]OPEX-ko gồm CP lương'!$I:$I,'Tong hop'!$B160)</f>
        <v>#VALUE!</v>
      </c>
      <c r="O160" s="44" t="e">
        <f>SUMIFS('[4]OPEX-ko gồm CP lương'!S:S,'[4]OPEX-ko gồm CP lương'!$I:$I,'Tong hop'!$B160)</f>
        <v>#VALUE!</v>
      </c>
      <c r="P160" s="44" t="e">
        <f>SUMIFS('[4]OPEX-ko gồm CP lương'!T:T,'[4]OPEX-ko gồm CP lương'!$I:$I,'Tong hop'!$B160)</f>
        <v>#VALUE!</v>
      </c>
      <c r="Q160" s="44" t="e">
        <f>SUMIFS('[4]OPEX-ko gồm CP lương'!U:U,'[4]OPEX-ko gồm CP lương'!$I:$I,'Tong hop'!$B160)</f>
        <v>#VALUE!</v>
      </c>
      <c r="R160" s="44" t="e">
        <f>SUMIFS('[4]OPEX-ko gồm CP lương'!V:V,'[4]OPEX-ko gồm CP lương'!$I:$I,'Tong hop'!$B160)</f>
        <v>#VALUE!</v>
      </c>
      <c r="S160" s="44" t="e">
        <f>SUMIFS('[4]OPEX-ko gồm CP lương'!W:W,'[4]OPEX-ko gồm CP lương'!$I:$I,'Tong hop'!$B160)</f>
        <v>#VALUE!</v>
      </c>
      <c r="T160" s="45"/>
      <c r="U160" s="46"/>
    </row>
    <row r="161" spans="1:21" s="40" customFormat="1" ht="17.399999999999999" x14ac:dyDescent="0.6">
      <c r="A161" s="36">
        <v>2.7</v>
      </c>
      <c r="B161" s="36" t="s">
        <v>404</v>
      </c>
      <c r="C161" s="37" t="s">
        <v>405</v>
      </c>
      <c r="D161" s="37" t="s">
        <v>406</v>
      </c>
      <c r="E161" s="23" t="s">
        <v>178</v>
      </c>
      <c r="F161" s="23"/>
      <c r="G161" s="35" t="e">
        <f>SUBTOTAL(9,G162:G172)</f>
        <v>#VALUE!</v>
      </c>
      <c r="H161" s="35" t="e">
        <f t="shared" ref="H161:S161" si="25">SUBTOTAL(9,H162:H172)</f>
        <v>#VALUE!</v>
      </c>
      <c r="I161" s="35" t="e">
        <f t="shared" si="25"/>
        <v>#VALUE!</v>
      </c>
      <c r="J161" s="35" t="e">
        <f t="shared" si="25"/>
        <v>#VALUE!</v>
      </c>
      <c r="K161" s="35" t="e">
        <f t="shared" si="25"/>
        <v>#VALUE!</v>
      </c>
      <c r="L161" s="35" t="e">
        <f t="shared" si="25"/>
        <v>#VALUE!</v>
      </c>
      <c r="M161" s="35" t="e">
        <f t="shared" si="25"/>
        <v>#VALUE!</v>
      </c>
      <c r="N161" s="35" t="e">
        <f t="shared" si="25"/>
        <v>#VALUE!</v>
      </c>
      <c r="O161" s="35" t="e">
        <f t="shared" si="25"/>
        <v>#VALUE!</v>
      </c>
      <c r="P161" s="35" t="e">
        <f t="shared" si="25"/>
        <v>#VALUE!</v>
      </c>
      <c r="Q161" s="35" t="e">
        <f t="shared" si="25"/>
        <v>#VALUE!</v>
      </c>
      <c r="R161" s="35" t="e">
        <f t="shared" si="25"/>
        <v>#VALUE!</v>
      </c>
      <c r="S161" s="35" t="e">
        <f t="shared" si="25"/>
        <v>#VALUE!</v>
      </c>
      <c r="T161" s="54"/>
      <c r="U161" s="46"/>
    </row>
    <row r="162" spans="1:21" s="47" customFormat="1" x14ac:dyDescent="0.25">
      <c r="A162" s="43"/>
      <c r="B162" s="43" t="s">
        <v>407</v>
      </c>
      <c r="C162" s="43" t="s">
        <v>408</v>
      </c>
      <c r="D162" s="43" t="s">
        <v>409</v>
      </c>
      <c r="E162" s="43"/>
      <c r="F162" s="43" t="s">
        <v>124</v>
      </c>
      <c r="G162" s="55">
        <f t="shared" si="23"/>
        <v>125139.61296242627</v>
      </c>
      <c r="H162" s="55">
        <f>SUMIFS('[4]14. Lương'!E:E,'[4]14. Lương'!$C:$C,'Tong hop'!$B162)/10^6</f>
        <v>10019.44422329066</v>
      </c>
      <c r="I162" s="55">
        <f>SUMIFS('[4]14. Lương'!F:F,'[4]14. Lương'!$C:$C,'Tong hop'!$B162)/10^6</f>
        <v>9863.7521116239968</v>
      </c>
      <c r="J162" s="55">
        <f>SUMIFS('[4]14. Lương'!G:G,'[4]14. Lương'!$C:$C,'Tong hop'!$B162)/10^6</f>
        <v>10104.076746455239</v>
      </c>
      <c r="K162" s="55">
        <f>SUMIFS('[4]14. Lương'!H:H,'[4]14. Lương'!$C:$C,'Tong hop'!$B162)/10^6</f>
        <v>10300.690098939314</v>
      </c>
      <c r="L162" s="55">
        <f>SUMIFS('[4]14. Lương'!I:I,'[4]14. Lương'!$C:$C,'Tong hop'!$B162)/10^6</f>
        <v>10275.198905207171</v>
      </c>
      <c r="M162" s="55">
        <f>SUMIFS('[4]14. Lương'!J:J,'[4]14. Lương'!$C:$C,'Tong hop'!$B162)/10^6</f>
        <v>10607.001998805386</v>
      </c>
      <c r="N162" s="55">
        <f>SUMIFS('[4]14. Lương'!K:K,'[4]14. Lương'!$C:$C,'Tong hop'!$B162)/10^6</f>
        <v>10431.7487050216</v>
      </c>
      <c r="O162" s="55">
        <f>SUMIFS('[4]14. Lương'!L:L,'[4]14. Lương'!$C:$C,'Tong hop'!$B162)/10^6</f>
        <v>10431.7487050216</v>
      </c>
      <c r="P162" s="55">
        <f>SUMIFS('[4]14. Lương'!M:M,'[4]14. Lương'!$C:$C,'Tong hop'!$B162)/10^6</f>
        <v>10927.266130021602</v>
      </c>
      <c r="Q162" s="55">
        <f>SUMIFS('[4]14. Lương'!N:N,'[4]14. Lương'!$C:$C,'Tong hop'!$B162)/10^6</f>
        <v>10516.726263354934</v>
      </c>
      <c r="R162" s="55">
        <f>SUMIFS('[4]14. Lương'!O:O,'[4]14. Lương'!$C:$C,'Tong hop'!$B162)/10^6</f>
        <v>10570.094657342381</v>
      </c>
      <c r="S162" s="55">
        <f>SUMIFS('[4]14. Lương'!P:P,'[4]14. Lương'!$C:$C,'Tong hop'!$B162)/10^6</f>
        <v>11091.86441734238</v>
      </c>
      <c r="T162" s="45"/>
    </row>
    <row r="163" spans="1:21" s="47" customFormat="1" x14ac:dyDescent="0.25">
      <c r="A163" s="43"/>
      <c r="B163" s="43" t="s">
        <v>410</v>
      </c>
      <c r="C163" s="43" t="s">
        <v>411</v>
      </c>
      <c r="D163" s="43" t="s">
        <v>412</v>
      </c>
      <c r="E163" s="43"/>
      <c r="F163" s="43" t="s">
        <v>124</v>
      </c>
      <c r="G163" s="44">
        <f t="shared" si="23"/>
        <v>62739.332630999983</v>
      </c>
      <c r="H163" s="44">
        <f>SUMIFS('[4]OPEX-ko gồm CP lương'!L:L,'[4]OPEX-ko gồm CP lương'!$I:$I,'Tong hop'!$B163)</f>
        <v>5626.6503990000001</v>
      </c>
      <c r="I163" s="44">
        <f>SUMIFS('[4]OPEX-ko gồm CP lương'!M:M,'[4]OPEX-ko gồm CP lương'!$I:$I,'Tong hop'!$B163)</f>
        <v>5626.6503990000001</v>
      </c>
      <c r="J163" s="44">
        <f>SUMIFS('[4]OPEX-ko gồm CP lương'!N:N,'[4]OPEX-ko gồm CP lương'!$I:$I,'Tong hop'!$B163)</f>
        <v>5626.6503990000001</v>
      </c>
      <c r="K163" s="44">
        <f>SUMIFS('[4]OPEX-ko gồm CP lương'!O:O,'[4]OPEX-ko gồm CP lương'!$I:$I,'Tong hop'!$B163)</f>
        <v>5626.6503990000001</v>
      </c>
      <c r="L163" s="44">
        <f>SUMIFS('[4]OPEX-ko gồm CP lương'!P:P,'[4]OPEX-ko gồm CP lương'!$I:$I,'Tong hop'!$B163)</f>
        <v>5626.6503990000001</v>
      </c>
      <c r="M163" s="44">
        <f>SUMIFS('[4]OPEX-ko gồm CP lương'!Q:Q,'[4]OPEX-ko gồm CP lương'!$I:$I,'Tong hop'!$B163)</f>
        <v>5626.6503990000001</v>
      </c>
      <c r="N163" s="44">
        <f>SUMIFS('[4]OPEX-ko gồm CP lương'!R:R,'[4]OPEX-ko gồm CP lương'!$I:$I,'Tong hop'!$B163)</f>
        <v>5626.6503990000001</v>
      </c>
      <c r="O163" s="44">
        <f>SUMIFS('[4]OPEX-ko gồm CP lương'!S:S,'[4]OPEX-ko gồm CP lương'!$I:$I,'Tong hop'!$B163)</f>
        <v>5626.6503990000001</v>
      </c>
      <c r="P163" s="44">
        <f>SUMIFS('[4]OPEX-ko gồm CP lương'!T:T,'[4]OPEX-ko gồm CP lương'!$I:$I,'Tong hop'!$B163)</f>
        <v>5626.6503990000001</v>
      </c>
      <c r="Q163" s="44">
        <f>SUMIFS('[4]OPEX-ko gồm CP lương'!U:U,'[4]OPEX-ko gồm CP lương'!$I:$I,'Tong hop'!$B163)</f>
        <v>4033.1596800000002</v>
      </c>
      <c r="R163" s="44">
        <f>SUMIFS('[4]OPEX-ko gồm CP lương'!V:V,'[4]OPEX-ko gồm CP lương'!$I:$I,'Tong hop'!$B163)</f>
        <v>4033.1596800000002</v>
      </c>
      <c r="S163" s="44">
        <f>SUMIFS('[4]OPEX-ko gồm CP lương'!W:W,'[4]OPEX-ko gồm CP lương'!$I:$I,'Tong hop'!$B163)</f>
        <v>4033.1596800000002</v>
      </c>
      <c r="T163" s="45"/>
      <c r="U163" s="46"/>
    </row>
    <row r="164" spans="1:21" s="47" customFormat="1" x14ac:dyDescent="0.25">
      <c r="A164" s="43"/>
      <c r="B164" s="43" t="s">
        <v>413</v>
      </c>
      <c r="C164" s="43" t="s">
        <v>414</v>
      </c>
      <c r="D164" s="43" t="s">
        <v>415</v>
      </c>
      <c r="E164" s="43"/>
      <c r="F164" s="43" t="s">
        <v>124</v>
      </c>
      <c r="G164" s="44">
        <f t="shared" si="23"/>
        <v>188.00000000000006</v>
      </c>
      <c r="H164" s="44">
        <f>SUMIFS('[4]OPEX-ko gồm CP lương'!L:L,'[4]OPEX-ko gồm CP lương'!$I:$I,'Tong hop'!$B164)</f>
        <v>12.333333333333334</v>
      </c>
      <c r="I164" s="44">
        <f>SUMIFS('[4]OPEX-ko gồm CP lương'!M:M,'[4]OPEX-ko gồm CP lương'!$I:$I,'Tong hop'!$B164)</f>
        <v>12.333333333333334</v>
      </c>
      <c r="J164" s="44">
        <f>SUMIFS('[4]OPEX-ko gồm CP lương'!N:N,'[4]OPEX-ko gồm CP lương'!$I:$I,'Tong hop'!$B164)</f>
        <v>12.333333333333334</v>
      </c>
      <c r="K164" s="44">
        <f>SUMIFS('[4]OPEX-ko gồm CP lương'!O:O,'[4]OPEX-ko gồm CP lương'!$I:$I,'Tong hop'!$B164)</f>
        <v>12.333333333333334</v>
      </c>
      <c r="L164" s="44">
        <f>SUMIFS('[4]OPEX-ko gồm CP lương'!P:P,'[4]OPEX-ko gồm CP lương'!$I:$I,'Tong hop'!$B164)</f>
        <v>12.333333333333334</v>
      </c>
      <c r="M164" s="44">
        <f>SUMIFS('[4]OPEX-ko gồm CP lương'!Q:Q,'[4]OPEX-ko gồm CP lương'!$I:$I,'Tong hop'!$B164)</f>
        <v>12.333333333333334</v>
      </c>
      <c r="N164" s="44">
        <f>SUMIFS('[4]OPEX-ko gồm CP lương'!R:R,'[4]OPEX-ko gồm CP lương'!$I:$I,'Tong hop'!$B164)</f>
        <v>52.333333333333336</v>
      </c>
      <c r="O164" s="44">
        <f>SUMIFS('[4]OPEX-ko gồm CP lương'!S:S,'[4]OPEX-ko gồm CP lương'!$I:$I,'Tong hop'!$B164)</f>
        <v>12.333333333333334</v>
      </c>
      <c r="P164" s="44">
        <f>SUMIFS('[4]OPEX-ko gồm CP lương'!T:T,'[4]OPEX-ko gồm CP lương'!$I:$I,'Tong hop'!$B164)</f>
        <v>12.333333333333334</v>
      </c>
      <c r="Q164" s="44">
        <f>SUMIFS('[4]OPEX-ko gồm CP lương'!U:U,'[4]OPEX-ko gồm CP lương'!$I:$I,'Tong hop'!$B164)</f>
        <v>12.333333333333334</v>
      </c>
      <c r="R164" s="44">
        <f>SUMIFS('[4]OPEX-ko gồm CP lương'!V:V,'[4]OPEX-ko gồm CP lương'!$I:$I,'Tong hop'!$B164)</f>
        <v>12.333333333333334</v>
      </c>
      <c r="S164" s="44">
        <f>SUMIFS('[4]OPEX-ko gồm CP lương'!W:W,'[4]OPEX-ko gồm CP lương'!$I:$I,'Tong hop'!$B164)</f>
        <v>12.333333333333334</v>
      </c>
      <c r="T164" s="45"/>
      <c r="U164" s="46"/>
    </row>
    <row r="165" spans="1:21" s="47" customFormat="1" x14ac:dyDescent="0.25">
      <c r="A165" s="43"/>
      <c r="B165" s="43" t="s">
        <v>416</v>
      </c>
      <c r="C165" s="43" t="s">
        <v>417</v>
      </c>
      <c r="D165" s="43" t="s">
        <v>418</v>
      </c>
      <c r="E165" s="43"/>
      <c r="F165" s="43" t="s">
        <v>124</v>
      </c>
      <c r="G165" s="44" t="e">
        <f t="shared" si="23"/>
        <v>#VALUE!</v>
      </c>
      <c r="H165" s="44" t="e">
        <f>SUMIFS('[4]OPEX-ko gồm CP lương'!L:L,'[4]OPEX-ko gồm CP lương'!$I:$I,'Tong hop'!$B165)</f>
        <v>#VALUE!</v>
      </c>
      <c r="I165" s="44" t="e">
        <f>SUMIFS('[4]OPEX-ko gồm CP lương'!M:M,'[4]OPEX-ko gồm CP lương'!$I:$I,'Tong hop'!$B165)</f>
        <v>#VALUE!</v>
      </c>
      <c r="J165" s="44" t="e">
        <f>SUMIFS('[4]OPEX-ko gồm CP lương'!N:N,'[4]OPEX-ko gồm CP lương'!$I:$I,'Tong hop'!$B165)</f>
        <v>#VALUE!</v>
      </c>
      <c r="K165" s="44" t="e">
        <f>SUMIFS('[4]OPEX-ko gồm CP lương'!O:O,'[4]OPEX-ko gồm CP lương'!$I:$I,'Tong hop'!$B165)</f>
        <v>#VALUE!</v>
      </c>
      <c r="L165" s="44" t="e">
        <f>SUMIFS('[4]OPEX-ko gồm CP lương'!P:P,'[4]OPEX-ko gồm CP lương'!$I:$I,'Tong hop'!$B165)</f>
        <v>#VALUE!</v>
      </c>
      <c r="M165" s="44" t="e">
        <f>SUMIFS('[4]OPEX-ko gồm CP lương'!Q:Q,'[4]OPEX-ko gồm CP lương'!$I:$I,'Tong hop'!$B165)</f>
        <v>#VALUE!</v>
      </c>
      <c r="N165" s="44" t="e">
        <f>SUMIFS('[4]OPEX-ko gồm CP lương'!R:R,'[4]OPEX-ko gồm CP lương'!$I:$I,'Tong hop'!$B165)</f>
        <v>#VALUE!</v>
      </c>
      <c r="O165" s="44" t="e">
        <f>SUMIFS('[4]OPEX-ko gồm CP lương'!S:S,'[4]OPEX-ko gồm CP lương'!$I:$I,'Tong hop'!$B165)</f>
        <v>#VALUE!</v>
      </c>
      <c r="P165" s="44" t="e">
        <f>SUMIFS('[4]OPEX-ko gồm CP lương'!T:T,'[4]OPEX-ko gồm CP lương'!$I:$I,'Tong hop'!$B165)</f>
        <v>#VALUE!</v>
      </c>
      <c r="Q165" s="44" t="e">
        <f>SUMIFS('[4]OPEX-ko gồm CP lương'!U:U,'[4]OPEX-ko gồm CP lương'!$I:$I,'Tong hop'!$B165)</f>
        <v>#VALUE!</v>
      </c>
      <c r="R165" s="44" t="e">
        <f>SUMIFS('[4]OPEX-ko gồm CP lương'!V:V,'[4]OPEX-ko gồm CP lương'!$I:$I,'Tong hop'!$B165)</f>
        <v>#VALUE!</v>
      </c>
      <c r="S165" s="44" t="e">
        <f>SUMIFS('[4]OPEX-ko gồm CP lương'!W:W,'[4]OPEX-ko gồm CP lương'!$I:$I,'Tong hop'!$B165)</f>
        <v>#VALUE!</v>
      </c>
      <c r="T165" s="45"/>
      <c r="U165" s="46"/>
    </row>
    <row r="166" spans="1:21" s="47" customFormat="1" x14ac:dyDescent="0.25">
      <c r="A166" s="43"/>
      <c r="B166" s="43" t="s">
        <v>419</v>
      </c>
      <c r="C166" s="43" t="s">
        <v>420</v>
      </c>
      <c r="D166" s="43" t="s">
        <v>421</v>
      </c>
      <c r="E166" s="43"/>
      <c r="F166" s="43" t="s">
        <v>124</v>
      </c>
      <c r="G166" s="44">
        <f t="shared" si="23"/>
        <v>1824</v>
      </c>
      <c r="H166" s="44">
        <f>SUMIFS('[4]OPEX-ko gồm CP lương'!L:L,'[4]OPEX-ko gồm CP lương'!$I:$I,'Tong hop'!$B166)</f>
        <v>152</v>
      </c>
      <c r="I166" s="44">
        <f>SUMIFS('[4]OPEX-ko gồm CP lương'!M:M,'[4]OPEX-ko gồm CP lương'!$I:$I,'Tong hop'!$B166)</f>
        <v>152</v>
      </c>
      <c r="J166" s="44">
        <f>SUMIFS('[4]OPEX-ko gồm CP lương'!N:N,'[4]OPEX-ko gồm CP lương'!$I:$I,'Tong hop'!$B166)</f>
        <v>152</v>
      </c>
      <c r="K166" s="44">
        <f>SUMIFS('[4]OPEX-ko gồm CP lương'!O:O,'[4]OPEX-ko gồm CP lương'!$I:$I,'Tong hop'!$B166)</f>
        <v>152</v>
      </c>
      <c r="L166" s="44">
        <f>SUMIFS('[4]OPEX-ko gồm CP lương'!P:P,'[4]OPEX-ko gồm CP lương'!$I:$I,'Tong hop'!$B166)</f>
        <v>152</v>
      </c>
      <c r="M166" s="44">
        <f>SUMIFS('[4]OPEX-ko gồm CP lương'!Q:Q,'[4]OPEX-ko gồm CP lương'!$I:$I,'Tong hop'!$B166)</f>
        <v>152</v>
      </c>
      <c r="N166" s="44">
        <f>SUMIFS('[4]OPEX-ko gồm CP lương'!R:R,'[4]OPEX-ko gồm CP lương'!$I:$I,'Tong hop'!$B166)</f>
        <v>152</v>
      </c>
      <c r="O166" s="44">
        <f>SUMIFS('[4]OPEX-ko gồm CP lương'!S:S,'[4]OPEX-ko gồm CP lương'!$I:$I,'Tong hop'!$B166)</f>
        <v>152</v>
      </c>
      <c r="P166" s="44">
        <f>SUMIFS('[4]OPEX-ko gồm CP lương'!T:T,'[4]OPEX-ko gồm CP lương'!$I:$I,'Tong hop'!$B166)</f>
        <v>152</v>
      </c>
      <c r="Q166" s="44">
        <f>SUMIFS('[4]OPEX-ko gồm CP lương'!U:U,'[4]OPEX-ko gồm CP lương'!$I:$I,'Tong hop'!$B166)</f>
        <v>152</v>
      </c>
      <c r="R166" s="44">
        <f>SUMIFS('[4]OPEX-ko gồm CP lương'!V:V,'[4]OPEX-ko gồm CP lương'!$I:$I,'Tong hop'!$B166)</f>
        <v>152</v>
      </c>
      <c r="S166" s="44">
        <f>SUMIFS('[4]OPEX-ko gồm CP lương'!W:W,'[4]OPEX-ko gồm CP lương'!$I:$I,'Tong hop'!$B166)</f>
        <v>152</v>
      </c>
      <c r="T166" s="45"/>
      <c r="U166" s="46"/>
    </row>
    <row r="167" spans="1:21" s="47" customFormat="1" x14ac:dyDescent="0.25">
      <c r="A167" s="43"/>
      <c r="B167" s="43" t="s">
        <v>422</v>
      </c>
      <c r="C167" s="43" t="s">
        <v>423</v>
      </c>
      <c r="D167" s="43" t="s">
        <v>424</v>
      </c>
      <c r="E167" s="43"/>
      <c r="F167" s="43" t="s">
        <v>124</v>
      </c>
      <c r="G167" s="44">
        <f t="shared" si="23"/>
        <v>3354.4999999999991</v>
      </c>
      <c r="H167" s="44">
        <f>SUMIFS('[4]OPEX-ko gồm CP lương'!L:L,'[4]OPEX-ko gồm CP lương'!$I:$I,'Tong hop'!$B167)</f>
        <v>285.66666666666663</v>
      </c>
      <c r="I167" s="44">
        <f>SUMIFS('[4]OPEX-ko gồm CP lương'!M:M,'[4]OPEX-ko gồm CP lương'!$I:$I,'Tong hop'!$B167)</f>
        <v>264.66666666666663</v>
      </c>
      <c r="J167" s="44">
        <f>SUMIFS('[4]OPEX-ko gồm CP lương'!N:N,'[4]OPEX-ko gồm CP lương'!$I:$I,'Tong hop'!$B167)</f>
        <v>284.66666666666663</v>
      </c>
      <c r="K167" s="44">
        <f>SUMIFS('[4]OPEX-ko gồm CP lương'!O:O,'[4]OPEX-ko gồm CP lương'!$I:$I,'Tong hop'!$B167)</f>
        <v>469.66666666666663</v>
      </c>
      <c r="L167" s="44">
        <f>SUMIFS('[4]OPEX-ko gồm CP lương'!P:P,'[4]OPEX-ko gồm CP lương'!$I:$I,'Tong hop'!$B167)</f>
        <v>244.66666666666666</v>
      </c>
      <c r="M167" s="44">
        <f>SUMIFS('[4]OPEX-ko gồm CP lương'!Q:Q,'[4]OPEX-ko gồm CP lương'!$I:$I,'Tong hop'!$B167)</f>
        <v>264.66666666666663</v>
      </c>
      <c r="N167" s="44">
        <f>SUMIFS('[4]OPEX-ko gồm CP lương'!R:R,'[4]OPEX-ko gồm CP lương'!$I:$I,'Tong hop'!$B167)</f>
        <v>234.66666666666666</v>
      </c>
      <c r="O167" s="44">
        <f>SUMIFS('[4]OPEX-ko gồm CP lương'!S:S,'[4]OPEX-ko gồm CP lương'!$I:$I,'Tong hop'!$B167)</f>
        <v>244.66666666666666</v>
      </c>
      <c r="P167" s="44">
        <f>SUMIFS('[4]OPEX-ko gồm CP lương'!T:T,'[4]OPEX-ko gồm CP lương'!$I:$I,'Tong hop'!$B167)</f>
        <v>304.66666666666669</v>
      </c>
      <c r="Q167" s="44">
        <f>SUMIFS('[4]OPEX-ko gồm CP lương'!U:U,'[4]OPEX-ko gồm CP lương'!$I:$I,'Tong hop'!$B167)</f>
        <v>254.66666666666666</v>
      </c>
      <c r="R167" s="44">
        <f>SUMIFS('[4]OPEX-ko gồm CP lương'!V:V,'[4]OPEX-ko gồm CP lương'!$I:$I,'Tong hop'!$B167)</f>
        <v>237.16666666666666</v>
      </c>
      <c r="S167" s="44">
        <f>SUMIFS('[4]OPEX-ko gồm CP lương'!W:W,'[4]OPEX-ko gồm CP lương'!$I:$I,'Tong hop'!$B167)</f>
        <v>264.66666666666663</v>
      </c>
      <c r="T167" s="45"/>
      <c r="U167" s="46"/>
    </row>
    <row r="168" spans="1:21" s="47" customFormat="1" x14ac:dyDescent="0.25">
      <c r="A168" s="43"/>
      <c r="B168" s="43" t="s">
        <v>425</v>
      </c>
      <c r="C168" s="43" t="s">
        <v>426</v>
      </c>
      <c r="D168" s="43" t="s">
        <v>427</v>
      </c>
      <c r="E168" s="43"/>
      <c r="F168" s="43" t="s">
        <v>124</v>
      </c>
      <c r="G168" s="44" t="e">
        <f t="shared" si="23"/>
        <v>#VALUE!</v>
      </c>
      <c r="H168" s="44" t="e">
        <f>SUMIFS('[4]OPEX-ko gồm CP lương'!L:L,'[4]OPEX-ko gồm CP lương'!$I:$I,'Tong hop'!$B168)</f>
        <v>#VALUE!</v>
      </c>
      <c r="I168" s="44" t="e">
        <f>SUMIFS('[4]OPEX-ko gồm CP lương'!M:M,'[4]OPEX-ko gồm CP lương'!$I:$I,'Tong hop'!$B168)</f>
        <v>#VALUE!</v>
      </c>
      <c r="J168" s="44" t="e">
        <f>SUMIFS('[4]OPEX-ko gồm CP lương'!N:N,'[4]OPEX-ko gồm CP lương'!$I:$I,'Tong hop'!$B168)</f>
        <v>#VALUE!</v>
      </c>
      <c r="K168" s="44" t="e">
        <f>SUMIFS('[4]OPEX-ko gồm CP lương'!O:O,'[4]OPEX-ko gồm CP lương'!$I:$I,'Tong hop'!$B168)</f>
        <v>#VALUE!</v>
      </c>
      <c r="L168" s="44" t="e">
        <f>SUMIFS('[4]OPEX-ko gồm CP lương'!P:P,'[4]OPEX-ko gồm CP lương'!$I:$I,'Tong hop'!$B168)</f>
        <v>#VALUE!</v>
      </c>
      <c r="M168" s="44" t="e">
        <f>SUMIFS('[4]OPEX-ko gồm CP lương'!Q:Q,'[4]OPEX-ko gồm CP lương'!$I:$I,'Tong hop'!$B168)</f>
        <v>#VALUE!</v>
      </c>
      <c r="N168" s="44" t="e">
        <f>SUMIFS('[4]OPEX-ko gồm CP lương'!R:R,'[4]OPEX-ko gồm CP lương'!$I:$I,'Tong hop'!$B168)</f>
        <v>#VALUE!</v>
      </c>
      <c r="O168" s="44" t="e">
        <f>SUMIFS('[4]OPEX-ko gồm CP lương'!S:S,'[4]OPEX-ko gồm CP lương'!$I:$I,'Tong hop'!$B168)</f>
        <v>#VALUE!</v>
      </c>
      <c r="P168" s="44" t="e">
        <f>SUMIFS('[4]OPEX-ko gồm CP lương'!T:T,'[4]OPEX-ko gồm CP lương'!$I:$I,'Tong hop'!$B168)</f>
        <v>#VALUE!</v>
      </c>
      <c r="Q168" s="44" t="e">
        <f>SUMIFS('[4]OPEX-ko gồm CP lương'!U:U,'[4]OPEX-ko gồm CP lương'!$I:$I,'Tong hop'!$B168)</f>
        <v>#VALUE!</v>
      </c>
      <c r="R168" s="44" t="e">
        <f>SUMIFS('[4]OPEX-ko gồm CP lương'!V:V,'[4]OPEX-ko gồm CP lương'!$I:$I,'Tong hop'!$B168)</f>
        <v>#VALUE!</v>
      </c>
      <c r="S168" s="44" t="e">
        <f>SUMIFS('[4]OPEX-ko gồm CP lương'!W:W,'[4]OPEX-ko gồm CP lương'!$I:$I,'Tong hop'!$B168)</f>
        <v>#VALUE!</v>
      </c>
      <c r="T168" s="45"/>
      <c r="U168" s="46"/>
    </row>
    <row r="169" spans="1:21" s="47" customFormat="1" x14ac:dyDescent="0.25">
      <c r="A169" s="43"/>
      <c r="B169" s="43" t="s">
        <v>428</v>
      </c>
      <c r="C169" s="43" t="s">
        <v>429</v>
      </c>
      <c r="D169" s="43" t="s">
        <v>430</v>
      </c>
      <c r="E169" s="43"/>
      <c r="F169" s="43" t="s">
        <v>124</v>
      </c>
      <c r="G169" s="44">
        <f t="shared" si="23"/>
        <v>54000</v>
      </c>
      <c r="H169" s="44">
        <f>SUMIFS('[4]OPEX-ko gồm CP lương'!L:L,'[4]OPEX-ko gồm CP lương'!$I:$I,'Tong hop'!$B169)</f>
        <v>4500</v>
      </c>
      <c r="I169" s="44">
        <f>SUMIFS('[4]OPEX-ko gồm CP lương'!M:M,'[4]OPEX-ko gồm CP lương'!$I:$I,'Tong hop'!$B169)</f>
        <v>4500</v>
      </c>
      <c r="J169" s="44">
        <f>SUMIFS('[4]OPEX-ko gồm CP lương'!N:N,'[4]OPEX-ko gồm CP lương'!$I:$I,'Tong hop'!$B169)</f>
        <v>4500</v>
      </c>
      <c r="K169" s="44">
        <f>SUMIFS('[4]OPEX-ko gồm CP lương'!O:O,'[4]OPEX-ko gồm CP lương'!$I:$I,'Tong hop'!$B169)</f>
        <v>4500</v>
      </c>
      <c r="L169" s="44">
        <f>SUMIFS('[4]OPEX-ko gồm CP lương'!P:P,'[4]OPEX-ko gồm CP lương'!$I:$I,'Tong hop'!$B169)</f>
        <v>4500</v>
      </c>
      <c r="M169" s="44">
        <f>SUMIFS('[4]OPEX-ko gồm CP lương'!Q:Q,'[4]OPEX-ko gồm CP lương'!$I:$I,'Tong hop'!$B169)</f>
        <v>4500</v>
      </c>
      <c r="N169" s="44">
        <f>SUMIFS('[4]OPEX-ko gồm CP lương'!R:R,'[4]OPEX-ko gồm CP lương'!$I:$I,'Tong hop'!$B169)</f>
        <v>4500</v>
      </c>
      <c r="O169" s="44">
        <f>SUMIFS('[4]OPEX-ko gồm CP lương'!S:S,'[4]OPEX-ko gồm CP lương'!$I:$I,'Tong hop'!$B169)</f>
        <v>4500</v>
      </c>
      <c r="P169" s="44">
        <f>SUMIFS('[4]OPEX-ko gồm CP lương'!T:T,'[4]OPEX-ko gồm CP lương'!$I:$I,'Tong hop'!$B169)</f>
        <v>4500</v>
      </c>
      <c r="Q169" s="44">
        <f>SUMIFS('[4]OPEX-ko gồm CP lương'!U:U,'[4]OPEX-ko gồm CP lương'!$I:$I,'Tong hop'!$B169)</f>
        <v>4500</v>
      </c>
      <c r="R169" s="44">
        <f>SUMIFS('[4]OPEX-ko gồm CP lương'!V:V,'[4]OPEX-ko gồm CP lương'!$I:$I,'Tong hop'!$B169)</f>
        <v>4500</v>
      </c>
      <c r="S169" s="44">
        <f>SUMIFS('[4]OPEX-ko gồm CP lương'!W:W,'[4]OPEX-ko gồm CP lương'!$I:$I,'Tong hop'!$B169)</f>
        <v>4500</v>
      </c>
      <c r="T169" s="45"/>
      <c r="U169" s="46"/>
    </row>
    <row r="170" spans="1:21" s="47" customFormat="1" x14ac:dyDescent="0.25">
      <c r="A170" s="43"/>
      <c r="B170" s="43" t="s">
        <v>431</v>
      </c>
      <c r="C170" s="43" t="s">
        <v>432</v>
      </c>
      <c r="D170" s="43" t="s">
        <v>385</v>
      </c>
      <c r="E170" s="43"/>
      <c r="F170" s="43" t="s">
        <v>124</v>
      </c>
      <c r="G170" s="44">
        <f t="shared" si="23"/>
        <v>33366.811953000004</v>
      </c>
      <c r="H170" s="44">
        <f>SUMIFS('[4]OPEX-ko gồm CP lương'!L:L,'[4]OPEX-ko gồm CP lương'!$I:$I,'Tong hop'!$B170)</f>
        <v>2782.6176540000006</v>
      </c>
      <c r="I170" s="44">
        <f>SUMIFS('[4]OPEX-ko gồm CP lương'!M:M,'[4]OPEX-ko gồm CP lương'!$I:$I,'Tong hop'!$B170)</f>
        <v>2782.6176540000006</v>
      </c>
      <c r="J170" s="44">
        <f>SUMIFS('[4]OPEX-ko gồm CP lương'!N:N,'[4]OPEX-ko gồm CP lương'!$I:$I,'Tong hop'!$B170)</f>
        <v>2782.6176540000006</v>
      </c>
      <c r="K170" s="44">
        <f>SUMIFS('[4]OPEX-ko gồm CP lương'!O:O,'[4]OPEX-ko gồm CP lương'!$I:$I,'Tong hop'!$B170)</f>
        <v>2799.6580290000006</v>
      </c>
      <c r="L170" s="44">
        <f>SUMIFS('[4]OPEX-ko gồm CP lương'!P:P,'[4]OPEX-ko gồm CP lương'!$I:$I,'Tong hop'!$B170)</f>
        <v>2755.0575610000005</v>
      </c>
      <c r="M170" s="44">
        <f>SUMIFS('[4]OPEX-ko gồm CP lương'!Q:Q,'[4]OPEX-ko gồm CP lương'!$I:$I,'Tong hop'!$B170)</f>
        <v>2850.2444630000005</v>
      </c>
      <c r="N170" s="44">
        <f>SUMIFS('[4]OPEX-ko gồm CP lương'!R:R,'[4]OPEX-ko gồm CP lương'!$I:$I,'Tong hop'!$B170)</f>
        <v>2838.2444630000005</v>
      </c>
      <c r="O170" s="44">
        <f>SUMIFS('[4]OPEX-ko gồm CP lương'!S:S,'[4]OPEX-ko gồm CP lương'!$I:$I,'Tong hop'!$B170)</f>
        <v>2838.2444630000005</v>
      </c>
      <c r="P170" s="44">
        <f>SUMIFS('[4]OPEX-ko gồm CP lương'!T:T,'[4]OPEX-ko gồm CP lương'!$I:$I,'Tong hop'!$B170)</f>
        <v>2838.2444630000005</v>
      </c>
      <c r="Q170" s="44">
        <f>SUMIFS('[4]OPEX-ko gồm CP lương'!U:U,'[4]OPEX-ko gồm CP lương'!$I:$I,'Tong hop'!$B170)</f>
        <v>2699.9551830000005</v>
      </c>
      <c r="R170" s="44">
        <f>SUMIFS('[4]OPEX-ko gồm CP lương'!V:V,'[4]OPEX-ko gồm CP lương'!$I:$I,'Tong hop'!$B170)</f>
        <v>2699.6551830000008</v>
      </c>
      <c r="S170" s="44">
        <f>SUMIFS('[4]OPEX-ko gồm CP lương'!W:W,'[4]OPEX-ko gồm CP lương'!$I:$I,'Tong hop'!$B170)</f>
        <v>2699.6551830000008</v>
      </c>
      <c r="T170" s="45"/>
      <c r="U170" s="46"/>
    </row>
    <row r="171" spans="1:21" s="47" customFormat="1" x14ac:dyDescent="0.25">
      <c r="A171" s="43"/>
      <c r="B171" s="43" t="s">
        <v>433</v>
      </c>
      <c r="C171" s="43" t="s">
        <v>434</v>
      </c>
      <c r="D171" s="43" t="s">
        <v>435</v>
      </c>
      <c r="E171" s="43"/>
      <c r="F171" s="43" t="s">
        <v>124</v>
      </c>
      <c r="G171" s="44">
        <f t="shared" si="23"/>
        <v>1163.0507279999997</v>
      </c>
      <c r="H171" s="44">
        <f>SUMIFS('[4]OPEX-ko gồm CP lương'!L:L,'[4]OPEX-ko gồm CP lương'!$I:$I,'Tong hop'!$B171)</f>
        <v>63.587560666666661</v>
      </c>
      <c r="I171" s="44">
        <f>SUMIFS('[4]OPEX-ko gồm CP lương'!M:M,'[4]OPEX-ko gồm CP lương'!$I:$I,'Tong hop'!$B171)</f>
        <v>63.587560666666661</v>
      </c>
      <c r="J171" s="44">
        <f>SUMIFS('[4]OPEX-ko gồm CP lương'!N:N,'[4]OPEX-ko gồm CP lương'!$I:$I,'Tong hop'!$B171)</f>
        <v>63.587560666666661</v>
      </c>
      <c r="K171" s="44">
        <f>SUMIFS('[4]OPEX-ko gồm CP lương'!O:O,'[4]OPEX-ko gồm CP lương'!$I:$I,'Tong hop'!$B171)</f>
        <v>63.587560666666661</v>
      </c>
      <c r="L171" s="44">
        <f>SUMIFS('[4]OPEX-ko gồm CP lương'!P:P,'[4]OPEX-ko gồm CP lương'!$I:$I,'Tong hop'!$B171)</f>
        <v>63.587560666666661</v>
      </c>
      <c r="M171" s="44">
        <f>SUMIFS('[4]OPEX-ko gồm CP lương'!Q:Q,'[4]OPEX-ko gồm CP lương'!$I:$I,'Tong hop'!$B171)</f>
        <v>63.587560666666661</v>
      </c>
      <c r="N171" s="44">
        <f>SUMIFS('[4]OPEX-ko gồm CP lương'!R:R,'[4]OPEX-ko gồm CP lương'!$I:$I,'Tong hop'!$B171)</f>
        <v>263.58756066666666</v>
      </c>
      <c r="O171" s="44">
        <f>SUMIFS('[4]OPEX-ko gồm CP lương'!S:S,'[4]OPEX-ko gồm CP lương'!$I:$I,'Tong hop'!$B171)</f>
        <v>63.587560666666661</v>
      </c>
      <c r="P171" s="44">
        <f>SUMIFS('[4]OPEX-ko gồm CP lương'!T:T,'[4]OPEX-ko gồm CP lương'!$I:$I,'Tong hop'!$B171)</f>
        <v>113.58756066666666</v>
      </c>
      <c r="Q171" s="44">
        <f>SUMIFS('[4]OPEX-ko gồm CP lương'!U:U,'[4]OPEX-ko gồm CP lương'!$I:$I,'Tong hop'!$B171)</f>
        <v>63.587560666666661</v>
      </c>
      <c r="R171" s="44">
        <f>SUMIFS('[4]OPEX-ko gồm CP lương'!V:V,'[4]OPEX-ko gồm CP lương'!$I:$I,'Tong hop'!$B171)</f>
        <v>213.58756066666666</v>
      </c>
      <c r="S171" s="44">
        <f>SUMIFS('[4]OPEX-ko gồm CP lương'!W:W,'[4]OPEX-ko gồm CP lương'!$I:$I,'Tong hop'!$B171)</f>
        <v>63.587560666666661</v>
      </c>
      <c r="T171" s="45"/>
      <c r="U171" s="46"/>
    </row>
    <row r="172" spans="1:21" s="40" customFormat="1" x14ac:dyDescent="0.25">
      <c r="A172" s="43"/>
      <c r="B172" s="43" t="s">
        <v>436</v>
      </c>
      <c r="C172" s="43" t="s">
        <v>437</v>
      </c>
      <c r="D172" s="43" t="s">
        <v>438</v>
      </c>
      <c r="E172" s="43"/>
      <c r="F172" s="43" t="s">
        <v>124</v>
      </c>
      <c r="G172" s="44">
        <f t="shared" si="23"/>
        <v>30349.571476010988</v>
      </c>
      <c r="H172" s="44">
        <f>SUMIFS('[4]OPEX-ko gồm CP lương'!L:L,'[4]OPEX-ko gồm CP lương'!$I:$I,'Tong hop'!$B172)</f>
        <v>3445.2261158205129</v>
      </c>
      <c r="I172" s="44">
        <f>SUMIFS('[4]OPEX-ko gồm CP lương'!M:M,'[4]OPEX-ko gồm CP lương'!$I:$I,'Tong hop'!$B172)</f>
        <v>2773.4331318534801</v>
      </c>
      <c r="J172" s="44">
        <f>SUMIFS('[4]OPEX-ko gồm CP lương'!N:N,'[4]OPEX-ko gồm CP lương'!$I:$I,'Tong hop'!$B172)</f>
        <v>3008.0422947875459</v>
      </c>
      <c r="K172" s="44">
        <f>SUMIFS('[4]OPEX-ko gồm CP lương'!O:O,'[4]OPEX-ko gồm CP lương'!$I:$I,'Tong hop'!$B172)</f>
        <v>2555.3116003589744</v>
      </c>
      <c r="L172" s="44">
        <f>SUMIFS('[4]OPEX-ko gồm CP lương'!P:P,'[4]OPEX-ko gồm CP lương'!$I:$I,'Tong hop'!$B172)</f>
        <v>3147.2986398974358</v>
      </c>
      <c r="M172" s="44">
        <f>SUMIFS('[4]OPEX-ko gồm CP lương'!Q:Q,'[4]OPEX-ko gồm CP lương'!$I:$I,'Tong hop'!$B172)</f>
        <v>2189.8755979743592</v>
      </c>
      <c r="N172" s="44">
        <f>SUMIFS('[4]OPEX-ko gồm CP lương'!R:R,'[4]OPEX-ko gồm CP lương'!$I:$I,'Tong hop'!$B172)</f>
        <v>3611.3547898315014</v>
      </c>
      <c r="O172" s="44">
        <f>SUMIFS('[4]OPEX-ko gồm CP lương'!S:S,'[4]OPEX-ko gồm CP lương'!$I:$I,'Tong hop'!$B172)</f>
        <v>1973.965052974359</v>
      </c>
      <c r="P172" s="44">
        <f>SUMIFS('[4]OPEX-ko gồm CP lương'!T:T,'[4]OPEX-ko gồm CP lương'!$I:$I,'Tong hop'!$B172)</f>
        <v>2570.4771899743591</v>
      </c>
      <c r="Q172" s="44">
        <f>SUMIFS('[4]OPEX-ko gồm CP lương'!U:U,'[4]OPEX-ko gồm CP lương'!$I:$I,'Tong hop'!$B172)</f>
        <v>1629.0513345128204</v>
      </c>
      <c r="R172" s="44">
        <f>SUMIFS('[4]OPEX-ko gồm CP lương'!V:V,'[4]OPEX-ko gồm CP lương'!$I:$I,'Tong hop'!$B172)</f>
        <v>1789.5021495128206</v>
      </c>
      <c r="S172" s="44">
        <f>SUMIFS('[4]OPEX-ko gồm CP lương'!W:W,'[4]OPEX-ko gồm CP lương'!$I:$I,'Tong hop'!$B172)</f>
        <v>1656.0335785128204</v>
      </c>
      <c r="T172" s="45"/>
      <c r="U172" s="46"/>
    </row>
    <row r="173" spans="1:21" s="75" customFormat="1" ht="24" customHeight="1" x14ac:dyDescent="0.6">
      <c r="A173" s="71">
        <v>2.8</v>
      </c>
      <c r="B173" s="71" t="s">
        <v>439</v>
      </c>
      <c r="C173" s="72" t="s">
        <v>440</v>
      </c>
      <c r="D173" s="72" t="s">
        <v>441</v>
      </c>
      <c r="E173" s="23" t="s">
        <v>178</v>
      </c>
      <c r="F173" s="23"/>
      <c r="G173" s="35">
        <f>SUBTOTAL(9,G174:G175)</f>
        <v>33301.285327666665</v>
      </c>
      <c r="H173" s="35">
        <f t="shared" ref="H173:S173" si="26">SUBTOTAL(9,H174:H175)</f>
        <v>1965.716937638889</v>
      </c>
      <c r="I173" s="35">
        <f t="shared" si="26"/>
        <v>2067.4822900555555</v>
      </c>
      <c r="J173" s="35">
        <f t="shared" si="26"/>
        <v>2202.9379258055556</v>
      </c>
      <c r="K173" s="35">
        <f t="shared" si="26"/>
        <v>2396.8960245888888</v>
      </c>
      <c r="L173" s="35">
        <f t="shared" si="26"/>
        <v>2434.6166233722224</v>
      </c>
      <c r="M173" s="35">
        <f t="shared" si="26"/>
        <v>2512.9432701555552</v>
      </c>
      <c r="N173" s="35">
        <f t="shared" si="26"/>
        <v>2606.4180356055554</v>
      </c>
      <c r="O173" s="35">
        <f t="shared" si="26"/>
        <v>2814.8840510555556</v>
      </c>
      <c r="P173" s="35">
        <f t="shared" si="26"/>
        <v>2831.7106868388887</v>
      </c>
      <c r="Q173" s="35">
        <f t="shared" si="26"/>
        <v>3267.4191732888889</v>
      </c>
      <c r="R173" s="35">
        <f t="shared" si="26"/>
        <v>3863.3185220722221</v>
      </c>
      <c r="S173" s="35">
        <f t="shared" si="26"/>
        <v>4336.9417871888891</v>
      </c>
      <c r="T173" s="73"/>
      <c r="U173" s="74"/>
    </row>
    <row r="174" spans="1:21" s="40" customFormat="1" x14ac:dyDescent="0.25">
      <c r="A174" s="43"/>
      <c r="B174" s="43" t="s">
        <v>442</v>
      </c>
      <c r="C174" s="43" t="s">
        <v>443</v>
      </c>
      <c r="D174" s="43" t="s">
        <v>444</v>
      </c>
      <c r="E174" s="43"/>
      <c r="F174" s="43" t="s">
        <v>124</v>
      </c>
      <c r="G174" s="44">
        <f t="shared" si="23"/>
        <v>18903.360962333332</v>
      </c>
      <c r="H174" s="44">
        <f>SUMIFS('[4]OPEX-ko gồm CP lương'!L:L,'[4]OPEX-ko gồm CP lương'!$I:$I,'Tong hop'!$B174)</f>
        <v>1023.8447944166667</v>
      </c>
      <c r="I174" s="44">
        <f>SUMIFS('[4]OPEX-ko gồm CP lương'!M:M,'[4]OPEX-ko gồm CP lương'!$I:$I,'Tong hop'!$B174)</f>
        <v>1058.3601468333334</v>
      </c>
      <c r="J174" s="44">
        <f>SUMIFS('[4]OPEX-ko gồm CP lương'!N:N,'[4]OPEX-ko gồm CP lương'!$I:$I,'Tong hop'!$B174)</f>
        <v>1159.6491159166667</v>
      </c>
      <c r="K174" s="44">
        <f>SUMIFS('[4]OPEX-ko gồm CP lương'!O:O,'[4]OPEX-ko gồm CP lương'!$I:$I,'Tong hop'!$B174)</f>
        <v>1228.6072147</v>
      </c>
      <c r="L174" s="44">
        <f>SUMIFS('[4]OPEX-ko gồm CP lương'!P:P,'[4]OPEX-ko gồm CP lương'!$I:$I,'Tong hop'!$B174)</f>
        <v>1261.3278134833333</v>
      </c>
      <c r="M174" s="44">
        <f>SUMIFS('[4]OPEX-ko gồm CP lương'!Q:Q,'[4]OPEX-ko gồm CP lương'!$I:$I,'Tong hop'!$B174)</f>
        <v>1336.5604956</v>
      </c>
      <c r="N174" s="44">
        <f>SUMIFS('[4]OPEX-ko gồm CP lương'!R:R,'[4]OPEX-ko gồm CP lương'!$I:$I,'Tong hop'!$B174)</f>
        <v>1380.0352610499999</v>
      </c>
      <c r="O174" s="44">
        <f>SUMIFS('[4]OPEX-ko gồm CP lương'!S:S,'[4]OPEX-ko gồm CP lương'!$I:$I,'Tong hop'!$B174)</f>
        <v>1465.1679431666666</v>
      </c>
      <c r="P174" s="44">
        <f>SUMIFS('[4]OPEX-ko gồm CP lương'!T:T,'[4]OPEX-ko gồm CP lương'!$I:$I,'Tong hop'!$B174)</f>
        <v>1506.4006252833333</v>
      </c>
      <c r="Q174" s="44">
        <f>SUMIFS('[4]OPEX-ko gồm CP lương'!U:U,'[4]OPEX-ko gồm CP lương'!$I:$I,'Tong hop'!$B174)</f>
        <v>1939.1253907333335</v>
      </c>
      <c r="R174" s="44">
        <f>SUMIFS('[4]OPEX-ko gồm CP lương'!V:V,'[4]OPEX-ko gồm CP lương'!$I:$I,'Tong hop'!$B174)</f>
        <v>2535.0247395166666</v>
      </c>
      <c r="S174" s="44">
        <f>SUMIFS('[4]OPEX-ko gồm CP lương'!W:W,'[4]OPEX-ko gồm CP lương'!$I:$I,'Tong hop'!$B174)</f>
        <v>3009.2574216333337</v>
      </c>
      <c r="T174" s="45"/>
      <c r="U174" s="46"/>
    </row>
    <row r="175" spans="1:21" s="40" customFormat="1" x14ac:dyDescent="0.25">
      <c r="A175" s="43"/>
      <c r="B175" s="43" t="s">
        <v>445</v>
      </c>
      <c r="C175" s="43" t="s">
        <v>446</v>
      </c>
      <c r="D175" s="43" t="s">
        <v>447</v>
      </c>
      <c r="E175" s="43"/>
      <c r="F175" s="43" t="s">
        <v>124</v>
      </c>
      <c r="G175" s="44">
        <f t="shared" si="23"/>
        <v>14397.924365333334</v>
      </c>
      <c r="H175" s="44">
        <f>SUMIFS('[4]OPEX-ko gồm CP lương'!L:L,'[4]OPEX-ko gồm CP lương'!$I:$I,'Tong hop'!$B175)</f>
        <v>941.87214322222235</v>
      </c>
      <c r="I175" s="44">
        <f>SUMIFS('[4]OPEX-ko gồm CP lương'!M:M,'[4]OPEX-ko gồm CP lương'!$I:$I,'Tong hop'!$B175)</f>
        <v>1009.1221432222223</v>
      </c>
      <c r="J175" s="44">
        <f>SUMIFS('[4]OPEX-ko gồm CP lương'!N:N,'[4]OPEX-ko gồm CP lương'!$I:$I,'Tong hop'!$B175)</f>
        <v>1043.2888098888889</v>
      </c>
      <c r="K175" s="44">
        <f>SUMIFS('[4]OPEX-ko gồm CP lương'!O:O,'[4]OPEX-ko gồm CP lương'!$I:$I,'Tong hop'!$B175)</f>
        <v>1168.2888098888889</v>
      </c>
      <c r="L175" s="44">
        <f>SUMIFS('[4]OPEX-ko gồm CP lương'!P:P,'[4]OPEX-ko gồm CP lương'!$I:$I,'Tong hop'!$B175)</f>
        <v>1173.2888098888889</v>
      </c>
      <c r="M175" s="44">
        <f>SUMIFS('[4]OPEX-ko gồm CP lương'!Q:Q,'[4]OPEX-ko gồm CP lương'!$I:$I,'Tong hop'!$B175)</f>
        <v>1176.3827745555554</v>
      </c>
      <c r="N175" s="44">
        <f>SUMIFS('[4]OPEX-ko gồm CP lương'!R:R,'[4]OPEX-ko gồm CP lương'!$I:$I,'Tong hop'!$B175)</f>
        <v>1226.3827745555554</v>
      </c>
      <c r="O175" s="44">
        <f>SUMIFS('[4]OPEX-ko gồm CP lương'!S:S,'[4]OPEX-ko gồm CP lương'!$I:$I,'Tong hop'!$B175)</f>
        <v>1349.7161078888889</v>
      </c>
      <c r="P175" s="44">
        <f>SUMIFS('[4]OPEX-ko gồm CP lương'!T:T,'[4]OPEX-ko gồm CP lương'!$I:$I,'Tong hop'!$B175)</f>
        <v>1325.3100615555554</v>
      </c>
      <c r="Q175" s="44">
        <f>SUMIFS('[4]OPEX-ko gồm CP lương'!U:U,'[4]OPEX-ko gồm CP lương'!$I:$I,'Tong hop'!$B175)</f>
        <v>1328.2937825555555</v>
      </c>
      <c r="R175" s="44">
        <f>SUMIFS('[4]OPEX-ko gồm CP lương'!V:V,'[4]OPEX-ko gồm CP lương'!$I:$I,'Tong hop'!$B175)</f>
        <v>1328.2937825555555</v>
      </c>
      <c r="S175" s="44">
        <f>SUMIFS('[4]OPEX-ko gồm CP lương'!W:W,'[4]OPEX-ko gồm CP lương'!$I:$I,'Tong hop'!$B175)</f>
        <v>1327.6843655555556</v>
      </c>
      <c r="T175" s="45"/>
      <c r="U175" s="46"/>
    </row>
    <row r="176" spans="1:21" s="40" customFormat="1" x14ac:dyDescent="0.25">
      <c r="A176" s="43"/>
      <c r="B176" s="43"/>
      <c r="C176" s="43"/>
      <c r="D176" s="43"/>
      <c r="E176" s="43"/>
      <c r="F176" s="43"/>
      <c r="G176" s="44">
        <f t="shared" si="23"/>
        <v>0</v>
      </c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5"/>
      <c r="U176" s="46"/>
    </row>
    <row r="177" spans="1:21" s="40" customFormat="1" x14ac:dyDescent="0.25">
      <c r="A177" s="76"/>
      <c r="B177" s="76"/>
      <c r="C177" s="77" t="s">
        <v>448</v>
      </c>
      <c r="D177" s="77" t="s">
        <v>449</v>
      </c>
      <c r="E177" s="78" t="s">
        <v>178</v>
      </c>
      <c r="F177" s="78"/>
      <c r="G177" s="79" t="e">
        <f>SUM(G108,G120,G133,G143,G146,G150,G161,G173)</f>
        <v>#VALUE!</v>
      </c>
      <c r="H177" s="79" t="e">
        <f>SUM(H108,H120,H133,H143,H146,H150,H161,H173)</f>
        <v>#VALUE!</v>
      </c>
      <c r="I177" s="79" t="e">
        <f>SUM(I108,I120,I133,I143,I146,I150,I161,I173)</f>
        <v>#VALUE!</v>
      </c>
      <c r="J177" s="79" t="e">
        <f t="shared" ref="J177:S177" si="27">SUM(J108,J120,J133,J143,J146,J150,J161,J173)</f>
        <v>#VALUE!</v>
      </c>
      <c r="K177" s="79" t="e">
        <f t="shared" si="27"/>
        <v>#VALUE!</v>
      </c>
      <c r="L177" s="79" t="e">
        <f t="shared" si="27"/>
        <v>#VALUE!</v>
      </c>
      <c r="M177" s="79" t="e">
        <f t="shared" si="27"/>
        <v>#VALUE!</v>
      </c>
      <c r="N177" s="79" t="e">
        <f t="shared" si="27"/>
        <v>#VALUE!</v>
      </c>
      <c r="O177" s="79" t="e">
        <f t="shared" si="27"/>
        <v>#VALUE!</v>
      </c>
      <c r="P177" s="79" t="e">
        <f t="shared" si="27"/>
        <v>#VALUE!</v>
      </c>
      <c r="Q177" s="79" t="e">
        <f t="shared" si="27"/>
        <v>#VALUE!</v>
      </c>
      <c r="R177" s="79" t="e">
        <f t="shared" si="27"/>
        <v>#VALUE!</v>
      </c>
      <c r="S177" s="79" t="e">
        <f t="shared" si="27"/>
        <v>#VALUE!</v>
      </c>
      <c r="T177" s="80"/>
      <c r="U177" s="46"/>
    </row>
    <row r="178" spans="1:21" s="40" customFormat="1" x14ac:dyDescent="0.25">
      <c r="A178" s="36">
        <v>3</v>
      </c>
      <c r="B178" s="36" t="s">
        <v>450</v>
      </c>
      <c r="C178" s="37" t="s">
        <v>451</v>
      </c>
      <c r="D178" s="37" t="s">
        <v>452</v>
      </c>
      <c r="E178" s="53"/>
      <c r="F178" s="53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52"/>
      <c r="U178" s="46"/>
    </row>
    <row r="179" spans="1:21" s="40" customFormat="1" x14ac:dyDescent="0.25">
      <c r="A179" s="43"/>
      <c r="B179" s="43" t="s">
        <v>453</v>
      </c>
      <c r="C179" s="43" t="s">
        <v>454</v>
      </c>
      <c r="D179" s="43" t="s">
        <v>455</v>
      </c>
      <c r="E179" s="43"/>
      <c r="F179" s="43" t="s">
        <v>124</v>
      </c>
      <c r="G179" s="44">
        <f t="shared" si="23"/>
        <v>0</v>
      </c>
      <c r="H179" s="44">
        <f>SUMIFS('[4]OPEX-ko gồm CP lương'!L:L,'[4]OPEX-ko gồm CP lương'!$I:$I,'Tong hop'!$B179)</f>
        <v>0</v>
      </c>
      <c r="I179" s="44">
        <f>SUMIFS('[4]OPEX-ko gồm CP lương'!M:M,'[4]OPEX-ko gồm CP lương'!$I:$I,'Tong hop'!$B179)</f>
        <v>0</v>
      </c>
      <c r="J179" s="44">
        <f>SUMIFS('[4]OPEX-ko gồm CP lương'!N:N,'[4]OPEX-ko gồm CP lương'!$I:$I,'Tong hop'!$B179)</f>
        <v>0</v>
      </c>
      <c r="K179" s="44">
        <f>SUMIFS('[4]OPEX-ko gồm CP lương'!O:O,'[4]OPEX-ko gồm CP lương'!$I:$I,'Tong hop'!$B179)</f>
        <v>0</v>
      </c>
      <c r="L179" s="44">
        <f>SUMIFS('[4]OPEX-ko gồm CP lương'!P:P,'[4]OPEX-ko gồm CP lương'!$I:$I,'Tong hop'!$B179)</f>
        <v>0</v>
      </c>
      <c r="M179" s="44">
        <f>SUMIFS('[4]OPEX-ko gồm CP lương'!Q:Q,'[4]OPEX-ko gồm CP lương'!$I:$I,'Tong hop'!$B179)</f>
        <v>0</v>
      </c>
      <c r="N179" s="44">
        <f>SUMIFS('[4]OPEX-ko gồm CP lương'!R:R,'[4]OPEX-ko gồm CP lương'!$I:$I,'Tong hop'!$B179)</f>
        <v>0</v>
      </c>
      <c r="O179" s="44">
        <f>SUMIFS('[4]OPEX-ko gồm CP lương'!S:S,'[4]OPEX-ko gồm CP lương'!$I:$I,'Tong hop'!$B179)</f>
        <v>0</v>
      </c>
      <c r="P179" s="44">
        <f>SUMIFS('[4]OPEX-ko gồm CP lương'!T:T,'[4]OPEX-ko gồm CP lương'!$I:$I,'Tong hop'!$B179)</f>
        <v>0</v>
      </c>
      <c r="Q179" s="44">
        <f>SUMIFS('[4]OPEX-ko gồm CP lương'!U:U,'[4]OPEX-ko gồm CP lương'!$I:$I,'Tong hop'!$B179)</f>
        <v>0</v>
      </c>
      <c r="R179" s="44">
        <f>SUMIFS('[4]OPEX-ko gồm CP lương'!V:V,'[4]OPEX-ko gồm CP lương'!$I:$I,'Tong hop'!$B179)</f>
        <v>0</v>
      </c>
      <c r="S179" s="44">
        <f>SUMIFS('[4]OPEX-ko gồm CP lương'!W:W,'[4]OPEX-ko gồm CP lương'!$I:$I,'Tong hop'!$B179)</f>
        <v>0</v>
      </c>
      <c r="T179" s="45"/>
      <c r="U179" s="46"/>
    </row>
    <row r="180" spans="1:21" s="40" customFormat="1" x14ac:dyDescent="0.25">
      <c r="A180" s="43"/>
      <c r="B180" s="43" t="s">
        <v>456</v>
      </c>
      <c r="C180" s="43" t="s">
        <v>457</v>
      </c>
      <c r="D180" s="43" t="s">
        <v>458</v>
      </c>
      <c r="E180" s="43"/>
      <c r="F180" s="43" t="s">
        <v>124</v>
      </c>
      <c r="G180" s="44">
        <f t="shared" si="23"/>
        <v>732630.59125968232</v>
      </c>
      <c r="H180" s="44">
        <f>SUMIFS('[4]OPEX-ko gồm CP lương'!L:L,'[4]OPEX-ko gồm CP lương'!$I:$I,'Tong hop'!$B180)</f>
        <v>47111.532740610077</v>
      </c>
      <c r="I180" s="44">
        <f>SUMIFS('[4]OPEX-ko gồm CP lương'!M:M,'[4]OPEX-ko gồm CP lương'!$I:$I,'Tong hop'!$B180)</f>
        <v>52472.187650610074</v>
      </c>
      <c r="J180" s="44">
        <f>SUMIFS('[4]OPEX-ko gồm CP lương'!N:N,'[4]OPEX-ko gồm CP lương'!$I:$I,'Tong hop'!$B180)</f>
        <v>57770.709349610079</v>
      </c>
      <c r="K180" s="44">
        <f>SUMIFS('[4]OPEX-ko gồm CP lương'!O:O,'[4]OPEX-ko gồm CP lương'!$I:$I,'Tong hop'!$B180)</f>
        <v>55808.376379047411</v>
      </c>
      <c r="L180" s="44">
        <f>SUMIFS('[4]OPEX-ko gồm CP lương'!P:P,'[4]OPEX-ko gồm CP lương'!$I:$I,'Tong hop'!$B180)</f>
        <v>64353.197955714073</v>
      </c>
      <c r="M180" s="44">
        <f>SUMIFS('[4]OPEX-ko gồm CP lương'!Q:Q,'[4]OPEX-ko gồm CP lương'!$I:$I,'Tong hop'!$B180)</f>
        <v>64236.686199047414</v>
      </c>
      <c r="N180" s="44">
        <f>SUMIFS('[4]OPEX-ko gồm CP lương'!R:R,'[4]OPEX-ko gồm CP lương'!$I:$I,'Tong hop'!$B180)</f>
        <v>66235.674442380739</v>
      </c>
      <c r="O180" s="44">
        <f>SUMIFS('[4]OPEX-ko gồm CP lương'!S:S,'[4]OPEX-ko gồm CP lương'!$I:$I,'Tong hop'!$B180)</f>
        <v>66234.66268571408</v>
      </c>
      <c r="P180" s="44">
        <f>SUMIFS('[4]OPEX-ko gồm CP lương'!T:T,'[4]OPEX-ko gồm CP lương'!$I:$I,'Tong hop'!$B180)</f>
        <v>65558.184384714084</v>
      </c>
      <c r="Q180" s="44">
        <f>SUMIFS('[4]OPEX-ko gồm CP lương'!U:U,'[4]OPEX-ko gồm CP lương'!$I:$I,'Tong hop'!$B180)</f>
        <v>64323.301021411418</v>
      </c>
      <c r="R180" s="44">
        <f>SUMIFS('[4]OPEX-ko gồm CP lương'!V:V,'[4]OPEX-ko gồm CP lương'!$I:$I,'Tong hop'!$B180)</f>
        <v>64321.295103744742</v>
      </c>
      <c r="S180" s="44">
        <f>SUMIFS('[4]OPEX-ko gồm CP lương'!W:W,'[4]OPEX-ko gồm CP lương'!$I:$I,'Tong hop'!$B180)</f>
        <v>64204.783347078082</v>
      </c>
      <c r="T180" s="45"/>
      <c r="U180" s="46"/>
    </row>
    <row r="181" spans="1:21" s="40" customFormat="1" x14ac:dyDescent="0.25">
      <c r="A181" s="43"/>
      <c r="B181" s="43"/>
      <c r="C181" s="43"/>
      <c r="D181" s="43"/>
      <c r="E181" s="43"/>
      <c r="F181" s="43"/>
      <c r="G181" s="44">
        <f t="shared" si="23"/>
        <v>0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5"/>
      <c r="U181" s="46"/>
    </row>
    <row r="182" spans="1:21" s="40" customFormat="1" ht="16.8" x14ac:dyDescent="0.55000000000000004">
      <c r="A182" s="76"/>
      <c r="B182" s="76"/>
      <c r="C182" s="77" t="s">
        <v>459</v>
      </c>
      <c r="D182" s="77" t="s">
        <v>460</v>
      </c>
      <c r="E182" s="78" t="s">
        <v>178</v>
      </c>
      <c r="F182" s="78"/>
      <c r="G182" s="81">
        <f>SUM(H182:S182)</f>
        <v>-732630.59125968232</v>
      </c>
      <c r="H182" s="81">
        <f>H179-H180</f>
        <v>-47111.532740610077</v>
      </c>
      <c r="I182" s="81">
        <f t="shared" ref="I182:S182" si="28">I179-I180</f>
        <v>-52472.187650610074</v>
      </c>
      <c r="J182" s="81">
        <f t="shared" si="28"/>
        <v>-57770.709349610079</v>
      </c>
      <c r="K182" s="81">
        <f t="shared" si="28"/>
        <v>-55808.376379047411</v>
      </c>
      <c r="L182" s="81">
        <f t="shared" si="28"/>
        <v>-64353.197955714073</v>
      </c>
      <c r="M182" s="81">
        <f t="shared" si="28"/>
        <v>-64236.686199047414</v>
      </c>
      <c r="N182" s="81">
        <f t="shared" si="28"/>
        <v>-66235.674442380739</v>
      </c>
      <c r="O182" s="81">
        <f t="shared" si="28"/>
        <v>-66234.66268571408</v>
      </c>
      <c r="P182" s="81">
        <f t="shared" si="28"/>
        <v>-65558.184384714084</v>
      </c>
      <c r="Q182" s="81">
        <f t="shared" si="28"/>
        <v>-64323.301021411418</v>
      </c>
      <c r="R182" s="81">
        <f t="shared" si="28"/>
        <v>-64321.295103744742</v>
      </c>
      <c r="S182" s="81">
        <f t="shared" si="28"/>
        <v>-64204.783347078082</v>
      </c>
      <c r="T182" s="82"/>
      <c r="U182" s="46"/>
    </row>
    <row r="183" spans="1:21" s="83" customFormat="1" x14ac:dyDescent="0.25">
      <c r="A183" s="36"/>
      <c r="B183" s="36"/>
      <c r="C183" s="36" t="s">
        <v>461</v>
      </c>
      <c r="D183" s="36" t="s">
        <v>462</v>
      </c>
      <c r="E183" s="43"/>
      <c r="F183" s="43"/>
      <c r="G183" s="38" t="e">
        <f>G84-G177</f>
        <v>#VALUE!</v>
      </c>
      <c r="H183" s="38" t="e">
        <f>H84-H177</f>
        <v>#VALUE!</v>
      </c>
      <c r="I183" s="38" t="e">
        <f t="shared" ref="I183:S183" si="29">I84-I177</f>
        <v>#VALUE!</v>
      </c>
      <c r="J183" s="38" t="e">
        <f t="shared" si="29"/>
        <v>#VALUE!</v>
      </c>
      <c r="K183" s="38" t="e">
        <f t="shared" si="29"/>
        <v>#VALUE!</v>
      </c>
      <c r="L183" s="38" t="e">
        <f t="shared" si="29"/>
        <v>#VALUE!</v>
      </c>
      <c r="M183" s="38" t="e">
        <f t="shared" si="29"/>
        <v>#VALUE!</v>
      </c>
      <c r="N183" s="38" t="e">
        <f t="shared" si="29"/>
        <v>#VALUE!</v>
      </c>
      <c r="O183" s="38" t="e">
        <f t="shared" si="29"/>
        <v>#VALUE!</v>
      </c>
      <c r="P183" s="38" t="e">
        <f t="shared" si="29"/>
        <v>#VALUE!</v>
      </c>
      <c r="Q183" s="38" t="e">
        <f t="shared" si="29"/>
        <v>#VALUE!</v>
      </c>
      <c r="R183" s="38" t="e">
        <f t="shared" si="29"/>
        <v>#VALUE!</v>
      </c>
      <c r="S183" s="38" t="e">
        <f t="shared" si="29"/>
        <v>#VALUE!</v>
      </c>
      <c r="T183" s="38"/>
    </row>
    <row r="184" spans="1:21" s="83" customFormat="1" ht="14.4" thickBot="1" x14ac:dyDescent="0.3">
      <c r="A184" s="84"/>
      <c r="B184" s="76"/>
      <c r="C184" s="36" t="s">
        <v>463</v>
      </c>
      <c r="D184" s="36" t="s">
        <v>464</v>
      </c>
      <c r="E184" s="43"/>
      <c r="F184" s="43"/>
      <c r="G184" s="38" t="e">
        <f>SUM(G182,G183)</f>
        <v>#VALUE!</v>
      </c>
      <c r="H184" s="38" t="e">
        <f>SUM(H182,H183)</f>
        <v>#VALUE!</v>
      </c>
      <c r="I184" s="38" t="e">
        <f t="shared" ref="I184:S184" si="30">SUM(I182,I183)</f>
        <v>#VALUE!</v>
      </c>
      <c r="J184" s="38" t="e">
        <f t="shared" si="30"/>
        <v>#VALUE!</v>
      </c>
      <c r="K184" s="38" t="e">
        <f t="shared" si="30"/>
        <v>#VALUE!</v>
      </c>
      <c r="L184" s="38" t="e">
        <f t="shared" si="30"/>
        <v>#VALUE!</v>
      </c>
      <c r="M184" s="38" t="e">
        <f t="shared" si="30"/>
        <v>#VALUE!</v>
      </c>
      <c r="N184" s="38" t="e">
        <f t="shared" si="30"/>
        <v>#VALUE!</v>
      </c>
      <c r="O184" s="38" t="e">
        <f t="shared" si="30"/>
        <v>#VALUE!</v>
      </c>
      <c r="P184" s="38" t="e">
        <f t="shared" si="30"/>
        <v>#VALUE!</v>
      </c>
      <c r="Q184" s="38" t="e">
        <f t="shared" si="30"/>
        <v>#VALUE!</v>
      </c>
      <c r="R184" s="38" t="e">
        <f t="shared" si="30"/>
        <v>#VALUE!</v>
      </c>
      <c r="S184" s="38" t="e">
        <f t="shared" si="30"/>
        <v>#VALUE!</v>
      </c>
      <c r="T184" s="38"/>
    </row>
    <row r="185" spans="1:21" s="83" customFormat="1" x14ac:dyDescent="0.25">
      <c r="A185" s="85"/>
      <c r="B185" s="85"/>
      <c r="C185" s="86"/>
      <c r="D185" s="87"/>
      <c r="E185" s="88"/>
      <c r="F185" s="88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</row>
    <row r="186" spans="1:21" s="83" customFormat="1" x14ac:dyDescent="0.25">
      <c r="C186" s="90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</row>
    <row r="187" spans="1:21" s="83" customFormat="1" x14ac:dyDescent="0.25">
      <c r="C187" s="90" t="s">
        <v>465</v>
      </c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</row>
    <row r="188" spans="1:21" s="83" customFormat="1" ht="14.4" thickBot="1" x14ac:dyDescent="0.3">
      <c r="C188" s="93" t="s">
        <v>466</v>
      </c>
      <c r="D188" s="94"/>
      <c r="E188" s="95"/>
      <c r="F188" s="95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</row>
    <row r="189" spans="1:21" s="83" customFormat="1" ht="14.4" thickTop="1" x14ac:dyDescent="0.25">
      <c r="H189" s="97"/>
    </row>
    <row r="190" spans="1:21" s="83" customFormat="1" x14ac:dyDescent="0.25">
      <c r="H190" s="97"/>
    </row>
    <row r="191" spans="1:21" s="83" customFormat="1" x14ac:dyDescent="0.25">
      <c r="H191" s="97"/>
    </row>
    <row r="192" spans="1:21" s="83" customFormat="1" x14ac:dyDescent="0.25">
      <c r="H192" s="97"/>
    </row>
    <row r="193" spans="8:8" s="83" customFormat="1" x14ac:dyDescent="0.25">
      <c r="H193" s="97"/>
    </row>
    <row r="194" spans="8:8" s="83" customFormat="1" x14ac:dyDescent="0.25">
      <c r="H194" s="97"/>
    </row>
    <row r="195" spans="8:8" s="83" customFormat="1" x14ac:dyDescent="0.25">
      <c r="H195" s="97"/>
    </row>
    <row r="196" spans="8:8" s="83" customFormat="1" x14ac:dyDescent="0.25">
      <c r="H196" s="97"/>
    </row>
    <row r="197" spans="8:8" s="83" customFormat="1" x14ac:dyDescent="0.25">
      <c r="H197" s="97"/>
    </row>
    <row r="198" spans="8:8" s="83" customFormat="1" x14ac:dyDescent="0.25">
      <c r="H198" s="97"/>
    </row>
    <row r="199" spans="8:8" s="83" customFormat="1" x14ac:dyDescent="0.25">
      <c r="H199" s="97"/>
    </row>
    <row r="200" spans="8:8" s="83" customFormat="1" x14ac:dyDescent="0.25">
      <c r="H200" s="97"/>
    </row>
    <row r="201" spans="8:8" s="83" customFormat="1" x14ac:dyDescent="0.25">
      <c r="H201" s="97"/>
    </row>
  </sheetData>
  <mergeCells count="1">
    <mergeCell ref="F3:O3"/>
  </mergeCells>
  <conditionalFormatting sqref="E122">
    <cfRule type="duplicateValues" dxfId="1" priority="2"/>
  </conditionalFormatting>
  <conditionalFormatting sqref="F122">
    <cfRule type="duplicateValues" dxfId="0" priority="1"/>
  </conditionalFormatting>
  <pageMargins left="0.7" right="0.7" top="0.75" bottom="0.75" header="0.3" footer="0.3"/>
  <pageSetup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 hop</vt:lpstr>
      <vt:lpstr>'Tong hop'!Print_Area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assus</dc:creator>
  <cp:lastModifiedBy>assus</cp:lastModifiedBy>
  <dcterms:created xsi:type="dcterms:W3CDTF">2023-01-28T04:06:23Z</dcterms:created>
  <dcterms:modified xsi:type="dcterms:W3CDTF">2023-01-28T04:06:53Z</dcterms:modified>
</cp:coreProperties>
</file>