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 Economy" sheetId="1" r:id="rId4"/>
    <sheet state="visible" name="Manufacture Sector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<sst xmlns="http://schemas.openxmlformats.org/spreadsheetml/2006/main" count="24" uniqueCount="18">
  <si>
    <t>exit rate</t>
  </si>
  <si>
    <t>entry rate</t>
  </si>
  <si>
    <t>Stock firms</t>
  </si>
  <si>
    <t>exit</t>
  </si>
  <si>
    <t>entry</t>
  </si>
  <si>
    <t>date</t>
  </si>
  <si>
    <t>year</t>
  </si>
  <si>
    <t>quarter</t>
  </si>
  <si>
    <t>Covid-19</t>
  </si>
  <si>
    <t>Source:</t>
  </si>
  <si>
    <t>https://m.inei.gob.pe/biblioteca-virtual/boletines/demografia-empresarial-8237/1/#lista</t>
  </si>
  <si>
    <t xml:space="preserve">Covid-19: </t>
  </si>
  <si>
    <t>https://en.wikipedia.org/wiki/COVID-19_pandemic_in_Peru</t>
  </si>
  <si>
    <t>net rate</t>
  </si>
  <si>
    <t>stock firms</t>
  </si>
  <si>
    <t>new firms</t>
  </si>
  <si>
    <t>exit firms</t>
  </si>
  <si>
    <t>reconstructed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</si>
</sst>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'Whole Economy'!$L$13</c:f>
            </c:strRef>
          </c:cat>
          <c:val>
            <c:numRef>
              <c:f>'Whole Economy'!$C$2:$C$43</c:f>
              <c:numCache/>
            </c:numRef>
          </c:val>
          <c:smooth val="0"/>
        </c:ser>
        <c:axId val="1974353220"/>
        <c:axId val="1379793921"/>
      </c:lineChart>
      <c:catAx>
        <c:axId val="1974353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93921"/>
      </c:catAx>
      <c:valAx>
        <c:axId val="13797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53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'Manufacture Sector'!$G$5:$G$43</c:f>
            </c:strRef>
          </c:cat>
          <c:val>
            <c:numRef>
              <c:f>'Manufacture Sector'!$D$5:$D$43</c:f>
              <c:numCache/>
            </c:numRef>
          </c:val>
          <c:smooth val="0"/>
        </c:ser>
        <c:axId val="1245501228"/>
        <c:axId val="1824018883"/>
      </c:lineChart>
      <c:catAx>
        <c:axId val="1245501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018883"/>
      </c:catAx>
      <c:valAx>
        <c:axId val="182401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501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Exit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Manufacture sector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5"/>
            <c:marker>
              <c:symbol val="none"/>
            </c:marker>
          </c:dPt>
          <c:cat>
            <c:strRef>
              <c:f>'Manufacture Sector'!$G$5:$G$43</c:f>
            </c:strRef>
          </c:cat>
          <c:val>
            <c:numRef>
              <c:f>'Manufacture Sector'!$A$5:$A$43</c:f>
              <c:numCache/>
            </c:numRef>
          </c:val>
          <c:smooth val="0"/>
        </c:ser>
        <c:ser>
          <c:idx val="1"/>
          <c:order val="1"/>
          <c:tx>
            <c:v>Whole Economy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'Manufacture Sector'!$G$5:$G$43</c:f>
            </c:strRef>
          </c:cat>
          <c:val>
            <c:numRef>
              <c:f>'Whole Economy'!$A$5:$A$43</c:f>
              <c:numCache/>
            </c:numRef>
          </c:val>
          <c:smooth val="0"/>
        </c:ser>
        <c:axId val="488272951"/>
        <c:axId val="1887480639"/>
      </c:lineChart>
      <c:catAx>
        <c:axId val="48827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480639"/>
      </c:catAx>
      <c:valAx>
        <c:axId val="188748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272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Entry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Manufacture Sector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'Manufacture Sector'!$G$5:$G$43</c:f>
            </c:strRef>
          </c:cat>
          <c:val>
            <c:numRef>
              <c:f>'Manufacture Sector'!$B$5:$B$43</c:f>
              <c:numCache/>
            </c:numRef>
          </c:val>
          <c:smooth val="0"/>
        </c:ser>
        <c:ser>
          <c:idx val="1"/>
          <c:order val="1"/>
          <c:tx>
            <c:v>Whole Economy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'Manufacture Sector'!$G$5:$G$43</c:f>
            </c:strRef>
          </c:cat>
          <c:val>
            <c:numRef>
              <c:f>'Whole Economy'!$B$5:$B$43</c:f>
              <c:numCache/>
            </c:numRef>
          </c:val>
          <c:smooth val="0"/>
        </c:ser>
        <c:axId val="1392752436"/>
        <c:axId val="434214805"/>
      </c:lineChart>
      <c:catAx>
        <c:axId val="1392752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214805"/>
      </c:catAx>
      <c:valAx>
        <c:axId val="434214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7524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790575</xdr:colOff>
      <xdr:row>6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962025</xdr:colOff>
      <xdr:row>1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.inei.gob.pe/biblioteca-virtual/boletines/demografia-empresarial-8237/1/" TargetMode="External"/><Relationship Id="rId2" Type="http://schemas.openxmlformats.org/officeDocument/2006/relationships/hyperlink" Target="https://en.wikipedia.org/wiki/COVID-19_pandemic_in_Peru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2.4</v>
      </c>
      <c r="B2" s="2">
        <v>4.7</v>
      </c>
      <c r="C2" s="1">
        <v>1634504.0</v>
      </c>
      <c r="D2" s="1">
        <f t="shared" ref="D2:D43" si="1">C2*A2/100</f>
        <v>39228.096</v>
      </c>
      <c r="E2" s="3">
        <f t="shared" ref="E2:E43" si="2">C2*B2/100</f>
        <v>76821.688</v>
      </c>
      <c r="F2" s="1">
        <v>2013.0</v>
      </c>
      <c r="G2" s="1">
        <v>2013.0</v>
      </c>
      <c r="H2" s="1">
        <v>1.0</v>
      </c>
      <c r="I2" s="1">
        <v>0.0</v>
      </c>
      <c r="J2" s="1"/>
      <c r="K2" s="1" t="s">
        <v>9</v>
      </c>
      <c r="L2" s="4" t="s">
        <v>10</v>
      </c>
    </row>
    <row r="3">
      <c r="A3" s="2">
        <v>2.6</v>
      </c>
      <c r="B3" s="2">
        <v>4.3</v>
      </c>
      <c r="C3" s="1">
        <v>1680433.0</v>
      </c>
      <c r="D3" s="1">
        <f t="shared" si="1"/>
        <v>43691.258</v>
      </c>
      <c r="E3" s="3">
        <f t="shared" si="2"/>
        <v>72258.619</v>
      </c>
      <c r="F3" s="1">
        <v>2013.25</v>
      </c>
      <c r="G3" s="1">
        <v>2013.0</v>
      </c>
      <c r="H3" s="1">
        <v>2.0</v>
      </c>
      <c r="I3" s="1">
        <v>0.0</v>
      </c>
      <c r="K3" s="1" t="s">
        <v>11</v>
      </c>
      <c r="L3" s="4" t="s">
        <v>12</v>
      </c>
    </row>
    <row r="4">
      <c r="A4" s="2">
        <v>2.3</v>
      </c>
      <c r="B4" s="2">
        <v>4.0</v>
      </c>
      <c r="C4" s="1">
        <v>1720062.0</v>
      </c>
      <c r="D4" s="1">
        <f t="shared" si="1"/>
        <v>39561.426</v>
      </c>
      <c r="E4" s="3">
        <f t="shared" si="2"/>
        <v>68802.48</v>
      </c>
      <c r="F4" s="1">
        <v>2013.5</v>
      </c>
      <c r="G4" s="1">
        <v>2013.0</v>
      </c>
      <c r="H4" s="1">
        <v>3.0</v>
      </c>
      <c r="I4" s="1">
        <v>0.0</v>
      </c>
    </row>
    <row r="5">
      <c r="A5" s="2">
        <v>1.6</v>
      </c>
      <c r="B5" s="2">
        <v>3.5</v>
      </c>
      <c r="C5" s="1">
        <v>1737641.0</v>
      </c>
      <c r="D5" s="1">
        <f t="shared" si="1"/>
        <v>27802.256</v>
      </c>
      <c r="E5" s="3">
        <f t="shared" si="2"/>
        <v>60817.435</v>
      </c>
      <c r="F5" s="1">
        <v>2013.75</v>
      </c>
      <c r="G5" s="1">
        <v>2013.0</v>
      </c>
      <c r="H5" s="1">
        <v>4.0</v>
      </c>
      <c r="I5" s="1">
        <v>0.0</v>
      </c>
    </row>
    <row r="6">
      <c r="A6" s="2">
        <v>3.7</v>
      </c>
      <c r="B6" s="2">
        <v>3.7</v>
      </c>
      <c r="C6" s="1">
        <v>1778377.0</v>
      </c>
      <c r="D6" s="1">
        <f t="shared" si="1"/>
        <v>65799.949</v>
      </c>
      <c r="E6" s="3">
        <f t="shared" si="2"/>
        <v>65799.949</v>
      </c>
      <c r="F6" s="1">
        <v>2014.0</v>
      </c>
      <c r="G6" s="1">
        <v>2014.0</v>
      </c>
      <c r="H6" s="1">
        <v>1.0</v>
      </c>
      <c r="I6" s="1">
        <v>0.0</v>
      </c>
    </row>
    <row r="7">
      <c r="A7" s="2">
        <v>3.7</v>
      </c>
      <c r="B7" s="2">
        <v>3.7</v>
      </c>
      <c r="C7" s="1">
        <v>1817346.0</v>
      </c>
      <c r="D7" s="1">
        <f t="shared" si="1"/>
        <v>67241.802</v>
      </c>
      <c r="E7" s="3">
        <f t="shared" si="2"/>
        <v>67241.802</v>
      </c>
      <c r="F7" s="1">
        <v>2014.25</v>
      </c>
      <c r="G7" s="1">
        <v>2014.0</v>
      </c>
      <c r="H7" s="1">
        <v>2.0</v>
      </c>
      <c r="I7" s="1">
        <v>0.0</v>
      </c>
    </row>
    <row r="8">
      <c r="A8" s="2">
        <v>3.6</v>
      </c>
      <c r="B8" s="2">
        <v>3.6</v>
      </c>
      <c r="C8" s="1">
        <v>1823116.0</v>
      </c>
      <c r="D8" s="1">
        <f t="shared" si="1"/>
        <v>65632.176</v>
      </c>
      <c r="E8" s="3">
        <f t="shared" si="2"/>
        <v>65632.176</v>
      </c>
      <c r="F8" s="1">
        <v>2014.5</v>
      </c>
      <c r="G8" s="1">
        <v>2014.0</v>
      </c>
      <c r="H8" s="1">
        <v>3.0</v>
      </c>
      <c r="I8" s="1">
        <v>0.0</v>
      </c>
    </row>
    <row r="9">
      <c r="A9" s="2">
        <v>3.3</v>
      </c>
      <c r="B9" s="2">
        <v>3.3</v>
      </c>
      <c r="C9" s="1">
        <v>1867621.0</v>
      </c>
      <c r="D9" s="1">
        <f t="shared" si="1"/>
        <v>61631.493</v>
      </c>
      <c r="E9" s="3">
        <f t="shared" si="2"/>
        <v>61631.493</v>
      </c>
      <c r="F9" s="1">
        <v>2014.75</v>
      </c>
      <c r="G9" s="1">
        <v>2014.0</v>
      </c>
      <c r="H9" s="1">
        <v>4.0</v>
      </c>
      <c r="I9" s="1">
        <v>0.0</v>
      </c>
    </row>
    <row r="10">
      <c r="A10" s="2">
        <v>1.7</v>
      </c>
      <c r="B10" s="2">
        <v>2.8</v>
      </c>
      <c r="C10" s="1">
        <v>1883531.0</v>
      </c>
      <c r="D10" s="1">
        <f t="shared" si="1"/>
        <v>32020.027</v>
      </c>
      <c r="E10" s="3">
        <f t="shared" si="2"/>
        <v>52738.868</v>
      </c>
      <c r="F10" s="1">
        <v>2015.0</v>
      </c>
      <c r="G10" s="1">
        <v>2015.0</v>
      </c>
      <c r="H10" s="1">
        <v>1.0</v>
      </c>
      <c r="I10" s="1">
        <v>0.0</v>
      </c>
    </row>
    <row r="11">
      <c r="A11" s="2">
        <v>2.0</v>
      </c>
      <c r="B11" s="2">
        <v>3.5</v>
      </c>
      <c r="C11" s="1">
        <v>1942600.0</v>
      </c>
      <c r="D11" s="1">
        <f t="shared" si="1"/>
        <v>38852</v>
      </c>
      <c r="E11" s="3">
        <f t="shared" si="2"/>
        <v>67991</v>
      </c>
      <c r="F11" s="1">
        <v>2015.25</v>
      </c>
      <c r="G11" s="1">
        <v>2015.0</v>
      </c>
      <c r="H11" s="1">
        <v>2.0</v>
      </c>
      <c r="I11" s="1">
        <v>0.0</v>
      </c>
    </row>
    <row r="12">
      <c r="A12" s="2">
        <v>2.2</v>
      </c>
      <c r="B12" s="2">
        <v>3.3</v>
      </c>
      <c r="C12" s="1">
        <v>1972725.0</v>
      </c>
      <c r="D12" s="1">
        <f t="shared" si="1"/>
        <v>43399.95</v>
      </c>
      <c r="E12" s="3">
        <f t="shared" si="2"/>
        <v>65099.925</v>
      </c>
      <c r="F12" s="1">
        <v>2015.5</v>
      </c>
      <c r="G12" s="1">
        <v>2015.0</v>
      </c>
      <c r="H12" s="1">
        <v>3.0</v>
      </c>
      <c r="I12" s="1">
        <v>0.0</v>
      </c>
    </row>
    <row r="13">
      <c r="A13" s="2">
        <v>2.2</v>
      </c>
      <c r="B13" s="2">
        <v>3.1</v>
      </c>
      <c r="C13" s="1">
        <v>2011755.0</v>
      </c>
      <c r="D13" s="1">
        <f t="shared" si="1"/>
        <v>44258.61</v>
      </c>
      <c r="E13" s="3">
        <f t="shared" si="2"/>
        <v>62364.405</v>
      </c>
      <c r="F13" s="1">
        <v>2015.75</v>
      </c>
      <c r="G13" s="1">
        <v>2015.0</v>
      </c>
      <c r="H13" s="1">
        <v>4.0</v>
      </c>
      <c r="I13" s="1">
        <v>0.0</v>
      </c>
    </row>
    <row r="14">
      <c r="A14" s="2">
        <v>2.3</v>
      </c>
      <c r="B14" s="2">
        <v>3.1</v>
      </c>
      <c r="C14" s="1">
        <v>2042992.0</v>
      </c>
      <c r="D14" s="1">
        <f t="shared" si="1"/>
        <v>46988.816</v>
      </c>
      <c r="E14" s="3">
        <f t="shared" si="2"/>
        <v>63332.752</v>
      </c>
      <c r="F14" s="1">
        <v>2016.0</v>
      </c>
      <c r="G14" s="1">
        <v>2016.0</v>
      </c>
      <c r="H14" s="1">
        <v>1.0</v>
      </c>
      <c r="I14" s="1">
        <v>0.0</v>
      </c>
    </row>
    <row r="15">
      <c r="A15" s="2">
        <v>2.3</v>
      </c>
      <c r="B15" s="2">
        <v>3.1</v>
      </c>
      <c r="C15" s="1">
        <v>2084725.0</v>
      </c>
      <c r="D15" s="1">
        <f t="shared" si="1"/>
        <v>47948.675</v>
      </c>
      <c r="E15" s="3">
        <f t="shared" si="2"/>
        <v>64626.475</v>
      </c>
      <c r="F15" s="1">
        <v>2016.25</v>
      </c>
      <c r="G15" s="1">
        <v>2016.0</v>
      </c>
      <c r="H15" s="1">
        <v>2.0</v>
      </c>
      <c r="I15" s="1">
        <v>0.0</v>
      </c>
    </row>
    <row r="16">
      <c r="A16" s="2">
        <v>2.2</v>
      </c>
      <c r="B16" s="2">
        <v>3.3</v>
      </c>
      <c r="C16" s="1">
        <v>2085499.0</v>
      </c>
      <c r="D16" s="1">
        <f t="shared" si="1"/>
        <v>45880.978</v>
      </c>
      <c r="E16" s="3">
        <f t="shared" si="2"/>
        <v>68821.467</v>
      </c>
      <c r="F16" s="1">
        <v>2016.5</v>
      </c>
      <c r="G16" s="1">
        <v>2016.0</v>
      </c>
      <c r="H16" s="1">
        <v>3.0</v>
      </c>
      <c r="I16" s="1">
        <v>0.0</v>
      </c>
    </row>
    <row r="17">
      <c r="A17" s="2">
        <v>2.3</v>
      </c>
      <c r="B17" s="2">
        <v>3.1</v>
      </c>
      <c r="C17" s="1">
        <v>2108295.0</v>
      </c>
      <c r="D17" s="1">
        <f t="shared" si="1"/>
        <v>48490.785</v>
      </c>
      <c r="E17" s="3">
        <f t="shared" si="2"/>
        <v>65357.145</v>
      </c>
      <c r="F17" s="1">
        <v>2016.75</v>
      </c>
      <c r="G17" s="1">
        <v>2016.0</v>
      </c>
      <c r="H17" s="1">
        <v>4.0</v>
      </c>
      <c r="I17" s="1">
        <v>0.0</v>
      </c>
    </row>
    <row r="18">
      <c r="A18" s="1">
        <v>1.2</v>
      </c>
      <c r="B18" s="1">
        <v>3.2</v>
      </c>
      <c r="C18" s="1">
        <v>2124280.0</v>
      </c>
      <c r="D18" s="1">
        <f t="shared" si="1"/>
        <v>25491.36</v>
      </c>
      <c r="E18" s="3">
        <f t="shared" si="2"/>
        <v>67976.96</v>
      </c>
      <c r="F18" s="1">
        <v>2017.0</v>
      </c>
      <c r="G18" s="1">
        <v>2017.0</v>
      </c>
      <c r="H18" s="1">
        <v>1.0</v>
      </c>
      <c r="I18" s="1">
        <v>0.0</v>
      </c>
    </row>
    <row r="19">
      <c r="A19" s="1">
        <v>1.8</v>
      </c>
      <c r="B19" s="1">
        <v>3.1</v>
      </c>
      <c r="C19" s="1">
        <v>2177500.0</v>
      </c>
      <c r="D19" s="1">
        <f t="shared" si="1"/>
        <v>39195</v>
      </c>
      <c r="E19" s="3">
        <f t="shared" si="2"/>
        <v>67502.5</v>
      </c>
      <c r="F19" s="1">
        <v>2017.25</v>
      </c>
      <c r="G19" s="1">
        <v>2017.0</v>
      </c>
      <c r="H19" s="1">
        <v>2.0</v>
      </c>
      <c r="I19" s="1">
        <v>0.0</v>
      </c>
    </row>
    <row r="20">
      <c r="A20" s="1">
        <v>2.1</v>
      </c>
      <c r="B20" s="1">
        <v>3.5</v>
      </c>
      <c r="C20" s="1">
        <v>2216081.0</v>
      </c>
      <c r="D20" s="1">
        <f t="shared" si="1"/>
        <v>46537.701</v>
      </c>
      <c r="E20" s="3">
        <f t="shared" si="2"/>
        <v>77562.835</v>
      </c>
      <c r="F20" s="1">
        <v>2017.5</v>
      </c>
      <c r="G20" s="1">
        <v>2017.0</v>
      </c>
      <c r="H20" s="1">
        <v>3.0</v>
      </c>
      <c r="I20" s="1">
        <v>0.0</v>
      </c>
    </row>
    <row r="21">
      <c r="A21" s="1">
        <v>1.5</v>
      </c>
      <c r="B21" s="1">
        <v>3.0</v>
      </c>
      <c r="C21" s="1">
        <v>2258741.0</v>
      </c>
      <c r="D21" s="1">
        <f t="shared" si="1"/>
        <v>33881.115</v>
      </c>
      <c r="E21" s="3">
        <f t="shared" si="2"/>
        <v>67762.23</v>
      </c>
      <c r="F21" s="1">
        <v>2017.75</v>
      </c>
      <c r="G21" s="1">
        <v>2017.0</v>
      </c>
      <c r="H21" s="1">
        <v>4.0</v>
      </c>
      <c r="I21" s="1">
        <v>0.0</v>
      </c>
    </row>
    <row r="22">
      <c r="A22" s="1">
        <v>1.6</v>
      </c>
      <c r="B22" s="1">
        <v>2.8</v>
      </c>
      <c r="C22" s="1">
        <v>2303511.0</v>
      </c>
      <c r="D22" s="1">
        <f t="shared" si="1"/>
        <v>36856.176</v>
      </c>
      <c r="E22" s="3">
        <f t="shared" si="2"/>
        <v>64498.308</v>
      </c>
      <c r="F22" s="1">
        <v>2018.0</v>
      </c>
      <c r="G22" s="1">
        <v>2018.0</v>
      </c>
      <c r="H22" s="1">
        <v>1.0</v>
      </c>
      <c r="I22" s="1">
        <v>0.0</v>
      </c>
    </row>
    <row r="23">
      <c r="A23" s="1">
        <v>1.2</v>
      </c>
      <c r="B23" s="1">
        <v>2.7</v>
      </c>
      <c r="C23" s="1">
        <v>2332218.0</v>
      </c>
      <c r="D23" s="1">
        <f t="shared" si="1"/>
        <v>27986.616</v>
      </c>
      <c r="E23" s="3">
        <f t="shared" si="2"/>
        <v>62969.886</v>
      </c>
      <c r="F23" s="1">
        <v>2018.25</v>
      </c>
      <c r="G23" s="1">
        <v>2018.0</v>
      </c>
      <c r="H23" s="1">
        <v>2.0</v>
      </c>
      <c r="I23" s="1">
        <v>0.0</v>
      </c>
    </row>
    <row r="24">
      <c r="A24" s="1">
        <v>0.9</v>
      </c>
      <c r="B24" s="1">
        <v>2.6</v>
      </c>
      <c r="C24" s="1">
        <v>2379445.0</v>
      </c>
      <c r="D24" s="1">
        <f t="shared" si="1"/>
        <v>21415.005</v>
      </c>
      <c r="E24" s="3">
        <f t="shared" si="2"/>
        <v>61865.57</v>
      </c>
      <c r="F24" s="1">
        <v>2018.5</v>
      </c>
      <c r="G24" s="1">
        <v>2018.0</v>
      </c>
      <c r="H24" s="1">
        <v>3.0</v>
      </c>
      <c r="I24" s="1">
        <v>0.0</v>
      </c>
    </row>
    <row r="25">
      <c r="A25" s="1">
        <v>1.8</v>
      </c>
      <c r="B25" s="1">
        <v>2.9</v>
      </c>
      <c r="C25" s="1">
        <v>2430812.0</v>
      </c>
      <c r="D25" s="1">
        <f t="shared" si="1"/>
        <v>43754.616</v>
      </c>
      <c r="E25" s="3">
        <f t="shared" si="2"/>
        <v>70493.548</v>
      </c>
      <c r="F25" s="1">
        <v>2018.75</v>
      </c>
      <c r="G25" s="1">
        <v>2018.0</v>
      </c>
      <c r="H25" s="1">
        <v>4.0</v>
      </c>
      <c r="I25" s="1">
        <v>0.0</v>
      </c>
    </row>
    <row r="26">
      <c r="A26" s="1">
        <v>1.3</v>
      </c>
      <c r="B26" s="1">
        <v>3.1</v>
      </c>
      <c r="C26" s="1">
        <v>2393033.0</v>
      </c>
      <c r="D26" s="1">
        <f t="shared" si="1"/>
        <v>31109.429</v>
      </c>
      <c r="E26" s="3">
        <f t="shared" si="2"/>
        <v>74184.023</v>
      </c>
      <c r="F26" s="1">
        <v>2019.0</v>
      </c>
      <c r="G26" s="1">
        <v>2019.0</v>
      </c>
      <c r="H26" s="1">
        <v>1.0</v>
      </c>
      <c r="I26" s="1">
        <v>0.0</v>
      </c>
    </row>
    <row r="27">
      <c r="A27" s="1">
        <v>1.2</v>
      </c>
      <c r="B27" s="1">
        <v>2.7</v>
      </c>
      <c r="C27" s="1">
        <v>2438636.0</v>
      </c>
      <c r="D27" s="1">
        <f t="shared" si="1"/>
        <v>29263.632</v>
      </c>
      <c r="E27" s="3">
        <f t="shared" si="2"/>
        <v>65843.172</v>
      </c>
      <c r="F27" s="1">
        <v>2019.25</v>
      </c>
      <c r="G27" s="1">
        <v>2019.0</v>
      </c>
      <c r="H27" s="1">
        <v>2.0</v>
      </c>
      <c r="I27" s="1">
        <v>0.0</v>
      </c>
    </row>
    <row r="28">
      <c r="A28" s="1">
        <v>1.3</v>
      </c>
      <c r="B28" s="1">
        <v>2.9</v>
      </c>
      <c r="C28" s="1">
        <v>2662940.0</v>
      </c>
      <c r="D28" s="1">
        <f t="shared" si="1"/>
        <v>34618.22</v>
      </c>
      <c r="E28" s="3">
        <f t="shared" si="2"/>
        <v>77225.26</v>
      </c>
      <c r="F28" s="1">
        <v>2019.5</v>
      </c>
      <c r="G28" s="1">
        <v>2019.0</v>
      </c>
      <c r="H28" s="1">
        <v>3.0</v>
      </c>
      <c r="I28" s="1">
        <v>0.0</v>
      </c>
    </row>
    <row r="29">
      <c r="A29" s="1">
        <v>1.1</v>
      </c>
      <c r="B29" s="1">
        <v>2.4</v>
      </c>
      <c r="C29" s="1">
        <v>2699130.0</v>
      </c>
      <c r="D29" s="1">
        <f t="shared" si="1"/>
        <v>29690.43</v>
      </c>
      <c r="E29" s="3">
        <f t="shared" si="2"/>
        <v>64779.12</v>
      </c>
      <c r="F29" s="1">
        <v>2019.75</v>
      </c>
      <c r="G29" s="1">
        <v>2019.0</v>
      </c>
      <c r="H29" s="1">
        <v>4.0</v>
      </c>
      <c r="I29" s="1">
        <v>0.0</v>
      </c>
    </row>
    <row r="30">
      <c r="A30" s="1">
        <v>1.1</v>
      </c>
      <c r="B30" s="1">
        <v>2.2</v>
      </c>
      <c r="C30" s="1">
        <v>2734619.0</v>
      </c>
      <c r="D30" s="1">
        <f t="shared" si="1"/>
        <v>30080.809</v>
      </c>
      <c r="E30" s="3">
        <f t="shared" si="2"/>
        <v>60161.618</v>
      </c>
      <c r="F30" s="1">
        <v>2020.0</v>
      </c>
      <c r="G30" s="1">
        <v>2020.0</v>
      </c>
      <c r="H30" s="1">
        <v>1.0</v>
      </c>
      <c r="I30" s="1">
        <v>1.0</v>
      </c>
    </row>
    <row r="31">
      <c r="A31" s="1">
        <v>0.1</v>
      </c>
      <c r="B31" s="1">
        <v>0.5</v>
      </c>
      <c r="C31" s="1">
        <v>2765699.0</v>
      </c>
      <c r="D31" s="1">
        <f t="shared" si="1"/>
        <v>2765.699</v>
      </c>
      <c r="E31" s="3">
        <f t="shared" si="2"/>
        <v>13828.495</v>
      </c>
      <c r="F31" s="1">
        <v>2020.25</v>
      </c>
      <c r="G31" s="1">
        <v>2020.0</v>
      </c>
      <c r="H31" s="1">
        <v>2.0</v>
      </c>
      <c r="I31" s="1">
        <v>1.0</v>
      </c>
    </row>
    <row r="32">
      <c r="A32" s="1">
        <v>0.2</v>
      </c>
      <c r="B32" s="1">
        <v>2.9</v>
      </c>
      <c r="C32" s="1">
        <v>2628354.0</v>
      </c>
      <c r="D32" s="1">
        <f t="shared" si="1"/>
        <v>5256.708</v>
      </c>
      <c r="E32" s="3">
        <f t="shared" si="2"/>
        <v>76222.266</v>
      </c>
      <c r="F32" s="1">
        <v>2020.5</v>
      </c>
      <c r="G32" s="1">
        <v>2020.0</v>
      </c>
      <c r="H32" s="1">
        <v>3.0</v>
      </c>
      <c r="I32" s="1">
        <v>1.0</v>
      </c>
    </row>
    <row r="33">
      <c r="A33" s="1">
        <v>0.3</v>
      </c>
      <c r="B33" s="1">
        <v>3.0</v>
      </c>
      <c r="C33" s="1">
        <v>2701066.0</v>
      </c>
      <c r="D33" s="1">
        <f t="shared" si="1"/>
        <v>8103.198</v>
      </c>
      <c r="E33" s="3">
        <f t="shared" si="2"/>
        <v>81031.98</v>
      </c>
      <c r="F33" s="1">
        <v>2020.75</v>
      </c>
      <c r="G33" s="1">
        <v>2020.0</v>
      </c>
      <c r="H33" s="1">
        <v>4.0</v>
      </c>
      <c r="I33" s="1">
        <v>1.0</v>
      </c>
    </row>
    <row r="34">
      <c r="A34" s="1">
        <v>0.3</v>
      </c>
      <c r="B34" s="1">
        <v>2.4</v>
      </c>
      <c r="C34" s="1">
        <v>2769200.0</v>
      </c>
      <c r="D34" s="1">
        <f t="shared" si="1"/>
        <v>8307.6</v>
      </c>
      <c r="E34" s="3">
        <f t="shared" si="2"/>
        <v>66460.8</v>
      </c>
      <c r="F34" s="1">
        <v>2021.0</v>
      </c>
      <c r="G34" s="1">
        <v>2021.0</v>
      </c>
      <c r="H34" s="1">
        <v>1.0</v>
      </c>
      <c r="I34" s="1">
        <v>1.0</v>
      </c>
    </row>
    <row r="35">
      <c r="A35" s="1">
        <v>0.3</v>
      </c>
      <c r="B35" s="1">
        <v>2.5</v>
      </c>
      <c r="C35" s="1">
        <v>2827762.0</v>
      </c>
      <c r="D35" s="1">
        <f t="shared" si="1"/>
        <v>8483.286</v>
      </c>
      <c r="E35" s="3">
        <f t="shared" si="2"/>
        <v>70694.05</v>
      </c>
      <c r="F35" s="1">
        <v>2021.25</v>
      </c>
      <c r="G35" s="1">
        <v>2021.0</v>
      </c>
      <c r="H35" s="1">
        <v>2.0</v>
      </c>
      <c r="I35" s="1">
        <v>1.0</v>
      </c>
    </row>
    <row r="36">
      <c r="A36" s="1">
        <v>0.3</v>
      </c>
      <c r="B36" s="1">
        <v>2.5</v>
      </c>
      <c r="C36" s="1">
        <v>2885671.0</v>
      </c>
      <c r="D36" s="1">
        <f t="shared" si="1"/>
        <v>8657.013</v>
      </c>
      <c r="E36" s="3">
        <f t="shared" si="2"/>
        <v>72141.775</v>
      </c>
      <c r="F36" s="1">
        <v>2021.5</v>
      </c>
      <c r="G36" s="1">
        <v>2021.0</v>
      </c>
      <c r="H36" s="1">
        <v>3.0</v>
      </c>
      <c r="I36" s="1">
        <v>1.0</v>
      </c>
    </row>
    <row r="37">
      <c r="A37" s="1">
        <v>0.3</v>
      </c>
      <c r="B37" s="1">
        <v>2.3</v>
      </c>
      <c r="C37" s="1">
        <v>2927918.0</v>
      </c>
      <c r="D37" s="1">
        <f t="shared" si="1"/>
        <v>8783.754</v>
      </c>
      <c r="E37" s="3">
        <f t="shared" si="2"/>
        <v>67342.114</v>
      </c>
      <c r="F37" s="1">
        <v>2021.75</v>
      </c>
      <c r="G37" s="1">
        <v>2021.0</v>
      </c>
      <c r="H37" s="1">
        <v>4.0</v>
      </c>
      <c r="I37" s="1">
        <v>1.0</v>
      </c>
    </row>
    <row r="38">
      <c r="A38" s="1">
        <v>0.3</v>
      </c>
      <c r="B38" s="1">
        <v>2.0</v>
      </c>
      <c r="C38" s="1">
        <v>2979707.0</v>
      </c>
      <c r="D38" s="1">
        <f t="shared" si="1"/>
        <v>8939.121</v>
      </c>
      <c r="E38" s="3">
        <f t="shared" si="2"/>
        <v>59594.14</v>
      </c>
      <c r="F38" s="1">
        <v>2022.0</v>
      </c>
      <c r="G38" s="1">
        <v>2022.0</v>
      </c>
      <c r="H38" s="1">
        <v>1.0</v>
      </c>
      <c r="I38" s="1">
        <v>1.0</v>
      </c>
    </row>
    <row r="39">
      <c r="A39" s="1">
        <v>0.9</v>
      </c>
      <c r="B39" s="1">
        <v>2.1</v>
      </c>
      <c r="C39" s="1">
        <v>3029585.0</v>
      </c>
      <c r="D39" s="1">
        <f t="shared" si="1"/>
        <v>27266.265</v>
      </c>
      <c r="E39" s="3">
        <f t="shared" si="2"/>
        <v>63621.285</v>
      </c>
      <c r="F39" s="1">
        <v>2022.25</v>
      </c>
      <c r="G39" s="1">
        <v>2022.0</v>
      </c>
      <c r="H39" s="1">
        <v>2.0</v>
      </c>
      <c r="I39" s="1">
        <v>1.0</v>
      </c>
    </row>
    <row r="40">
      <c r="A40" s="1">
        <v>1.9</v>
      </c>
      <c r="B40" s="1">
        <v>2.1</v>
      </c>
      <c r="C40" s="1">
        <v>3071367.0</v>
      </c>
      <c r="D40" s="1">
        <f t="shared" si="1"/>
        <v>58355.973</v>
      </c>
      <c r="E40" s="3">
        <f t="shared" si="2"/>
        <v>64498.707</v>
      </c>
      <c r="F40" s="1">
        <v>2022.5</v>
      </c>
      <c r="G40" s="1">
        <v>2022.0</v>
      </c>
      <c r="H40" s="1">
        <v>3.0</v>
      </c>
      <c r="I40" s="1">
        <v>1.0</v>
      </c>
    </row>
    <row r="41">
      <c r="A41" s="1">
        <v>1.7</v>
      </c>
      <c r="B41" s="1">
        <v>2.1</v>
      </c>
      <c r="C41" s="1">
        <v>3091325.0</v>
      </c>
      <c r="D41" s="1">
        <f t="shared" si="1"/>
        <v>52552.525</v>
      </c>
      <c r="E41" s="3">
        <f t="shared" si="2"/>
        <v>64917.825</v>
      </c>
      <c r="F41" s="1">
        <v>2022.75</v>
      </c>
      <c r="G41" s="1">
        <v>2022.0</v>
      </c>
      <c r="H41" s="1">
        <v>4.0</v>
      </c>
      <c r="I41" s="1">
        <v>1.0</v>
      </c>
    </row>
    <row r="42">
      <c r="A42" s="1">
        <v>0.3</v>
      </c>
      <c r="B42" s="1">
        <v>2.2</v>
      </c>
      <c r="C42" s="1">
        <v>3118298.0</v>
      </c>
      <c r="D42" s="1">
        <f t="shared" si="1"/>
        <v>9354.894</v>
      </c>
      <c r="E42" s="3">
        <f t="shared" si="2"/>
        <v>68602.556</v>
      </c>
      <c r="F42" s="1">
        <v>2023.0</v>
      </c>
      <c r="G42" s="1">
        <v>2023.0</v>
      </c>
      <c r="H42" s="1">
        <v>1.0</v>
      </c>
      <c r="I42" s="1">
        <v>0.0</v>
      </c>
    </row>
    <row r="43">
      <c r="A43" s="1">
        <v>0.3</v>
      </c>
      <c r="B43" s="1">
        <v>2.2</v>
      </c>
      <c r="C43" s="1">
        <v>3190661.0</v>
      </c>
      <c r="D43" s="1">
        <f t="shared" si="1"/>
        <v>9571.983</v>
      </c>
      <c r="E43" s="3">
        <f t="shared" si="2"/>
        <v>70194.542</v>
      </c>
      <c r="F43" s="1">
        <v>2023.25</v>
      </c>
      <c r="G43" s="1">
        <v>2023.0</v>
      </c>
      <c r="H43" s="1">
        <v>2.0</v>
      </c>
      <c r="I43" s="1">
        <v>0.0</v>
      </c>
    </row>
  </sheetData>
  <hyperlinks>
    <hyperlink r:id="rId1" location="lista" ref="L2"/>
    <hyperlink r:id="rId2" ref="L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5"/>
      <c r="B2" s="5"/>
      <c r="C2" s="6"/>
      <c r="D2" s="6"/>
      <c r="E2" s="1"/>
      <c r="F2" s="1"/>
      <c r="G2" s="1">
        <v>2013.0</v>
      </c>
      <c r="H2" s="1">
        <v>2013.0</v>
      </c>
      <c r="I2" s="1">
        <v>1.0</v>
      </c>
      <c r="J2" s="1">
        <v>0.0</v>
      </c>
    </row>
    <row r="3">
      <c r="A3" s="5"/>
      <c r="B3" s="5"/>
      <c r="C3" s="6"/>
      <c r="D3" s="6"/>
      <c r="E3" s="1"/>
      <c r="F3" s="1"/>
      <c r="G3" s="1">
        <v>2013.25</v>
      </c>
      <c r="H3" s="1">
        <v>2013.0</v>
      </c>
      <c r="I3" s="1">
        <v>2.0</v>
      </c>
      <c r="J3" s="1">
        <v>0.0</v>
      </c>
    </row>
    <row r="4">
      <c r="A4" s="5"/>
      <c r="B4" s="5"/>
      <c r="C4" s="6"/>
      <c r="D4" s="6">
        <f t="shared" ref="D4:D20" si="1">D5-E5+F5</f>
        <v>166159</v>
      </c>
      <c r="E4" s="1"/>
      <c r="F4" s="1"/>
      <c r="G4" s="1">
        <v>2013.5</v>
      </c>
      <c r="H4" s="1">
        <v>2013.0</v>
      </c>
      <c r="I4" s="1">
        <v>3.0</v>
      </c>
      <c r="J4" s="1">
        <v>0.0</v>
      </c>
    </row>
    <row r="5">
      <c r="A5" s="7">
        <f t="shared" ref="A5:A20" si="2">F5/D5*100</f>
        <v>1.510860983</v>
      </c>
      <c r="B5" s="7">
        <f t="shared" ref="B5:B20" si="3">E5/D5*100</f>
        <v>2.869151721</v>
      </c>
      <c r="C5" s="6">
        <f t="shared" ref="C5:C43" si="4">B5-A5</f>
        <v>1.358290738</v>
      </c>
      <c r="D5" s="6">
        <f t="shared" si="1"/>
        <v>168447</v>
      </c>
      <c r="E5" s="1">
        <v>4833.0</v>
      </c>
      <c r="F5" s="1">
        <v>2545.0</v>
      </c>
      <c r="G5" s="1">
        <v>2013.75</v>
      </c>
      <c r="H5" s="1">
        <v>2013.0</v>
      </c>
      <c r="I5" s="1">
        <v>4.0</v>
      </c>
      <c r="J5" s="1">
        <v>0.0</v>
      </c>
      <c r="L5" s="6" t="s">
        <v>17</v>
      </c>
    </row>
    <row r="6">
      <c r="A6" s="7">
        <f t="shared" si="2"/>
        <v>1.566027005</v>
      </c>
      <c r="B6" s="7">
        <f t="shared" si="3"/>
        <v>2.804308187</v>
      </c>
      <c r="C6" s="6">
        <f t="shared" si="4"/>
        <v>1.238281181</v>
      </c>
      <c r="D6" s="6">
        <f t="shared" si="1"/>
        <v>170559</v>
      </c>
      <c r="E6" s="1">
        <v>4783.0</v>
      </c>
      <c r="F6" s="1">
        <v>2671.0</v>
      </c>
      <c r="G6" s="1">
        <v>2014.0</v>
      </c>
      <c r="H6" s="1">
        <v>2014.0</v>
      </c>
      <c r="I6" s="1">
        <v>1.0</v>
      </c>
      <c r="J6" s="1">
        <v>0.0</v>
      </c>
    </row>
    <row r="7">
      <c r="A7" s="7">
        <f t="shared" si="2"/>
        <v>2.35821</v>
      </c>
      <c r="B7" s="7">
        <f t="shared" si="3"/>
        <v>2.898778909</v>
      </c>
      <c r="C7" s="6">
        <f t="shared" si="4"/>
        <v>0.5405689094</v>
      </c>
      <c r="D7" s="6">
        <f t="shared" si="1"/>
        <v>171486</v>
      </c>
      <c r="E7" s="1">
        <v>4971.0</v>
      </c>
      <c r="F7" s="1">
        <v>4044.0</v>
      </c>
      <c r="G7" s="1">
        <v>2014.25</v>
      </c>
      <c r="H7" s="1">
        <v>2014.0</v>
      </c>
      <c r="I7" s="1">
        <v>2.0</v>
      </c>
      <c r="J7" s="1">
        <v>0.0</v>
      </c>
    </row>
    <row r="8">
      <c r="A8" s="7">
        <f t="shared" si="2"/>
        <v>2.2173232</v>
      </c>
      <c r="B8" s="7">
        <f t="shared" si="3"/>
        <v>2.730173464</v>
      </c>
      <c r="C8" s="6">
        <f t="shared" si="4"/>
        <v>0.512850264</v>
      </c>
      <c r="D8" s="6">
        <f t="shared" si="1"/>
        <v>172370</v>
      </c>
      <c r="E8" s="1">
        <v>4706.0</v>
      </c>
      <c r="F8" s="1">
        <v>3822.0</v>
      </c>
      <c r="G8" s="1">
        <v>2014.5</v>
      </c>
      <c r="H8" s="1">
        <v>2014.0</v>
      </c>
      <c r="I8" s="1">
        <v>3.0</v>
      </c>
      <c r="J8" s="1">
        <v>0.0</v>
      </c>
    </row>
    <row r="9">
      <c r="A9" s="7">
        <f t="shared" si="2"/>
        <v>2.452549138</v>
      </c>
      <c r="B9" s="7">
        <f t="shared" si="3"/>
        <v>2.156963145</v>
      </c>
      <c r="C9" s="6">
        <f t="shared" si="4"/>
        <v>-0.2955859934</v>
      </c>
      <c r="D9" s="6">
        <f t="shared" si="1"/>
        <v>171862</v>
      </c>
      <c r="E9" s="1">
        <v>3707.0</v>
      </c>
      <c r="F9" s="1">
        <v>4215.0</v>
      </c>
      <c r="G9" s="1">
        <v>2014.75</v>
      </c>
      <c r="H9" s="1">
        <v>2014.0</v>
      </c>
      <c r="I9" s="1">
        <v>4.0</v>
      </c>
      <c r="J9" s="1">
        <v>0.0</v>
      </c>
    </row>
    <row r="10">
      <c r="A10" s="7">
        <f t="shared" si="2"/>
        <v>1.588755784</v>
      </c>
      <c r="B10" s="7">
        <f t="shared" si="3"/>
        <v>1.93665851</v>
      </c>
      <c r="C10" s="6">
        <f t="shared" si="4"/>
        <v>0.3479027264</v>
      </c>
      <c r="D10" s="6">
        <f t="shared" si="1"/>
        <v>172462</v>
      </c>
      <c r="E10" s="1">
        <v>3340.0</v>
      </c>
      <c r="F10" s="1">
        <v>2740.0</v>
      </c>
      <c r="G10" s="1">
        <v>2015.0</v>
      </c>
      <c r="H10" s="1">
        <v>2015.0</v>
      </c>
      <c r="I10" s="1">
        <v>1.0</v>
      </c>
      <c r="J10" s="1">
        <v>0.0</v>
      </c>
    </row>
    <row r="11">
      <c r="A11" s="7">
        <f t="shared" si="2"/>
        <v>2.017813055</v>
      </c>
      <c r="B11" s="7">
        <f t="shared" si="3"/>
        <v>2.533514848</v>
      </c>
      <c r="C11" s="6">
        <f t="shared" si="4"/>
        <v>0.5157017928</v>
      </c>
      <c r="D11" s="6">
        <f t="shared" si="1"/>
        <v>173356</v>
      </c>
      <c r="E11" s="1">
        <v>4392.0</v>
      </c>
      <c r="F11" s="1">
        <v>3498.0</v>
      </c>
      <c r="G11" s="1">
        <v>2015.25</v>
      </c>
      <c r="H11" s="1">
        <v>2015.0</v>
      </c>
      <c r="I11" s="1">
        <v>2.0</v>
      </c>
      <c r="J11" s="1">
        <v>0.0</v>
      </c>
    </row>
    <row r="12">
      <c r="A12" s="7">
        <f t="shared" si="2"/>
        <v>2.318628069</v>
      </c>
      <c r="B12" s="7">
        <f t="shared" si="3"/>
        <v>3.023151914</v>
      </c>
      <c r="C12" s="6">
        <f t="shared" si="4"/>
        <v>0.704523845</v>
      </c>
      <c r="D12" s="6">
        <f t="shared" si="1"/>
        <v>174586</v>
      </c>
      <c r="E12" s="1">
        <v>5278.0</v>
      </c>
      <c r="F12" s="1">
        <v>4048.0</v>
      </c>
      <c r="G12" s="1">
        <v>2015.5</v>
      </c>
      <c r="H12" s="1">
        <v>2015.0</v>
      </c>
      <c r="I12" s="1">
        <v>3.0</v>
      </c>
      <c r="J12" s="1">
        <v>0.0</v>
      </c>
    </row>
    <row r="13">
      <c r="A13" s="7">
        <f t="shared" si="2"/>
        <v>2.26988067</v>
      </c>
      <c r="B13" s="7">
        <f t="shared" si="3"/>
        <v>2.874498998</v>
      </c>
      <c r="C13" s="6">
        <f t="shared" si="4"/>
        <v>0.6046183276</v>
      </c>
      <c r="D13" s="6">
        <f t="shared" si="1"/>
        <v>175648</v>
      </c>
      <c r="E13" s="1">
        <v>5049.0</v>
      </c>
      <c r="F13" s="1">
        <v>3987.0</v>
      </c>
      <c r="G13" s="1">
        <v>2015.75</v>
      </c>
      <c r="H13" s="1">
        <v>2015.0</v>
      </c>
      <c r="I13" s="1">
        <v>4.0</v>
      </c>
      <c r="J13" s="1">
        <v>0.0</v>
      </c>
    </row>
    <row r="14">
      <c r="A14" s="7">
        <f t="shared" si="2"/>
        <v>2.207067154</v>
      </c>
      <c r="B14" s="7">
        <f t="shared" si="3"/>
        <v>2.549758301</v>
      </c>
      <c r="C14" s="6">
        <f t="shared" si="4"/>
        <v>0.3426911468</v>
      </c>
      <c r="D14" s="6">
        <f t="shared" si="1"/>
        <v>176252</v>
      </c>
      <c r="E14" s="1">
        <v>4494.0</v>
      </c>
      <c r="F14" s="1">
        <v>3890.0</v>
      </c>
      <c r="G14" s="1">
        <v>2016.0</v>
      </c>
      <c r="H14" s="1">
        <v>2016.0</v>
      </c>
      <c r="I14" s="1">
        <v>1.0</v>
      </c>
      <c r="J14" s="1">
        <v>0.0</v>
      </c>
    </row>
    <row r="15">
      <c r="A15" s="7">
        <f t="shared" si="2"/>
        <v>2.214428518</v>
      </c>
      <c r="B15" s="7">
        <f t="shared" si="3"/>
        <v>2.674144104</v>
      </c>
      <c r="C15" s="6">
        <f t="shared" si="4"/>
        <v>0.4597155863</v>
      </c>
      <c r="D15" s="6">
        <f t="shared" si="1"/>
        <v>177066</v>
      </c>
      <c r="E15" s="1">
        <v>4735.0</v>
      </c>
      <c r="F15" s="1">
        <v>3921.0</v>
      </c>
      <c r="G15" s="1">
        <v>2016.25</v>
      </c>
      <c r="H15" s="1">
        <v>2016.0</v>
      </c>
      <c r="I15" s="1">
        <v>2.0</v>
      </c>
      <c r="J15" s="1">
        <v>0.0</v>
      </c>
    </row>
    <row r="16">
      <c r="A16" s="7">
        <f t="shared" si="2"/>
        <v>2.152730696</v>
      </c>
      <c r="B16" s="7">
        <f t="shared" si="3"/>
        <v>2.939973441</v>
      </c>
      <c r="C16" s="6">
        <f t="shared" si="4"/>
        <v>0.7872427453</v>
      </c>
      <c r="D16" s="6">
        <f t="shared" si="1"/>
        <v>178471</v>
      </c>
      <c r="E16" s="1">
        <v>5247.0</v>
      </c>
      <c r="F16" s="1">
        <v>3842.0</v>
      </c>
      <c r="G16" s="1">
        <v>2016.5</v>
      </c>
      <c r="H16" s="1">
        <v>2016.0</v>
      </c>
      <c r="I16" s="1">
        <v>3.0</v>
      </c>
      <c r="J16" s="1">
        <v>0.0</v>
      </c>
    </row>
    <row r="17">
      <c r="A17" s="7">
        <f t="shared" si="2"/>
        <v>2.36822087</v>
      </c>
      <c r="B17" s="7">
        <f t="shared" si="3"/>
        <v>2.543292465</v>
      </c>
      <c r="C17" s="6">
        <f t="shared" si="4"/>
        <v>0.1750715948</v>
      </c>
      <c r="D17" s="6">
        <f t="shared" si="1"/>
        <v>178784</v>
      </c>
      <c r="E17" s="1">
        <v>4547.0</v>
      </c>
      <c r="F17" s="1">
        <v>4234.0</v>
      </c>
      <c r="G17" s="1">
        <v>2016.75</v>
      </c>
      <c r="H17" s="1">
        <v>2016.0</v>
      </c>
      <c r="I17" s="1">
        <v>4.0</v>
      </c>
      <c r="J17" s="1">
        <v>0.0</v>
      </c>
    </row>
    <row r="18">
      <c r="A18" s="7">
        <f t="shared" si="2"/>
        <v>1.596980898</v>
      </c>
      <c r="B18" s="7">
        <f t="shared" si="3"/>
        <v>2.666061666</v>
      </c>
      <c r="C18" s="6">
        <f t="shared" si="4"/>
        <v>1.069080768</v>
      </c>
      <c r="D18" s="6">
        <f t="shared" si="1"/>
        <v>180716</v>
      </c>
      <c r="E18" s="1">
        <v>4818.0</v>
      </c>
      <c r="F18" s="1">
        <v>2886.0</v>
      </c>
      <c r="G18" s="1">
        <v>2017.0</v>
      </c>
      <c r="H18" s="1">
        <v>2017.0</v>
      </c>
      <c r="I18" s="1">
        <v>1.0</v>
      </c>
      <c r="J18" s="1">
        <v>0.0</v>
      </c>
    </row>
    <row r="19">
      <c r="A19" s="7">
        <f t="shared" si="2"/>
        <v>2.306797444</v>
      </c>
      <c r="B19" s="7">
        <f t="shared" si="3"/>
        <v>2.671231744</v>
      </c>
      <c r="C19" s="6">
        <f t="shared" si="4"/>
        <v>0.3644342998</v>
      </c>
      <c r="D19" s="6">
        <f t="shared" si="1"/>
        <v>181377</v>
      </c>
      <c r="E19" s="1">
        <v>4845.0</v>
      </c>
      <c r="F19" s="1">
        <v>4184.0</v>
      </c>
      <c r="G19" s="1">
        <v>2017.25</v>
      </c>
      <c r="H19" s="1">
        <v>2017.0</v>
      </c>
      <c r="I19" s="1">
        <v>2.0</v>
      </c>
      <c r="J19" s="1">
        <v>0.0</v>
      </c>
    </row>
    <row r="20">
      <c r="A20" s="7">
        <f t="shared" si="2"/>
        <v>2.663772258</v>
      </c>
      <c r="B20" s="7">
        <f t="shared" si="3"/>
        <v>2.984172346</v>
      </c>
      <c r="C20" s="6">
        <f t="shared" si="4"/>
        <v>0.3204000879</v>
      </c>
      <c r="D20" s="6">
        <f t="shared" si="1"/>
        <v>181960</v>
      </c>
      <c r="E20" s="1">
        <v>5430.0</v>
      </c>
      <c r="F20" s="1">
        <v>4847.0</v>
      </c>
      <c r="G20" s="1">
        <v>2017.5</v>
      </c>
      <c r="H20" s="1">
        <v>2017.0</v>
      </c>
      <c r="I20" s="1">
        <v>3.0</v>
      </c>
      <c r="J20" s="1">
        <v>0.0</v>
      </c>
    </row>
    <row r="21">
      <c r="A21" s="1">
        <v>1.9</v>
      </c>
      <c r="B21" s="1">
        <v>2.6</v>
      </c>
      <c r="C21" s="6">
        <f t="shared" si="4"/>
        <v>0.7</v>
      </c>
      <c r="D21" s="1">
        <v>183327.0</v>
      </c>
      <c r="E21" s="1">
        <v>4765.0</v>
      </c>
      <c r="F21" s="1">
        <v>3398.0</v>
      </c>
      <c r="G21" s="1">
        <v>2017.75</v>
      </c>
      <c r="H21" s="1">
        <v>2017.0</v>
      </c>
      <c r="I21" s="1">
        <v>4.0</v>
      </c>
      <c r="J21" s="1">
        <v>0.0</v>
      </c>
    </row>
    <row r="22">
      <c r="A22" s="1">
        <v>1.9</v>
      </c>
      <c r="B22" s="1">
        <v>2.5</v>
      </c>
      <c r="C22" s="6">
        <f t="shared" si="4"/>
        <v>0.6</v>
      </c>
      <c r="D22" s="1">
        <v>184580.0</v>
      </c>
      <c r="E22" s="1">
        <f t="shared" ref="E22:E30" si="5">D22*B22/100</f>
        <v>4614.5</v>
      </c>
      <c r="F22" s="1">
        <f t="shared" ref="F22:F30" si="6">D22*A22/100</f>
        <v>3507.02</v>
      </c>
      <c r="G22" s="1">
        <v>2018.0</v>
      </c>
      <c r="H22" s="1">
        <v>2018.0</v>
      </c>
      <c r="I22" s="1">
        <v>1.0</v>
      </c>
      <c r="J22" s="1">
        <v>0.0</v>
      </c>
    </row>
    <row r="23">
      <c r="A23" s="1">
        <v>1.3</v>
      </c>
      <c r="B23" s="1">
        <v>2.4</v>
      </c>
      <c r="C23" s="6">
        <f t="shared" si="4"/>
        <v>1.1</v>
      </c>
      <c r="D23" s="1">
        <v>187684.0</v>
      </c>
      <c r="E23" s="1">
        <f t="shared" si="5"/>
        <v>4504.416</v>
      </c>
      <c r="F23" s="1">
        <f t="shared" si="6"/>
        <v>2439.892</v>
      </c>
      <c r="G23" s="1">
        <v>2018.25</v>
      </c>
      <c r="H23" s="1">
        <v>2018.0</v>
      </c>
      <c r="I23" s="1">
        <v>2.0</v>
      </c>
      <c r="J23" s="1">
        <v>0.0</v>
      </c>
    </row>
    <row r="24">
      <c r="A24" s="1">
        <v>0.9</v>
      </c>
      <c r="B24" s="1">
        <v>2.4</v>
      </c>
      <c r="C24" s="6">
        <f t="shared" si="4"/>
        <v>1.5</v>
      </c>
      <c r="D24" s="1">
        <v>191491.0</v>
      </c>
      <c r="E24" s="1">
        <f t="shared" si="5"/>
        <v>4595.784</v>
      </c>
      <c r="F24" s="1">
        <f t="shared" si="6"/>
        <v>1723.419</v>
      </c>
      <c r="G24" s="1">
        <v>2018.5</v>
      </c>
      <c r="H24" s="1">
        <v>2018.0</v>
      </c>
      <c r="I24" s="1">
        <v>3.0</v>
      </c>
      <c r="J24" s="1">
        <v>0.0</v>
      </c>
    </row>
    <row r="25">
      <c r="A25" s="1">
        <v>2.3</v>
      </c>
      <c r="B25" s="1">
        <v>2.6</v>
      </c>
      <c r="C25" s="6">
        <f t="shared" si="4"/>
        <v>0.3</v>
      </c>
      <c r="D25" s="1">
        <v>192395.0</v>
      </c>
      <c r="E25" s="1">
        <f t="shared" si="5"/>
        <v>5002.27</v>
      </c>
      <c r="F25" s="1">
        <f t="shared" si="6"/>
        <v>4425.085</v>
      </c>
      <c r="G25" s="1">
        <v>2018.75</v>
      </c>
      <c r="H25" s="1">
        <v>2018.0</v>
      </c>
      <c r="I25" s="1">
        <v>4.0</v>
      </c>
      <c r="J25" s="1">
        <v>0.0</v>
      </c>
    </row>
    <row r="26">
      <c r="A26" s="1">
        <v>1.5</v>
      </c>
      <c r="B26" s="1">
        <v>2.6</v>
      </c>
      <c r="C26" s="6">
        <f t="shared" si="4"/>
        <v>1.1</v>
      </c>
      <c r="D26" s="1">
        <v>190734.0</v>
      </c>
      <c r="E26" s="1">
        <f t="shared" si="5"/>
        <v>4959.084</v>
      </c>
      <c r="F26" s="1">
        <f t="shared" si="6"/>
        <v>2861.01</v>
      </c>
      <c r="G26" s="1">
        <v>2019.0</v>
      </c>
      <c r="H26" s="1">
        <v>2019.0</v>
      </c>
      <c r="I26" s="1">
        <v>1.0</v>
      </c>
      <c r="J26" s="1">
        <v>0.0</v>
      </c>
    </row>
    <row r="27">
      <c r="A27" s="1">
        <v>1.5</v>
      </c>
      <c r="B27" s="1">
        <v>2.4</v>
      </c>
      <c r="C27" s="6">
        <f t="shared" si="4"/>
        <v>0.9</v>
      </c>
      <c r="D27" s="1">
        <v>207611.0</v>
      </c>
      <c r="E27" s="1">
        <f t="shared" si="5"/>
        <v>4982.664</v>
      </c>
      <c r="F27" s="1">
        <f t="shared" si="6"/>
        <v>3114.165</v>
      </c>
      <c r="G27" s="1">
        <v>2019.25</v>
      </c>
      <c r="H27" s="1">
        <v>2019.0</v>
      </c>
      <c r="I27" s="1">
        <v>2.0</v>
      </c>
      <c r="J27" s="1">
        <v>0.0</v>
      </c>
    </row>
    <row r="28">
      <c r="A28" s="1">
        <v>1.5</v>
      </c>
      <c r="B28" s="1">
        <v>2.7</v>
      </c>
      <c r="C28" s="6">
        <f t="shared" si="4"/>
        <v>1.2</v>
      </c>
      <c r="D28" s="1">
        <v>209551.0</v>
      </c>
      <c r="E28" s="1">
        <f t="shared" si="5"/>
        <v>5657.877</v>
      </c>
      <c r="F28" s="1">
        <f t="shared" si="6"/>
        <v>3143.265</v>
      </c>
      <c r="G28" s="1">
        <v>2019.5</v>
      </c>
      <c r="H28" s="1">
        <v>2019.0</v>
      </c>
      <c r="I28" s="1">
        <v>3.0</v>
      </c>
      <c r="J28" s="1">
        <v>0.0</v>
      </c>
    </row>
    <row r="29">
      <c r="A29" s="1">
        <v>1.3</v>
      </c>
      <c r="B29" s="1">
        <v>2.1</v>
      </c>
      <c r="C29" s="6">
        <f t="shared" si="4"/>
        <v>0.8</v>
      </c>
      <c r="D29" s="1">
        <v>211324.0</v>
      </c>
      <c r="E29" s="1">
        <f t="shared" si="5"/>
        <v>4437.804</v>
      </c>
      <c r="F29" s="1">
        <f t="shared" si="6"/>
        <v>2747.212</v>
      </c>
      <c r="G29" s="1">
        <v>2019.75</v>
      </c>
      <c r="H29" s="1">
        <v>2019.0</v>
      </c>
      <c r="I29" s="1">
        <v>4.0</v>
      </c>
      <c r="J29" s="1">
        <v>0.0</v>
      </c>
    </row>
    <row r="30">
      <c r="A30" s="1">
        <v>1.3</v>
      </c>
      <c r="B30" s="1">
        <v>1.9</v>
      </c>
      <c r="C30" s="6">
        <f t="shared" si="4"/>
        <v>0.6</v>
      </c>
      <c r="D30" s="1">
        <v>212674.0</v>
      </c>
      <c r="E30" s="1">
        <f t="shared" si="5"/>
        <v>4040.806</v>
      </c>
      <c r="F30" s="1">
        <f t="shared" si="6"/>
        <v>2764.762</v>
      </c>
      <c r="G30" s="1">
        <v>2020.0</v>
      </c>
      <c r="H30" s="1">
        <v>2020.0</v>
      </c>
      <c r="I30" s="1">
        <v>1.0</v>
      </c>
      <c r="J30" s="1">
        <v>1.0</v>
      </c>
    </row>
    <row r="31">
      <c r="A31" s="7">
        <f>F31/D31*100</f>
        <v>0.05197383515</v>
      </c>
      <c r="B31" s="7">
        <f>E31/D31*100</f>
        <v>0.4190683105</v>
      </c>
      <c r="C31" s="6">
        <f t="shared" si="4"/>
        <v>0.3670944753</v>
      </c>
      <c r="D31" s="6">
        <f>D30+E31-F3</f>
        <v>213569</v>
      </c>
      <c r="E31" s="1">
        <v>895.0</v>
      </c>
      <c r="F31" s="1">
        <v>111.0</v>
      </c>
      <c r="G31" s="1">
        <v>2020.25</v>
      </c>
      <c r="H31" s="1">
        <v>2020.0</v>
      </c>
      <c r="I31" s="1">
        <v>2.0</v>
      </c>
      <c r="J31" s="1">
        <v>1.0</v>
      </c>
    </row>
    <row r="32">
      <c r="A32" s="1">
        <v>0.2</v>
      </c>
      <c r="B32" s="1">
        <v>2.4</v>
      </c>
      <c r="C32" s="6">
        <f t="shared" si="4"/>
        <v>2.2</v>
      </c>
      <c r="D32" s="1">
        <v>205378.0</v>
      </c>
      <c r="E32" s="1">
        <f t="shared" ref="E32:E43" si="7">D32*B32/100</f>
        <v>4929.072</v>
      </c>
      <c r="F32" s="1">
        <f t="shared" ref="F32:F43" si="8">D32*A32/100</f>
        <v>410.756</v>
      </c>
      <c r="G32" s="1">
        <v>2020.5</v>
      </c>
      <c r="H32" s="1">
        <v>2020.0</v>
      </c>
      <c r="I32" s="1">
        <v>3.0</v>
      </c>
      <c r="J32" s="1">
        <v>1.0</v>
      </c>
    </row>
    <row r="33">
      <c r="A33" s="1">
        <v>0.2</v>
      </c>
      <c r="B33" s="1">
        <v>2.6</v>
      </c>
      <c r="C33" s="6">
        <f t="shared" si="4"/>
        <v>2.4</v>
      </c>
      <c r="D33" s="1">
        <v>210480.0</v>
      </c>
      <c r="E33" s="1">
        <f t="shared" si="7"/>
        <v>5472.48</v>
      </c>
      <c r="F33" s="1">
        <f t="shared" si="8"/>
        <v>420.96</v>
      </c>
      <c r="G33" s="1">
        <v>2020.75</v>
      </c>
      <c r="H33" s="1">
        <v>2020.0</v>
      </c>
      <c r="I33" s="1">
        <v>4.0</v>
      </c>
      <c r="J33" s="1">
        <v>1.0</v>
      </c>
    </row>
    <row r="34">
      <c r="A34" s="1">
        <v>0.2</v>
      </c>
      <c r="B34" s="1">
        <v>2.2</v>
      </c>
      <c r="C34" s="6">
        <f t="shared" si="4"/>
        <v>2</v>
      </c>
      <c r="D34" s="1">
        <v>214749.0</v>
      </c>
      <c r="E34" s="1">
        <f t="shared" si="7"/>
        <v>4724.478</v>
      </c>
      <c r="F34" s="1">
        <f t="shared" si="8"/>
        <v>429.498</v>
      </c>
      <c r="G34" s="1">
        <v>2021.0</v>
      </c>
      <c r="H34" s="1">
        <v>2021.0</v>
      </c>
      <c r="I34" s="1">
        <v>1.0</v>
      </c>
      <c r="J34" s="1">
        <v>1.0</v>
      </c>
    </row>
    <row r="35">
      <c r="A35" s="1">
        <v>1.0</v>
      </c>
      <c r="B35" s="1">
        <v>2.3</v>
      </c>
      <c r="C35" s="6">
        <f t="shared" si="4"/>
        <v>1.3</v>
      </c>
      <c r="D35" s="1">
        <v>219113.0</v>
      </c>
      <c r="E35" s="1">
        <f t="shared" si="7"/>
        <v>5039.599</v>
      </c>
      <c r="F35" s="1">
        <f t="shared" si="8"/>
        <v>2191.13</v>
      </c>
      <c r="G35" s="1">
        <v>2021.25</v>
      </c>
      <c r="H35" s="1">
        <v>2021.0</v>
      </c>
      <c r="I35" s="1">
        <v>2.0</v>
      </c>
      <c r="J35" s="1">
        <v>1.0</v>
      </c>
    </row>
    <row r="36">
      <c r="A36" s="1">
        <v>0.2</v>
      </c>
      <c r="B36" s="1">
        <v>2.5</v>
      </c>
      <c r="C36" s="6">
        <f t="shared" si="4"/>
        <v>2.3</v>
      </c>
      <c r="D36" s="1">
        <v>222270.0</v>
      </c>
      <c r="E36" s="1">
        <f t="shared" si="7"/>
        <v>5556.75</v>
      </c>
      <c r="F36" s="1">
        <f t="shared" si="8"/>
        <v>444.54</v>
      </c>
      <c r="G36" s="1">
        <v>2021.5</v>
      </c>
      <c r="H36" s="1">
        <v>2021.0</v>
      </c>
      <c r="I36" s="1">
        <v>3.0</v>
      </c>
      <c r="J36" s="1">
        <v>1.0</v>
      </c>
    </row>
    <row r="37">
      <c r="A37" s="1">
        <v>0.3</v>
      </c>
      <c r="B37" s="1">
        <v>2.5</v>
      </c>
      <c r="C37" s="6">
        <f t="shared" si="4"/>
        <v>2.2</v>
      </c>
      <c r="D37" s="1">
        <v>226737.0</v>
      </c>
      <c r="E37" s="1">
        <f t="shared" si="7"/>
        <v>5668.425</v>
      </c>
      <c r="F37" s="1">
        <f t="shared" si="8"/>
        <v>680.211</v>
      </c>
      <c r="G37" s="1">
        <v>2021.75</v>
      </c>
      <c r="H37" s="1">
        <v>2021.0</v>
      </c>
      <c r="I37" s="1">
        <v>4.0</v>
      </c>
      <c r="J37" s="1">
        <v>1.0</v>
      </c>
    </row>
    <row r="38">
      <c r="A38" s="1">
        <v>0.3</v>
      </c>
      <c r="B38" s="1">
        <v>1.9</v>
      </c>
      <c r="C38" s="6">
        <f t="shared" si="4"/>
        <v>1.6</v>
      </c>
      <c r="D38" s="1">
        <v>230401.0</v>
      </c>
      <c r="E38" s="1">
        <f t="shared" si="7"/>
        <v>4377.619</v>
      </c>
      <c r="F38" s="1">
        <f t="shared" si="8"/>
        <v>691.203</v>
      </c>
      <c r="G38" s="1">
        <v>2022.0</v>
      </c>
      <c r="H38" s="1">
        <v>2022.0</v>
      </c>
      <c r="I38" s="1">
        <v>1.0</v>
      </c>
      <c r="J38" s="1">
        <v>1.0</v>
      </c>
    </row>
    <row r="39">
      <c r="A39" s="1">
        <v>1.0</v>
      </c>
      <c r="B39" s="1">
        <v>2.3</v>
      </c>
      <c r="C39" s="6">
        <f t="shared" si="4"/>
        <v>1.3</v>
      </c>
      <c r="D39" s="1">
        <v>234251.0</v>
      </c>
      <c r="E39" s="1">
        <f t="shared" si="7"/>
        <v>5387.773</v>
      </c>
      <c r="F39" s="1">
        <f t="shared" si="8"/>
        <v>2342.51</v>
      </c>
      <c r="G39" s="1">
        <v>2022.25</v>
      </c>
      <c r="H39" s="1">
        <v>2022.0</v>
      </c>
      <c r="I39" s="1">
        <v>2.0</v>
      </c>
      <c r="J39" s="1">
        <v>1.0</v>
      </c>
    </row>
    <row r="40">
      <c r="A40" s="1">
        <v>1.9</v>
      </c>
      <c r="B40" s="1">
        <v>2.0</v>
      </c>
      <c r="C40" s="6">
        <f t="shared" si="4"/>
        <v>0.1</v>
      </c>
      <c r="D40" s="1">
        <v>235667.0</v>
      </c>
      <c r="E40" s="1">
        <f t="shared" si="7"/>
        <v>4713.34</v>
      </c>
      <c r="F40" s="1">
        <f t="shared" si="8"/>
        <v>4477.673</v>
      </c>
      <c r="G40" s="1">
        <v>2022.5</v>
      </c>
      <c r="H40" s="1">
        <v>2022.0</v>
      </c>
      <c r="I40" s="1">
        <v>3.0</v>
      </c>
      <c r="J40" s="1">
        <v>1.0</v>
      </c>
    </row>
    <row r="41">
      <c r="A41" s="1">
        <v>1.9</v>
      </c>
      <c r="B41" s="1">
        <v>2.0</v>
      </c>
      <c r="C41" s="6">
        <f t="shared" si="4"/>
        <v>0.1</v>
      </c>
      <c r="D41" s="1">
        <v>237699.0</v>
      </c>
      <c r="E41" s="1">
        <f t="shared" si="7"/>
        <v>4753.98</v>
      </c>
      <c r="F41" s="1">
        <f t="shared" si="8"/>
        <v>4516.281</v>
      </c>
      <c r="G41" s="1">
        <v>2022.75</v>
      </c>
      <c r="H41" s="1">
        <v>2022.0</v>
      </c>
      <c r="I41" s="1">
        <v>4.0</v>
      </c>
      <c r="J41" s="1">
        <v>1.0</v>
      </c>
    </row>
    <row r="42">
      <c r="A42" s="1">
        <v>1.8</v>
      </c>
      <c r="B42" s="1">
        <v>2.1</v>
      </c>
      <c r="C42" s="6">
        <f t="shared" si="4"/>
        <v>0.3</v>
      </c>
      <c r="D42" s="1">
        <v>242098.0</v>
      </c>
      <c r="E42" s="1">
        <f t="shared" si="7"/>
        <v>5084.058</v>
      </c>
      <c r="F42" s="1">
        <f t="shared" si="8"/>
        <v>4357.764</v>
      </c>
      <c r="G42" s="1">
        <v>2023.0</v>
      </c>
      <c r="H42" s="1">
        <v>2023.0</v>
      </c>
      <c r="I42" s="1">
        <v>1.0</v>
      </c>
      <c r="J42" s="1">
        <v>0.0</v>
      </c>
    </row>
    <row r="43">
      <c r="A43" s="1">
        <v>0.3</v>
      </c>
      <c r="B43" s="1">
        <v>2.2</v>
      </c>
      <c r="C43" s="6">
        <f t="shared" si="4"/>
        <v>1.9</v>
      </c>
      <c r="D43" s="1">
        <v>242098.0</v>
      </c>
      <c r="E43" s="1">
        <f t="shared" si="7"/>
        <v>5326.156</v>
      </c>
      <c r="F43" s="1">
        <f t="shared" si="8"/>
        <v>726.294</v>
      </c>
      <c r="G43" s="1">
        <v>2023.25</v>
      </c>
      <c r="H43" s="1">
        <v>2023.0</v>
      </c>
      <c r="I43" s="1">
        <v>2.0</v>
      </c>
      <c r="J43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