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Intmed_Shared\Shared\gi\Restricted\higgins_lab\Mouse_exp\MST-41\"/>
    </mc:Choice>
  </mc:AlternateContent>
  <bookViews>
    <workbookView xWindow="0" yWindow="0" windowWidth="19200" windowHeight="11475" activeTab="2"/>
  </bookViews>
  <sheets>
    <sheet name="Dosing" sheetId="1" r:id="rId1"/>
    <sheet name="Weights" sheetId="2" r:id="rId2"/>
    <sheet name="gross" sheetId="3" r:id="rId3"/>
  </sheets>
  <definedNames>
    <definedName name="_xlnm.Print_Area" localSheetId="0">Dosing!$A$1:$P$50</definedName>
    <definedName name="_xlnm.Print_Area" localSheetId="1">Weights!$A$1:$O$30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" i="3" l="1"/>
  <c r="T26" i="3"/>
  <c r="T16" i="3"/>
  <c r="T11" i="3"/>
  <c r="T6" i="3"/>
  <c r="Q7" i="3"/>
  <c r="U6" i="3" s="1"/>
  <c r="Q8" i="3"/>
  <c r="Q9" i="3"/>
  <c r="Q10" i="3"/>
  <c r="Q11" i="3"/>
  <c r="Q12" i="3"/>
  <c r="Q13" i="3"/>
  <c r="Q14" i="3"/>
  <c r="Q15" i="3"/>
  <c r="Q16" i="3"/>
  <c r="Q17" i="3"/>
  <c r="Q18" i="3"/>
  <c r="Q19" i="3"/>
  <c r="U26" i="3" s="1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U36" i="3" s="1"/>
  <c r="Q39" i="3"/>
  <c r="Q40" i="3"/>
  <c r="Q42" i="3"/>
  <c r="Q44" i="3"/>
  <c r="Q45" i="3"/>
  <c r="Q6" i="3"/>
  <c r="S16" i="3"/>
  <c r="S6" i="3" l="1"/>
  <c r="S26" i="3"/>
  <c r="U11" i="3"/>
  <c r="S36" i="3"/>
  <c r="S11" i="3"/>
  <c r="K6" i="3"/>
  <c r="K11" i="3"/>
  <c r="K26" i="3"/>
  <c r="K36" i="3"/>
  <c r="J36" i="3"/>
  <c r="J26" i="3"/>
  <c r="J16" i="3"/>
  <c r="J11" i="3"/>
  <c r="J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2" i="3"/>
  <c r="H44" i="3"/>
  <c r="H45" i="3"/>
  <c r="H6" i="3"/>
  <c r="E36" i="3" l="1"/>
  <c r="E26" i="3"/>
  <c r="E16" i="3"/>
  <c r="E11" i="3"/>
  <c r="E6" i="3"/>
  <c r="N56" i="2" l="1"/>
  <c r="O56" i="2"/>
  <c r="P56" i="2"/>
  <c r="Q56" i="2"/>
  <c r="R56" i="2"/>
  <c r="N57" i="2"/>
  <c r="O57" i="2"/>
  <c r="P57" i="2"/>
  <c r="Q57" i="2"/>
  <c r="R57" i="2"/>
  <c r="N58" i="2"/>
  <c r="O58" i="2"/>
  <c r="P58" i="2"/>
  <c r="Q58" i="2"/>
  <c r="R58" i="2"/>
  <c r="N59" i="2"/>
  <c r="O59" i="2"/>
  <c r="P59" i="2"/>
  <c r="Q59" i="2"/>
  <c r="R59" i="2"/>
  <c r="N60" i="2"/>
  <c r="O60" i="2"/>
  <c r="P60" i="2"/>
  <c r="Q60" i="2"/>
  <c r="R60" i="2"/>
  <c r="G60" i="2" l="1"/>
  <c r="H60" i="2"/>
  <c r="I60" i="2"/>
  <c r="J60" i="2"/>
  <c r="K60" i="2"/>
  <c r="L60" i="2"/>
  <c r="M60" i="2"/>
  <c r="G59" i="2"/>
  <c r="H59" i="2"/>
  <c r="I59" i="2"/>
  <c r="J59" i="2"/>
  <c r="K59" i="2"/>
  <c r="L59" i="2"/>
  <c r="M59" i="2"/>
  <c r="F59" i="2"/>
  <c r="G58" i="2"/>
  <c r="H58" i="2"/>
  <c r="I58" i="2"/>
  <c r="J58" i="2"/>
  <c r="K58" i="2"/>
  <c r="L58" i="2"/>
  <c r="M58" i="2"/>
  <c r="G57" i="2"/>
  <c r="H57" i="2"/>
  <c r="I57" i="2"/>
  <c r="J57" i="2"/>
  <c r="K57" i="2"/>
  <c r="L57" i="2"/>
  <c r="M57" i="2"/>
  <c r="G56" i="2"/>
  <c r="H56" i="2"/>
  <c r="I56" i="2"/>
  <c r="J56" i="2"/>
  <c r="K56" i="2"/>
  <c r="L56" i="2"/>
  <c r="M56" i="2"/>
  <c r="F60" i="2" l="1"/>
  <c r="F58" i="2"/>
  <c r="F57" i="2"/>
  <c r="F56" i="2"/>
  <c r="J3" i="2" l="1"/>
  <c r="J3" i="1"/>
</calcChain>
</file>

<file path=xl/comments1.xml><?xml version="1.0" encoding="utf-8"?>
<comments xmlns="http://schemas.openxmlformats.org/spreadsheetml/2006/main">
  <authors>
    <author>Rodansky, Eva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Rodansky, Eva:</t>
        </r>
        <r>
          <rPr>
            <sz val="9"/>
            <color indexed="81"/>
            <rFont val="Tahoma"/>
            <family val="2"/>
          </rPr>
          <t xml:space="preserve">
22-day because we are giving an extra day between removing Levo and starting Tx</t>
        </r>
      </text>
    </comment>
  </commentList>
</comments>
</file>

<file path=xl/comments2.xml><?xml version="1.0" encoding="utf-8"?>
<comments xmlns="http://schemas.openxmlformats.org/spreadsheetml/2006/main">
  <authors>
    <author>Rodansky, Eva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Rodansky, Eva:</t>
        </r>
        <r>
          <rPr>
            <sz val="9"/>
            <color indexed="81"/>
            <rFont val="Tahoma"/>
            <family val="2"/>
          </rPr>
          <t xml:space="preserve">
22-day because we are giving an extra day between removing Levo and starting Tx</t>
        </r>
      </text>
    </comment>
  </commentList>
</comments>
</file>

<file path=xl/sharedStrings.xml><?xml version="1.0" encoding="utf-8"?>
<sst xmlns="http://schemas.openxmlformats.org/spreadsheetml/2006/main" count="329" uniqueCount="97">
  <si>
    <t>strep Tx</t>
  </si>
  <si>
    <t>S. typh Tx</t>
  </si>
  <si>
    <t>CBA/J mice</t>
  </si>
  <si>
    <t>Jax #000656</t>
  </si>
  <si>
    <t>Levo</t>
  </si>
  <si>
    <t>arrival</t>
  </si>
  <si>
    <t>sac</t>
  </si>
  <si>
    <t>strep</t>
  </si>
  <si>
    <t>S. typh</t>
  </si>
  <si>
    <t>treatment</t>
  </si>
  <si>
    <t>gavage</t>
  </si>
  <si>
    <t xml:space="preserve"> dosing</t>
  </si>
  <si>
    <t>PO</t>
  </si>
  <si>
    <t xml:space="preserve">mouse </t>
  </si>
  <si>
    <t>cage</t>
  </si>
  <si>
    <t>HBSS</t>
  </si>
  <si>
    <t>Neg ctrl</t>
  </si>
  <si>
    <t>drug ctrl</t>
  </si>
  <si>
    <t>S.typh</t>
  </si>
  <si>
    <t>fibrosis ctrl</t>
  </si>
  <si>
    <t>MST-41</t>
  </si>
  <si>
    <t>ABT-263</t>
  </si>
  <si>
    <t>d22</t>
  </si>
  <si>
    <t>3/26-4/3/2018</t>
  </si>
  <si>
    <t>samples stored at 80C PH-</t>
  </si>
  <si>
    <t>Tx-low dose</t>
  </si>
  <si>
    <t>Tx-hi dose</t>
  </si>
  <si>
    <t>#41-1</t>
  </si>
  <si>
    <t>#41-2</t>
  </si>
  <si>
    <t>#41-3</t>
  </si>
  <si>
    <t>#41-4</t>
  </si>
  <si>
    <t>#41-5</t>
  </si>
  <si>
    <t>#41-6</t>
  </si>
  <si>
    <t>#41-7</t>
  </si>
  <si>
    <t>#41-8</t>
  </si>
  <si>
    <t>#41-9</t>
  </si>
  <si>
    <t>#41-10</t>
  </si>
  <si>
    <t>#41-11</t>
  </si>
  <si>
    <t>#41-12</t>
  </si>
  <si>
    <t>#41-13</t>
  </si>
  <si>
    <t>#41-14</t>
  </si>
  <si>
    <t>#41-15</t>
  </si>
  <si>
    <t>#41-16</t>
  </si>
  <si>
    <t>#41-17</t>
  </si>
  <si>
    <t>#41-18</t>
  </si>
  <si>
    <t>#41-19</t>
  </si>
  <si>
    <t>#41-20</t>
  </si>
  <si>
    <t>#41-21</t>
  </si>
  <si>
    <t>#41-22</t>
  </si>
  <si>
    <t>#41-23</t>
  </si>
  <si>
    <t>#41-24</t>
  </si>
  <si>
    <t>#41-25</t>
  </si>
  <si>
    <t>#41-26</t>
  </si>
  <si>
    <t>#41-27</t>
  </si>
  <si>
    <t>#41-28</t>
  </si>
  <si>
    <t>#41-29</t>
  </si>
  <si>
    <t>#41-30</t>
  </si>
  <si>
    <t>#41-31</t>
  </si>
  <si>
    <t>#41-32</t>
  </si>
  <si>
    <t>#41-33</t>
  </si>
  <si>
    <t>#41-34</t>
  </si>
  <si>
    <t>#41-35</t>
  </si>
  <si>
    <t>#41-36</t>
  </si>
  <si>
    <t>#41-37</t>
  </si>
  <si>
    <t>#41-38</t>
  </si>
  <si>
    <t>#41-39</t>
  </si>
  <si>
    <t>#41-40</t>
  </si>
  <si>
    <t>ABT263</t>
  </si>
  <si>
    <t>Day 0</t>
  </si>
  <si>
    <t>Weights (g)</t>
  </si>
  <si>
    <t>MST-40</t>
  </si>
  <si>
    <t>day post-Styph</t>
  </si>
  <si>
    <t>styph</t>
  </si>
  <si>
    <t>Tx-low dose (Styph + ABT263, 20 mg/kg/d)</t>
  </si>
  <si>
    <t>Tx-high dose (Styph + ABT263 100mg/kg/d)</t>
  </si>
  <si>
    <t>Weigh on day 0, then get on M-W-F schedule.  Once drug dosing started, changed back to daily weighing.</t>
  </si>
  <si>
    <t>Did not weigh on holiday weekend</t>
  </si>
  <si>
    <t>cec+colon</t>
  </si>
  <si>
    <t>normalized</t>
  </si>
  <si>
    <t>category</t>
  </si>
  <si>
    <t>length</t>
  </si>
  <si>
    <t>gross wt</t>
  </si>
  <si>
    <t>tare</t>
  </si>
  <si>
    <t>cecal+colon wt</t>
  </si>
  <si>
    <t>avg wt</t>
  </si>
  <si>
    <t>ttest vs styph</t>
  </si>
  <si>
    <t>cecal_area</t>
  </si>
  <si>
    <t>1cm</t>
  </si>
  <si>
    <t>cec area</t>
  </si>
  <si>
    <t>body wt</t>
  </si>
  <si>
    <t>Group avg</t>
  </si>
  <si>
    <t>wt per</t>
  </si>
  <si>
    <t>cec + colon</t>
  </si>
  <si>
    <t>avg</t>
  </si>
  <si>
    <t>Normalized to body wt</t>
  </si>
  <si>
    <t>ttest vs un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</si>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</sst>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;@"/>
    <numFmt numFmtId="165" formatCode="0.0"/>
    <numFmt numFmtId="166" formatCode="0.00000"/>
    <numFmt numFmtId="167" formatCode="0.000"/>
  </numFmts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97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/>
    <xf numFmtId="2" fontId="0" fillId="0" borderId="0" xfId="0" applyNumberFormat="1" applyAlignment="1">
      <alignment horizontal="right"/>
    </xf>
    <xf numFmtId="164" fontId="3" fillId="2" borderId="0" xfId="0" applyNumberFormat="1" applyFont="1" applyFill="1"/>
    <xf numFmtId="0" fontId="0" fillId="2" borderId="0" xfId="0" applyFill="1"/>
    <xf numFmtId="164" fontId="3" fillId="0" borderId="0" xfId="0" applyNumberFormat="1" applyFont="1" applyFill="1"/>
    <xf numFmtId="0" fontId="0" fillId="0" borderId="0" xfId="0" applyFill="1"/>
    <xf numFmtId="1" fontId="3" fillId="0" borderId="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 applyFill="1" applyBorder="1"/>
    <xf numFmtId="1" fontId="0" fillId="0" borderId="0" xfId="0" applyNumberFormat="1"/>
    <xf numFmtId="14" fontId="0" fillId="3" borderId="1" xfId="0" applyNumberFormat="1" applyFill="1" applyBorder="1"/>
    <xf numFmtId="164" fontId="4" fillId="4" borderId="2" xfId="1" applyNumberFormat="1" applyFill="1" applyBorder="1"/>
    <xf numFmtId="0" fontId="0" fillId="4" borderId="3" xfId="0" applyFill="1" applyBorder="1"/>
    <xf numFmtId="1" fontId="0" fillId="4" borderId="3" xfId="0" applyNumberFormat="1" applyFill="1" applyBorder="1"/>
    <xf numFmtId="1" fontId="0" fillId="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165" fontId="0" fillId="0" borderId="0" xfId="0" applyNumberFormat="1" applyFill="1" applyBorder="1"/>
    <xf numFmtId="164" fontId="4" fillId="4" borderId="5" xfId="1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" fontId="0" fillId="0" borderId="6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4" fontId="4" fillId="4" borderId="8" xfId="1" applyNumberFormat="1" applyFill="1" applyBorder="1"/>
    <xf numFmtId="0" fontId="0" fillId="4" borderId="9" xfId="0" applyFill="1" applyBorder="1"/>
    <xf numFmtId="1" fontId="0" fillId="4" borderId="9" xfId="0" applyNumberFormat="1" applyFill="1" applyBorder="1"/>
    <xf numFmtId="1" fontId="0" fillId="0" borderId="9" xfId="0" applyNumberFormat="1" applyFill="1" applyBorder="1"/>
    <xf numFmtId="165" fontId="0" fillId="0" borderId="9" xfId="0" applyNumberFormat="1" applyFill="1" applyBorder="1"/>
    <xf numFmtId="165" fontId="0" fillId="0" borderId="10" xfId="0" applyNumberFormat="1" applyFill="1" applyBorder="1"/>
    <xf numFmtId="164" fontId="4" fillId="5" borderId="2" xfId="1" applyNumberFormat="1" applyFill="1" applyBorder="1"/>
    <xf numFmtId="0" fontId="0" fillId="5" borderId="3" xfId="0" applyFill="1" applyBorder="1"/>
    <xf numFmtId="1" fontId="0" fillId="5" borderId="3" xfId="0" applyNumberFormat="1" applyFill="1" applyBorder="1"/>
    <xf numFmtId="164" fontId="4" fillId="5" borderId="5" xfId="1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4" fillId="5" borderId="8" xfId="1" applyNumberFormat="1" applyFill="1" applyBorder="1"/>
    <xf numFmtId="0" fontId="0" fillId="5" borderId="9" xfId="0" applyFill="1" applyBorder="1"/>
    <xf numFmtId="1" fontId="0" fillId="5" borderId="9" xfId="0" applyNumberFormat="1" applyFill="1" applyBorder="1"/>
    <xf numFmtId="164" fontId="0" fillId="2" borderId="2" xfId="1" applyNumberFormat="1" applyFont="1" applyFill="1" applyBorder="1"/>
    <xf numFmtId="0" fontId="0" fillId="2" borderId="3" xfId="0" applyFill="1" applyBorder="1"/>
    <xf numFmtId="1" fontId="0" fillId="2" borderId="3" xfId="0" applyNumberFormat="1" applyFill="1" applyBorder="1"/>
    <xf numFmtId="164" fontId="0" fillId="2" borderId="5" xfId="1" applyNumberFormat="1" applyFont="1" applyFill="1" applyBorder="1"/>
    <xf numFmtId="0" fontId="0" fillId="2" borderId="6" xfId="0" applyFill="1" applyBorder="1"/>
    <xf numFmtId="1" fontId="0" fillId="2" borderId="6" xfId="0" applyNumberFormat="1" applyFill="1" applyBorder="1"/>
    <xf numFmtId="1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164" fontId="0" fillId="2" borderId="8" xfId="1" applyNumberFormat="1" applyFont="1" applyFill="1" applyBorder="1"/>
    <xf numFmtId="0" fontId="0" fillId="2" borderId="9" xfId="0" applyFill="1" applyBorder="1"/>
    <xf numFmtId="1" fontId="0" fillId="2" borderId="9" xfId="0" applyNumberFormat="1" applyFill="1" applyBorder="1"/>
    <xf numFmtId="1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6" borderId="3" xfId="0" applyFill="1" applyBorder="1"/>
    <xf numFmtId="0" fontId="0" fillId="6" borderId="6" xfId="0" applyFill="1" applyBorder="1"/>
    <xf numFmtId="1" fontId="0" fillId="6" borderId="6" xfId="0" applyNumberFormat="1" applyFill="1" applyBorder="1"/>
    <xf numFmtId="164" fontId="0" fillId="6" borderId="8" xfId="1" applyNumberFormat="1" applyFont="1" applyFill="1" applyBorder="1"/>
    <xf numFmtId="0" fontId="0" fillId="6" borderId="9" xfId="0" applyFill="1" applyBorder="1"/>
    <xf numFmtId="164" fontId="0" fillId="7" borderId="2" xfId="1" applyNumberFormat="1" applyFont="1" applyFill="1" applyBorder="1"/>
    <xf numFmtId="0" fontId="0" fillId="7" borderId="3" xfId="0" applyFill="1" applyBorder="1"/>
    <xf numFmtId="1" fontId="0" fillId="7" borderId="3" xfId="0" applyNumberFormat="1" applyFill="1" applyBorder="1"/>
    <xf numFmtId="164" fontId="0" fillId="7" borderId="5" xfId="1" applyNumberFormat="1" applyFont="1" applyFill="1" applyBorder="1"/>
    <xf numFmtId="0" fontId="0" fillId="7" borderId="6" xfId="0" applyFill="1" applyBorder="1"/>
    <xf numFmtId="1" fontId="0" fillId="7" borderId="6" xfId="0" applyNumberFormat="1" applyFill="1" applyBorder="1"/>
    <xf numFmtId="164" fontId="0" fillId="7" borderId="8" xfId="1" applyNumberFormat="1" applyFont="1" applyFill="1" applyBorder="1"/>
    <xf numFmtId="0" fontId="0" fillId="7" borderId="9" xfId="0" applyFill="1" applyBorder="1"/>
    <xf numFmtId="1" fontId="0" fillId="7" borderId="1" xfId="0" applyNumberFormat="1" applyFill="1" applyBorder="1"/>
    <xf numFmtId="1" fontId="0" fillId="0" borderId="1" xfId="0" applyNumberFormat="1" applyFill="1" applyBorder="1"/>
    <xf numFmtId="165" fontId="0" fillId="0" borderId="1" xfId="0" applyNumberFormat="1" applyFill="1" applyBorder="1"/>
    <xf numFmtId="165" fontId="0" fillId="0" borderId="11" xfId="0" applyNumberFormat="1" applyFill="1" applyBorder="1"/>
    <xf numFmtId="0" fontId="0" fillId="0" borderId="6" xfId="0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8" borderId="0" xfId="0" applyFont="1" applyFill="1"/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/>
    <xf numFmtId="165" fontId="0" fillId="0" borderId="0" xfId="0" applyNumberFormat="1" applyBorder="1"/>
    <xf numFmtId="165" fontId="0" fillId="0" borderId="0" xfId="0" applyNumberFormat="1"/>
    <xf numFmtId="0" fontId="0" fillId="9" borderId="6" xfId="0" applyFill="1" applyBorder="1"/>
    <xf numFmtId="0" fontId="0" fillId="9" borderId="0" xfId="0" applyFill="1"/>
    <xf numFmtId="0" fontId="7" fillId="0" borderId="0" xfId="0" applyFont="1"/>
    <xf numFmtId="0" fontId="8" fillId="0" borderId="0" xfId="0" applyFont="1"/>
    <xf numFmtId="166" fontId="1" fillId="0" borderId="0" xfId="0" applyNumberFormat="1" applyFont="1"/>
    <xf numFmtId="166" fontId="0" fillId="0" borderId="0" xfId="0" applyNumberFormat="1"/>
    <xf numFmtId="0" fontId="0" fillId="10" borderId="0" xfId="0" applyFill="1"/>
    <xf numFmtId="0" fontId="1" fillId="10" borderId="0" xfId="0" applyFont="1" applyFill="1"/>
    <xf numFmtId="167" fontId="1" fillId="0" borderId="0" xfId="0" applyNumberFormat="1" applyFont="1"/>
    <xf numFmtId="167" fontId="0" fillId="0" borderId="0" xfId="0" applyNumberFormat="1"/>
    <xf numFmtId="0" fontId="3" fillId="2" borderId="0" xfId="0" applyFont="1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MST-41</a:t>
            </a:r>
            <a:r>
              <a:rPr lang="en-US" baseline="0"/>
              <a:t> body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Weights!$E$56</c:f>
              <c:strCache>
                <c:ptCount val="1"/>
                <c:pt idx="0">
                  <c:v>HBSS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Weights!$F$56:$R$56</c:f>
              <c:numCache>
                <c:formatCode>0.0</c:formatCode>
                <c:ptCount val="13"/>
                <c:pt idx="0">
                  <c:v>22.84</c:v>
                </c:pt>
                <c:pt idx="1">
                  <c:v>22.5</c:v>
                </c:pt>
                <c:pt idx="2">
                  <c:v>22.4</c:v>
                </c:pt>
                <c:pt idx="3">
                  <c:v>23.32</c:v>
                </c:pt>
                <c:pt idx="4">
                  <c:v>23.32</c:v>
                </c:pt>
                <c:pt idx="5">
                  <c:v>22.839999999999996</c:v>
                </c:pt>
                <c:pt idx="6">
                  <c:v>22.919999999999998</c:v>
                </c:pt>
                <c:pt idx="7">
                  <c:v>23.8</c:v>
                </c:pt>
                <c:pt idx="8">
                  <c:v>23.66</c:v>
                </c:pt>
                <c:pt idx="9">
                  <c:v>23.220000000000002</c:v>
                </c:pt>
                <c:pt idx="10">
                  <c:v>23.7</c:v>
                </c:pt>
                <c:pt idx="11">
                  <c:v>23.979999999999997</c:v>
                </c:pt>
                <c:pt idx="12">
                  <c:v>23.759999999999998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D-4BFF-B765-91440E28D834}"/>
            </c:ext>
          </c:extLst>
        </c:ser>
        <c:ser>
          <c:idx val="1"/>
          <c:order val="1"/>
          <c:tx>
            <c:strRef>
              <c:f>Weights!$E$57</c:f>
              <c:strCache>
                <c:ptCount val="1"/>
                <c:pt idx="0">
                  <c:v>drug ctrl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Weights!$F$55:$R$55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Weights!$F$57:$R$57</c:f>
              <c:numCache>
                <c:formatCode>0.0</c:formatCode>
                <c:ptCount val="13"/>
                <c:pt idx="0">
                  <c:v>20.686</c:v>
                </c:pt>
                <c:pt idx="1">
                  <c:v>20.48</c:v>
                </c:pt>
                <c:pt idx="2">
                  <c:v>20.080000000000002</c:v>
                </c:pt>
                <c:pt idx="3">
                  <c:v>20.82</c:v>
                </c:pt>
                <c:pt idx="4">
                  <c:v>20.64</c:v>
                </c:pt>
                <c:pt idx="5">
                  <c:v>20.72</c:v>
                </c:pt>
                <c:pt idx="6">
                  <c:v>20.740000000000002</c:v>
                </c:pt>
                <c:pt idx="7">
                  <c:v>20.6</c:v>
                </c:pt>
                <c:pt idx="8">
                  <c:v>20.82</c:v>
                </c:pt>
                <c:pt idx="9">
                  <c:v>20.260000000000002</c:v>
                </c:pt>
                <c:pt idx="10">
                  <c:v>21.06</c:v>
                </c:pt>
                <c:pt idx="11">
                  <c:v>21.9</c:v>
                </c:pt>
                <c:pt idx="12">
                  <c:v>21.72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D-4BFF-B765-91440E28D834}"/>
            </c:ext>
          </c:extLst>
        </c:ser>
        <c:ser>
          <c:idx val="2"/>
          <c:order val="2"/>
          <c:tx>
            <c:strRef>
              <c:f>Weights!$E$58</c:f>
              <c:strCache>
                <c:ptCount val="1"/>
                <c:pt idx="0">
                  <c:v>styph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Weights!$F$55:$R$55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Weights!$F$58:$R$58</c:f>
              <c:numCache>
                <c:formatCode>0.0</c:formatCode>
                <c:ptCount val="13"/>
                <c:pt idx="0">
                  <c:v>22.66</c:v>
                </c:pt>
                <c:pt idx="1">
                  <c:v>22.19</c:v>
                </c:pt>
                <c:pt idx="2">
                  <c:v>20.800000000000004</c:v>
                </c:pt>
                <c:pt idx="3">
                  <c:v>19.57</c:v>
                </c:pt>
                <c:pt idx="4">
                  <c:v>18.809999999999999</c:v>
                </c:pt>
                <c:pt idx="5">
                  <c:v>19.350000000000001</c:v>
                </c:pt>
                <c:pt idx="6">
                  <c:v>20.97</c:v>
                </c:pt>
                <c:pt idx="7">
                  <c:v>20.6</c:v>
                </c:pt>
                <c:pt idx="8">
                  <c:v>19.98</c:v>
                </c:pt>
                <c:pt idx="9">
                  <c:v>20.669999999999998</c:v>
                </c:pt>
                <c:pt idx="10">
                  <c:v>20.78</c:v>
                </c:pt>
                <c:pt idx="11">
                  <c:v>20.709999999999997</c:v>
                </c:pt>
                <c:pt idx="12">
                  <c:v>20.95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D-4BFF-B765-91440E28D834}"/>
            </c:ext>
          </c:extLst>
        </c:ser>
        <c:ser>
          <c:idx val="3"/>
          <c:order val="3"/>
          <c:tx>
            <c:strRef>
              <c:f>Weights!$E$59</c:f>
              <c:strCache>
                <c:ptCount val="1"/>
                <c:pt idx="0">
                  <c:v>Tx-low dose (Styph + ABT263, 20 mg/kg/d)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Weights!$F$55:$R$55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Weights!$F$59:$R$59</c:f>
              <c:numCache>
                <c:formatCode>0.0</c:formatCode>
                <c:ptCount val="13"/>
                <c:pt idx="0">
                  <c:v>22.020000000000003</c:v>
                </c:pt>
                <c:pt idx="1">
                  <c:v>21.669999999999998</c:v>
                </c:pt>
                <c:pt idx="2">
                  <c:v>20.520000000000003</c:v>
                </c:pt>
                <c:pt idx="3">
                  <c:v>19.340000000000003</c:v>
                </c:pt>
                <c:pt idx="4">
                  <c:v>19.130000000000003</c:v>
                </c:pt>
                <c:pt idx="5">
                  <c:v>17.89</c:v>
                </c:pt>
                <c:pt idx="6">
                  <c:v>20.85</c:v>
                </c:pt>
                <c:pt idx="7">
                  <c:v>20.13</c:v>
                </c:pt>
                <c:pt idx="8">
                  <c:v>19.600000000000001</c:v>
                </c:pt>
                <c:pt idx="9">
                  <c:v>20.18</c:v>
                </c:pt>
                <c:pt idx="10">
                  <c:v>20.759999999999998</c:v>
                </c:pt>
                <c:pt idx="11">
                  <c:v>21.06</c:v>
                </c:pt>
                <c:pt idx="12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D-4BFF-B765-91440E28D834}"/>
            </c:ext>
          </c:extLst>
        </c:ser>
        <c:ser>
          <c:idx val="4"/>
          <c:order val="4"/>
          <c:tx>
            <c:strRef>
              <c:f>Weights!$E$60</c:f>
              <c:strCache>
                <c:ptCount val="1"/>
                <c:pt idx="0">
                  <c:v>Tx-high dose (Styph + ABT263 100mg/kg/d)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Weights!$F$55:$R$55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Weights!$F$60:$R$60</c:f>
              <c:numCache>
                <c:formatCode>0.0</c:formatCode>
                <c:ptCount val="13"/>
                <c:pt idx="0">
                  <c:v>22.360000000000003</c:v>
                </c:pt>
                <c:pt idx="1">
                  <c:v>21.82</c:v>
                </c:pt>
                <c:pt idx="2">
                  <c:v>20.779999999999998</c:v>
                </c:pt>
                <c:pt idx="3">
                  <c:v>19.509999999999998</c:v>
                </c:pt>
                <c:pt idx="4">
                  <c:v>19.400000000000002</c:v>
                </c:pt>
                <c:pt idx="5">
                  <c:v>18.329999999999998</c:v>
                </c:pt>
                <c:pt idx="6">
                  <c:v>20.98</c:v>
                </c:pt>
                <c:pt idx="7">
                  <c:v>19.655555555555551</c:v>
                </c:pt>
                <c:pt idx="8">
                  <c:v>20.288888888888891</c:v>
                </c:pt>
                <c:pt idx="9">
                  <c:v>18.912499999999998</c:v>
                </c:pt>
                <c:pt idx="10">
                  <c:v>18.925000000000001</c:v>
                </c:pt>
                <c:pt idx="11">
                  <c:v>19.675000000000001</c:v>
                </c:pt>
                <c:pt idx="12">
                  <c:v>19.125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A-498C-9B56-8D893718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96928"/>
        <c:axId val="475297256"/>
      </c:scatterChart>
      <c:valAx>
        <c:axId val="47529692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7256"/>
        <c:crosses val="autoZero"/>
        <c:crossBetween val="midCat"/>
      </c:valAx>
      <c:valAx>
        <c:axId val="475297256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MST-41, cec+colon</a:t>
            </a:r>
            <a:r>
              <a:rPr lang="en-US" baseline="0"/>
              <a:t> wt per body wt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2541666666666668"/>
          <c:w val="0.87669598875898092"/>
          <c:h val="0.749924848115784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gross!$R$6:$R$45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gross!$Q$6:$Q$45</c:f>
              <c:numCache>
                <c:formatCode>General</c:formatCode>
                <c:ptCount val="40"/>
                <c:pt idx="0">
                  <c:v>1.9646017699115042E-2</c:v>
                </c:pt>
                <c:pt idx="1">
                  <c:v>1.8733624454148484E-2</c:v>
                </c:pt>
                <c:pt idx="2">
                  <c:v>2.2203389830508475E-2</c:v>
                </c:pt>
                <c:pt idx="3">
                  <c:v>2.0474137931034486E-2</c:v>
                </c:pt>
                <c:pt idx="4">
                  <c:v>1.8452830188679242E-2</c:v>
                </c:pt>
                <c:pt idx="5">
                  <c:v>1.9957264957264943E-2</c:v>
                </c:pt>
                <c:pt idx="6">
                  <c:v>1.9282511210762337E-2</c:v>
                </c:pt>
                <c:pt idx="7">
                  <c:v>1.9381443298969066E-2</c:v>
                </c:pt>
                <c:pt idx="8">
                  <c:v>1.8309859154929584E-2</c:v>
                </c:pt>
                <c:pt idx="9">
                  <c:v>2.1846846846846842E-2</c:v>
                </c:pt>
                <c:pt idx="10">
                  <c:v>2.6025641025641026E-2</c:v>
                </c:pt>
                <c:pt idx="11">
                  <c:v>2.462962962962963E-2</c:v>
                </c:pt>
                <c:pt idx="12">
                  <c:v>2.9282511210762311E-2</c:v>
                </c:pt>
                <c:pt idx="13">
                  <c:v>2.8131313131313129E-2</c:v>
                </c:pt>
                <c:pt idx="14">
                  <c:v>2.7954545454545465E-2</c:v>
                </c:pt>
                <c:pt idx="15">
                  <c:v>3.0899999999999993E-2</c:v>
                </c:pt>
                <c:pt idx="16">
                  <c:v>3.2083333333333339E-2</c:v>
                </c:pt>
                <c:pt idx="17">
                  <c:v>3.0191387559808627E-2</c:v>
                </c:pt>
                <c:pt idx="18">
                  <c:v>2.595854922279792E-2</c:v>
                </c:pt>
                <c:pt idx="19">
                  <c:v>2.9809523809523803E-2</c:v>
                </c:pt>
                <c:pt idx="20">
                  <c:v>2.7027027027027032E-2</c:v>
                </c:pt>
                <c:pt idx="21">
                  <c:v>2.5860465116279072E-2</c:v>
                </c:pt>
                <c:pt idx="22">
                  <c:v>2.5077720207253885E-2</c:v>
                </c:pt>
                <c:pt idx="23">
                  <c:v>2.735849056603774E-2</c:v>
                </c:pt>
                <c:pt idx="24">
                  <c:v>2.4585365853658538E-2</c:v>
                </c:pt>
                <c:pt idx="25">
                  <c:v>2.7810945273631846E-2</c:v>
                </c:pt>
                <c:pt idx="26">
                  <c:v>2.435185185185184E-2</c:v>
                </c:pt>
                <c:pt idx="27">
                  <c:v>2.5045045045045049E-2</c:v>
                </c:pt>
                <c:pt idx="28">
                  <c:v>2.6232558139534887E-2</c:v>
                </c:pt>
                <c:pt idx="29">
                  <c:v>2.9665071770334915E-2</c:v>
                </c:pt>
                <c:pt idx="30">
                  <c:v>1.9045226130653268E-2</c:v>
                </c:pt>
                <c:pt idx="31">
                  <c:v>2.4806629834254135E-2</c:v>
                </c:pt>
                <c:pt idx="32">
                  <c:v>2.463054187192118E-2</c:v>
                </c:pt>
                <c:pt idx="33">
                  <c:v>1.9278846153846164E-2</c:v>
                </c:pt>
                <c:pt idx="34">
                  <c:v>2.4887640449438204E-2</c:v>
                </c:pt>
                <c:pt idx="36">
                  <c:v>2.4810810810810813E-2</c:v>
                </c:pt>
                <c:pt idx="38">
                  <c:v>2.8605769230769219E-2</c:v>
                </c:pt>
                <c:pt idx="39">
                  <c:v>2.7261904761904744E-2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0-4F15-8629-6DED7F7B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27872"/>
        <c:axId val="461828200"/>
      </c:scatterChart>
      <c:valAx>
        <c:axId val="4618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28200"/>
        <c:crosses val="autoZero"/>
        <c:crossBetween val="midCat"/>
      </c:valAx>
      <c:valAx>
        <c:axId val="461828200"/>
        <c:scaling>
          <c:orientation val="minMax"/>
          <c:max val="3.5000000000000003E-2"/>
          <c:min val="1.5000000000000003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504828</xdr:colOff>
      <xdr:row>51</xdr:row>
      <xdr:rowOff>159807</xdr:rowOff>
    </xdr:from>
    <xdr:to>
      <xdr:col>9</xdr:col>
      <xdr:colOff>642408</xdr:colOff>
      <xdr:row>57</xdr:row>
      <xdr:rowOff>52915</xdr:rowOff>
    </xdr:to>
    <xdr:sp macro="" textlink="">
      <xdr:nvSpPr>
        <xdr:cNvPr id="2" name="TextBox 1"/>
        <xdr:cNvSpPr txBox="1"/>
      </xdr:nvSpPr>
      <xdr:spPr>
        <a:xfrm>
          <a:off x="2638428" y="9827682"/>
          <a:ext cx="4366680" cy="9789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PO </a:t>
          </a:r>
        </a:p>
        <a:p>
          <a:r>
            <a:rPr lang="en-US" sz="1100" b="1"/>
            <a:t>HBSS</a:t>
          </a:r>
          <a:r>
            <a:rPr lang="en-US" sz="1100" b="1" baseline="0"/>
            <a:t> vs Styph</a:t>
          </a:r>
        </a:p>
        <a:p>
          <a:r>
            <a:rPr lang="en-US" sz="1100" b="1" baseline="0"/>
            <a:t>Therapeutic, low and high dose ABT-263 (20 or 100 mg/kg/day)</a:t>
          </a:r>
        </a:p>
        <a:p>
          <a:r>
            <a:rPr lang="en-US" sz="1100" b="1" baseline="0"/>
            <a:t>day 22 sac (extra day between Levo removal and 1st tx day)</a:t>
          </a:r>
          <a:endParaRPr lang="en-US" sz="1100" b="1"/>
        </a:p>
      </xdr:txBody>
    </xdr:sp>
    <xdr:clientData/>
  </xdr:twoCellAnchor>
  <xdr:oneCellAnchor>
    <xdr:from>
      <xdr:col>16</xdr:col>
      <xdr:colOff>571500</xdr:colOff>
      <xdr:row>8</xdr:row>
      <xdr:rowOff>137584</xdr:rowOff>
    </xdr:from>
    <xdr:ext cx="184731" cy="264560"/>
    <xdr:sp macro="" textlink="">
      <xdr:nvSpPr>
        <xdr:cNvPr id="3" name="TextBox 2"/>
        <xdr:cNvSpPr txBox="1"/>
      </xdr:nvSpPr>
      <xdr:spPr>
        <a:xfrm>
          <a:off x="12125325" y="16330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652995</xdr:colOff>
      <xdr:row>64</xdr:row>
      <xdr:rowOff>64557</xdr:rowOff>
    </xdr:from>
    <xdr:to>
      <xdr:col>20</xdr:col>
      <xdr:colOff>208492</xdr:colOff>
      <xdr:row>69</xdr:row>
      <xdr:rowOff>137581</xdr:rowOff>
    </xdr:to>
    <xdr:sp macro="" textlink="">
      <xdr:nvSpPr>
        <xdr:cNvPr id="2" name="TextBox 1"/>
        <xdr:cNvSpPr txBox="1"/>
      </xdr:nvSpPr>
      <xdr:spPr>
        <a:xfrm>
          <a:off x="10082745" y="12076640"/>
          <a:ext cx="4497914" cy="972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PO </a:t>
          </a:r>
        </a:p>
        <a:p>
          <a:r>
            <a:rPr lang="en-US" sz="1100" b="1"/>
            <a:t>HBSS</a:t>
          </a:r>
          <a:r>
            <a:rPr lang="en-US" sz="1100" b="1" baseline="0"/>
            <a:t> vs Styph</a:t>
          </a:r>
        </a:p>
        <a:p>
          <a:r>
            <a:rPr lang="en-US" sz="1100" b="1" baseline="0"/>
            <a:t>Therapeutic, low and high dose ABT-263 (20 or 100 mg/kg/day)</a:t>
          </a:r>
        </a:p>
        <a:p>
          <a:r>
            <a:rPr lang="en-US" sz="1100" b="1" baseline="0"/>
            <a:t>day 22 sac (extra day between Levo removal and 1st tx day)</a:t>
          </a:r>
          <a:endParaRPr lang="en-US" sz="1100" b="1"/>
        </a:p>
      </xdr:txBody>
    </xdr:sp>
    <xdr:clientData/>
  </xdr:twoCellAnchor>
  <xdr:oneCellAnchor>
    <xdr:from>
      <xdr:col>15</xdr:col>
      <xdr:colOff>571500</xdr:colOff>
      <xdr:row>8</xdr:row>
      <xdr:rowOff>137584</xdr:rowOff>
    </xdr:from>
    <xdr:ext cx="184731" cy="264560"/>
    <xdr:sp macro="" textlink="">
      <xdr:nvSpPr>
        <xdr:cNvPr id="3" name="TextBox 2"/>
        <xdr:cNvSpPr txBox="1"/>
      </xdr:nvSpPr>
      <xdr:spPr>
        <a:xfrm>
          <a:off x="12125325" y="16330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687915</xdr:colOff>
      <xdr:row>62</xdr:row>
      <xdr:rowOff>169334</xdr:rowOff>
    </xdr:from>
    <xdr:to>
      <xdr:col>12</xdr:col>
      <xdr:colOff>402167</xdr:colOff>
      <xdr:row>85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46</xdr:row>
      <xdr:rowOff>23811</xdr:rowOff>
    </xdr:from>
    <xdr:to>
      <xdr:col>17</xdr:col>
      <xdr:colOff>476250</xdr:colOff>
      <xdr:row>64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0.15758</cdr:x>
      <cdr:y>0.89247</cdr:y>
    </cdr:from>
    <cdr:to>
      <cdr:x>0.26667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2951" y="2767012"/>
          <a:ext cx="5143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HBSS</a:t>
          </a:r>
        </a:p>
      </cdr:txBody>
    </cdr:sp>
  </cdr:relSizeAnchor>
  <cdr:relSizeAnchor xmlns:cdr="http://schemas.openxmlformats.org/drawingml/2006/chartDrawing">
    <cdr:from>
      <cdr:x>0.32795</cdr:x>
      <cdr:y>0.86124</cdr:y>
    </cdr:from>
    <cdr:to>
      <cdr:x>0.43704</cdr:x>
      <cdr:y>0.96877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46225" y="2670175"/>
          <a:ext cx="5143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ABT263</a:t>
          </a:r>
        </a:p>
        <a:p xmlns:a="http://schemas.openxmlformats.org/drawingml/2006/main">
          <a:r>
            <a:rPr lang="en-US" sz="1100"/>
            <a:t>ctrl</a:t>
          </a:r>
        </a:p>
      </cdr:txBody>
    </cdr:sp>
  </cdr:relSizeAnchor>
  <cdr:relSizeAnchor xmlns:cdr="http://schemas.openxmlformats.org/drawingml/2006/chartDrawing">
    <cdr:from>
      <cdr:x>0.47138</cdr:x>
      <cdr:y>0.85509</cdr:y>
    </cdr:from>
    <cdr:to>
      <cdr:x>0.58047</cdr:x>
      <cdr:y>0.97235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22500" y="2651125"/>
          <a:ext cx="514350" cy="363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S.typh</a:t>
          </a:r>
        </a:p>
        <a:p xmlns:a="http://schemas.openxmlformats.org/drawingml/2006/main">
          <a:r>
            <a:rPr lang="en-US" sz="1100"/>
            <a:t>fibrotic</a:t>
          </a:r>
        </a:p>
      </cdr:txBody>
    </cdr:sp>
  </cdr:relSizeAnchor>
  <cdr:relSizeAnchor xmlns:cdr="http://schemas.openxmlformats.org/drawingml/2006/chartDrawing">
    <cdr:from>
      <cdr:x>0.61684</cdr:x>
      <cdr:y>0.85202</cdr:y>
    </cdr:from>
    <cdr:to>
      <cdr:x>0.72593</cdr:x>
      <cdr:y>0.96928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08300" y="2641600"/>
          <a:ext cx="514350" cy="363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Tx</a:t>
          </a:r>
        </a:p>
        <a:p xmlns:a="http://schemas.openxmlformats.org/drawingml/2006/main">
          <a:r>
            <a:rPr lang="en-US" sz="1100"/>
            <a:t>Low</a:t>
          </a:r>
        </a:p>
      </cdr:txBody>
    </cdr:sp>
  </cdr:relSizeAnchor>
  <cdr:relSizeAnchor xmlns:cdr="http://schemas.openxmlformats.org/drawingml/2006/chartDrawing">
    <cdr:from>
      <cdr:x>0.80067</cdr:x>
      <cdr:y>0.85817</cdr:y>
    </cdr:from>
    <cdr:to>
      <cdr:x>0.90976</cdr:x>
      <cdr:y>0.97542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75075" y="2660650"/>
          <a:ext cx="514350" cy="363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Tx</a:t>
          </a:r>
        </a:p>
        <a:p xmlns:a="http://schemas.openxmlformats.org/drawingml/2006/main">
          <a:r>
            <a:rPr lang="en-US" sz="1100"/>
            <a:t>High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topLeftCell="A17" workbookViewId="0">
      <selection activeCell="A9" sqref="A9:B50"/>
    </sheetView>
  </sheetViews>
  <sheetFormatPr defaultRowHeight="14.25" x14ac:dyDescent="0.2"/>
  <cols>
    <col min="1" max="1" width="10" bestFit="1" customWidth="1"/>
    <col min="6" max="7" width="9.875" bestFit="1" customWidth="1"/>
    <col min="8" max="10" width="8.875" customWidth="1"/>
    <col min="11" max="16" width="9.875" bestFit="1" customWidth="1"/>
  </cols>
  <sheetData>
    <row r="1" spans="1:18" ht="18" x14ac:dyDescent="0.25">
      <c r="A1" s="1" t="s">
        <v>20</v>
      </c>
      <c r="B1" s="1" t="s">
        <v>21</v>
      </c>
      <c r="C1" s="1"/>
      <c r="F1" s="1"/>
      <c r="H1" t="s">
        <v>0</v>
      </c>
      <c r="I1" s="2">
        <v>43171</v>
      </c>
      <c r="M1" s="3"/>
      <c r="N1" s="3"/>
      <c r="O1" s="3"/>
      <c r="P1" s="3"/>
      <c r="Q1" s="4"/>
      <c r="R1" s="2"/>
    </row>
    <row r="2" spans="1:18" x14ac:dyDescent="0.2">
      <c r="A2" s="2"/>
      <c r="H2" t="s">
        <v>1</v>
      </c>
      <c r="I2" s="2">
        <v>43172</v>
      </c>
      <c r="Q2" s="2"/>
      <c r="R2" s="2"/>
    </row>
    <row r="3" spans="1:18" x14ac:dyDescent="0.2">
      <c r="B3" s="3" t="s">
        <v>2</v>
      </c>
      <c r="C3" s="3"/>
      <c r="D3" s="3" t="s">
        <v>3</v>
      </c>
      <c r="E3" s="3"/>
      <c r="G3" s="5"/>
      <c r="H3" t="s">
        <v>4</v>
      </c>
      <c r="I3" s="6">
        <v>43180</v>
      </c>
      <c r="J3">
        <f>I5-I2</f>
        <v>22</v>
      </c>
    </row>
    <row r="4" spans="1:18" x14ac:dyDescent="0.2">
      <c r="A4" s="2">
        <v>43165</v>
      </c>
      <c r="B4" t="s">
        <v>5</v>
      </c>
      <c r="G4" s="5"/>
      <c r="H4" s="5" t="s">
        <v>21</v>
      </c>
      <c r="I4" s="2" t="s">
        <v>23</v>
      </c>
      <c r="R4" s="2"/>
    </row>
    <row r="5" spans="1:18" x14ac:dyDescent="0.2">
      <c r="F5" s="6"/>
      <c r="G5" s="7" t="s">
        <v>22</v>
      </c>
      <c r="H5" t="s">
        <v>6</v>
      </c>
      <c r="I5" s="2">
        <v>43194</v>
      </c>
      <c r="J5" s="8" t="s">
        <v>24</v>
      </c>
      <c r="K5" s="9"/>
      <c r="L5" s="9"/>
      <c r="M5" s="9"/>
      <c r="N5" s="9"/>
      <c r="O5" s="9"/>
      <c r="P5" s="9"/>
      <c r="Q5" s="9"/>
      <c r="R5" s="2"/>
    </row>
    <row r="6" spans="1:18" x14ac:dyDescent="0.2">
      <c r="F6" s="6"/>
      <c r="G6" s="7"/>
      <c r="I6" s="2"/>
      <c r="J6" s="10"/>
      <c r="K6" s="11"/>
      <c r="L6" s="11"/>
      <c r="M6" s="11"/>
      <c r="N6" s="11"/>
      <c r="O6" s="11"/>
      <c r="P6" s="11"/>
      <c r="Q6" s="11"/>
      <c r="R6" s="2"/>
    </row>
    <row r="7" spans="1:18" x14ac:dyDescent="0.2">
      <c r="Q7" s="11"/>
      <c r="R7" s="2"/>
    </row>
    <row r="8" spans="1:18" x14ac:dyDescent="0.2">
      <c r="F8" s="12" t="s">
        <v>7</v>
      </c>
      <c r="G8" s="12" t="s">
        <v>8</v>
      </c>
      <c r="H8" s="12" t="s">
        <v>67</v>
      </c>
      <c r="I8" s="2"/>
      <c r="J8" s="10"/>
      <c r="K8" s="11"/>
      <c r="L8" s="11"/>
      <c r="M8" s="11"/>
      <c r="N8" s="11"/>
      <c r="O8" s="11"/>
      <c r="P8" s="11"/>
    </row>
    <row r="9" spans="1:18" x14ac:dyDescent="0.2">
      <c r="A9" s="13" t="s">
        <v>9</v>
      </c>
      <c r="B9" s="3"/>
      <c r="C9" s="3"/>
      <c r="D9" s="13"/>
      <c r="E9" s="14"/>
      <c r="F9" s="13" t="s">
        <v>10</v>
      </c>
      <c r="G9" s="13" t="s">
        <v>10</v>
      </c>
      <c r="H9" s="14" t="s">
        <v>11</v>
      </c>
      <c r="I9" s="3"/>
      <c r="J9" s="3"/>
      <c r="K9" s="15"/>
      <c r="L9" s="15"/>
      <c r="Q9" s="12"/>
      <c r="R9" s="12"/>
    </row>
    <row r="10" spans="1:18" ht="15" thickBot="1" x14ac:dyDescent="0.25">
      <c r="A10" s="13" t="s">
        <v>12</v>
      </c>
      <c r="B10" s="3"/>
      <c r="C10" s="3" t="s">
        <v>13</v>
      </c>
      <c r="D10" s="13" t="s">
        <v>14</v>
      </c>
      <c r="E10" s="14"/>
      <c r="F10" s="16">
        <v>43171</v>
      </c>
      <c r="G10" s="16">
        <v>43172</v>
      </c>
      <c r="H10" s="16">
        <v>43185</v>
      </c>
      <c r="I10" s="16">
        <v>43186</v>
      </c>
      <c r="J10" s="16">
        <v>43187</v>
      </c>
      <c r="K10" s="16">
        <v>43188</v>
      </c>
      <c r="L10" s="16">
        <v>43189</v>
      </c>
      <c r="M10" s="16">
        <v>43190</v>
      </c>
      <c r="N10" s="16">
        <v>43191</v>
      </c>
      <c r="O10" s="16">
        <v>43192</v>
      </c>
      <c r="P10" s="16">
        <v>43193</v>
      </c>
      <c r="Q10" s="13"/>
      <c r="R10" s="14"/>
    </row>
    <row r="11" spans="1:18" ht="15" thickBot="1" x14ac:dyDescent="0.25">
      <c r="A11" s="17" t="s">
        <v>15</v>
      </c>
      <c r="B11" s="18" t="s">
        <v>27</v>
      </c>
      <c r="C11" s="18">
        <v>1</v>
      </c>
      <c r="D11" s="19">
        <v>1</v>
      </c>
      <c r="E11" s="20" t="s">
        <v>16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/>
      <c r="Q11" s="23"/>
      <c r="R11" s="23"/>
    </row>
    <row r="12" spans="1:18" ht="15" thickBot="1" x14ac:dyDescent="0.25">
      <c r="A12" s="24" t="s">
        <v>15</v>
      </c>
      <c r="B12" s="18" t="s">
        <v>28</v>
      </c>
      <c r="C12" s="25">
        <v>2</v>
      </c>
      <c r="D12" s="26">
        <v>1</v>
      </c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9"/>
      <c r="Q12" s="23"/>
      <c r="R12" s="23"/>
    </row>
    <row r="13" spans="1:18" ht="15" thickBot="1" x14ac:dyDescent="0.25">
      <c r="A13" s="24" t="s">
        <v>15</v>
      </c>
      <c r="B13" s="18" t="s">
        <v>29</v>
      </c>
      <c r="C13" s="25">
        <v>3</v>
      </c>
      <c r="D13" s="26">
        <v>1</v>
      </c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23"/>
      <c r="R13" s="23"/>
    </row>
    <row r="14" spans="1:18" ht="15" thickBot="1" x14ac:dyDescent="0.25">
      <c r="A14" s="24" t="s">
        <v>15</v>
      </c>
      <c r="B14" s="18" t="s">
        <v>30</v>
      </c>
      <c r="C14" s="25">
        <v>4</v>
      </c>
      <c r="D14" s="26">
        <v>1</v>
      </c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9"/>
      <c r="Q14" s="23"/>
      <c r="R14" s="23"/>
    </row>
    <row r="15" spans="1:18" ht="15" thickBot="1" x14ac:dyDescent="0.25">
      <c r="A15" s="30" t="s">
        <v>15</v>
      </c>
      <c r="B15" s="18" t="s">
        <v>31</v>
      </c>
      <c r="C15" s="31">
        <v>5</v>
      </c>
      <c r="D15" s="32">
        <v>1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  <c r="Q15" s="23"/>
      <c r="R15" s="23"/>
    </row>
    <row r="16" spans="1:18" ht="15" thickBot="1" x14ac:dyDescent="0.25">
      <c r="A16" s="36" t="s">
        <v>15</v>
      </c>
      <c r="B16" s="37" t="s">
        <v>32</v>
      </c>
      <c r="C16" s="37">
        <v>1</v>
      </c>
      <c r="D16" s="38">
        <v>2</v>
      </c>
      <c r="E16" s="20" t="s">
        <v>17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  <c r="Q16" s="23"/>
      <c r="R16" s="23"/>
    </row>
    <row r="17" spans="1:18" ht="15" thickBot="1" x14ac:dyDescent="0.25">
      <c r="A17" s="39" t="s">
        <v>15</v>
      </c>
      <c r="B17" s="37" t="s">
        <v>33</v>
      </c>
      <c r="C17" s="40">
        <v>2</v>
      </c>
      <c r="D17" s="41">
        <v>2</v>
      </c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9"/>
      <c r="Q17" s="23"/>
      <c r="R17" s="23"/>
    </row>
    <row r="18" spans="1:18" ht="15" thickBot="1" x14ac:dyDescent="0.25">
      <c r="A18" s="39" t="s">
        <v>15</v>
      </c>
      <c r="B18" s="37" t="s">
        <v>34</v>
      </c>
      <c r="C18" s="40">
        <v>3</v>
      </c>
      <c r="D18" s="41">
        <v>2</v>
      </c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  <c r="Q18" s="23"/>
      <c r="R18" s="23"/>
    </row>
    <row r="19" spans="1:18" ht="15" thickBot="1" x14ac:dyDescent="0.25">
      <c r="A19" s="39" t="s">
        <v>15</v>
      </c>
      <c r="B19" s="37" t="s">
        <v>35</v>
      </c>
      <c r="C19" s="40">
        <v>4</v>
      </c>
      <c r="D19" s="41">
        <v>2</v>
      </c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23"/>
      <c r="R19" s="23"/>
    </row>
    <row r="20" spans="1:18" ht="15" thickBot="1" x14ac:dyDescent="0.25">
      <c r="A20" s="42" t="s">
        <v>15</v>
      </c>
      <c r="B20" s="37" t="s">
        <v>36</v>
      </c>
      <c r="C20" s="43">
        <v>5</v>
      </c>
      <c r="D20" s="44">
        <v>2</v>
      </c>
      <c r="E20" s="33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  <c r="Q20" s="23"/>
      <c r="R20" s="23"/>
    </row>
    <row r="21" spans="1:18" ht="15" thickBot="1" x14ac:dyDescent="0.25">
      <c r="A21" s="45" t="s">
        <v>18</v>
      </c>
      <c r="B21" s="46" t="s">
        <v>37</v>
      </c>
      <c r="C21" s="46">
        <v>1</v>
      </c>
      <c r="D21" s="47">
        <v>3</v>
      </c>
      <c r="E21" s="20" t="s">
        <v>19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3"/>
      <c r="R21" s="23"/>
    </row>
    <row r="22" spans="1:18" ht="15" thickBot="1" x14ac:dyDescent="0.25">
      <c r="A22" s="48" t="s">
        <v>18</v>
      </c>
      <c r="B22" s="46" t="s">
        <v>38</v>
      </c>
      <c r="C22" s="49">
        <v>2</v>
      </c>
      <c r="D22" s="50">
        <v>3</v>
      </c>
      <c r="E22" s="2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  <c r="Q22" s="23"/>
      <c r="R22" s="23"/>
    </row>
    <row r="23" spans="1:18" ht="15" thickBot="1" x14ac:dyDescent="0.25">
      <c r="A23" s="48" t="s">
        <v>18</v>
      </c>
      <c r="B23" s="46" t="s">
        <v>39</v>
      </c>
      <c r="C23" s="49">
        <v>3</v>
      </c>
      <c r="D23" s="50">
        <v>3</v>
      </c>
      <c r="E23" s="2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  <c r="Q23" s="23"/>
      <c r="R23" s="23"/>
    </row>
    <row r="24" spans="1:18" ht="15" thickBot="1" x14ac:dyDescent="0.25">
      <c r="A24" s="48" t="s">
        <v>18</v>
      </c>
      <c r="B24" s="46" t="s">
        <v>40</v>
      </c>
      <c r="C24" s="49">
        <v>4</v>
      </c>
      <c r="D24" s="50">
        <v>3</v>
      </c>
      <c r="E24" s="2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  <c r="Q24" s="23"/>
      <c r="R24" s="23"/>
    </row>
    <row r="25" spans="1:18" ht="15" thickBot="1" x14ac:dyDescent="0.25">
      <c r="A25" s="48" t="s">
        <v>18</v>
      </c>
      <c r="B25" s="46" t="s">
        <v>41</v>
      </c>
      <c r="C25" s="49">
        <v>5</v>
      </c>
      <c r="D25" s="50">
        <v>3</v>
      </c>
      <c r="E25" s="2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23"/>
      <c r="R25" s="23"/>
    </row>
    <row r="26" spans="1:18" ht="15" thickBot="1" x14ac:dyDescent="0.25">
      <c r="A26" s="48" t="s">
        <v>18</v>
      </c>
      <c r="B26" s="46" t="s">
        <v>42</v>
      </c>
      <c r="C26" s="49">
        <v>1</v>
      </c>
      <c r="D26" s="50">
        <v>4</v>
      </c>
      <c r="E26" s="2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23"/>
      <c r="R26" s="23"/>
    </row>
    <row r="27" spans="1:18" ht="15" thickBot="1" x14ac:dyDescent="0.25">
      <c r="A27" s="48" t="s">
        <v>18</v>
      </c>
      <c r="B27" s="46" t="s">
        <v>43</v>
      </c>
      <c r="C27" s="49">
        <v>2</v>
      </c>
      <c r="D27" s="50">
        <v>4</v>
      </c>
      <c r="E27" s="27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9"/>
      <c r="Q27" s="23"/>
      <c r="R27" s="23"/>
    </row>
    <row r="28" spans="1:18" ht="15" thickBot="1" x14ac:dyDescent="0.25">
      <c r="A28" s="48" t="s">
        <v>18</v>
      </c>
      <c r="B28" s="46" t="s">
        <v>44</v>
      </c>
      <c r="C28" s="49">
        <v>3</v>
      </c>
      <c r="D28" s="50">
        <v>4</v>
      </c>
      <c r="E28" s="2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/>
      <c r="Q28" s="23"/>
      <c r="R28" s="23"/>
    </row>
    <row r="29" spans="1:18" ht="15" thickBot="1" x14ac:dyDescent="0.25">
      <c r="A29" s="48" t="s">
        <v>18</v>
      </c>
      <c r="B29" s="46" t="s">
        <v>45</v>
      </c>
      <c r="C29" s="49">
        <v>4</v>
      </c>
      <c r="D29" s="50">
        <v>4</v>
      </c>
      <c r="E29" s="51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3"/>
      <c r="Q29" s="54"/>
      <c r="R29" s="54"/>
    </row>
    <row r="30" spans="1:18" ht="15" thickBot="1" x14ac:dyDescent="0.25">
      <c r="A30" s="55" t="s">
        <v>18</v>
      </c>
      <c r="B30" s="46" t="s">
        <v>46</v>
      </c>
      <c r="C30" s="56">
        <v>5</v>
      </c>
      <c r="D30" s="57">
        <v>4</v>
      </c>
      <c r="E30" s="58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54"/>
      <c r="R30" s="54"/>
    </row>
    <row r="31" spans="1:18" ht="15" thickBot="1" x14ac:dyDescent="0.25">
      <c r="A31" s="66" t="s">
        <v>18</v>
      </c>
      <c r="B31" s="67" t="s">
        <v>47</v>
      </c>
      <c r="C31" s="67">
        <v>1</v>
      </c>
      <c r="D31" s="68">
        <v>5</v>
      </c>
      <c r="E31" s="20" t="s">
        <v>25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23"/>
    </row>
    <row r="32" spans="1:18" ht="15" thickBot="1" x14ac:dyDescent="0.25">
      <c r="A32" s="69" t="s">
        <v>18</v>
      </c>
      <c r="B32" s="67" t="s">
        <v>48</v>
      </c>
      <c r="C32" s="70">
        <v>2</v>
      </c>
      <c r="D32" s="71">
        <v>5</v>
      </c>
      <c r="E32" s="2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23"/>
      <c r="R32" s="23"/>
    </row>
    <row r="33" spans="1:18" ht="15" thickBot="1" x14ac:dyDescent="0.25">
      <c r="A33" s="69" t="s">
        <v>18</v>
      </c>
      <c r="B33" s="67" t="s">
        <v>49</v>
      </c>
      <c r="C33" s="70">
        <v>3</v>
      </c>
      <c r="D33" s="71">
        <v>5</v>
      </c>
      <c r="E33" s="2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  <c r="Q33" s="23"/>
      <c r="R33" s="23"/>
    </row>
    <row r="34" spans="1:18" ht="15" thickBot="1" x14ac:dyDescent="0.25">
      <c r="A34" s="69" t="s">
        <v>18</v>
      </c>
      <c r="B34" s="67" t="s">
        <v>50</v>
      </c>
      <c r="C34" s="70">
        <v>4</v>
      </c>
      <c r="D34" s="71">
        <v>5</v>
      </c>
      <c r="E34" s="2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3"/>
      <c r="R34" s="23"/>
    </row>
    <row r="35" spans="1:18" ht="15" thickBot="1" x14ac:dyDescent="0.25">
      <c r="A35" s="69" t="s">
        <v>18</v>
      </c>
      <c r="B35" s="67" t="s">
        <v>51</v>
      </c>
      <c r="C35" s="70">
        <v>5</v>
      </c>
      <c r="D35" s="71">
        <v>5</v>
      </c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23"/>
      <c r="R35" s="23"/>
    </row>
    <row r="36" spans="1:18" ht="15" thickBot="1" x14ac:dyDescent="0.25">
      <c r="A36" s="69" t="s">
        <v>18</v>
      </c>
      <c r="B36" s="67" t="s">
        <v>52</v>
      </c>
      <c r="C36" s="70">
        <v>1</v>
      </c>
      <c r="D36" s="71">
        <v>6</v>
      </c>
      <c r="E36" s="2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23"/>
      <c r="R36" s="23"/>
    </row>
    <row r="37" spans="1:18" ht="15" thickBot="1" x14ac:dyDescent="0.25">
      <c r="A37" s="69" t="s">
        <v>18</v>
      </c>
      <c r="B37" s="67" t="s">
        <v>53</v>
      </c>
      <c r="C37" s="70">
        <v>2</v>
      </c>
      <c r="D37" s="71">
        <v>6</v>
      </c>
      <c r="E37" s="2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/>
      <c r="Q37" s="23"/>
      <c r="R37" s="23"/>
    </row>
    <row r="38" spans="1:18" ht="15" thickBot="1" x14ac:dyDescent="0.25">
      <c r="A38" s="69" t="s">
        <v>18</v>
      </c>
      <c r="B38" s="67" t="s">
        <v>54</v>
      </c>
      <c r="C38" s="70">
        <v>3</v>
      </c>
      <c r="D38" s="71">
        <v>6</v>
      </c>
      <c r="E38" s="2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/>
      <c r="Q38" s="23"/>
      <c r="R38" s="23"/>
    </row>
    <row r="39" spans="1:18" ht="15" thickBot="1" x14ac:dyDescent="0.25">
      <c r="A39" s="69" t="s">
        <v>18</v>
      </c>
      <c r="B39" s="67" t="s">
        <v>55</v>
      </c>
      <c r="C39" s="70">
        <v>4</v>
      </c>
      <c r="D39" s="71">
        <v>6</v>
      </c>
      <c r="E39" s="2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23"/>
      <c r="R39" s="23"/>
    </row>
    <row r="40" spans="1:18" ht="15" thickBot="1" x14ac:dyDescent="0.25">
      <c r="A40" s="72" t="s">
        <v>18</v>
      </c>
      <c r="B40" s="67" t="s">
        <v>56</v>
      </c>
      <c r="C40" s="73">
        <v>5</v>
      </c>
      <c r="D40" s="74">
        <v>6</v>
      </c>
      <c r="E40" s="75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7"/>
      <c r="Q40" s="23"/>
      <c r="R40" s="23"/>
    </row>
    <row r="41" spans="1:18" ht="15" thickBot="1" x14ac:dyDescent="0.25">
      <c r="A41" s="64" t="s">
        <v>18</v>
      </c>
      <c r="B41" s="61" t="s">
        <v>57</v>
      </c>
      <c r="C41" s="61">
        <v>1</v>
      </c>
      <c r="D41" s="63">
        <v>7</v>
      </c>
      <c r="E41" s="27" t="s">
        <v>26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3"/>
      <c r="R41" s="23"/>
    </row>
    <row r="42" spans="1:18" ht="15" thickBot="1" x14ac:dyDescent="0.25">
      <c r="A42" s="64" t="s">
        <v>18</v>
      </c>
      <c r="B42" s="61" t="s">
        <v>58</v>
      </c>
      <c r="C42" s="62">
        <v>2</v>
      </c>
      <c r="D42" s="63">
        <v>7</v>
      </c>
      <c r="E42" s="2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3"/>
      <c r="R42" s="23"/>
    </row>
    <row r="43" spans="1:18" ht="15" thickBot="1" x14ac:dyDescent="0.25">
      <c r="A43" s="64" t="s">
        <v>18</v>
      </c>
      <c r="B43" s="61" t="s">
        <v>59</v>
      </c>
      <c r="C43" s="62">
        <v>3</v>
      </c>
      <c r="D43" s="63">
        <v>7</v>
      </c>
      <c r="E43" s="2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3"/>
      <c r="R43" s="23"/>
    </row>
    <row r="44" spans="1:18" ht="15" thickBot="1" x14ac:dyDescent="0.25">
      <c r="A44" s="64" t="s">
        <v>18</v>
      </c>
      <c r="B44" s="61" t="s">
        <v>60</v>
      </c>
      <c r="C44" s="62">
        <v>4</v>
      </c>
      <c r="D44" s="63">
        <v>7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3"/>
      <c r="R44" s="23"/>
    </row>
    <row r="45" spans="1:18" ht="15" thickBot="1" x14ac:dyDescent="0.25">
      <c r="A45" s="64" t="s">
        <v>18</v>
      </c>
      <c r="B45" s="61" t="s">
        <v>61</v>
      </c>
      <c r="C45" s="62">
        <v>5</v>
      </c>
      <c r="D45" s="63">
        <v>7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3"/>
      <c r="R45" s="23"/>
    </row>
    <row r="46" spans="1:18" ht="15" thickBot="1" x14ac:dyDescent="0.25">
      <c r="A46" s="64" t="s">
        <v>18</v>
      </c>
      <c r="B46" s="61" t="s">
        <v>62</v>
      </c>
      <c r="C46" s="62">
        <v>1</v>
      </c>
      <c r="D46" s="63">
        <v>8</v>
      </c>
      <c r="E46" s="78"/>
      <c r="F46" s="78"/>
      <c r="G46" s="78"/>
      <c r="H46" s="78"/>
      <c r="I46" s="86"/>
      <c r="J46" s="86"/>
      <c r="K46" s="86"/>
      <c r="L46" s="86"/>
      <c r="M46" s="86"/>
      <c r="N46" s="86"/>
      <c r="O46" s="86"/>
      <c r="P46" s="86"/>
      <c r="Q46" s="11"/>
      <c r="R46" s="11"/>
    </row>
    <row r="47" spans="1:18" ht="15" thickBot="1" x14ac:dyDescent="0.25">
      <c r="A47" s="64" t="s">
        <v>18</v>
      </c>
      <c r="B47" s="61" t="s">
        <v>63</v>
      </c>
      <c r="C47" s="62">
        <v>2</v>
      </c>
      <c r="D47" s="63">
        <v>8</v>
      </c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11"/>
      <c r="R47" s="11"/>
    </row>
    <row r="48" spans="1:18" ht="15" thickBot="1" x14ac:dyDescent="0.25">
      <c r="A48" s="64" t="s">
        <v>18</v>
      </c>
      <c r="B48" s="61" t="s">
        <v>64</v>
      </c>
      <c r="C48" s="62">
        <v>3</v>
      </c>
      <c r="D48" s="63">
        <v>8</v>
      </c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</row>
    <row r="49" spans="1:16" ht="15" thickBot="1" x14ac:dyDescent="0.25">
      <c r="A49" s="64" t="s">
        <v>18</v>
      </c>
      <c r="B49" s="61" t="s">
        <v>65</v>
      </c>
      <c r="C49" s="62">
        <v>4</v>
      </c>
      <c r="D49" s="63">
        <v>8</v>
      </c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</row>
    <row r="50" spans="1:16" ht="15" thickBot="1" x14ac:dyDescent="0.25">
      <c r="A50" s="64" t="s">
        <v>18</v>
      </c>
      <c r="B50" s="61" t="s">
        <v>66</v>
      </c>
      <c r="C50" s="65">
        <v>5</v>
      </c>
      <c r="D50" s="63">
        <v>8</v>
      </c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</row>
  </sheetData>
  <pageMargins left="0.7" right="0.7" top="0.75" bottom="0.75" header="0.3" footer="0.3"/>
  <pageSetup scale="54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opLeftCell="B46" zoomScale="90" zoomScaleNormal="90" workbookViewId="0">
      <selection activeCell="E56" sqref="E56:E60"/>
    </sheetView>
  </sheetViews>
  <sheetFormatPr defaultRowHeight="14.25" x14ac:dyDescent="0.2"/>
  <cols>
    <col min="1" max="1" width="10" bestFit="1" customWidth="1"/>
    <col min="5" max="5" width="10.75" bestFit="1" customWidth="1"/>
    <col min="6" max="7" width="9.875" bestFit="1" customWidth="1"/>
    <col min="8" max="10" width="8.875" customWidth="1"/>
    <col min="11" max="15" width="9.875" bestFit="1" customWidth="1"/>
  </cols>
  <sheetData>
    <row r="1" spans="1:18" ht="18" x14ac:dyDescent="0.25">
      <c r="A1" s="1" t="s">
        <v>20</v>
      </c>
      <c r="B1" s="1" t="s">
        <v>21</v>
      </c>
      <c r="C1" s="1"/>
      <c r="F1" s="1"/>
      <c r="H1" t="s">
        <v>0</v>
      </c>
      <c r="I1" s="2">
        <v>43171</v>
      </c>
      <c r="M1" s="3"/>
      <c r="N1" s="3"/>
      <c r="O1" s="3"/>
      <c r="P1" s="4"/>
      <c r="Q1" s="2"/>
    </row>
    <row r="2" spans="1:18" x14ac:dyDescent="0.2">
      <c r="A2" s="2"/>
      <c r="H2" t="s">
        <v>1</v>
      </c>
      <c r="I2" s="2">
        <v>43172</v>
      </c>
      <c r="P2" s="2"/>
      <c r="Q2" s="2"/>
    </row>
    <row r="3" spans="1:18" x14ac:dyDescent="0.2">
      <c r="B3" s="3" t="s">
        <v>2</v>
      </c>
      <c r="C3" s="3"/>
      <c r="D3" s="3" t="s">
        <v>3</v>
      </c>
      <c r="E3" s="3"/>
      <c r="G3" s="5"/>
      <c r="H3" t="s">
        <v>4</v>
      </c>
      <c r="I3" s="6">
        <v>43180</v>
      </c>
      <c r="J3">
        <f>I5-I2</f>
        <v>22</v>
      </c>
    </row>
    <row r="4" spans="1:18" x14ac:dyDescent="0.2">
      <c r="A4" s="2">
        <v>43165</v>
      </c>
      <c r="B4" t="s">
        <v>5</v>
      </c>
      <c r="G4" s="5"/>
      <c r="H4" s="5" t="s">
        <v>21</v>
      </c>
      <c r="I4" s="2" t="s">
        <v>23</v>
      </c>
      <c r="Q4" s="2"/>
    </row>
    <row r="5" spans="1:18" x14ac:dyDescent="0.2">
      <c r="F5" s="6"/>
      <c r="G5" s="7" t="s">
        <v>22</v>
      </c>
      <c r="H5" t="s">
        <v>6</v>
      </c>
      <c r="I5" s="2">
        <v>43194</v>
      </c>
      <c r="J5" s="8" t="s">
        <v>24</v>
      </c>
      <c r="K5" s="9"/>
      <c r="L5" s="9"/>
      <c r="M5" s="9"/>
      <c r="N5" s="9"/>
      <c r="O5" s="9"/>
      <c r="P5" s="9"/>
      <c r="Q5" s="2"/>
    </row>
    <row r="6" spans="1:18" x14ac:dyDescent="0.2">
      <c r="F6" s="6"/>
      <c r="G6" s="7"/>
      <c r="I6" s="2"/>
      <c r="J6" s="10"/>
      <c r="K6" s="11"/>
      <c r="L6" s="11"/>
      <c r="M6" s="11"/>
      <c r="N6" s="11"/>
      <c r="O6" s="11"/>
      <c r="P6" s="11"/>
      <c r="Q6" s="2"/>
    </row>
    <row r="7" spans="1:18" ht="15" x14ac:dyDescent="0.25">
      <c r="F7" s="79" t="s">
        <v>69</v>
      </c>
      <c r="P7" s="11"/>
      <c r="Q7" s="2"/>
    </row>
    <row r="8" spans="1:18" x14ac:dyDescent="0.2">
      <c r="F8" t="s">
        <v>75</v>
      </c>
      <c r="H8" s="12"/>
      <c r="I8" s="2"/>
      <c r="J8" s="10"/>
      <c r="K8" s="11"/>
      <c r="L8" s="11"/>
      <c r="M8" s="11"/>
      <c r="N8" s="11"/>
      <c r="O8" s="11"/>
    </row>
    <row r="9" spans="1:18" x14ac:dyDescent="0.2">
      <c r="A9" s="13" t="s">
        <v>9</v>
      </c>
      <c r="B9" s="3"/>
      <c r="C9" s="3"/>
      <c r="D9" s="13"/>
      <c r="E9" s="14"/>
      <c r="F9" s="13" t="s">
        <v>68</v>
      </c>
      <c r="H9" s="14"/>
      <c r="I9" s="3"/>
      <c r="J9" s="3"/>
      <c r="K9" s="15"/>
      <c r="L9" s="15"/>
      <c r="P9" s="12"/>
      <c r="Q9" s="12"/>
    </row>
    <row r="10" spans="1:18" ht="15" thickBot="1" x14ac:dyDescent="0.25">
      <c r="A10" s="13" t="s">
        <v>12</v>
      </c>
      <c r="B10" s="3"/>
      <c r="C10" s="3" t="s">
        <v>13</v>
      </c>
      <c r="D10" s="13" t="s">
        <v>14</v>
      </c>
      <c r="E10" s="14"/>
      <c r="F10" s="16">
        <v>43172</v>
      </c>
      <c r="G10" s="16">
        <v>43173</v>
      </c>
      <c r="H10" s="16">
        <v>43175</v>
      </c>
      <c r="I10" s="16">
        <v>43178</v>
      </c>
      <c r="J10" s="16">
        <v>43180</v>
      </c>
      <c r="K10" s="16">
        <v>43182</v>
      </c>
      <c r="L10" s="16">
        <v>43185</v>
      </c>
      <c r="M10" s="16">
        <v>43186</v>
      </c>
      <c r="N10" s="16">
        <v>43187</v>
      </c>
      <c r="O10" s="16">
        <v>43188</v>
      </c>
      <c r="P10" s="16">
        <v>43189</v>
      </c>
      <c r="Q10" s="16">
        <v>43192</v>
      </c>
      <c r="R10" s="16">
        <v>43193</v>
      </c>
    </row>
    <row r="11" spans="1:18" ht="15" thickBot="1" x14ac:dyDescent="0.25">
      <c r="A11" s="17" t="s">
        <v>15</v>
      </c>
      <c r="B11" s="18" t="s">
        <v>27</v>
      </c>
      <c r="C11" s="18">
        <v>1</v>
      </c>
      <c r="D11" s="19">
        <v>1</v>
      </c>
      <c r="E11" s="20" t="s">
        <v>16</v>
      </c>
      <c r="F11" s="21">
        <v>22</v>
      </c>
      <c r="G11" s="21">
        <v>21.3</v>
      </c>
      <c r="H11" s="21">
        <v>21.7</v>
      </c>
      <c r="I11" s="21">
        <v>22.6</v>
      </c>
      <c r="J11" s="21">
        <v>23.2</v>
      </c>
      <c r="K11" s="21">
        <v>22.6</v>
      </c>
      <c r="L11" s="21">
        <v>23.6</v>
      </c>
      <c r="M11" s="21">
        <v>23.7</v>
      </c>
      <c r="N11" s="21">
        <v>23.8</v>
      </c>
      <c r="O11" s="21">
        <v>22.6</v>
      </c>
      <c r="P11" s="21">
        <v>22.8</v>
      </c>
      <c r="Q11" s="21">
        <v>23.2</v>
      </c>
      <c r="R11" s="21">
        <v>22.6</v>
      </c>
    </row>
    <row r="12" spans="1:18" ht="15" thickBot="1" x14ac:dyDescent="0.25">
      <c r="A12" s="24" t="s">
        <v>15</v>
      </c>
      <c r="B12" s="18" t="s">
        <v>28</v>
      </c>
      <c r="C12" s="25">
        <v>2</v>
      </c>
      <c r="D12" s="26">
        <v>1</v>
      </c>
      <c r="E12" s="27"/>
      <c r="F12" s="28">
        <v>22.5</v>
      </c>
      <c r="G12" s="28">
        <v>22.6</v>
      </c>
      <c r="H12" s="28">
        <v>22.2</v>
      </c>
      <c r="I12" s="28">
        <v>22.9</v>
      </c>
      <c r="J12" s="28">
        <v>22.8</v>
      </c>
      <c r="K12" s="28">
        <v>23</v>
      </c>
      <c r="L12" s="28">
        <v>22.5</v>
      </c>
      <c r="M12" s="28">
        <v>22.9</v>
      </c>
      <c r="N12" s="28">
        <v>23.3</v>
      </c>
      <c r="O12" s="28">
        <v>23.6</v>
      </c>
      <c r="P12" s="28">
        <v>23.4</v>
      </c>
      <c r="Q12" s="28">
        <v>23.4</v>
      </c>
      <c r="R12" s="28">
        <v>22.9</v>
      </c>
    </row>
    <row r="13" spans="1:18" ht="15" thickBot="1" x14ac:dyDescent="0.25">
      <c r="A13" s="24" t="s">
        <v>15</v>
      </c>
      <c r="B13" s="18" t="s">
        <v>29</v>
      </c>
      <c r="C13" s="25">
        <v>3</v>
      </c>
      <c r="D13" s="26">
        <v>1</v>
      </c>
      <c r="E13" s="27"/>
      <c r="F13" s="28">
        <v>22.4</v>
      </c>
      <c r="G13" s="28">
        <v>22.3</v>
      </c>
      <c r="H13" s="28">
        <v>22.1</v>
      </c>
      <c r="I13" s="28">
        <v>23</v>
      </c>
      <c r="J13" s="28">
        <v>23</v>
      </c>
      <c r="K13" s="28">
        <v>22</v>
      </c>
      <c r="L13" s="28">
        <v>21.7</v>
      </c>
      <c r="M13" s="28">
        <v>23.2</v>
      </c>
      <c r="N13" s="28">
        <v>22.4</v>
      </c>
      <c r="O13" s="28">
        <v>22.7</v>
      </c>
      <c r="P13" s="28">
        <v>23.2</v>
      </c>
      <c r="Q13" s="28">
        <v>23.8</v>
      </c>
      <c r="R13" s="28">
        <v>23.6</v>
      </c>
    </row>
    <row r="14" spans="1:18" ht="15" thickBot="1" x14ac:dyDescent="0.25">
      <c r="A14" s="24" t="s">
        <v>15</v>
      </c>
      <c r="B14" s="18" t="s">
        <v>30</v>
      </c>
      <c r="C14" s="25">
        <v>4</v>
      </c>
      <c r="D14" s="26">
        <v>1</v>
      </c>
      <c r="E14" s="27"/>
      <c r="F14" s="28">
        <v>22.3</v>
      </c>
      <c r="G14" s="28">
        <v>21.9</v>
      </c>
      <c r="H14" s="28">
        <v>21.6</v>
      </c>
      <c r="I14" s="28">
        <v>22.5</v>
      </c>
      <c r="J14" s="28">
        <v>22.2</v>
      </c>
      <c r="K14" s="28">
        <v>21.5</v>
      </c>
      <c r="L14" s="28">
        <v>22</v>
      </c>
      <c r="M14" s="28">
        <v>23.1</v>
      </c>
      <c r="N14" s="28">
        <v>22.5</v>
      </c>
      <c r="O14" s="28">
        <v>21.9</v>
      </c>
      <c r="P14" s="28">
        <v>23.2</v>
      </c>
      <c r="Q14" s="28">
        <v>23.3</v>
      </c>
      <c r="R14" s="28">
        <v>23.2</v>
      </c>
    </row>
    <row r="15" spans="1:18" ht="15" thickBot="1" x14ac:dyDescent="0.25">
      <c r="A15" s="30" t="s">
        <v>15</v>
      </c>
      <c r="B15" s="18" t="s">
        <v>31</v>
      </c>
      <c r="C15" s="31">
        <v>5</v>
      </c>
      <c r="D15" s="32">
        <v>1</v>
      </c>
      <c r="E15" s="33"/>
      <c r="F15" s="34">
        <v>25</v>
      </c>
      <c r="G15" s="34">
        <v>24.4</v>
      </c>
      <c r="H15" s="34">
        <v>24.4</v>
      </c>
      <c r="I15" s="34">
        <v>25.6</v>
      </c>
      <c r="J15" s="34">
        <v>25.4</v>
      </c>
      <c r="K15" s="34">
        <v>25.1</v>
      </c>
      <c r="L15" s="34">
        <v>24.8</v>
      </c>
      <c r="M15" s="34">
        <v>26.1</v>
      </c>
      <c r="N15" s="34">
        <v>26.3</v>
      </c>
      <c r="O15" s="34">
        <v>25.3</v>
      </c>
      <c r="P15" s="34">
        <v>25.9</v>
      </c>
      <c r="Q15" s="34">
        <v>26.2</v>
      </c>
      <c r="R15" s="34">
        <v>26.5</v>
      </c>
    </row>
    <row r="16" spans="1:18" ht="15" thickBot="1" x14ac:dyDescent="0.25">
      <c r="A16" s="36" t="s">
        <v>15</v>
      </c>
      <c r="B16" s="37" t="s">
        <v>32</v>
      </c>
      <c r="C16" s="37">
        <v>1</v>
      </c>
      <c r="D16" s="38">
        <v>2</v>
      </c>
      <c r="E16" s="20" t="s">
        <v>17</v>
      </c>
      <c r="F16" s="21">
        <v>21.33</v>
      </c>
      <c r="G16" s="21">
        <v>21</v>
      </c>
      <c r="H16" s="21">
        <v>21.2</v>
      </c>
      <c r="I16" s="21">
        <v>21.9</v>
      </c>
      <c r="J16" s="21">
        <v>21.6</v>
      </c>
      <c r="K16" s="21">
        <v>22.2</v>
      </c>
      <c r="L16" s="21">
        <v>21.3</v>
      </c>
      <c r="M16" s="21">
        <v>21.6</v>
      </c>
      <c r="N16" s="21">
        <v>22.1</v>
      </c>
      <c r="O16" s="21">
        <v>20.3</v>
      </c>
      <c r="P16" s="21">
        <v>22.7</v>
      </c>
      <c r="Q16" s="21">
        <v>22.7</v>
      </c>
      <c r="R16" s="21">
        <v>23.4</v>
      </c>
    </row>
    <row r="17" spans="1:18" ht="15" thickBot="1" x14ac:dyDescent="0.25">
      <c r="A17" s="39" t="s">
        <v>15</v>
      </c>
      <c r="B17" s="37" t="s">
        <v>33</v>
      </c>
      <c r="C17" s="40">
        <v>2</v>
      </c>
      <c r="D17" s="41">
        <v>2</v>
      </c>
      <c r="E17" s="27"/>
      <c r="F17" s="28">
        <v>20.2</v>
      </c>
      <c r="G17" s="28">
        <v>20</v>
      </c>
      <c r="H17" s="28">
        <v>19.8</v>
      </c>
      <c r="I17" s="28">
        <v>19.899999999999999</v>
      </c>
      <c r="J17" s="28">
        <v>20.100000000000001</v>
      </c>
      <c r="K17" s="28">
        <v>19.899999999999999</v>
      </c>
      <c r="L17" s="28">
        <v>20.399999999999999</v>
      </c>
      <c r="M17" s="28">
        <v>20.399999999999999</v>
      </c>
      <c r="N17" s="28">
        <v>21</v>
      </c>
      <c r="O17" s="28">
        <v>20.100000000000001</v>
      </c>
      <c r="P17" s="28">
        <v>21.2</v>
      </c>
      <c r="Q17" s="28">
        <v>22.5</v>
      </c>
      <c r="R17" s="28">
        <v>22.3</v>
      </c>
    </row>
    <row r="18" spans="1:18" ht="15" thickBot="1" x14ac:dyDescent="0.25">
      <c r="A18" s="39" t="s">
        <v>15</v>
      </c>
      <c r="B18" s="37" t="s">
        <v>34</v>
      </c>
      <c r="C18" s="40">
        <v>3</v>
      </c>
      <c r="D18" s="41">
        <v>2</v>
      </c>
      <c r="E18" s="27"/>
      <c r="F18" s="28">
        <v>19.7</v>
      </c>
      <c r="G18" s="28">
        <v>19.3</v>
      </c>
      <c r="H18" s="28">
        <v>18.399999999999999</v>
      </c>
      <c r="I18" s="28">
        <v>19.7</v>
      </c>
      <c r="J18" s="28">
        <v>19.2</v>
      </c>
      <c r="K18" s="28">
        <v>19.100000000000001</v>
      </c>
      <c r="L18" s="28">
        <v>18.600000000000001</v>
      </c>
      <c r="M18" s="28">
        <v>18.8</v>
      </c>
      <c r="N18" s="28">
        <v>19.2</v>
      </c>
      <c r="O18" s="28">
        <v>18.8</v>
      </c>
      <c r="P18" s="28">
        <v>18.8</v>
      </c>
      <c r="Q18" s="28">
        <v>19.8</v>
      </c>
      <c r="R18" s="28">
        <v>19.399999999999999</v>
      </c>
    </row>
    <row r="19" spans="1:18" ht="15" thickBot="1" x14ac:dyDescent="0.25">
      <c r="A19" s="39" t="s">
        <v>15</v>
      </c>
      <c r="B19" s="37" t="s">
        <v>35</v>
      </c>
      <c r="C19" s="40">
        <v>4</v>
      </c>
      <c r="D19" s="41">
        <v>2</v>
      </c>
      <c r="E19" s="27"/>
      <c r="F19" s="28">
        <v>20.9</v>
      </c>
      <c r="G19" s="28">
        <v>20.6</v>
      </c>
      <c r="H19" s="28">
        <v>20.399999999999999</v>
      </c>
      <c r="I19" s="28">
        <v>21.2</v>
      </c>
      <c r="J19" s="28">
        <v>21.3</v>
      </c>
      <c r="K19" s="28">
        <v>20.399999999999999</v>
      </c>
      <c r="L19" s="28">
        <v>20.9</v>
      </c>
      <c r="M19" s="28">
        <v>20.3</v>
      </c>
      <c r="N19" s="28">
        <v>19.399999999999999</v>
      </c>
      <c r="O19" s="28">
        <v>20.100000000000001</v>
      </c>
      <c r="P19" s="28">
        <v>20.8</v>
      </c>
      <c r="Q19" s="28">
        <v>21.8</v>
      </c>
      <c r="R19" s="28">
        <v>21.3</v>
      </c>
    </row>
    <row r="20" spans="1:18" ht="15" thickBot="1" x14ac:dyDescent="0.25">
      <c r="A20" s="42" t="s">
        <v>15</v>
      </c>
      <c r="B20" s="37" t="s">
        <v>36</v>
      </c>
      <c r="C20" s="43">
        <v>5</v>
      </c>
      <c r="D20" s="44">
        <v>2</v>
      </c>
      <c r="E20" s="33"/>
      <c r="F20" s="34">
        <v>21.3</v>
      </c>
      <c r="G20" s="34">
        <v>21.5</v>
      </c>
      <c r="H20" s="34">
        <v>20.6</v>
      </c>
      <c r="I20" s="34">
        <v>21.4</v>
      </c>
      <c r="J20" s="34">
        <v>21</v>
      </c>
      <c r="K20" s="34">
        <v>22</v>
      </c>
      <c r="L20" s="34">
        <v>22.5</v>
      </c>
      <c r="M20" s="34">
        <v>21.9</v>
      </c>
      <c r="N20" s="34">
        <v>22.4</v>
      </c>
      <c r="O20" s="34">
        <v>22</v>
      </c>
      <c r="P20" s="34">
        <v>21.8</v>
      </c>
      <c r="Q20" s="34">
        <v>22.7</v>
      </c>
      <c r="R20" s="34">
        <v>22.2</v>
      </c>
    </row>
    <row r="21" spans="1:18" ht="15" thickBot="1" x14ac:dyDescent="0.25">
      <c r="A21" s="45" t="s">
        <v>18</v>
      </c>
      <c r="B21" s="46" t="s">
        <v>37</v>
      </c>
      <c r="C21" s="46">
        <v>1</v>
      </c>
      <c r="D21" s="47">
        <v>3</v>
      </c>
      <c r="E21" s="20" t="s">
        <v>19</v>
      </c>
      <c r="F21" s="21">
        <v>27</v>
      </c>
      <c r="G21" s="21">
        <v>26.1</v>
      </c>
      <c r="H21" s="21">
        <v>24.5</v>
      </c>
      <c r="I21" s="21">
        <v>22</v>
      </c>
      <c r="J21" s="21">
        <v>20.399999999999999</v>
      </c>
      <c r="K21" s="21">
        <v>20.9</v>
      </c>
      <c r="L21" s="21">
        <v>23.2</v>
      </c>
      <c r="M21" s="21">
        <v>22.3</v>
      </c>
      <c r="N21" s="21">
        <v>20.6</v>
      </c>
      <c r="O21" s="21">
        <v>21.8</v>
      </c>
      <c r="P21" s="21">
        <v>22.1</v>
      </c>
      <c r="Q21" s="21">
        <v>22.7</v>
      </c>
      <c r="R21" s="21">
        <v>23.4</v>
      </c>
    </row>
    <row r="22" spans="1:18" ht="15" thickBot="1" x14ac:dyDescent="0.25">
      <c r="A22" s="48" t="s">
        <v>18</v>
      </c>
      <c r="B22" s="46" t="s">
        <v>38</v>
      </c>
      <c r="C22" s="49">
        <v>2</v>
      </c>
      <c r="D22" s="50">
        <v>3</v>
      </c>
      <c r="E22" s="27"/>
      <c r="F22" s="28">
        <v>22.1</v>
      </c>
      <c r="G22" s="28">
        <v>21.6</v>
      </c>
      <c r="H22" s="28">
        <v>20.2</v>
      </c>
      <c r="I22" s="28">
        <v>18.600000000000001</v>
      </c>
      <c r="J22" s="28">
        <v>18</v>
      </c>
      <c r="K22" s="28">
        <v>19</v>
      </c>
      <c r="L22" s="28">
        <v>20.7</v>
      </c>
      <c r="M22" s="28">
        <v>20.399999999999999</v>
      </c>
      <c r="N22" s="28">
        <v>19.100000000000001</v>
      </c>
      <c r="O22" s="28">
        <v>20</v>
      </c>
      <c r="P22" s="28">
        <v>20.2</v>
      </c>
      <c r="Q22" s="28">
        <v>20.5</v>
      </c>
      <c r="R22" s="28">
        <v>21.6</v>
      </c>
    </row>
    <row r="23" spans="1:18" ht="15" thickBot="1" x14ac:dyDescent="0.25">
      <c r="A23" s="48" t="s">
        <v>18</v>
      </c>
      <c r="B23" s="46" t="s">
        <v>39</v>
      </c>
      <c r="C23" s="49">
        <v>3</v>
      </c>
      <c r="D23" s="50">
        <v>3</v>
      </c>
      <c r="E23" s="27"/>
      <c r="F23" s="28">
        <v>25.5</v>
      </c>
      <c r="G23" s="28">
        <v>24.8</v>
      </c>
      <c r="H23" s="28">
        <v>23.2</v>
      </c>
      <c r="I23" s="28">
        <v>21.2</v>
      </c>
      <c r="J23" s="28">
        <v>19.7</v>
      </c>
      <c r="K23" s="28">
        <v>20.5</v>
      </c>
      <c r="L23" s="28">
        <v>21.7</v>
      </c>
      <c r="M23" s="28">
        <v>22</v>
      </c>
      <c r="N23" s="28">
        <v>21.1</v>
      </c>
      <c r="O23" s="28">
        <v>22.2</v>
      </c>
      <c r="P23" s="28">
        <v>22.2</v>
      </c>
      <c r="Q23" s="28">
        <v>21.3</v>
      </c>
      <c r="R23" s="28">
        <v>22.3</v>
      </c>
    </row>
    <row r="24" spans="1:18" ht="15" thickBot="1" x14ac:dyDescent="0.25">
      <c r="A24" s="48" t="s">
        <v>18</v>
      </c>
      <c r="B24" s="46" t="s">
        <v>40</v>
      </c>
      <c r="C24" s="49">
        <v>4</v>
      </c>
      <c r="D24" s="50">
        <v>3</v>
      </c>
      <c r="E24" s="27"/>
      <c r="F24" s="28">
        <v>20.2</v>
      </c>
      <c r="G24" s="28">
        <v>19.5</v>
      </c>
      <c r="H24" s="28">
        <v>19</v>
      </c>
      <c r="I24" s="28">
        <v>18.600000000000001</v>
      </c>
      <c r="J24" s="28">
        <v>17.899999999999999</v>
      </c>
      <c r="K24" s="28">
        <v>18.100000000000001</v>
      </c>
      <c r="L24" s="28">
        <v>18.8</v>
      </c>
      <c r="M24" s="28">
        <v>19.600000000000001</v>
      </c>
      <c r="N24" s="28">
        <v>19</v>
      </c>
      <c r="O24" s="28">
        <v>19.3</v>
      </c>
      <c r="P24" s="28">
        <v>19.8</v>
      </c>
      <c r="Q24" s="28">
        <v>19.7</v>
      </c>
      <c r="R24" s="28">
        <v>19.8</v>
      </c>
    </row>
    <row r="25" spans="1:18" ht="15" thickBot="1" x14ac:dyDescent="0.25">
      <c r="A25" s="48" t="s">
        <v>18</v>
      </c>
      <c r="B25" s="46" t="s">
        <v>41</v>
      </c>
      <c r="C25" s="49">
        <v>5</v>
      </c>
      <c r="D25" s="50">
        <v>3</v>
      </c>
      <c r="E25" s="27"/>
      <c r="F25" s="28">
        <v>21.9</v>
      </c>
      <c r="G25" s="28">
        <v>21.3</v>
      </c>
      <c r="H25" s="28">
        <v>20.5</v>
      </c>
      <c r="I25" s="28">
        <v>20.100000000000001</v>
      </c>
      <c r="J25" s="28">
        <v>19.2</v>
      </c>
      <c r="K25" s="28">
        <v>20.2</v>
      </c>
      <c r="L25" s="28">
        <v>21.3</v>
      </c>
      <c r="M25" s="28">
        <v>21.2</v>
      </c>
      <c r="N25" s="28">
        <v>20.9</v>
      </c>
      <c r="O25" s="28">
        <v>21.4</v>
      </c>
      <c r="P25" s="28">
        <v>21.2</v>
      </c>
      <c r="Q25" s="28">
        <v>21.6</v>
      </c>
      <c r="R25" s="28">
        <v>22</v>
      </c>
    </row>
    <row r="26" spans="1:18" ht="15" thickBot="1" x14ac:dyDescent="0.25">
      <c r="A26" s="48" t="s">
        <v>18</v>
      </c>
      <c r="B26" s="46" t="s">
        <v>42</v>
      </c>
      <c r="C26" s="49">
        <v>1</v>
      </c>
      <c r="D26" s="50">
        <v>4</v>
      </c>
      <c r="E26" s="27"/>
      <c r="F26" s="28">
        <v>23.6</v>
      </c>
      <c r="G26" s="28">
        <v>23.6</v>
      </c>
      <c r="H26" s="28">
        <v>22</v>
      </c>
      <c r="I26" s="28">
        <v>21.6</v>
      </c>
      <c r="J26" s="28">
        <v>21.2</v>
      </c>
      <c r="K26" s="28">
        <v>21.1</v>
      </c>
      <c r="L26" s="28">
        <v>22.7</v>
      </c>
      <c r="M26" s="28">
        <v>22.4</v>
      </c>
      <c r="N26" s="28">
        <v>22.4</v>
      </c>
      <c r="O26" s="28">
        <v>22.5</v>
      </c>
      <c r="P26" s="28">
        <v>22.2</v>
      </c>
      <c r="Q26" s="28">
        <v>21.1</v>
      </c>
      <c r="R26" s="28">
        <v>20</v>
      </c>
    </row>
    <row r="27" spans="1:18" ht="15" thickBot="1" x14ac:dyDescent="0.25">
      <c r="A27" s="48" t="s">
        <v>18</v>
      </c>
      <c r="B27" s="46" t="s">
        <v>43</v>
      </c>
      <c r="C27" s="49">
        <v>2</v>
      </c>
      <c r="D27" s="50">
        <v>4</v>
      </c>
      <c r="E27" s="27"/>
      <c r="F27" s="28">
        <v>21.8</v>
      </c>
      <c r="G27" s="28">
        <v>21.3</v>
      </c>
      <c r="H27" s="28">
        <v>19.5</v>
      </c>
      <c r="I27" s="28">
        <v>17</v>
      </c>
      <c r="J27" s="28">
        <v>16.600000000000001</v>
      </c>
      <c r="K27" s="28">
        <v>17.600000000000001</v>
      </c>
      <c r="L27" s="28">
        <v>19.5</v>
      </c>
      <c r="M27" s="28">
        <v>19.2</v>
      </c>
      <c r="N27" s="28">
        <v>17.600000000000001</v>
      </c>
      <c r="O27" s="28">
        <v>18.8</v>
      </c>
      <c r="P27" s="28">
        <v>19.100000000000001</v>
      </c>
      <c r="Q27" s="28">
        <v>19.2</v>
      </c>
      <c r="R27" s="28">
        <v>19.2</v>
      </c>
    </row>
    <row r="28" spans="1:18" ht="15" thickBot="1" x14ac:dyDescent="0.25">
      <c r="A28" s="48" t="s">
        <v>18</v>
      </c>
      <c r="B28" s="46" t="s">
        <v>44</v>
      </c>
      <c r="C28" s="49">
        <v>3</v>
      </c>
      <c r="D28" s="50">
        <v>4</v>
      </c>
      <c r="E28" s="27"/>
      <c r="F28" s="28">
        <v>22.6</v>
      </c>
      <c r="G28" s="28">
        <v>22.6</v>
      </c>
      <c r="H28" s="28">
        <v>20.9</v>
      </c>
      <c r="I28" s="28">
        <v>20.2</v>
      </c>
      <c r="J28" s="28">
        <v>19.7</v>
      </c>
      <c r="K28" s="28">
        <v>19.600000000000001</v>
      </c>
      <c r="L28" s="28">
        <v>21.5</v>
      </c>
      <c r="M28" s="28">
        <v>20.8</v>
      </c>
      <c r="N28" s="28">
        <v>20.2</v>
      </c>
      <c r="O28" s="28">
        <v>21</v>
      </c>
      <c r="P28" s="28">
        <v>20.9</v>
      </c>
      <c r="Q28" s="28">
        <v>20.7</v>
      </c>
      <c r="R28" s="28">
        <v>20.9</v>
      </c>
    </row>
    <row r="29" spans="1:18" ht="15" thickBot="1" x14ac:dyDescent="0.25">
      <c r="A29" s="48" t="s">
        <v>18</v>
      </c>
      <c r="B29" s="46" t="s">
        <v>45</v>
      </c>
      <c r="C29" s="49">
        <v>4</v>
      </c>
      <c r="D29" s="50">
        <v>4</v>
      </c>
      <c r="E29" s="51"/>
      <c r="F29" s="52">
        <v>20.6</v>
      </c>
      <c r="G29" s="52">
        <v>20.5</v>
      </c>
      <c r="H29" s="52">
        <v>18.899999999999999</v>
      </c>
      <c r="I29" s="52">
        <v>18.399999999999999</v>
      </c>
      <c r="J29" s="52">
        <v>18</v>
      </c>
      <c r="K29" s="52">
        <v>17.899999999999999</v>
      </c>
      <c r="L29" s="52">
        <v>19.5</v>
      </c>
      <c r="M29" s="52">
        <v>18.600000000000001</v>
      </c>
      <c r="N29" s="52">
        <v>19.8</v>
      </c>
      <c r="O29" s="52">
        <v>19.2</v>
      </c>
      <c r="P29" s="52">
        <v>19.7</v>
      </c>
      <c r="Q29" s="52">
        <v>19.100000000000001</v>
      </c>
      <c r="R29" s="52">
        <v>19.3</v>
      </c>
    </row>
    <row r="30" spans="1:18" ht="15" thickBot="1" x14ac:dyDescent="0.25">
      <c r="A30" s="55" t="s">
        <v>18</v>
      </c>
      <c r="B30" s="46" t="s">
        <v>46</v>
      </c>
      <c r="C30" s="56">
        <v>5</v>
      </c>
      <c r="D30" s="57">
        <v>4</v>
      </c>
      <c r="E30" s="58"/>
      <c r="F30" s="59">
        <v>21.3</v>
      </c>
      <c r="G30" s="59">
        <v>20.6</v>
      </c>
      <c r="H30" s="59">
        <v>19.3</v>
      </c>
      <c r="I30" s="59">
        <v>18</v>
      </c>
      <c r="J30" s="59">
        <v>17.399999999999999</v>
      </c>
      <c r="K30" s="59">
        <v>18.600000000000001</v>
      </c>
      <c r="L30" s="59">
        <v>20.8</v>
      </c>
      <c r="M30" s="59">
        <v>19.5</v>
      </c>
      <c r="N30" s="59">
        <v>19.100000000000001</v>
      </c>
      <c r="O30" s="59">
        <v>20.5</v>
      </c>
      <c r="P30" s="59">
        <v>20.399999999999999</v>
      </c>
      <c r="Q30" s="59">
        <v>21.2</v>
      </c>
      <c r="R30" s="59">
        <v>21</v>
      </c>
    </row>
    <row r="31" spans="1:18" ht="15" thickBot="1" x14ac:dyDescent="0.25">
      <c r="A31" s="66" t="s">
        <v>18</v>
      </c>
      <c r="B31" s="67" t="s">
        <v>47</v>
      </c>
      <c r="C31" s="67">
        <v>1</v>
      </c>
      <c r="D31" s="68">
        <v>5</v>
      </c>
      <c r="E31" s="20" t="s">
        <v>25</v>
      </c>
      <c r="F31" s="21">
        <v>22.9</v>
      </c>
      <c r="G31" s="21">
        <v>23.1</v>
      </c>
      <c r="H31" s="21">
        <v>21.5</v>
      </c>
      <c r="I31" s="21">
        <v>20.8</v>
      </c>
      <c r="J31" s="21">
        <v>20.399999999999999</v>
      </c>
      <c r="K31" s="21">
        <v>20.3</v>
      </c>
      <c r="L31" s="21">
        <v>21.6</v>
      </c>
      <c r="M31" s="21">
        <v>21.5</v>
      </c>
      <c r="N31" s="21">
        <v>20.3</v>
      </c>
      <c r="O31" s="21">
        <v>21.4</v>
      </c>
      <c r="P31" s="21">
        <v>22.1</v>
      </c>
      <c r="Q31" s="21">
        <v>22.2</v>
      </c>
      <c r="R31" s="21">
        <v>22.2</v>
      </c>
    </row>
    <row r="32" spans="1:18" ht="15" thickBot="1" x14ac:dyDescent="0.25">
      <c r="A32" s="69" t="s">
        <v>18</v>
      </c>
      <c r="B32" s="67" t="s">
        <v>48</v>
      </c>
      <c r="C32" s="70">
        <v>2</v>
      </c>
      <c r="D32" s="71">
        <v>5</v>
      </c>
      <c r="E32" s="27"/>
      <c r="F32" s="28">
        <v>23.5</v>
      </c>
      <c r="G32" s="28">
        <v>23.2</v>
      </c>
      <c r="H32" s="28">
        <v>21.9</v>
      </c>
      <c r="I32" s="28">
        <v>19.8</v>
      </c>
      <c r="J32" s="28">
        <v>19.2</v>
      </c>
      <c r="K32" s="28">
        <v>19.7</v>
      </c>
      <c r="L32" s="28">
        <v>20.100000000000001</v>
      </c>
      <c r="M32" s="28">
        <v>20.100000000000001</v>
      </c>
      <c r="N32" s="28">
        <v>17.7</v>
      </c>
      <c r="O32" s="28">
        <v>19</v>
      </c>
      <c r="P32" s="28">
        <v>20.100000000000001</v>
      </c>
      <c r="Q32" s="28">
        <v>20.9</v>
      </c>
      <c r="R32" s="28">
        <v>21.5</v>
      </c>
    </row>
    <row r="33" spans="1:18" ht="15" thickBot="1" x14ac:dyDescent="0.25">
      <c r="A33" s="69" t="s">
        <v>18</v>
      </c>
      <c r="B33" s="67" t="s">
        <v>49</v>
      </c>
      <c r="C33" s="70">
        <v>3</v>
      </c>
      <c r="D33" s="71">
        <v>5</v>
      </c>
      <c r="E33" s="27"/>
      <c r="F33" s="28">
        <v>19.7</v>
      </c>
      <c r="G33" s="28">
        <v>18.8</v>
      </c>
      <c r="H33" s="28">
        <v>17.600000000000001</v>
      </c>
      <c r="I33" s="28">
        <v>15.5</v>
      </c>
      <c r="J33" s="28">
        <v>16.100000000000001</v>
      </c>
      <c r="K33" s="28">
        <v>17.100000000000001</v>
      </c>
      <c r="L33" s="28">
        <v>18.5</v>
      </c>
      <c r="M33" s="28">
        <v>17.600000000000001</v>
      </c>
      <c r="N33" s="28">
        <v>16.100000000000001</v>
      </c>
      <c r="O33" s="28">
        <v>17.2</v>
      </c>
      <c r="P33" s="28">
        <v>19</v>
      </c>
      <c r="Q33" s="28">
        <v>19.2</v>
      </c>
      <c r="R33" s="28">
        <v>19.3</v>
      </c>
    </row>
    <row r="34" spans="1:18" ht="15" thickBot="1" x14ac:dyDescent="0.25">
      <c r="A34" s="69" t="s">
        <v>18</v>
      </c>
      <c r="B34" s="67" t="s">
        <v>50</v>
      </c>
      <c r="C34" s="70">
        <v>4</v>
      </c>
      <c r="D34" s="71">
        <v>5</v>
      </c>
      <c r="E34" s="27"/>
      <c r="F34" s="28">
        <v>21.5</v>
      </c>
      <c r="G34" s="28">
        <v>21.2</v>
      </c>
      <c r="H34" s="28">
        <v>19.899999999999999</v>
      </c>
      <c r="I34" s="28">
        <v>19.399999999999999</v>
      </c>
      <c r="J34" s="28">
        <v>19.3</v>
      </c>
      <c r="K34" s="28">
        <v>20.100000000000001</v>
      </c>
      <c r="L34" s="28">
        <v>21.1</v>
      </c>
      <c r="M34" s="28">
        <v>21</v>
      </c>
      <c r="N34" s="28">
        <v>21.1</v>
      </c>
      <c r="O34" s="28">
        <v>21.1</v>
      </c>
      <c r="P34" s="28">
        <v>21.4</v>
      </c>
      <c r="Q34" s="28">
        <v>21.5</v>
      </c>
      <c r="R34" s="28">
        <v>21.2</v>
      </c>
    </row>
    <row r="35" spans="1:18" ht="15" thickBot="1" x14ac:dyDescent="0.25">
      <c r="A35" s="69" t="s">
        <v>18</v>
      </c>
      <c r="B35" s="67" t="s">
        <v>51</v>
      </c>
      <c r="C35" s="70">
        <v>5</v>
      </c>
      <c r="D35" s="71">
        <v>5</v>
      </c>
      <c r="E35" s="27"/>
      <c r="F35" s="28">
        <v>20.2</v>
      </c>
      <c r="G35" s="28">
        <v>20.399999999999999</v>
      </c>
      <c r="H35" s="28">
        <v>19.3</v>
      </c>
      <c r="I35" s="28">
        <v>18</v>
      </c>
      <c r="J35" s="28">
        <v>17.8</v>
      </c>
      <c r="K35" s="28">
        <v>18.2</v>
      </c>
      <c r="L35" s="28">
        <v>19.899999999999999</v>
      </c>
      <c r="M35" s="28">
        <v>19.3</v>
      </c>
      <c r="N35" s="28">
        <v>19</v>
      </c>
      <c r="O35" s="28">
        <v>19.600000000000001</v>
      </c>
      <c r="P35" s="28">
        <v>19.8</v>
      </c>
      <c r="Q35" s="28">
        <v>20.7</v>
      </c>
      <c r="R35" s="28">
        <v>20.5</v>
      </c>
    </row>
    <row r="36" spans="1:18" ht="15" thickBot="1" x14ac:dyDescent="0.25">
      <c r="A36" s="69" t="s">
        <v>18</v>
      </c>
      <c r="B36" s="67" t="s">
        <v>52</v>
      </c>
      <c r="C36" s="70">
        <v>1</v>
      </c>
      <c r="D36" s="71">
        <v>6</v>
      </c>
      <c r="E36" s="27"/>
      <c r="F36" s="28">
        <v>22.2</v>
      </c>
      <c r="G36" s="28">
        <v>21.4</v>
      </c>
      <c r="H36" s="28">
        <v>20.2</v>
      </c>
      <c r="I36" s="28">
        <v>18.399999999999999</v>
      </c>
      <c r="J36" s="28">
        <v>17</v>
      </c>
      <c r="K36" s="28">
        <v>14</v>
      </c>
      <c r="L36" s="28">
        <v>19.2</v>
      </c>
      <c r="M36" s="28">
        <v>18.8</v>
      </c>
      <c r="N36" s="28">
        <v>18.100000000000001</v>
      </c>
      <c r="O36" s="28">
        <v>18.600000000000001</v>
      </c>
      <c r="P36" s="28">
        <v>19</v>
      </c>
      <c r="Q36" s="28">
        <v>19.600000000000001</v>
      </c>
      <c r="R36" s="28">
        <v>20.100000000000001</v>
      </c>
    </row>
    <row r="37" spans="1:18" ht="15" thickBot="1" x14ac:dyDescent="0.25">
      <c r="A37" s="69" t="s">
        <v>18</v>
      </c>
      <c r="B37" s="67" t="s">
        <v>53</v>
      </c>
      <c r="C37" s="70">
        <v>2</v>
      </c>
      <c r="D37" s="71">
        <v>6</v>
      </c>
      <c r="E37" s="27"/>
      <c r="F37" s="28">
        <v>24.6</v>
      </c>
      <c r="G37" s="28">
        <v>23.7</v>
      </c>
      <c r="H37" s="28">
        <v>22.5</v>
      </c>
      <c r="I37" s="28">
        <v>20.5</v>
      </c>
      <c r="J37" s="28">
        <v>20.2</v>
      </c>
      <c r="K37" s="28">
        <v>16.899999999999999</v>
      </c>
      <c r="L37" s="28">
        <v>22.3</v>
      </c>
      <c r="M37" s="28">
        <v>20.8</v>
      </c>
      <c r="N37" s="28">
        <v>20.7</v>
      </c>
      <c r="O37" s="28">
        <v>21.4</v>
      </c>
      <c r="P37" s="28">
        <v>22</v>
      </c>
      <c r="Q37" s="28">
        <v>21.6</v>
      </c>
      <c r="R37" s="28">
        <v>21.6</v>
      </c>
    </row>
    <row r="38" spans="1:18" ht="15" thickBot="1" x14ac:dyDescent="0.25">
      <c r="A38" s="69" t="s">
        <v>18</v>
      </c>
      <c r="B38" s="67" t="s">
        <v>54</v>
      </c>
      <c r="C38" s="70">
        <v>3</v>
      </c>
      <c r="D38" s="71">
        <v>6</v>
      </c>
      <c r="E38" s="27"/>
      <c r="F38" s="28">
        <v>21.4</v>
      </c>
      <c r="G38" s="28">
        <v>21.1</v>
      </c>
      <c r="H38" s="28">
        <v>20.5</v>
      </c>
      <c r="I38" s="28">
        <v>19.8</v>
      </c>
      <c r="J38" s="28">
        <v>19.8</v>
      </c>
      <c r="K38" s="28">
        <v>17.5</v>
      </c>
      <c r="L38" s="28">
        <v>21.5</v>
      </c>
      <c r="M38" s="28">
        <v>20.5</v>
      </c>
      <c r="N38" s="28">
        <v>21.6</v>
      </c>
      <c r="O38" s="28">
        <v>21.3</v>
      </c>
      <c r="P38" s="28">
        <v>21.6</v>
      </c>
      <c r="Q38" s="28">
        <v>22.3</v>
      </c>
      <c r="R38" s="28">
        <v>22.2</v>
      </c>
    </row>
    <row r="39" spans="1:18" ht="15" thickBot="1" x14ac:dyDescent="0.25">
      <c r="A39" s="69" t="s">
        <v>18</v>
      </c>
      <c r="B39" s="67" t="s">
        <v>55</v>
      </c>
      <c r="C39" s="70">
        <v>4</v>
      </c>
      <c r="D39" s="71">
        <v>6</v>
      </c>
      <c r="E39" s="27"/>
      <c r="F39" s="28">
        <v>21.9</v>
      </c>
      <c r="G39" s="28">
        <v>21.8</v>
      </c>
      <c r="H39" s="28">
        <v>20.399999999999999</v>
      </c>
      <c r="I39" s="28">
        <v>20.8</v>
      </c>
      <c r="J39" s="28">
        <v>20.6</v>
      </c>
      <c r="K39" s="28">
        <v>17.5</v>
      </c>
      <c r="L39" s="28">
        <v>21.6</v>
      </c>
      <c r="M39" s="28">
        <v>20.5</v>
      </c>
      <c r="N39" s="28">
        <v>20.100000000000001</v>
      </c>
      <c r="O39" s="28">
        <v>20.9</v>
      </c>
      <c r="P39" s="28">
        <v>20.9</v>
      </c>
      <c r="Q39" s="28">
        <v>21.2</v>
      </c>
      <c r="R39" s="28">
        <v>21.5</v>
      </c>
    </row>
    <row r="40" spans="1:18" ht="15" thickBot="1" x14ac:dyDescent="0.25">
      <c r="A40" s="72" t="s">
        <v>18</v>
      </c>
      <c r="B40" s="67" t="s">
        <v>56</v>
      </c>
      <c r="C40" s="73">
        <v>5</v>
      </c>
      <c r="D40" s="74">
        <v>6</v>
      </c>
      <c r="E40" s="75"/>
      <c r="F40" s="76">
        <v>22.3</v>
      </c>
      <c r="G40" s="76">
        <v>22</v>
      </c>
      <c r="H40" s="76">
        <v>21.4</v>
      </c>
      <c r="I40" s="76">
        <v>20.399999999999999</v>
      </c>
      <c r="J40" s="76">
        <v>20.9</v>
      </c>
      <c r="K40" s="76">
        <v>17.600000000000001</v>
      </c>
      <c r="L40" s="76">
        <v>22.7</v>
      </c>
      <c r="M40" s="76">
        <v>21.2</v>
      </c>
      <c r="N40" s="76">
        <v>21.3</v>
      </c>
      <c r="O40" s="76">
        <v>21.3</v>
      </c>
      <c r="P40" s="76">
        <v>21.7</v>
      </c>
      <c r="Q40" s="76">
        <v>21.4</v>
      </c>
      <c r="R40" s="76">
        <v>20.9</v>
      </c>
    </row>
    <row r="41" spans="1:18" ht="15" thickBot="1" x14ac:dyDescent="0.25">
      <c r="A41" s="64" t="s">
        <v>18</v>
      </c>
      <c r="B41" s="61" t="s">
        <v>57</v>
      </c>
      <c r="C41" s="61">
        <v>1</v>
      </c>
      <c r="D41" s="63">
        <v>7</v>
      </c>
      <c r="E41" s="27" t="s">
        <v>26</v>
      </c>
      <c r="F41" s="28">
        <v>23.8</v>
      </c>
      <c r="G41" s="28">
        <v>23.6</v>
      </c>
      <c r="H41" s="28">
        <v>22.1</v>
      </c>
      <c r="I41" s="28">
        <v>21.9</v>
      </c>
      <c r="J41" s="28">
        <v>21.6</v>
      </c>
      <c r="K41" s="28">
        <v>19.2</v>
      </c>
      <c r="L41" s="28">
        <v>22.4</v>
      </c>
      <c r="M41" s="28">
        <v>22.5</v>
      </c>
      <c r="N41" s="28">
        <v>21.8</v>
      </c>
      <c r="O41" s="28">
        <v>21.5</v>
      </c>
      <c r="P41" s="28">
        <v>20.6</v>
      </c>
      <c r="Q41" s="28">
        <v>20.3</v>
      </c>
      <c r="R41" s="28">
        <v>19.899999999999999</v>
      </c>
    </row>
    <row r="42" spans="1:18" ht="15" thickBot="1" x14ac:dyDescent="0.25">
      <c r="A42" s="64" t="s">
        <v>18</v>
      </c>
      <c r="B42" s="61" t="s">
        <v>58</v>
      </c>
      <c r="C42" s="62">
        <v>2</v>
      </c>
      <c r="D42" s="63">
        <v>7</v>
      </c>
      <c r="E42" s="27"/>
      <c r="F42" s="28">
        <v>21.5</v>
      </c>
      <c r="G42" s="28">
        <v>21.6</v>
      </c>
      <c r="H42" s="28">
        <v>19.8</v>
      </c>
      <c r="I42" s="28">
        <v>18.100000000000001</v>
      </c>
      <c r="J42" s="28">
        <v>18.3</v>
      </c>
      <c r="K42" s="28">
        <v>16.399999999999999</v>
      </c>
      <c r="L42" s="28">
        <v>19.3</v>
      </c>
      <c r="M42" s="28">
        <v>17.399999999999999</v>
      </c>
      <c r="N42" s="28">
        <v>17.600000000000001</v>
      </c>
      <c r="O42" s="28">
        <v>17.600000000000001</v>
      </c>
      <c r="P42" s="28">
        <v>16.5</v>
      </c>
      <c r="Q42" s="28">
        <v>18.3</v>
      </c>
      <c r="R42" s="28">
        <v>18.100000000000001</v>
      </c>
    </row>
    <row r="43" spans="1:18" ht="15" thickBot="1" x14ac:dyDescent="0.25">
      <c r="A43" s="64" t="s">
        <v>18</v>
      </c>
      <c r="B43" s="61" t="s">
        <v>59</v>
      </c>
      <c r="C43" s="62">
        <v>3</v>
      </c>
      <c r="D43" s="63">
        <v>7</v>
      </c>
      <c r="E43" s="27"/>
      <c r="F43" s="28">
        <v>23.3</v>
      </c>
      <c r="G43" s="28">
        <v>22.7</v>
      </c>
      <c r="H43" s="28">
        <v>21.5</v>
      </c>
      <c r="I43" s="28">
        <v>21.2</v>
      </c>
      <c r="J43" s="28">
        <v>21.1</v>
      </c>
      <c r="K43" s="28">
        <v>19</v>
      </c>
      <c r="L43" s="28">
        <v>21.8</v>
      </c>
      <c r="M43" s="28">
        <v>20.6</v>
      </c>
      <c r="N43" s="28">
        <v>20.7</v>
      </c>
      <c r="O43" s="28">
        <v>20.399999999999999</v>
      </c>
      <c r="P43" s="28">
        <v>21</v>
      </c>
      <c r="Q43" s="28">
        <v>21</v>
      </c>
      <c r="R43" s="28">
        <v>20.3</v>
      </c>
    </row>
    <row r="44" spans="1:18" ht="15" thickBot="1" x14ac:dyDescent="0.25">
      <c r="A44" s="64" t="s">
        <v>18</v>
      </c>
      <c r="B44" s="61" t="s">
        <v>60</v>
      </c>
      <c r="C44" s="62">
        <v>4</v>
      </c>
      <c r="D44" s="63">
        <v>7</v>
      </c>
      <c r="E44" s="28"/>
      <c r="F44" s="28">
        <v>22.4</v>
      </c>
      <c r="G44" s="28">
        <v>22.4</v>
      </c>
      <c r="H44" s="28">
        <v>21.1</v>
      </c>
      <c r="I44" s="28">
        <v>20.3</v>
      </c>
      <c r="J44" s="28">
        <v>21</v>
      </c>
      <c r="K44" s="28">
        <v>18.8</v>
      </c>
      <c r="L44" s="28">
        <v>21.5</v>
      </c>
      <c r="M44" s="28">
        <v>19.7</v>
      </c>
      <c r="N44" s="28">
        <v>19.5</v>
      </c>
      <c r="O44" s="28">
        <v>20.3</v>
      </c>
      <c r="P44" s="28">
        <v>19.5</v>
      </c>
      <c r="Q44" s="28">
        <v>20.9</v>
      </c>
      <c r="R44" s="28">
        <v>20.8</v>
      </c>
    </row>
    <row r="45" spans="1:18" ht="15" thickBot="1" x14ac:dyDescent="0.25">
      <c r="A45" s="64" t="s">
        <v>18</v>
      </c>
      <c r="B45" s="61" t="s">
        <v>61</v>
      </c>
      <c r="C45" s="62">
        <v>5</v>
      </c>
      <c r="D45" s="63">
        <v>7</v>
      </c>
      <c r="E45" s="28"/>
      <c r="F45" s="28">
        <v>20.5</v>
      </c>
      <c r="G45" s="28">
        <v>20.6</v>
      </c>
      <c r="H45" s="28">
        <v>19.100000000000001</v>
      </c>
      <c r="I45" s="28">
        <v>18.600000000000001</v>
      </c>
      <c r="J45" s="28">
        <v>18.600000000000001</v>
      </c>
      <c r="K45" s="28">
        <v>17.3</v>
      </c>
      <c r="L45" s="28">
        <v>19.5</v>
      </c>
      <c r="M45" s="28">
        <v>18.399999999999999</v>
      </c>
      <c r="N45" s="28">
        <v>18</v>
      </c>
      <c r="O45" s="28">
        <v>18</v>
      </c>
      <c r="P45" s="28">
        <v>17.8</v>
      </c>
      <c r="Q45" s="28">
        <v>18.399999999999999</v>
      </c>
      <c r="R45" s="28">
        <v>17.8</v>
      </c>
    </row>
    <row r="46" spans="1:18" ht="15" thickBot="1" x14ac:dyDescent="0.25">
      <c r="A46" s="64" t="s">
        <v>18</v>
      </c>
      <c r="B46" s="61" t="s">
        <v>62</v>
      </c>
      <c r="C46" s="62">
        <v>1</v>
      </c>
      <c r="D46" s="63">
        <v>8</v>
      </c>
      <c r="E46" s="78"/>
      <c r="F46" s="78">
        <v>21.4</v>
      </c>
      <c r="G46" s="78">
        <v>20.7</v>
      </c>
      <c r="H46" s="78">
        <v>20</v>
      </c>
      <c r="I46" s="78">
        <v>18.899999999999999</v>
      </c>
      <c r="J46" s="78">
        <v>18.600000000000001</v>
      </c>
      <c r="K46" s="78">
        <v>14.2</v>
      </c>
      <c r="L46" s="78">
        <v>20.399999999999999</v>
      </c>
      <c r="M46" s="86"/>
      <c r="N46" s="86"/>
      <c r="O46" s="86"/>
      <c r="P46" s="86"/>
      <c r="Q46" s="86"/>
      <c r="R46" s="86"/>
    </row>
    <row r="47" spans="1:18" ht="15" thickBot="1" x14ac:dyDescent="0.25">
      <c r="A47" s="64" t="s">
        <v>18</v>
      </c>
      <c r="B47" s="61" t="s">
        <v>63</v>
      </c>
      <c r="C47" s="62">
        <v>2</v>
      </c>
      <c r="D47" s="63">
        <v>8</v>
      </c>
      <c r="E47" s="78"/>
      <c r="F47" s="78">
        <v>21.3</v>
      </c>
      <c r="G47" s="78">
        <v>20.7</v>
      </c>
      <c r="H47" s="78">
        <v>19.3</v>
      </c>
      <c r="I47" s="78">
        <v>17.8</v>
      </c>
      <c r="J47" s="78">
        <v>17.3</v>
      </c>
      <c r="K47" s="78">
        <v>17.7</v>
      </c>
      <c r="L47" s="78">
        <v>19.100000000000001</v>
      </c>
      <c r="M47" s="78">
        <v>17.2</v>
      </c>
      <c r="N47" s="78">
        <v>18.399999999999999</v>
      </c>
      <c r="O47" s="78">
        <v>17.399999999999999</v>
      </c>
      <c r="P47" s="78">
        <v>17.600000000000001</v>
      </c>
      <c r="Q47" s="78">
        <v>19.5</v>
      </c>
      <c r="R47" s="78">
        <v>18.5</v>
      </c>
    </row>
    <row r="48" spans="1:18" ht="15" thickBot="1" x14ac:dyDescent="0.25">
      <c r="A48" s="64" t="s">
        <v>18</v>
      </c>
      <c r="B48" s="61" t="s">
        <v>64</v>
      </c>
      <c r="C48" s="62">
        <v>3</v>
      </c>
      <c r="D48" s="63">
        <v>8</v>
      </c>
      <c r="E48" s="52"/>
      <c r="F48" s="52">
        <v>25.4</v>
      </c>
      <c r="G48" s="78">
        <v>25</v>
      </c>
      <c r="H48" s="52">
        <v>24.2</v>
      </c>
      <c r="I48" s="52">
        <v>23</v>
      </c>
      <c r="J48" s="52">
        <v>23.3</v>
      </c>
      <c r="K48" s="52">
        <v>25</v>
      </c>
      <c r="L48" s="52">
        <v>28.5</v>
      </c>
      <c r="M48" s="52">
        <v>28.4</v>
      </c>
      <c r="N48" s="52">
        <v>30.9</v>
      </c>
      <c r="O48" s="86"/>
      <c r="P48" s="86"/>
      <c r="Q48" s="86"/>
      <c r="R48" s="86"/>
    </row>
    <row r="49" spans="1:18" ht="15" thickBot="1" x14ac:dyDescent="0.25">
      <c r="A49" s="64" t="s">
        <v>18</v>
      </c>
      <c r="B49" s="61" t="s">
        <v>65</v>
      </c>
      <c r="C49" s="62">
        <v>4</v>
      </c>
      <c r="D49" s="63">
        <v>8</v>
      </c>
      <c r="E49" s="52"/>
      <c r="F49" s="52">
        <v>22.8</v>
      </c>
      <c r="G49" s="52">
        <v>20.399999999999999</v>
      </c>
      <c r="H49" s="52">
        <v>21.5</v>
      </c>
      <c r="I49" s="52">
        <v>18.2</v>
      </c>
      <c r="J49" s="52">
        <v>17.899999999999999</v>
      </c>
      <c r="K49" s="52">
        <v>19.2</v>
      </c>
      <c r="L49" s="52">
        <v>20</v>
      </c>
      <c r="M49" s="52">
        <v>17.5</v>
      </c>
      <c r="N49" s="52">
        <v>19.3</v>
      </c>
      <c r="O49" s="52">
        <v>19</v>
      </c>
      <c r="P49" s="52">
        <v>20.399999999999999</v>
      </c>
      <c r="Q49" s="52">
        <v>21.3</v>
      </c>
      <c r="R49" s="52">
        <v>20.8</v>
      </c>
    </row>
    <row r="50" spans="1:18" ht="15" thickBot="1" x14ac:dyDescent="0.25">
      <c r="A50" s="64" t="s">
        <v>18</v>
      </c>
      <c r="B50" s="61" t="s">
        <v>66</v>
      </c>
      <c r="C50" s="65">
        <v>5</v>
      </c>
      <c r="D50" s="63">
        <v>8</v>
      </c>
      <c r="E50" s="52"/>
      <c r="F50" s="52">
        <v>21.2</v>
      </c>
      <c r="G50" s="52">
        <v>20.5</v>
      </c>
      <c r="H50" s="52">
        <v>19.2</v>
      </c>
      <c r="I50" s="52">
        <v>17.100000000000001</v>
      </c>
      <c r="J50" s="52">
        <v>16.3</v>
      </c>
      <c r="K50" s="52">
        <v>16.5</v>
      </c>
      <c r="L50" s="52">
        <v>17.3</v>
      </c>
      <c r="M50" s="52">
        <v>15.2</v>
      </c>
      <c r="N50" s="52">
        <v>16.399999999999999</v>
      </c>
      <c r="O50" s="52">
        <v>17.100000000000001</v>
      </c>
      <c r="P50" s="52">
        <v>18</v>
      </c>
      <c r="Q50" s="52">
        <v>17.7</v>
      </c>
      <c r="R50" s="52">
        <v>16.8</v>
      </c>
    </row>
    <row r="51" spans="1:18" x14ac:dyDescent="0.2">
      <c r="Q51" t="s">
        <v>76</v>
      </c>
    </row>
    <row r="54" spans="1:18" x14ac:dyDescent="0.2">
      <c r="E54" t="s">
        <v>70</v>
      </c>
    </row>
    <row r="55" spans="1:18" x14ac:dyDescent="0.2">
      <c r="E55" s="80" t="s">
        <v>71</v>
      </c>
      <c r="F55" s="81">
        <v>0</v>
      </c>
      <c r="G55" s="81">
        <v>1</v>
      </c>
      <c r="H55" s="81">
        <v>3</v>
      </c>
      <c r="I55" s="81">
        <v>6</v>
      </c>
      <c r="J55" s="81">
        <v>8</v>
      </c>
      <c r="K55" s="81">
        <v>10</v>
      </c>
      <c r="L55" s="81">
        <v>13</v>
      </c>
      <c r="M55" s="81">
        <v>14</v>
      </c>
      <c r="N55" s="81">
        <v>15</v>
      </c>
      <c r="O55" s="81">
        <v>16</v>
      </c>
      <c r="P55" s="81">
        <v>17</v>
      </c>
      <c r="Q55" s="81">
        <v>20</v>
      </c>
      <c r="R55" s="81">
        <v>21</v>
      </c>
    </row>
    <row r="56" spans="1:18" x14ac:dyDescent="0.2">
      <c r="E56" s="82" t="s">
        <v>15</v>
      </c>
      <c r="F56" s="83">
        <f>AVERAGE(F11:F15)</f>
        <v>22.84</v>
      </c>
      <c r="G56" s="83">
        <f t="shared" ref="G56:M56" si="0">AVERAGE(G11:G15)</f>
        <v>22.5</v>
      </c>
      <c r="H56" s="83">
        <f t="shared" si="0"/>
        <v>22.4</v>
      </c>
      <c r="I56" s="83">
        <f t="shared" si="0"/>
        <v>23.32</v>
      </c>
      <c r="J56" s="83">
        <f t="shared" si="0"/>
        <v>23.32</v>
      </c>
      <c r="K56" s="83">
        <f t="shared" si="0"/>
        <v>22.839999999999996</v>
      </c>
      <c r="L56" s="83">
        <f t="shared" si="0"/>
        <v>22.919999999999998</v>
      </c>
      <c r="M56" s="83">
        <f t="shared" si="0"/>
        <v>23.8</v>
      </c>
      <c r="N56" s="83">
        <f t="shared" ref="N56:P56" si="1">AVERAGE(N11:N15)</f>
        <v>23.66</v>
      </c>
      <c r="O56" s="83">
        <f t="shared" si="1"/>
        <v>23.220000000000002</v>
      </c>
      <c r="P56" s="83">
        <f t="shared" si="1"/>
        <v>23.7</v>
      </c>
      <c r="Q56" s="83">
        <f>AVERAGE(Q11:Q15)</f>
        <v>23.979999999999997</v>
      </c>
      <c r="R56" s="83">
        <f>AVERAGE(R11:R15)</f>
        <v>23.759999999999998</v>
      </c>
    </row>
    <row r="57" spans="1:18" x14ac:dyDescent="0.2">
      <c r="E57" s="82" t="s">
        <v>17</v>
      </c>
      <c r="F57" s="84">
        <f>AVERAGE(F16:F20)</f>
        <v>20.686</v>
      </c>
      <c r="G57" s="84">
        <f t="shared" ref="G57:M57" si="2">AVERAGE(G16:G20)</f>
        <v>20.48</v>
      </c>
      <c r="H57" s="84">
        <f t="shared" si="2"/>
        <v>20.080000000000002</v>
      </c>
      <c r="I57" s="84">
        <f t="shared" si="2"/>
        <v>20.82</v>
      </c>
      <c r="J57" s="84">
        <f t="shared" si="2"/>
        <v>20.64</v>
      </c>
      <c r="K57" s="84">
        <f t="shared" si="2"/>
        <v>20.72</v>
      </c>
      <c r="L57" s="84">
        <f t="shared" si="2"/>
        <v>20.740000000000002</v>
      </c>
      <c r="M57" s="84">
        <f t="shared" si="2"/>
        <v>20.6</v>
      </c>
      <c r="N57" s="84">
        <f t="shared" ref="N57:P57" si="3">AVERAGE(N16:N20)</f>
        <v>20.82</v>
      </c>
      <c r="O57" s="84">
        <f t="shared" si="3"/>
        <v>20.260000000000002</v>
      </c>
      <c r="P57" s="84">
        <f t="shared" si="3"/>
        <v>21.06</v>
      </c>
      <c r="Q57" s="84">
        <f>AVERAGE(Q16:Q20)</f>
        <v>21.9</v>
      </c>
      <c r="R57" s="84">
        <f>AVERAGE(R16:R20)</f>
        <v>21.72</v>
      </c>
    </row>
    <row r="58" spans="1:18" x14ac:dyDescent="0.2">
      <c r="E58" s="82" t="s">
        <v>72</v>
      </c>
      <c r="F58" s="85">
        <f>AVERAGE(F21:F30)</f>
        <v>22.66</v>
      </c>
      <c r="G58" s="85">
        <f t="shared" ref="G58:M58" si="4">AVERAGE(G21:G30)</f>
        <v>22.19</v>
      </c>
      <c r="H58" s="85">
        <f t="shared" si="4"/>
        <v>20.800000000000004</v>
      </c>
      <c r="I58" s="85">
        <f t="shared" si="4"/>
        <v>19.57</v>
      </c>
      <c r="J58" s="85">
        <f t="shared" si="4"/>
        <v>18.809999999999999</v>
      </c>
      <c r="K58" s="85">
        <f t="shared" si="4"/>
        <v>19.350000000000001</v>
      </c>
      <c r="L58" s="85">
        <f t="shared" si="4"/>
        <v>20.97</v>
      </c>
      <c r="M58" s="85">
        <f t="shared" si="4"/>
        <v>20.6</v>
      </c>
      <c r="N58" s="85">
        <f t="shared" ref="N58:P58" si="5">AVERAGE(N21:N30)</f>
        <v>19.98</v>
      </c>
      <c r="O58" s="85">
        <f t="shared" si="5"/>
        <v>20.669999999999998</v>
      </c>
      <c r="P58" s="85">
        <f t="shared" si="5"/>
        <v>20.78</v>
      </c>
      <c r="Q58" s="85">
        <f>AVERAGE(Q21:Q30)</f>
        <v>20.709999999999997</v>
      </c>
      <c r="R58" s="85">
        <f>AVERAGE(R21:R30)</f>
        <v>20.95</v>
      </c>
    </row>
    <row r="59" spans="1:18" x14ac:dyDescent="0.2">
      <c r="E59" s="82" t="s">
        <v>73</v>
      </c>
      <c r="F59" s="85">
        <f>AVERAGE(F31:F40)</f>
        <v>22.020000000000003</v>
      </c>
      <c r="G59" s="85">
        <f t="shared" ref="G59:M59" si="6">AVERAGE(G31:G40)</f>
        <v>21.669999999999998</v>
      </c>
      <c r="H59" s="85">
        <f t="shared" si="6"/>
        <v>20.520000000000003</v>
      </c>
      <c r="I59" s="85">
        <f t="shared" si="6"/>
        <v>19.340000000000003</v>
      </c>
      <c r="J59" s="85">
        <f t="shared" si="6"/>
        <v>19.130000000000003</v>
      </c>
      <c r="K59" s="85">
        <f t="shared" si="6"/>
        <v>17.89</v>
      </c>
      <c r="L59" s="85">
        <f t="shared" si="6"/>
        <v>20.85</v>
      </c>
      <c r="M59" s="85">
        <f t="shared" si="6"/>
        <v>20.13</v>
      </c>
      <c r="N59" s="85">
        <f t="shared" ref="N59:P59" si="7">AVERAGE(N31:N40)</f>
        <v>19.600000000000001</v>
      </c>
      <c r="O59" s="85">
        <f t="shared" si="7"/>
        <v>20.18</v>
      </c>
      <c r="P59" s="85">
        <f t="shared" si="7"/>
        <v>20.759999999999998</v>
      </c>
      <c r="Q59" s="85">
        <f>AVERAGE(Q31:Q40)</f>
        <v>21.06</v>
      </c>
      <c r="R59" s="85">
        <f>AVERAGE(R31:R40)</f>
        <v>21.1</v>
      </c>
    </row>
    <row r="60" spans="1:18" x14ac:dyDescent="0.2">
      <c r="E60" s="82" t="s">
        <v>74</v>
      </c>
      <c r="F60" s="85">
        <f>AVERAGE(F41:F50)</f>
        <v>22.360000000000003</v>
      </c>
      <c r="G60" s="85">
        <f t="shared" ref="G60:M60" si="8">AVERAGE(G41:G50)</f>
        <v>21.82</v>
      </c>
      <c r="H60" s="85">
        <f t="shared" si="8"/>
        <v>20.779999999999998</v>
      </c>
      <c r="I60" s="85">
        <f t="shared" si="8"/>
        <v>19.509999999999998</v>
      </c>
      <c r="J60" s="85">
        <f t="shared" si="8"/>
        <v>19.400000000000002</v>
      </c>
      <c r="K60" s="85">
        <f t="shared" si="8"/>
        <v>18.329999999999998</v>
      </c>
      <c r="L60" s="85">
        <f t="shared" si="8"/>
        <v>20.98</v>
      </c>
      <c r="M60" s="85">
        <f t="shared" si="8"/>
        <v>19.655555555555551</v>
      </c>
      <c r="N60" s="85">
        <f t="shared" ref="N60:P60" si="9">AVERAGE(N41:N50)</f>
        <v>20.288888888888891</v>
      </c>
      <c r="O60" s="85">
        <f t="shared" si="9"/>
        <v>18.912499999999998</v>
      </c>
      <c r="P60" s="85">
        <f t="shared" si="9"/>
        <v>18.925000000000001</v>
      </c>
      <c r="Q60" s="85">
        <f>AVERAGE(Q41:Q50)</f>
        <v>19.675000000000001</v>
      </c>
      <c r="R60" s="85">
        <f>AVERAGE(R41:R50)</f>
        <v>19.125</v>
      </c>
    </row>
  </sheetData>
  <pageMargins left="0.7" right="0.7" top="0.75" bottom="0.75" header="0.3" footer="0.3"/>
  <pageSetup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1"/>
  <sheetViews>
    <sheetView tabSelected="1" workbookViewId="0">
      <selection activeCell="K8" sqref="K8"/>
    </sheetView>
  </sheetViews>
  <sheetFormatPr defaultRowHeight="14.25" x14ac:dyDescent="0.2"/>
  <cols>
    <col min="8" max="8" width="9" style="9"/>
    <col min="11" max="11" width="12.25" bestFit="1" customWidth="1"/>
    <col min="20" max="20" width="12.25" bestFit="1" customWidth="1"/>
  </cols>
  <sheetData>
    <row r="2" spans="1:21" ht="15" x14ac:dyDescent="0.25">
      <c r="P2" s="92" t="s">
        <v>94</v>
      </c>
      <c r="Q2" s="92"/>
      <c r="R2" s="92"/>
      <c r="S2" s="93" t="s">
        <v>93</v>
      </c>
      <c r="T2" s="93"/>
      <c r="U2" s="92"/>
    </row>
    <row r="3" spans="1:21" x14ac:dyDescent="0.2">
      <c r="Q3" s="88" t="s">
        <v>92</v>
      </c>
      <c r="S3" s="88" t="s">
        <v>92</v>
      </c>
      <c r="T3" s="88"/>
    </row>
    <row r="4" spans="1:21" ht="15" x14ac:dyDescent="0.25">
      <c r="A4" s="13" t="s">
        <v>9</v>
      </c>
      <c r="B4" s="3"/>
      <c r="E4" s="88" t="s">
        <v>90</v>
      </c>
      <c r="J4" s="88" t="s">
        <v>77</v>
      </c>
      <c r="L4" s="89"/>
      <c r="M4" s="89"/>
      <c r="N4" s="88" t="s">
        <v>78</v>
      </c>
      <c r="O4" s="89"/>
      <c r="P4" s="89"/>
      <c r="Q4" s="79" t="s">
        <v>91</v>
      </c>
      <c r="R4" s="89"/>
      <c r="S4" s="79" t="s">
        <v>91</v>
      </c>
      <c r="T4" s="79"/>
    </row>
    <row r="5" spans="1:21" ht="15" thickBot="1" x14ac:dyDescent="0.25">
      <c r="A5" s="13" t="s">
        <v>12</v>
      </c>
      <c r="B5" s="3"/>
      <c r="C5" s="3" t="s">
        <v>79</v>
      </c>
      <c r="D5" s="3" t="s">
        <v>80</v>
      </c>
      <c r="E5" s="3" t="s">
        <v>80</v>
      </c>
      <c r="F5" s="3" t="s">
        <v>81</v>
      </c>
      <c r="G5" s="3" t="s">
        <v>82</v>
      </c>
      <c r="H5" s="96" t="s">
        <v>83</v>
      </c>
      <c r="J5" s="3" t="s">
        <v>84</v>
      </c>
      <c r="K5" s="3" t="s">
        <v>85</v>
      </c>
      <c r="L5" s="88" t="s">
        <v>86</v>
      </c>
      <c r="M5" s="88" t="s">
        <v>87</v>
      </c>
      <c r="N5" s="88" t="s">
        <v>88</v>
      </c>
      <c r="O5" s="89"/>
      <c r="P5" s="88" t="s">
        <v>89</v>
      </c>
      <c r="Q5" s="88" t="s">
        <v>89</v>
      </c>
      <c r="R5" s="89" t="s">
        <v>96</v>
      </c>
      <c r="S5" s="88" t="s">
        <v>89</v>
      </c>
      <c r="T5" s="88" t="s">
        <v>95</v>
      </c>
      <c r="U5" s="3" t="s">
        <v>85</v>
      </c>
    </row>
    <row r="6" spans="1:21" ht="15.75" thickBot="1" x14ac:dyDescent="0.3">
      <c r="A6" s="17" t="s">
        <v>15</v>
      </c>
      <c r="B6" s="18" t="s">
        <v>27</v>
      </c>
      <c r="C6">
        <v>1</v>
      </c>
      <c r="D6">
        <v>10</v>
      </c>
      <c r="E6">
        <f>AVERAGE(D6:D10)</f>
        <v>10</v>
      </c>
      <c r="F6">
        <v>2.964</v>
      </c>
      <c r="G6">
        <v>2.52</v>
      </c>
      <c r="H6" s="9">
        <f>F6-G6</f>
        <v>0.44399999999999995</v>
      </c>
      <c r="J6">
        <f>AVERAGE(H6:H10)</f>
        <v>0.47220000000000006</v>
      </c>
      <c r="K6" s="90">
        <f>TTEST(H6:H10,H16:H25,2,2)</f>
        <v>2.6745576845537468E-4</v>
      </c>
      <c r="P6">
        <v>22.6</v>
      </c>
      <c r="Q6">
        <f>H6/P6</f>
        <v>1.9646017699115042E-2</v>
      </c>
      <c r="R6">
        <v>1</v>
      </c>
      <c r="S6">
        <f>AVERAGE(Q6:Q10)</f>
        <v>1.9902000020697148E-2</v>
      </c>
      <c r="T6">
        <f>TTEST(Q$6:Q$10,Q6:Q10,2,2)</f>
        <v>1</v>
      </c>
      <c r="U6" s="90">
        <f>TTEST(Q6:Q10,Q16:Q25,2,2)</f>
        <v>6.4796410165309112E-6</v>
      </c>
    </row>
    <row r="7" spans="1:21" ht="15" thickBot="1" x14ac:dyDescent="0.25">
      <c r="A7" s="24" t="s">
        <v>15</v>
      </c>
      <c r="B7" s="18" t="s">
        <v>28</v>
      </c>
      <c r="C7">
        <v>1</v>
      </c>
      <c r="D7">
        <v>9</v>
      </c>
      <c r="F7">
        <v>3.2490000000000001</v>
      </c>
      <c r="G7">
        <v>2.82</v>
      </c>
      <c r="H7" s="9">
        <f t="shared" ref="H7:H45" si="0">F7-G7</f>
        <v>0.42900000000000027</v>
      </c>
      <c r="K7" s="91"/>
      <c r="P7">
        <v>22.9</v>
      </c>
      <c r="Q7">
        <f t="shared" ref="Q7:Q45" si="1">H7/P7</f>
        <v>1.8733624454148484E-2</v>
      </c>
      <c r="R7">
        <v>1</v>
      </c>
      <c r="U7" s="91"/>
    </row>
    <row r="8" spans="1:21" ht="15" thickBot="1" x14ac:dyDescent="0.25">
      <c r="A8" s="24" t="s">
        <v>15</v>
      </c>
      <c r="B8" s="18" t="s">
        <v>29</v>
      </c>
      <c r="C8">
        <v>1</v>
      </c>
      <c r="D8">
        <v>10.5</v>
      </c>
      <c r="F8">
        <v>3.3639999999999999</v>
      </c>
      <c r="G8">
        <v>2.84</v>
      </c>
      <c r="H8" s="9">
        <f t="shared" si="0"/>
        <v>0.52400000000000002</v>
      </c>
      <c r="K8" s="91"/>
      <c r="P8">
        <v>23.6</v>
      </c>
      <c r="Q8">
        <f t="shared" si="1"/>
        <v>2.2203389830508475E-2</v>
      </c>
      <c r="R8">
        <v>1</v>
      </c>
      <c r="U8" s="91"/>
    </row>
    <row r="9" spans="1:21" ht="15" thickBot="1" x14ac:dyDescent="0.25">
      <c r="A9" s="24" t="s">
        <v>15</v>
      </c>
      <c r="B9" s="18" t="s">
        <v>30</v>
      </c>
      <c r="C9">
        <v>1</v>
      </c>
      <c r="D9">
        <v>10.5</v>
      </c>
      <c r="F9">
        <v>3.0350000000000001</v>
      </c>
      <c r="G9">
        <v>2.56</v>
      </c>
      <c r="H9" s="9">
        <f t="shared" si="0"/>
        <v>0.47500000000000009</v>
      </c>
      <c r="K9" s="91"/>
      <c r="P9">
        <v>23.2</v>
      </c>
      <c r="Q9">
        <f t="shared" si="1"/>
        <v>2.0474137931034486E-2</v>
      </c>
      <c r="R9">
        <v>1</v>
      </c>
      <c r="U9" s="91"/>
    </row>
    <row r="10" spans="1:21" ht="15" thickBot="1" x14ac:dyDescent="0.25">
      <c r="A10" s="30" t="s">
        <v>15</v>
      </c>
      <c r="B10" s="18" t="s">
        <v>31</v>
      </c>
      <c r="C10">
        <v>1</v>
      </c>
      <c r="D10">
        <v>10</v>
      </c>
      <c r="F10">
        <v>3.0489999999999999</v>
      </c>
      <c r="G10">
        <v>2.56</v>
      </c>
      <c r="H10" s="9">
        <f t="shared" si="0"/>
        <v>0.48899999999999988</v>
      </c>
      <c r="K10" s="91"/>
      <c r="P10">
        <v>26.5</v>
      </c>
      <c r="Q10">
        <f t="shared" si="1"/>
        <v>1.8452830188679242E-2</v>
      </c>
      <c r="R10">
        <v>1</v>
      </c>
      <c r="U10" s="91"/>
    </row>
    <row r="11" spans="1:21" ht="15.75" thickBot="1" x14ac:dyDescent="0.3">
      <c r="A11" s="36" t="s">
        <v>15</v>
      </c>
      <c r="B11" s="37" t="s">
        <v>32</v>
      </c>
      <c r="C11">
        <v>2</v>
      </c>
      <c r="D11">
        <v>11</v>
      </c>
      <c r="E11">
        <f>AVERAGE(D11:D15)</f>
        <v>10</v>
      </c>
      <c r="F11">
        <v>3.1469999999999998</v>
      </c>
      <c r="G11">
        <v>2.68</v>
      </c>
      <c r="H11" s="9">
        <f t="shared" si="0"/>
        <v>0.46699999999999964</v>
      </c>
      <c r="J11">
        <f>AVERAGE(H11:H15)</f>
        <v>0.42959999999999993</v>
      </c>
      <c r="K11" s="90">
        <f>TTEST(H11:H15,H16:H25,2,2)</f>
        <v>2.8277565725162409E-5</v>
      </c>
      <c r="P11">
        <v>23.4</v>
      </c>
      <c r="Q11">
        <f t="shared" si="1"/>
        <v>1.9957264957264943E-2</v>
      </c>
      <c r="R11">
        <v>2</v>
      </c>
      <c r="S11">
        <f>AVERAGE(Q11:Q15)</f>
        <v>1.9755585093754555E-2</v>
      </c>
      <c r="T11" s="95">
        <f>TTEST(Q$6:Q$10,Q11:Q15,2,2)</f>
        <v>0.87411702782256773</v>
      </c>
      <c r="U11" s="90">
        <f>TTEST(Q11:Q15,Q16:Q25,2,2)</f>
        <v>4.4143103744279422E-6</v>
      </c>
    </row>
    <row r="12" spans="1:21" ht="15" thickBot="1" x14ac:dyDescent="0.25">
      <c r="A12" s="39" t="s">
        <v>15</v>
      </c>
      <c r="B12" s="37" t="s">
        <v>33</v>
      </c>
      <c r="C12">
        <v>2</v>
      </c>
      <c r="D12">
        <v>10</v>
      </c>
      <c r="F12">
        <v>3.22</v>
      </c>
      <c r="G12">
        <v>2.79</v>
      </c>
      <c r="H12" s="9">
        <f t="shared" si="0"/>
        <v>0.43000000000000016</v>
      </c>
      <c r="K12" s="91"/>
      <c r="P12">
        <v>22.3</v>
      </c>
      <c r="Q12">
        <f t="shared" si="1"/>
        <v>1.9282511210762337E-2</v>
      </c>
      <c r="R12">
        <v>2</v>
      </c>
      <c r="U12" s="91"/>
    </row>
    <row r="13" spans="1:21" ht="15" thickBot="1" x14ac:dyDescent="0.25">
      <c r="A13" s="39" t="s">
        <v>15</v>
      </c>
      <c r="B13" s="37" t="s">
        <v>34</v>
      </c>
      <c r="C13">
        <v>2</v>
      </c>
      <c r="D13">
        <v>10</v>
      </c>
      <c r="F13">
        <v>3.206</v>
      </c>
      <c r="G13">
        <v>2.83</v>
      </c>
      <c r="H13" s="9">
        <f t="shared" si="0"/>
        <v>0.37599999999999989</v>
      </c>
      <c r="K13" s="91"/>
      <c r="P13">
        <v>19.399999999999999</v>
      </c>
      <c r="Q13">
        <f t="shared" si="1"/>
        <v>1.9381443298969066E-2</v>
      </c>
      <c r="R13">
        <v>2</v>
      </c>
      <c r="U13" s="91"/>
    </row>
    <row r="14" spans="1:21" ht="15" thickBot="1" x14ac:dyDescent="0.25">
      <c r="A14" s="39" t="s">
        <v>15</v>
      </c>
      <c r="B14" s="37" t="s">
        <v>35</v>
      </c>
      <c r="C14">
        <v>2</v>
      </c>
      <c r="D14">
        <v>9</v>
      </c>
      <c r="F14">
        <v>3.15</v>
      </c>
      <c r="G14">
        <v>2.76</v>
      </c>
      <c r="H14" s="9">
        <f t="shared" si="0"/>
        <v>0.39000000000000012</v>
      </c>
      <c r="K14" s="91"/>
      <c r="P14">
        <v>21.3</v>
      </c>
      <c r="Q14">
        <f t="shared" si="1"/>
        <v>1.8309859154929584E-2</v>
      </c>
      <c r="R14">
        <v>2</v>
      </c>
      <c r="U14" s="91"/>
    </row>
    <row r="15" spans="1:21" ht="15" thickBot="1" x14ac:dyDescent="0.25">
      <c r="A15" s="42" t="s">
        <v>15</v>
      </c>
      <c r="B15" s="37" t="s">
        <v>36</v>
      </c>
      <c r="C15">
        <v>2</v>
      </c>
      <c r="D15">
        <v>10</v>
      </c>
      <c r="F15">
        <v>3.375</v>
      </c>
      <c r="G15">
        <v>2.89</v>
      </c>
      <c r="H15" s="9">
        <f t="shared" si="0"/>
        <v>0.48499999999999988</v>
      </c>
      <c r="K15" s="91"/>
      <c r="P15">
        <v>22.2</v>
      </c>
      <c r="Q15">
        <f t="shared" si="1"/>
        <v>2.1846846846846842E-2</v>
      </c>
      <c r="R15">
        <v>2</v>
      </c>
      <c r="U15" s="91"/>
    </row>
    <row r="16" spans="1:21" ht="15.75" thickBot="1" x14ac:dyDescent="0.3">
      <c r="A16" s="45" t="s">
        <v>18</v>
      </c>
      <c r="B16" s="46" t="s">
        <v>37</v>
      </c>
      <c r="C16">
        <v>3</v>
      </c>
      <c r="D16">
        <v>8.5</v>
      </c>
      <c r="E16">
        <f>AVERAGE(D16:D25)</f>
        <v>8.5500000000000007</v>
      </c>
      <c r="F16">
        <v>3.1890000000000001</v>
      </c>
      <c r="G16">
        <v>2.58</v>
      </c>
      <c r="H16" s="9">
        <f t="shared" si="0"/>
        <v>0.60899999999999999</v>
      </c>
      <c r="J16">
        <f>AVERAGE(H16:H25)</f>
        <v>0.59579999999999989</v>
      </c>
      <c r="K16" s="91"/>
      <c r="P16">
        <v>23.4</v>
      </c>
      <c r="Q16">
        <f t="shared" si="1"/>
        <v>2.6025641025641026E-2</v>
      </c>
      <c r="R16">
        <v>3</v>
      </c>
      <c r="S16">
        <f>AVERAGE(Q16:Q25)</f>
        <v>2.849664343773552E-2</v>
      </c>
      <c r="T16" s="79">
        <f>TTEST(Q$6:Q$10,Q16:Q25,2,2)</f>
        <v>6.4796410165309112E-6</v>
      </c>
      <c r="U16" s="91"/>
    </row>
    <row r="17" spans="1:21" ht="15" thickBot="1" x14ac:dyDescent="0.25">
      <c r="A17" s="48" t="s">
        <v>18</v>
      </c>
      <c r="B17" s="46" t="s">
        <v>38</v>
      </c>
      <c r="C17">
        <v>3</v>
      </c>
      <c r="D17">
        <v>9</v>
      </c>
      <c r="F17">
        <v>3.1219999999999999</v>
      </c>
      <c r="G17">
        <v>2.59</v>
      </c>
      <c r="H17" s="9">
        <f t="shared" si="0"/>
        <v>0.53200000000000003</v>
      </c>
      <c r="K17" s="91"/>
      <c r="P17">
        <v>21.6</v>
      </c>
      <c r="Q17">
        <f t="shared" si="1"/>
        <v>2.462962962962963E-2</v>
      </c>
      <c r="R17">
        <v>3</v>
      </c>
      <c r="U17" s="91"/>
    </row>
    <row r="18" spans="1:21" ht="15" thickBot="1" x14ac:dyDescent="0.25">
      <c r="A18" s="48" t="s">
        <v>18</v>
      </c>
      <c r="B18" s="46" t="s">
        <v>39</v>
      </c>
      <c r="C18">
        <v>3</v>
      </c>
      <c r="D18">
        <v>9.5</v>
      </c>
      <c r="F18">
        <v>3.3929999999999998</v>
      </c>
      <c r="G18">
        <v>2.74</v>
      </c>
      <c r="H18" s="9">
        <f t="shared" si="0"/>
        <v>0.65299999999999958</v>
      </c>
      <c r="K18" s="91"/>
      <c r="P18">
        <v>22.3</v>
      </c>
      <c r="Q18">
        <f t="shared" si="1"/>
        <v>2.9282511210762311E-2</v>
      </c>
      <c r="R18">
        <v>3</v>
      </c>
      <c r="U18" s="91"/>
    </row>
    <row r="19" spans="1:21" ht="15" thickBot="1" x14ac:dyDescent="0.25">
      <c r="A19" s="48" t="s">
        <v>18</v>
      </c>
      <c r="B19" s="46" t="s">
        <v>40</v>
      </c>
      <c r="C19">
        <v>3</v>
      </c>
      <c r="D19">
        <v>8</v>
      </c>
      <c r="F19">
        <v>3.5470000000000002</v>
      </c>
      <c r="G19">
        <v>2.99</v>
      </c>
      <c r="H19" s="9">
        <f t="shared" si="0"/>
        <v>0.55699999999999994</v>
      </c>
      <c r="K19" s="91"/>
      <c r="P19">
        <v>19.8</v>
      </c>
      <c r="Q19">
        <f t="shared" si="1"/>
        <v>2.8131313131313129E-2</v>
      </c>
      <c r="R19">
        <v>3</v>
      </c>
      <c r="U19" s="91"/>
    </row>
    <row r="20" spans="1:21" ht="15" thickBot="1" x14ac:dyDescent="0.25">
      <c r="A20" s="48" t="s">
        <v>18</v>
      </c>
      <c r="B20" s="46" t="s">
        <v>41</v>
      </c>
      <c r="C20">
        <v>3</v>
      </c>
      <c r="D20">
        <v>8.5</v>
      </c>
      <c r="F20">
        <v>3.3450000000000002</v>
      </c>
      <c r="G20">
        <v>2.73</v>
      </c>
      <c r="H20" s="9">
        <f t="shared" si="0"/>
        <v>0.61500000000000021</v>
      </c>
      <c r="K20" s="91"/>
      <c r="P20">
        <v>22</v>
      </c>
      <c r="Q20">
        <f t="shared" si="1"/>
        <v>2.7954545454545465E-2</v>
      </c>
      <c r="R20">
        <v>3</v>
      </c>
      <c r="U20" s="91"/>
    </row>
    <row r="21" spans="1:21" ht="15" thickBot="1" x14ac:dyDescent="0.25">
      <c r="A21" s="48" t="s">
        <v>18</v>
      </c>
      <c r="B21" s="46" t="s">
        <v>42</v>
      </c>
      <c r="C21">
        <v>3</v>
      </c>
      <c r="D21">
        <v>8</v>
      </c>
      <c r="F21">
        <v>3.198</v>
      </c>
      <c r="G21">
        <v>2.58</v>
      </c>
      <c r="H21" s="9">
        <f t="shared" si="0"/>
        <v>0.61799999999999988</v>
      </c>
      <c r="K21" s="91"/>
      <c r="P21">
        <v>20</v>
      </c>
      <c r="Q21">
        <f t="shared" si="1"/>
        <v>3.0899999999999993E-2</v>
      </c>
      <c r="R21">
        <v>3</v>
      </c>
      <c r="U21" s="91"/>
    </row>
    <row r="22" spans="1:21" ht="15" thickBot="1" x14ac:dyDescent="0.25">
      <c r="A22" s="48" t="s">
        <v>18</v>
      </c>
      <c r="B22" s="46" t="s">
        <v>43</v>
      </c>
      <c r="C22">
        <v>3</v>
      </c>
      <c r="D22">
        <v>9</v>
      </c>
      <c r="F22">
        <v>3.3959999999999999</v>
      </c>
      <c r="G22">
        <v>2.78</v>
      </c>
      <c r="H22" s="9">
        <f t="shared" si="0"/>
        <v>0.6160000000000001</v>
      </c>
      <c r="K22" s="91"/>
      <c r="P22">
        <v>19.2</v>
      </c>
      <c r="Q22">
        <f t="shared" si="1"/>
        <v>3.2083333333333339E-2</v>
      </c>
      <c r="R22">
        <v>3</v>
      </c>
      <c r="U22" s="91"/>
    </row>
    <row r="23" spans="1:21" ht="15" thickBot="1" x14ac:dyDescent="0.25">
      <c r="A23" s="48" t="s">
        <v>18</v>
      </c>
      <c r="B23" s="46" t="s">
        <v>44</v>
      </c>
      <c r="C23">
        <v>3</v>
      </c>
      <c r="D23">
        <v>8.5</v>
      </c>
      <c r="F23">
        <v>3.2810000000000001</v>
      </c>
      <c r="G23">
        <v>2.65</v>
      </c>
      <c r="H23" s="9">
        <f t="shared" si="0"/>
        <v>0.63100000000000023</v>
      </c>
      <c r="K23" s="91"/>
      <c r="P23">
        <v>20.9</v>
      </c>
      <c r="Q23">
        <f t="shared" si="1"/>
        <v>3.0191387559808627E-2</v>
      </c>
      <c r="R23">
        <v>3</v>
      </c>
      <c r="U23" s="91"/>
    </row>
    <row r="24" spans="1:21" ht="15" thickBot="1" x14ac:dyDescent="0.25">
      <c r="A24" s="48" t="s">
        <v>18</v>
      </c>
      <c r="B24" s="46" t="s">
        <v>45</v>
      </c>
      <c r="C24">
        <v>3</v>
      </c>
      <c r="D24">
        <v>8</v>
      </c>
      <c r="F24">
        <v>3.411</v>
      </c>
      <c r="G24">
        <v>2.91</v>
      </c>
      <c r="H24" s="9">
        <f t="shared" si="0"/>
        <v>0.50099999999999989</v>
      </c>
      <c r="K24" s="91"/>
      <c r="P24">
        <v>19.3</v>
      </c>
      <c r="Q24">
        <f t="shared" si="1"/>
        <v>2.595854922279792E-2</v>
      </c>
      <c r="R24">
        <v>3</v>
      </c>
      <c r="U24" s="91"/>
    </row>
    <row r="25" spans="1:21" ht="15" thickBot="1" x14ac:dyDescent="0.25">
      <c r="A25" s="55" t="s">
        <v>18</v>
      </c>
      <c r="B25" s="46" t="s">
        <v>46</v>
      </c>
      <c r="C25">
        <v>3</v>
      </c>
      <c r="D25">
        <v>8.5</v>
      </c>
      <c r="F25">
        <v>3.516</v>
      </c>
      <c r="G25">
        <v>2.89</v>
      </c>
      <c r="H25" s="9">
        <f t="shared" si="0"/>
        <v>0.62599999999999989</v>
      </c>
      <c r="K25" s="91"/>
      <c r="P25">
        <v>21</v>
      </c>
      <c r="Q25">
        <f t="shared" si="1"/>
        <v>2.9809523809523803E-2</v>
      </c>
      <c r="R25">
        <v>3</v>
      </c>
      <c r="U25" s="91"/>
    </row>
    <row r="26" spans="1:21" ht="15.75" thickBot="1" x14ac:dyDescent="0.3">
      <c r="A26" s="66" t="s">
        <v>18</v>
      </c>
      <c r="B26" s="67" t="s">
        <v>47</v>
      </c>
      <c r="C26">
        <v>4</v>
      </c>
      <c r="D26">
        <v>9</v>
      </c>
      <c r="E26">
        <f>AVERAGE(D26:D35)</f>
        <v>8.5500000000000007</v>
      </c>
      <c r="F26">
        <v>3.4</v>
      </c>
      <c r="G26">
        <v>2.8</v>
      </c>
      <c r="H26" s="9">
        <f t="shared" si="0"/>
        <v>0.60000000000000009</v>
      </c>
      <c r="J26">
        <f>AVERAGE(H26:H35)</f>
        <v>0.55489999999999995</v>
      </c>
      <c r="K26" s="91">
        <f>TTEST(H16:H25,H26:H35,2,2)</f>
        <v>5.8491330849627175E-2</v>
      </c>
      <c r="P26">
        <v>22.2</v>
      </c>
      <c r="Q26">
        <f t="shared" si="1"/>
        <v>2.7027027027027032E-2</v>
      </c>
      <c r="R26">
        <v>4</v>
      </c>
      <c r="S26">
        <f>AVERAGE(Q26:Q35)</f>
        <v>2.6301454085065477E-2</v>
      </c>
      <c r="T26" s="79">
        <f>TTEST(Q$6:Q$10,Q26:Q35,2,2)</f>
        <v>7.1419022589162132E-6</v>
      </c>
      <c r="U26" s="94">
        <f>TTEST(Q16:Q25,Q26:Q35,2,2)</f>
        <v>2.900731270007478E-2</v>
      </c>
    </row>
    <row r="27" spans="1:21" ht="15" thickBot="1" x14ac:dyDescent="0.25">
      <c r="A27" s="69" t="s">
        <v>18</v>
      </c>
      <c r="B27" s="67" t="s">
        <v>48</v>
      </c>
      <c r="C27">
        <v>4</v>
      </c>
      <c r="D27">
        <v>8.5</v>
      </c>
      <c r="F27">
        <v>3.286</v>
      </c>
      <c r="G27">
        <v>2.73</v>
      </c>
      <c r="H27" s="9">
        <f t="shared" si="0"/>
        <v>0.55600000000000005</v>
      </c>
      <c r="K27" s="91"/>
      <c r="P27">
        <v>21.5</v>
      </c>
      <c r="Q27">
        <f t="shared" si="1"/>
        <v>2.5860465116279072E-2</v>
      </c>
      <c r="R27">
        <v>4</v>
      </c>
      <c r="U27" s="91"/>
    </row>
    <row r="28" spans="1:21" ht="15" thickBot="1" x14ac:dyDescent="0.25">
      <c r="A28" s="69" t="s">
        <v>18</v>
      </c>
      <c r="B28" s="67" t="s">
        <v>49</v>
      </c>
      <c r="C28">
        <v>4</v>
      </c>
      <c r="D28">
        <v>8</v>
      </c>
      <c r="F28">
        <v>3.0339999999999998</v>
      </c>
      <c r="G28">
        <v>2.5499999999999998</v>
      </c>
      <c r="H28" s="9">
        <f t="shared" si="0"/>
        <v>0.48399999999999999</v>
      </c>
      <c r="K28" s="91"/>
      <c r="P28">
        <v>19.3</v>
      </c>
      <c r="Q28">
        <f t="shared" si="1"/>
        <v>2.5077720207253885E-2</v>
      </c>
      <c r="R28">
        <v>4</v>
      </c>
      <c r="U28" s="91"/>
    </row>
    <row r="29" spans="1:21" ht="15" thickBot="1" x14ac:dyDescent="0.25">
      <c r="A29" s="69" t="s">
        <v>18</v>
      </c>
      <c r="B29" s="67" t="s">
        <v>50</v>
      </c>
      <c r="C29">
        <v>4</v>
      </c>
      <c r="D29">
        <v>8.5</v>
      </c>
      <c r="F29">
        <v>3.16</v>
      </c>
      <c r="G29">
        <v>2.58</v>
      </c>
      <c r="H29" s="9">
        <f t="shared" si="0"/>
        <v>0.58000000000000007</v>
      </c>
      <c r="K29" s="91"/>
      <c r="P29">
        <v>21.2</v>
      </c>
      <c r="Q29">
        <f t="shared" si="1"/>
        <v>2.735849056603774E-2</v>
      </c>
      <c r="R29">
        <v>4</v>
      </c>
      <c r="U29" s="91"/>
    </row>
    <row r="30" spans="1:21" ht="15" thickBot="1" x14ac:dyDescent="0.25">
      <c r="A30" s="69" t="s">
        <v>18</v>
      </c>
      <c r="B30" s="67" t="s">
        <v>51</v>
      </c>
      <c r="C30">
        <v>4</v>
      </c>
      <c r="D30">
        <v>8.5</v>
      </c>
      <c r="F30">
        <v>2.8839999999999999</v>
      </c>
      <c r="G30">
        <v>2.38</v>
      </c>
      <c r="H30" s="9">
        <f t="shared" si="0"/>
        <v>0.504</v>
      </c>
      <c r="K30" s="91"/>
      <c r="P30">
        <v>20.5</v>
      </c>
      <c r="Q30">
        <f t="shared" si="1"/>
        <v>2.4585365853658538E-2</v>
      </c>
      <c r="R30">
        <v>4</v>
      </c>
      <c r="U30" s="91"/>
    </row>
    <row r="31" spans="1:21" ht="15" thickBot="1" x14ac:dyDescent="0.25">
      <c r="A31" s="69" t="s">
        <v>18</v>
      </c>
      <c r="B31" s="67" t="s">
        <v>52</v>
      </c>
      <c r="C31">
        <v>4</v>
      </c>
      <c r="D31">
        <v>8.5</v>
      </c>
      <c r="F31">
        <v>2.8690000000000002</v>
      </c>
      <c r="G31">
        <v>2.31</v>
      </c>
      <c r="H31" s="9">
        <f t="shared" si="0"/>
        <v>0.55900000000000016</v>
      </c>
      <c r="K31" s="91"/>
      <c r="P31">
        <v>20.100000000000001</v>
      </c>
      <c r="Q31">
        <f t="shared" si="1"/>
        <v>2.7810945273631846E-2</v>
      </c>
      <c r="R31">
        <v>4</v>
      </c>
      <c r="U31" s="91"/>
    </row>
    <row r="32" spans="1:21" ht="15" thickBot="1" x14ac:dyDescent="0.25">
      <c r="A32" s="69" t="s">
        <v>18</v>
      </c>
      <c r="B32" s="67" t="s">
        <v>53</v>
      </c>
      <c r="C32">
        <v>4</v>
      </c>
      <c r="D32">
        <v>9</v>
      </c>
      <c r="F32">
        <v>3.1859999999999999</v>
      </c>
      <c r="G32">
        <v>2.66</v>
      </c>
      <c r="H32" s="9">
        <f t="shared" si="0"/>
        <v>0.5259999999999998</v>
      </c>
      <c r="K32" s="91"/>
      <c r="P32">
        <v>21.6</v>
      </c>
      <c r="Q32">
        <f t="shared" si="1"/>
        <v>2.435185185185184E-2</v>
      </c>
      <c r="R32">
        <v>4</v>
      </c>
      <c r="U32" s="91"/>
    </row>
    <row r="33" spans="1:21" ht="15" thickBot="1" x14ac:dyDescent="0.25">
      <c r="A33" s="69" t="s">
        <v>18</v>
      </c>
      <c r="B33" s="67" t="s">
        <v>54</v>
      </c>
      <c r="C33">
        <v>4</v>
      </c>
      <c r="D33">
        <v>9</v>
      </c>
      <c r="F33">
        <v>3.1360000000000001</v>
      </c>
      <c r="G33">
        <v>2.58</v>
      </c>
      <c r="H33" s="9">
        <f t="shared" si="0"/>
        <v>0.55600000000000005</v>
      </c>
      <c r="K33" s="91"/>
      <c r="P33">
        <v>22.2</v>
      </c>
      <c r="Q33">
        <f t="shared" si="1"/>
        <v>2.5045045045045049E-2</v>
      </c>
      <c r="R33">
        <v>4</v>
      </c>
      <c r="U33" s="91"/>
    </row>
    <row r="34" spans="1:21" ht="15" thickBot="1" x14ac:dyDescent="0.25">
      <c r="A34" s="69" t="s">
        <v>18</v>
      </c>
      <c r="B34" s="67" t="s">
        <v>55</v>
      </c>
      <c r="C34">
        <v>4</v>
      </c>
      <c r="D34">
        <v>8</v>
      </c>
      <c r="F34">
        <v>3.004</v>
      </c>
      <c r="G34">
        <v>2.44</v>
      </c>
      <c r="H34" s="9">
        <f t="shared" si="0"/>
        <v>0.56400000000000006</v>
      </c>
      <c r="K34" s="91"/>
      <c r="P34">
        <v>21.5</v>
      </c>
      <c r="Q34">
        <f t="shared" si="1"/>
        <v>2.6232558139534887E-2</v>
      </c>
      <c r="R34">
        <v>4</v>
      </c>
      <c r="U34" s="91"/>
    </row>
    <row r="35" spans="1:21" ht="15" thickBot="1" x14ac:dyDescent="0.25">
      <c r="A35" s="72" t="s">
        <v>18</v>
      </c>
      <c r="B35" s="67" t="s">
        <v>56</v>
      </c>
      <c r="C35">
        <v>4</v>
      </c>
      <c r="D35">
        <v>8.5</v>
      </c>
      <c r="F35">
        <v>3.26</v>
      </c>
      <c r="G35">
        <v>2.64</v>
      </c>
      <c r="H35" s="9">
        <f t="shared" si="0"/>
        <v>0.61999999999999966</v>
      </c>
      <c r="K35" s="91"/>
      <c r="P35">
        <v>20.9</v>
      </c>
      <c r="Q35">
        <f t="shared" si="1"/>
        <v>2.9665071770334915E-2</v>
      </c>
      <c r="R35">
        <v>4</v>
      </c>
      <c r="U35" s="91"/>
    </row>
    <row r="36" spans="1:21" ht="15.75" thickBot="1" x14ac:dyDescent="0.3">
      <c r="A36" s="64" t="s">
        <v>18</v>
      </c>
      <c r="B36" s="61" t="s">
        <v>57</v>
      </c>
      <c r="C36">
        <v>5</v>
      </c>
      <c r="D36">
        <v>8</v>
      </c>
      <c r="E36">
        <f>AVERAGE(D36:D45)</f>
        <v>8.75</v>
      </c>
      <c r="F36">
        <v>2.9889999999999999</v>
      </c>
      <c r="G36">
        <v>2.61</v>
      </c>
      <c r="H36" s="9">
        <f t="shared" si="0"/>
        <v>0.379</v>
      </c>
      <c r="J36">
        <f>AVERAGE(H36:H45)</f>
        <v>0.46049999999999996</v>
      </c>
      <c r="K36" s="90">
        <f>TTEST(H36:H45,H16:H25,2,2)</f>
        <v>1.2635034695780993E-4</v>
      </c>
      <c r="P36">
        <v>19.899999999999999</v>
      </c>
      <c r="Q36">
        <f t="shared" si="1"/>
        <v>1.9045226130653268E-2</v>
      </c>
      <c r="R36">
        <v>5</v>
      </c>
      <c r="S36">
        <f>AVERAGE(Q36:Q45)</f>
        <v>2.4165921155449716E-2</v>
      </c>
      <c r="T36" s="94">
        <f>TTEST(Q$6:Q$10,Q36:Q45,2,2)</f>
        <v>2.412446271980084E-2</v>
      </c>
      <c r="U36" s="90">
        <f>TTEST(Q36:Q45,Q16:Q25,2,2)</f>
        <v>5.9445803401143764E-3</v>
      </c>
    </row>
    <row r="37" spans="1:21" ht="15" thickBot="1" x14ac:dyDescent="0.25">
      <c r="A37" s="64" t="s">
        <v>18</v>
      </c>
      <c r="B37" s="61" t="s">
        <v>58</v>
      </c>
      <c r="C37">
        <v>5</v>
      </c>
      <c r="D37">
        <v>10</v>
      </c>
      <c r="F37">
        <v>3.1989999999999998</v>
      </c>
      <c r="G37">
        <v>2.75</v>
      </c>
      <c r="H37" s="9">
        <f t="shared" si="0"/>
        <v>0.44899999999999984</v>
      </c>
      <c r="K37" s="91"/>
      <c r="P37">
        <v>18.100000000000001</v>
      </c>
      <c r="Q37">
        <f t="shared" si="1"/>
        <v>2.4806629834254135E-2</v>
      </c>
      <c r="R37">
        <v>5</v>
      </c>
    </row>
    <row r="38" spans="1:21" ht="15" thickBot="1" x14ac:dyDescent="0.25">
      <c r="A38" s="64" t="s">
        <v>18</v>
      </c>
      <c r="B38" s="61" t="s">
        <v>59</v>
      </c>
      <c r="C38">
        <v>5</v>
      </c>
      <c r="D38">
        <v>8.5</v>
      </c>
      <c r="F38">
        <v>3.24</v>
      </c>
      <c r="G38">
        <v>2.74</v>
      </c>
      <c r="H38" s="9">
        <f t="shared" si="0"/>
        <v>0.5</v>
      </c>
      <c r="P38">
        <v>20.3</v>
      </c>
      <c r="Q38">
        <f t="shared" si="1"/>
        <v>2.463054187192118E-2</v>
      </c>
      <c r="R38">
        <v>5</v>
      </c>
    </row>
    <row r="39" spans="1:21" ht="15" thickBot="1" x14ac:dyDescent="0.25">
      <c r="A39" s="64" t="s">
        <v>18</v>
      </c>
      <c r="B39" s="61" t="s">
        <v>60</v>
      </c>
      <c r="C39">
        <v>5</v>
      </c>
      <c r="D39">
        <v>8.5</v>
      </c>
      <c r="F39">
        <v>3.3010000000000002</v>
      </c>
      <c r="G39">
        <v>2.9</v>
      </c>
      <c r="H39" s="9">
        <f t="shared" si="0"/>
        <v>0.40100000000000025</v>
      </c>
      <c r="P39">
        <v>20.8</v>
      </c>
      <c r="Q39">
        <f t="shared" si="1"/>
        <v>1.9278846153846164E-2</v>
      </c>
      <c r="R39">
        <v>5</v>
      </c>
    </row>
    <row r="40" spans="1:21" ht="15" thickBot="1" x14ac:dyDescent="0.25">
      <c r="A40" s="64" t="s">
        <v>18</v>
      </c>
      <c r="B40" s="61" t="s">
        <v>61</v>
      </c>
      <c r="C40">
        <v>5</v>
      </c>
      <c r="D40">
        <v>9</v>
      </c>
      <c r="F40">
        <v>3.2530000000000001</v>
      </c>
      <c r="G40">
        <v>2.81</v>
      </c>
      <c r="H40" s="9">
        <f t="shared" si="0"/>
        <v>0.44300000000000006</v>
      </c>
      <c r="P40">
        <v>17.8</v>
      </c>
      <c r="Q40">
        <f t="shared" si="1"/>
        <v>2.4887640449438204E-2</v>
      </c>
      <c r="R40">
        <v>5</v>
      </c>
    </row>
    <row r="41" spans="1:21" ht="15" thickBot="1" x14ac:dyDescent="0.25">
      <c r="A41" s="64" t="s">
        <v>18</v>
      </c>
      <c r="B41" s="61" t="s">
        <v>62</v>
      </c>
      <c r="C41" s="87">
        <v>5</v>
      </c>
      <c r="D41" s="87"/>
      <c r="E41" s="87"/>
      <c r="F41" s="87"/>
      <c r="G41" s="87"/>
      <c r="I41" s="87"/>
      <c r="J41" s="87"/>
      <c r="K41" s="87"/>
      <c r="L41" s="87"/>
      <c r="M41" s="87"/>
      <c r="N41" s="87"/>
      <c r="O41" s="87"/>
      <c r="P41" s="87"/>
      <c r="R41" s="87">
        <v>5</v>
      </c>
    </row>
    <row r="42" spans="1:21" ht="15" thickBot="1" x14ac:dyDescent="0.25">
      <c r="A42" s="64" t="s">
        <v>18</v>
      </c>
      <c r="B42" s="61" t="s">
        <v>63</v>
      </c>
      <c r="C42">
        <v>5</v>
      </c>
      <c r="D42">
        <v>8.5</v>
      </c>
      <c r="F42">
        <v>3.0390000000000001</v>
      </c>
      <c r="G42">
        <v>2.58</v>
      </c>
      <c r="H42" s="9">
        <f t="shared" si="0"/>
        <v>0.45900000000000007</v>
      </c>
      <c r="P42">
        <v>18.5</v>
      </c>
      <c r="Q42">
        <f t="shared" si="1"/>
        <v>2.4810810810810813E-2</v>
      </c>
      <c r="R42">
        <v>5</v>
      </c>
    </row>
    <row r="43" spans="1:21" ht="15" thickBot="1" x14ac:dyDescent="0.25">
      <c r="A43" s="64" t="s">
        <v>18</v>
      </c>
      <c r="B43" s="61" t="s">
        <v>64</v>
      </c>
      <c r="C43" s="87">
        <v>5</v>
      </c>
      <c r="D43" s="87"/>
      <c r="E43" s="87"/>
      <c r="F43" s="87"/>
      <c r="G43" s="87"/>
      <c r="I43" s="87"/>
      <c r="J43" s="87"/>
      <c r="K43" s="87"/>
      <c r="L43" s="87"/>
      <c r="M43" s="87"/>
      <c r="N43" s="87"/>
      <c r="O43" s="87"/>
      <c r="P43" s="87"/>
      <c r="R43" s="87">
        <v>5</v>
      </c>
    </row>
    <row r="44" spans="1:21" ht="15" thickBot="1" x14ac:dyDescent="0.25">
      <c r="A44" s="64" t="s">
        <v>18</v>
      </c>
      <c r="B44" s="61" t="s">
        <v>65</v>
      </c>
      <c r="C44">
        <v>5</v>
      </c>
      <c r="D44">
        <v>8</v>
      </c>
      <c r="F44">
        <v>3.38</v>
      </c>
      <c r="G44">
        <v>2.7850000000000001</v>
      </c>
      <c r="H44" s="9">
        <f t="shared" si="0"/>
        <v>0.59499999999999975</v>
      </c>
      <c r="P44">
        <v>20.8</v>
      </c>
      <c r="Q44">
        <f t="shared" si="1"/>
        <v>2.8605769230769219E-2</v>
      </c>
      <c r="R44">
        <v>5</v>
      </c>
    </row>
    <row r="45" spans="1:21" ht="15" thickBot="1" x14ac:dyDescent="0.25">
      <c r="A45" s="64" t="s">
        <v>18</v>
      </c>
      <c r="B45" s="61" t="s">
        <v>66</v>
      </c>
      <c r="C45">
        <v>5</v>
      </c>
      <c r="D45">
        <v>9.5</v>
      </c>
      <c r="F45" s="11">
        <v>3.0979999999999999</v>
      </c>
      <c r="G45" s="11">
        <v>2.64</v>
      </c>
      <c r="H45" s="9">
        <f t="shared" si="0"/>
        <v>0.45799999999999974</v>
      </c>
      <c r="P45">
        <v>16.8</v>
      </c>
      <c r="Q45">
        <f t="shared" si="1"/>
        <v>2.7261904761904744E-2</v>
      </c>
      <c r="R45">
        <v>5</v>
      </c>
    </row>
    <row r="47" spans="1:21" x14ac:dyDescent="0.2">
      <c r="Q47" s="82"/>
    </row>
    <row r="48" spans="1:21" x14ac:dyDescent="0.2">
      <c r="Q48" s="82"/>
    </row>
    <row r="49" spans="17:17" x14ac:dyDescent="0.2">
      <c r="Q49" s="82"/>
    </row>
    <row r="50" spans="17:17" x14ac:dyDescent="0.2">
      <c r="Q50" s="82"/>
    </row>
    <row r="51" spans="17:17" x14ac:dyDescent="0.2">
      <c r="Q51" s="82"/>
    </row>
  </sheetData>
  <pageMargins left="0.7" right="0.7" top="0.75" bottom="0.75" header="0.3" footer="0.3"/>
  <pageSetup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Dosing</vt:lpstr>
      <vt:lpstr>Weights</vt:lpstr>
      <vt:lpstr>gross</vt:lpstr>
      <vt:lpstr>Dosing!Print_Area</vt:lpstr>
      <vt:lpstr>Weights!Print_Area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Rodansky, Eva</dc:creator>
  <cp:lastModifiedBy>Malamet, Benjamin</cp:lastModifiedBy>
  <cp:lastPrinted>2018-03-12T15:43:44Z</cp:lastPrinted>
  <dcterms:created xsi:type="dcterms:W3CDTF">2018-03-12T11:57:40Z</dcterms:created>
  <dcterms:modified xsi:type="dcterms:W3CDTF">2018-04-05T17:17:36Z</dcterms:modified>
</cp:coreProperties>
</file>